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7280" windowHeight="7230" tabRatio="584"/>
  </bookViews>
  <sheets>
    <sheet name="Примерный учебный план" sheetId="25" r:id="rId1"/>
  </sheets>
  <calcPr calcId="152511"/>
</workbook>
</file>

<file path=xl/calcChain.xml><?xml version="1.0" encoding="utf-8"?>
<calcChain xmlns="http://schemas.openxmlformats.org/spreadsheetml/2006/main">
  <c r="AB42" i="25" l="1"/>
  <c r="Z42" i="25"/>
  <c r="X42" i="25"/>
  <c r="V42" i="25"/>
  <c r="AR42" i="25"/>
  <c r="AM42" i="25"/>
  <c r="AK42" i="25"/>
  <c r="AH42" i="25"/>
  <c r="X32" i="25"/>
  <c r="T84" i="25"/>
  <c r="AZ42" i="25" l="1"/>
  <c r="AT42" i="25"/>
  <c r="AP42" i="25"/>
  <c r="AY42" i="25"/>
  <c r="AW42" i="25"/>
  <c r="AU42" i="25"/>
  <c r="AO42" i="25"/>
  <c r="AJ42" i="25"/>
  <c r="AF42" i="25"/>
  <c r="AZ32" i="25"/>
  <c r="AK32" i="25"/>
  <c r="AJ32" i="25"/>
  <c r="AH32" i="25"/>
  <c r="AF32" i="25"/>
  <c r="BM70" i="25" l="1"/>
  <c r="BM41" i="25"/>
  <c r="V84" i="25" l="1"/>
  <c r="BG20" i="25" l="1"/>
  <c r="BF20" i="25"/>
  <c r="BE20" i="25"/>
  <c r="BD20" i="25"/>
  <c r="BC20" i="25"/>
  <c r="BB20" i="25"/>
  <c r="BH19" i="25"/>
  <c r="BH18" i="25"/>
  <c r="BH20" i="25" l="1"/>
</calcChain>
</file>

<file path=xl/sharedStrings.xml><?xml version="1.0" encoding="utf-8"?>
<sst xmlns="http://schemas.openxmlformats.org/spreadsheetml/2006/main" count="496" uniqueCount="340">
  <si>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</si>
  <si>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</si>
  <si>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</si>
  <si>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</si>
  <si>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</si>
  <si>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</si>
  <si>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</si>
  <si>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</si>
  <si>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</si>
  <si>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</si>
  <si>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</si>
  <si>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</si>
  <si>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</si>
  <si>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</si>
  <si>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</si>
  <si>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</si>
  <si>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</si>
  <si>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</si>
  <si>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</si>
  <si>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</si>
  <si>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</si>
  <si>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</si>
  <si>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</si>
  <si>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</si>
  <si>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</si>
  <si>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</si>
  <si>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</si>
  <si>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</si>
  <si>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</si>
  <si>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</si>
  <si>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</si>
  <si>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</si>
  <si>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</si>
  <si>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</si>
  <si>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</si>
  <si>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</si>
  <si>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</si>
  <si>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</si>
  <si>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</si>
  <si>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</si>
  <si>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</si>
  <si>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</si>
  <si>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</si>
  <si>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</si>
  <si>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</si>
  <si>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</si>
  <si>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</si>
  <si>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</si>
  <si>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</si>
  <si>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</si>
  <si>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</si>
  <si>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</si>
  <si>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</si>
  <si>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</si>
  <si>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</si>
  <si>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</si>
  <si>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</si>
  <si>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</si>
  <si>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</si>
  <si>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</si>
  <si>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</si>
  <si>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</si>
  <si>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</si>
  <si>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</si>
  <si>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</si>
  <si>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</si>
  <si>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</si>
  <si>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</si>
  <si>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</si>
  <si>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</si>
  <si>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</si>
  <si>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</si>
  <si>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</si>
  <si>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</si>
  <si>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</si>
  <si>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</si>
  <si>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</si>
  <si>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ПРИМЕРНЫЙ УЧЕБНЫЙ  ПЛАН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</si>
  <si>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</si>
  <si>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</si>
  <si>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</si>
  <si>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</si>
  <si>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</si>
  <si>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</si>
  <si>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 xml:space="preserve">               (дата)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</si>
  <si>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</si>
  <si>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</si>
  <si>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</si>
  <si>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</si>
  <si>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</si>
  <si>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_______________</t>
  </si>
  <si>
    <t>Протокол № ____ от _________ 20___ г.</t>
  </si>
  <si>
    <t>1.3</t>
  </si>
  <si>
    <t>УК-1</t>
  </si>
  <si>
    <t>УК-2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</si>
  <si>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</si>
  <si>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</si>
  <si>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</si>
  <si>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</si>
  <si>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</si>
  <si>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</si>
  <si>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</si>
  <si>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</si>
  <si>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</si>
  <si>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</si>
  <si>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</si>
  <si>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</si>
  <si>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 xml:space="preserve">Учебно-методическое управление (отдел) </t>
  </si>
  <si>
    <t>(наименование учреждения образования)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</si>
  <si>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</si>
  <si>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</si>
  <si>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</si>
  <si>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2.3.1</t>
  </si>
  <si>
    <t>УК-3</t>
  </si>
  <si>
    <t>1.2.2</t>
  </si>
  <si>
    <t>1.3.2</t>
  </si>
  <si>
    <t>2.4</t>
  </si>
  <si>
    <t>Модуль "Исследовательский семинар"</t>
  </si>
  <si>
    <t xml:space="preserve">Научно-исследовательская работа </t>
  </si>
  <si>
    <t>Модуль "Специальный семинар"</t>
  </si>
  <si>
    <t>1.3.1</t>
  </si>
  <si>
    <t>1.2.1</t>
  </si>
  <si>
    <t>2.1</t>
  </si>
  <si>
    <t>2.1.1</t>
  </si>
  <si>
    <t>2.1.2</t>
  </si>
  <si>
    <t>2.2</t>
  </si>
  <si>
    <t>2.4.1</t>
  </si>
  <si>
    <t>2.4.2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</si>
  <si>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</si>
  <si>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</si>
  <si>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</si>
  <si>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</si>
  <si>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</si>
  <si>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</si>
  <si>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</si>
  <si>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</si>
  <si>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</si>
  <si>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</si>
  <si>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</si>
  <si>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</si>
  <si>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</si>
  <si>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</si>
  <si>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</si>
  <si>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>1 семестр,
17 недель</t>
  </si>
  <si>
    <t>2 семестр,
17 недель</t>
  </si>
  <si>
    <t>3 семестр,
17 недель</t>
  </si>
  <si>
    <t xml:space="preserve">   I. График образовательного  процесса</t>
  </si>
  <si>
    <t>VI. Матрица компетенций</t>
  </si>
  <si>
    <t>Зачетных единиц</t>
  </si>
  <si>
    <t>4 семестр,
3 недели</t>
  </si>
  <si>
    <t>Философия и методология науки</t>
  </si>
  <si>
    <t>Иностранный язык</t>
  </si>
  <si>
    <t>Основы информационных технологий</t>
  </si>
  <si>
    <t>4.1</t>
  </si>
  <si>
    <t>4.2</t>
  </si>
  <si>
    <t>4.3</t>
  </si>
  <si>
    <t>/68</t>
  </si>
  <si>
    <t>/2</t>
  </si>
  <si>
    <t>/240</t>
  </si>
  <si>
    <t>/104</t>
  </si>
  <si>
    <t>/420</t>
  </si>
  <si>
    <t>/140</t>
  </si>
  <si>
    <t>/1</t>
  </si>
  <si>
    <t>/108</t>
  </si>
  <si>
    <t>/72</t>
  </si>
  <si>
    <t xml:space="preserve">Курсовая работа 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</si>
  <si>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</si>
  <si>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</si>
  <si>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</si>
  <si>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</si>
  <si>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</si>
  <si>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</si>
  <si>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</si>
  <si>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</si>
  <si>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3.2</t>
  </si>
  <si>
    <t>/24</t>
  </si>
  <si>
    <r>
      <t>Государственный компонент</t>
    </r>
    <r>
      <rPr>
        <sz val="18"/>
        <rFont val="Times New Roman"/>
        <family val="1"/>
        <charset val="204"/>
      </rPr>
      <t xml:space="preserve"> </t>
    </r>
  </si>
  <si>
    <t>Компонент учреждения образования</t>
  </si>
  <si>
    <t>2.4.3</t>
  </si>
  <si>
    <t>2.5</t>
  </si>
  <si>
    <t>2.5.1</t>
  </si>
  <si>
    <t>2.5.2</t>
  </si>
  <si>
    <t>2.5.3</t>
  </si>
  <si>
    <t>2.5.4</t>
  </si>
  <si>
    <t>2.6</t>
  </si>
  <si>
    <t>2.6.1</t>
  </si>
  <si>
    <t>2.6.2</t>
  </si>
  <si>
    <t>2.7</t>
  </si>
  <si>
    <t>2.7.1</t>
  </si>
  <si>
    <t>2.7.1.1</t>
  </si>
  <si>
    <t>2.7.1.2</t>
  </si>
  <si>
    <t>2.7.1.3</t>
  </si>
  <si>
    <t>2.7.1.4</t>
  </si>
  <si>
    <t>2.7.1.5</t>
  </si>
  <si>
    <t>2.7.2</t>
  </si>
  <si>
    <t>2.7.2.1</t>
  </si>
  <si>
    <t>2.7.2.2</t>
  </si>
  <si>
    <t>2.7.2.3</t>
  </si>
  <si>
    <t>2.7.2.4</t>
  </si>
  <si>
    <t>2.7.2.5</t>
  </si>
  <si>
    <t>2.1.3</t>
  </si>
  <si>
    <t>____________     В.А.Богуш</t>
  </si>
  <si>
    <t xml:space="preserve">  (подпись)  М.П.                    </t>
  </si>
  <si>
    <t xml:space="preserve">                            </t>
  </si>
  <si>
    <t xml:space="preserve">                                                 </t>
  </si>
  <si>
    <r>
      <t xml:space="preserve">Форма получения образования    </t>
    </r>
    <r>
      <rPr>
        <u/>
        <sz val="24"/>
        <rFont val="Times New Roman"/>
        <family val="1"/>
        <charset val="204"/>
      </rPr>
      <t>дневная</t>
    </r>
  </si>
  <si>
    <t>VI. Итоговая аттестация</t>
  </si>
  <si>
    <t>УПК-1</t>
  </si>
  <si>
    <t>УПК-2</t>
  </si>
  <si>
    <t>УПК-3</t>
  </si>
  <si>
    <t>/36</t>
  </si>
  <si>
    <r>
      <t xml:space="preserve">Срок  обучения  </t>
    </r>
    <r>
      <rPr>
        <u/>
        <sz val="24"/>
        <rFont val="Times New Roman"/>
        <family val="1"/>
        <charset val="204"/>
      </rPr>
      <t>2 года</t>
    </r>
  </si>
  <si>
    <t>Теория и технологии инноваций</t>
  </si>
  <si>
    <t>Управление инновационными процессами</t>
  </si>
  <si>
    <t>Модуль "Инновации-1"</t>
  </si>
  <si>
    <t>Проектное управление инновационной деятельностью</t>
  </si>
  <si>
    <t>Стратегическое управление и маркетинговый анализ</t>
  </si>
  <si>
    <t>Модуль "Управление-1"</t>
  </si>
  <si>
    <t>Инновационные системы и инфраструктуры</t>
  </si>
  <si>
    <t>Управление интеллектуальной собственностью</t>
  </si>
  <si>
    <t xml:space="preserve">Модуль "Управление-2" </t>
  </si>
  <si>
    <t>Управление рисками в инновационной деятельности</t>
  </si>
  <si>
    <t>Инновации и логистика</t>
  </si>
  <si>
    <t>Модуль "Предпринимательская деятельность"</t>
  </si>
  <si>
    <t>Предпринимательство</t>
  </si>
  <si>
    <t>Модуль "Коммерциализация инноваций"</t>
  </si>
  <si>
    <t>Коммерциализация инноваций</t>
  </si>
  <si>
    <t>Психология в управлении</t>
  </si>
  <si>
    <t>Инновации на рынке труда</t>
  </si>
  <si>
    <t>Анализ инвестиционной деятельности</t>
  </si>
  <si>
    <t>Анализ инновационной деятельности</t>
  </si>
  <si>
    <t>Международная инновационная деятельность</t>
  </si>
  <si>
    <t>Инновационная деятельность в зарубежных странах</t>
  </si>
  <si>
    <t>Прикладные методы управления инновационной деятельностью</t>
  </si>
  <si>
    <t>Прикладная эконометрика в бизнесе 1</t>
  </si>
  <si>
    <t>Прикладная эконометрика в бизнесе 2</t>
  </si>
  <si>
    <t>РR</t>
  </si>
  <si>
    <t>Социальный менеджмент</t>
  </si>
  <si>
    <t>Управление инвестициями</t>
  </si>
  <si>
    <t>Модуль "Инновации - 2"</t>
  </si>
  <si>
    <t>Государственно-частное партнерство</t>
  </si>
  <si>
    <t>Модуль "Корпоративное управление и социальная ответственность"</t>
  </si>
  <si>
    <t>Теория и практика корпоративного управления</t>
  </si>
  <si>
    <t>Уметь формировать высокую гражданственность и патриотизм;</t>
  </si>
  <si>
    <t xml:space="preserve">УПК-3 </t>
  </si>
  <si>
    <t>УК-1,  УК-3, УПК-2</t>
  </si>
  <si>
    <t>УК-4</t>
  </si>
  <si>
    <t>СК-1</t>
  </si>
  <si>
    <t>СК-2</t>
  </si>
  <si>
    <t>СК-3</t>
  </si>
  <si>
    <t>СК-4</t>
  </si>
  <si>
    <t>СК-5</t>
  </si>
  <si>
    <t>2.2.1</t>
  </si>
  <si>
    <t>2.2.2</t>
  </si>
  <si>
    <t>СК-6</t>
  </si>
  <si>
    <t>СК-7</t>
  </si>
  <si>
    <t>СК-8</t>
  </si>
  <si>
    <t>СК-9</t>
  </si>
  <si>
    <t>СК-10</t>
  </si>
  <si>
    <t>СК-11</t>
  </si>
  <si>
    <t>СК-12</t>
  </si>
  <si>
    <t xml:space="preserve">Международная торговая политика </t>
  </si>
  <si>
    <t>СК-13</t>
  </si>
  <si>
    <t xml:space="preserve">Модули по выбору </t>
  </si>
  <si>
    <t>Деловой иностранный язык 1</t>
  </si>
  <si>
    <t>Деловой иностранный язык 2</t>
  </si>
  <si>
    <t>Иностранный язык (специальная лексика) 1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</si>
  <si>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</si>
  <si>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</si>
  <si>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</si>
  <si>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</si>
  <si>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</si>
  <si>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</si>
  <si>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</si>
  <si>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</si>
  <si>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</si>
  <si>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Экспертные и количественные методы в управлении 1</t>
  </si>
  <si>
    <t>Экспертные и количественные  методы в управлении  2</t>
  </si>
  <si>
    <t>Быть способным понимать и анализировать профессиональные тексты на иностранном языке, владеть профессиональной терминологией и понятийным аппаратом</t>
  </si>
  <si>
    <t xml:space="preserve">Работа с базами данных </t>
  </si>
  <si>
    <r>
      <t xml:space="preserve">Степень  </t>
    </r>
    <r>
      <rPr>
        <u/>
        <sz val="24"/>
        <rFont val="Times New Roman"/>
        <family val="1"/>
        <charset val="204"/>
      </rPr>
      <t>магистр</t>
    </r>
  </si>
  <si>
    <t>Специальность: 7-06-0412-01 Менеджмент</t>
  </si>
  <si>
    <t>Профилизация:</t>
  </si>
  <si>
    <t>Иностранный язык (специальная лексика) 2</t>
  </si>
  <si>
    <t xml:space="preserve">Быть способным  анализировать информацию на всех уровнях управления, принимать управленческие решения, оценивать их возможные последствия и нести за них ответственность </t>
  </si>
  <si>
    <t xml:space="preserve">УК-5
</t>
  </si>
  <si>
    <t xml:space="preserve">УК-6
</t>
  </si>
  <si>
    <t xml:space="preserve">Иностранный язык второй </t>
  </si>
  <si>
    <t>1.1.2</t>
  </si>
  <si>
    <t>1.1</t>
  </si>
  <si>
    <t>1.1.1</t>
  </si>
  <si>
    <t>Управленческая</t>
  </si>
  <si>
    <t>УК-1, УК-4, УК-5</t>
  </si>
  <si>
    <t xml:space="preserve">Быть способным совершенствовать и развивать свой интеллектуальный и общекультурный уровень, строить траекторию профессионального развития </t>
  </si>
  <si>
    <t xml:space="preserve">Быть способным координировать и согласовывать деятельность руководства компании, владельцев бизнеса и заинтересованных сторон </t>
  </si>
  <si>
    <t>Быть способным выстраивать межличностные коммуникации, формировать команду  и быть лидером командной работы</t>
  </si>
  <si>
    <t xml:space="preserve">Быть способным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информацию, работать в условиях неопределенности </t>
  </si>
  <si>
    <t>Быть способным проводить сравнительный анализ передовых достижений в области менеджмента и использовать его результаты в практической деятельности</t>
  </si>
  <si>
    <t>Быть способным проводить маркетинговый анализ и аудит и разрабатывать эффективные бизнес-модели</t>
  </si>
  <si>
    <t>Быть способным делегировать полномочия, распределять задачи и ответственность между исполнителями для  обеспечения эффективной работы организации</t>
  </si>
  <si>
    <t xml:space="preserve">Быть способным управлять инвестициями, формировать оптимальную инвестиционную стратегию </t>
  </si>
  <si>
    <t xml:space="preserve">Быть способным определять сферы применения инновационных идей и технологических разработок и уметь их реализовывать </t>
  </si>
  <si>
    <t xml:space="preserve">Быть способным оценивать эффективность инвестиционных решений в инновационной деятельности и принимать решения, направленные на снижение уровня риска </t>
  </si>
  <si>
    <t>Быть способным управлять разработкой и проведением мероприятий по охране и защите интеллектуальной собственности</t>
  </si>
  <si>
    <t>Быть способным выбирать формы предпринимательской деятельности и организовывать процесс предпринимательства</t>
  </si>
  <si>
    <t>Быть способным выводить инновационные разработки на рынок</t>
  </si>
  <si>
    <t>Обладать знаниями теории инноваций, генерирования инноваций и быть способным внедрять их в практической деятельности</t>
  </si>
  <si>
    <t>Обладать знаниями по использованию методов проект-менеджмента в инновационной деятельности</t>
  </si>
  <si>
    <t>Обладать знаниями механизма конструктивного взаимодействия власти и бизнеса и использования их в практической деятельности</t>
  </si>
  <si>
    <t xml:space="preserve">Быть способным направлять персонал на достижение целей организации, разрабатывать программы организационного развития и изменений, обеспечивать их реализацию, снижать сопротивление переменам </t>
  </si>
  <si>
    <t>Обладать знаниями методик расчета показателей эффективности инновационной деятельности и быть способным их рассчитывать</t>
  </si>
  <si>
    <t>Обладать знаниями особенности инновационной деятельности в зарубежных странах и учитывать их в практической деятельности</t>
  </si>
  <si>
    <t>Быть способным использовать современные пакеты программ по эконометрике и прикладной статистике для эмпирического анализа социально-экономических процессов и систем при принятии управленческих решений</t>
  </si>
  <si>
    <t xml:space="preserve">Быть способным использовать экспертные методы для прогнозных задач, в которых исходная объективная информация либо недостаточна, либо отсутствует, либо не поддается формализации </t>
  </si>
  <si>
    <t xml:space="preserve">Обладать знаниями методов количественного и качественного анализа и моделирования, навыками исследований явлений и процессов для решения проблем управления </t>
  </si>
  <si>
    <t>Обладать знаниями по проектированию баз данных</t>
  </si>
  <si>
    <t>Обладать знаниями инфраструктуры инновационной деятельности и быть способным управлять ее формированием</t>
  </si>
  <si>
    <t xml:space="preserve">Быть способным использовать мировой опыт в области логистики, осуществлять поэтапное внедрение новообразований логистических систем различного назначения </t>
  </si>
  <si>
    <t>Быть способным проводить оценку уровня и структуры инвестиций и осуществлять факторный анализ эффективности инвестиционной деятельности</t>
  </si>
  <si>
    <t>Быть способным анализировать рынок труда и применять социальные инновации в практической деятельности</t>
  </si>
  <si>
    <t>Быть способным организовывать многостороннюю межкультурную коммуникацию и управлять ею</t>
  </si>
  <si>
    <t>Разработан в качестве примера реализации образовательного стандарта по специальности 7-06-0412-01 "Менеджмент".</t>
  </si>
  <si>
    <t>/10</t>
  </si>
  <si>
    <t>/14</t>
  </si>
  <si>
    <t>/52</t>
  </si>
  <si>
    <t>/18</t>
  </si>
  <si>
    <t>/54</t>
  </si>
  <si>
    <t>1.1.1; 1.3</t>
  </si>
  <si>
    <t>1.1-2.7</t>
  </si>
  <si>
    <t>2.7.1.1; 2.7.1.4</t>
  </si>
  <si>
    <t>2.7.1.3; 2.7.1.5</t>
  </si>
  <si>
    <t>Обладать знаниями правовых норм международного взаимодействия, учитывать фактор экономической эффективности международной деятельности при реализации программ и проектов и быть способным использовать инструменты внешнеэкономической деятельности</t>
  </si>
  <si>
    <t>Начальник Главного управления профессионального образования Министерства образования Республики Беларусь</t>
  </si>
  <si>
    <t xml:space="preserve"> Менеджмент (инновационный)</t>
  </si>
  <si>
    <t>1.2</t>
  </si>
  <si>
    <t>2</t>
  </si>
  <si>
    <t>3</t>
  </si>
  <si>
    <t>4</t>
  </si>
  <si>
    <t>УК-2, УК-6</t>
  </si>
  <si>
    <t>2.7.2.1; 2.7.2.4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</si>
</sst>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18"/>
      <color rgb="FF8E0000"/>
      <name val="Times New Roman"/>
      <family val="1"/>
      <charset val="204"/>
    </font>
    <font>
      <sz val="14"/>
      <color rgb="FF8E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Arial Cyr"/>
      <charset val="204"/>
    </font>
    <font>
      <u/>
      <sz val="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Protection="0"/>
    <xf numFmtId="0" fontId="1" fillId="0" borderId="0"/>
  </cellStyleXfs>
  <cellXfs count="418">
    <xf numFmtId="0" fontId="0" fillId="0" borderId="0" xfId="0"/>
    <xf numFmtId="0" fontId="8" fillId="0" borderId="0" xfId="0" applyFont="1"/>
    <xf numFmtId="0" fontId="6" fillId="0" borderId="0" xfId="0" applyFont="1"/>
    <xf numFmtId="49" fontId="6" fillId="0" borderId="0" xfId="0" applyNumberFormat="1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9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2" fillId="0" borderId="0" xfId="1" applyFont="1" applyBorder="1"/>
    <xf numFmtId="0" fontId="2" fillId="0" borderId="0" xfId="0" applyFont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vertical="justify"/>
    </xf>
    <xf numFmtId="0" fontId="9" fillId="2" borderId="13" xfId="0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Border="1" applyAlignment="1"/>
    <xf numFmtId="0" fontId="16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top"/>
    </xf>
    <xf numFmtId="0" fontId="16" fillId="0" borderId="2" xfId="0" applyFont="1" applyFill="1" applyBorder="1"/>
    <xf numFmtId="49" fontId="1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11" fillId="0" borderId="0" xfId="0" applyNumberFormat="1" applyFont="1"/>
    <xf numFmtId="49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9" fillId="3" borderId="38" xfId="0" applyNumberFormat="1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/>
    <xf numFmtId="0" fontId="8" fillId="0" borderId="0" xfId="0" applyFont="1" applyBorder="1"/>
    <xf numFmtId="0" fontId="2" fillId="0" borderId="0" xfId="0" applyFont="1" applyAlignment="1"/>
    <xf numFmtId="0" fontId="20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16" fillId="0" borderId="5" xfId="0" applyFont="1" applyFill="1" applyBorder="1" applyAlignment="1">
      <alignment vertical="top"/>
    </xf>
    <xf numFmtId="0" fontId="21" fillId="0" borderId="0" xfId="0" applyFont="1" applyFill="1"/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49" fontId="4" fillId="0" borderId="38" xfId="0" applyNumberFormat="1" applyFont="1" applyBorder="1" applyAlignment="1">
      <alignment horizontal="center" vertical="center"/>
    </xf>
    <xf numFmtId="0" fontId="11" fillId="0" borderId="0" xfId="0" applyFont="1" applyAlignment="1"/>
    <xf numFmtId="49" fontId="2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textRotation="90"/>
    </xf>
    <xf numFmtId="49" fontId="4" fillId="0" borderId="44" xfId="0" applyNumberFormat="1" applyFont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49" fontId="9" fillId="3" borderId="37" xfId="0" applyNumberFormat="1" applyFont="1" applyFill="1" applyBorder="1" applyAlignment="1">
      <alignment horizontal="center" vertical="center"/>
    </xf>
    <xf numFmtId="0" fontId="24" fillId="0" borderId="0" xfId="0" applyFont="1"/>
    <xf numFmtId="0" fontId="11" fillId="0" borderId="0" xfId="0" applyFont="1" applyAlignment="1">
      <alignment horizontal="left" vertical="top"/>
    </xf>
    <xf numFmtId="49" fontId="22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/>
    </xf>
    <xf numFmtId="0" fontId="16" fillId="2" borderId="2" xfId="0" applyFont="1" applyFill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/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90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0" fillId="0" borderId="0" xfId="0" applyFill="1" applyAlignment="1"/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9" fillId="4" borderId="38" xfId="0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9" xfId="0" applyFont="1" applyFill="1" applyBorder="1" applyAlignment="1">
      <alignment horizontal="left" vertical="top" wrapText="1"/>
    </xf>
    <xf numFmtId="49" fontId="11" fillId="0" borderId="37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49" fontId="11" fillId="0" borderId="39" xfId="0" applyNumberFormat="1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 wrapText="1"/>
    </xf>
    <xf numFmtId="49" fontId="11" fillId="0" borderId="42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43" xfId="0" applyNumberFormat="1" applyFont="1" applyBorder="1" applyAlignment="1">
      <alignment horizontal="center" vertical="top"/>
    </xf>
    <xf numFmtId="0" fontId="11" fillId="2" borderId="58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41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42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4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49" fontId="11" fillId="0" borderId="58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4" fillId="2" borderId="3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0" fontId="11" fillId="2" borderId="38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6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39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4" borderId="3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textRotation="90"/>
    </xf>
    <xf numFmtId="0" fontId="9" fillId="0" borderId="53" xfId="0" applyFont="1" applyBorder="1" applyAlignment="1">
      <alignment horizontal="center" vertical="center" textRotation="90"/>
    </xf>
    <xf numFmtId="0" fontId="9" fillId="0" borderId="54" xfId="0" applyFont="1" applyBorder="1" applyAlignment="1">
      <alignment horizontal="center" vertical="center" textRotation="90"/>
    </xf>
    <xf numFmtId="0" fontId="9" fillId="0" borderId="55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9" fillId="0" borderId="56" xfId="0" applyFont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textRotation="90"/>
    </xf>
    <xf numFmtId="0" fontId="18" fillId="0" borderId="7" xfId="0" applyFont="1" applyFill="1" applyBorder="1" applyAlignment="1">
      <alignment horizontal="center" vertical="center" textRotation="90"/>
    </xf>
    <xf numFmtId="0" fontId="18" fillId="0" borderId="4" xfId="0" applyFont="1" applyFill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D9D9D9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B165"/>
  <sheetViews>
    <sheetView showGridLines="0" tabSelected="1" topLeftCell="A114" zoomScale="40" zoomScaleNormal="40" zoomScaleSheetLayoutView="40" workbookViewId="0">
      <selection activeCell="E124" sqref="E124:BA124"/>
    </sheetView>
  </sheetViews>
  <sheetFormatPr defaultColWidth="4.7109375" defaultRowHeight="12.75" x14ac:dyDescent="0.2"/>
  <cols>
    <col min="1" max="1" width="12.85546875" customWidth="1"/>
    <col min="2" max="3" width="4.85546875" customWidth="1"/>
    <col min="4" max="4" width="6.140625" customWidth="1"/>
    <col min="5" max="14" width="4.85546875" customWidth="1"/>
    <col min="15" max="15" width="7.140625" customWidth="1"/>
    <col min="16" max="17" width="4.85546875" customWidth="1"/>
    <col min="18" max="19" width="4.85546875" style="40" customWidth="1"/>
    <col min="20" max="31" width="4.85546875" customWidth="1"/>
    <col min="32" max="35" width="5" customWidth="1"/>
    <col min="36" max="36" width="5.7109375" customWidth="1"/>
    <col min="37" max="40" width="5" customWidth="1"/>
    <col min="41" max="41" width="5.85546875" customWidth="1"/>
    <col min="42" max="43" width="5" customWidth="1"/>
    <col min="44" max="45" width="4.85546875" customWidth="1"/>
    <col min="46" max="46" width="5.7109375" style="50" customWidth="1"/>
    <col min="47" max="48" width="4.85546875" style="50" customWidth="1"/>
    <col min="49" max="49" width="4.85546875" style="36" customWidth="1"/>
    <col min="50" max="50" width="5" customWidth="1"/>
    <col min="51" max="51" width="5.85546875" customWidth="1"/>
    <col min="52" max="53" width="5" customWidth="1"/>
    <col min="54" max="60" width="7.7109375" customWidth="1"/>
    <col min="61" max="61" width="2.7109375" customWidth="1"/>
    <col min="63" max="63" width="4.7109375" customWidth="1"/>
    <col min="65" max="65" width="5.85546875" bestFit="1" customWidth="1"/>
    <col min="66" max="66" width="19.28515625" customWidth="1"/>
    <col min="69" max="69" width="4.7109375" customWidth="1"/>
  </cols>
  <sheetData>
    <row r="2" spans="1:61" ht="34.5" x14ac:dyDescent="0.4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Y2" s="8" t="s">
        <v>77</v>
      </c>
    </row>
    <row r="3" spans="1:61" ht="30.75" x14ac:dyDescent="0.45">
      <c r="B3" s="9" t="s">
        <v>74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</row>
    <row r="4" spans="1:61" ht="30.75" x14ac:dyDescent="0.45">
      <c r="B4" s="9" t="s">
        <v>75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61" ht="30.75" x14ac:dyDescent="0.45">
      <c r="B5" s="9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V5" s="9" t="s">
        <v>281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R5" s="1"/>
      <c r="AS5" s="1"/>
      <c r="AT5" s="51"/>
      <c r="AY5" s="143" t="s">
        <v>280</v>
      </c>
      <c r="AZ5" s="143"/>
      <c r="BA5" s="143"/>
      <c r="BB5" s="143"/>
      <c r="BC5" s="143"/>
      <c r="BD5" s="143"/>
      <c r="BE5" s="144"/>
      <c r="BF5" s="144"/>
      <c r="BG5" s="144"/>
      <c r="BH5" s="50"/>
      <c r="BI5" s="50"/>
    </row>
    <row r="6" spans="1:61" ht="30.6" customHeight="1" x14ac:dyDescent="0.45">
      <c r="B6" s="9" t="s">
        <v>201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V6" s="16" t="s">
        <v>203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0"/>
      <c r="AQ6" s="20"/>
      <c r="AR6" s="1"/>
      <c r="AS6" s="1"/>
      <c r="AT6" s="51"/>
      <c r="AY6" s="98"/>
      <c r="AZ6" s="59"/>
      <c r="BA6" s="9"/>
      <c r="BB6" s="9"/>
      <c r="BC6" s="9"/>
    </row>
    <row r="7" spans="1:61" ht="30.75" x14ac:dyDescent="0.45">
      <c r="B7" s="16" t="s">
        <v>202</v>
      </c>
      <c r="C7" s="16"/>
      <c r="D7" s="16"/>
      <c r="E7" s="16"/>
      <c r="F7" s="16"/>
      <c r="G7" s="16"/>
      <c r="H7" s="16"/>
      <c r="I7" s="5"/>
      <c r="J7" s="5"/>
      <c r="K7" s="5"/>
      <c r="L7" s="5"/>
      <c r="M7" s="4"/>
      <c r="N7" s="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R7" s="22"/>
      <c r="AS7" s="22"/>
      <c r="AT7" s="22"/>
      <c r="AU7" s="20"/>
      <c r="AY7" s="15" t="s">
        <v>211</v>
      </c>
      <c r="AZ7" s="109"/>
      <c r="BA7" s="9"/>
      <c r="BB7" s="9"/>
      <c r="BC7" s="9"/>
      <c r="BD7" s="108"/>
    </row>
    <row r="8" spans="1:61" ht="30" customHeight="1" x14ac:dyDescent="0.45">
      <c r="B8" s="9" t="s">
        <v>90</v>
      </c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4"/>
      <c r="V8" s="98" t="s">
        <v>282</v>
      </c>
      <c r="W8" s="98"/>
      <c r="X8" s="98"/>
      <c r="Y8" s="98"/>
      <c r="Z8" s="98"/>
      <c r="AA8" s="98"/>
      <c r="AB8" s="9" t="s">
        <v>333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0"/>
      <c r="AQ8" s="10"/>
      <c r="AR8" s="22"/>
      <c r="AS8" s="22"/>
      <c r="AT8" s="22"/>
      <c r="AU8" s="20"/>
      <c r="AV8" s="20"/>
      <c r="AW8" s="38"/>
    </row>
    <row r="9" spans="1:61" ht="28.15" customHeight="1" x14ac:dyDescent="0.45">
      <c r="B9" s="5" t="s">
        <v>84</v>
      </c>
      <c r="C9" s="1"/>
      <c r="D9" s="1"/>
      <c r="E9" s="1"/>
      <c r="F9" s="1"/>
      <c r="G9" s="1"/>
      <c r="H9" s="1"/>
      <c r="I9" s="1"/>
      <c r="J9" s="1"/>
      <c r="K9" s="1"/>
      <c r="L9" s="1"/>
      <c r="M9" s="4"/>
      <c r="N9" s="4"/>
      <c r="V9" s="115" t="s">
        <v>204</v>
      </c>
      <c r="W9" s="2"/>
      <c r="X9" s="2"/>
      <c r="Y9" s="2"/>
      <c r="Z9" s="2"/>
      <c r="AA9" s="2"/>
      <c r="AC9" s="9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R9" s="1"/>
      <c r="AS9" s="1"/>
      <c r="AT9" s="51"/>
    </row>
    <row r="10" spans="1:61" ht="18.7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R10" s="1"/>
      <c r="AS10" s="1"/>
      <c r="AT10" s="51"/>
    </row>
    <row r="11" spans="1:61" ht="30.75" x14ac:dyDescent="0.45">
      <c r="B11" s="9" t="s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4"/>
      <c r="V11" s="9" t="s">
        <v>205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61" ht="22.9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T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61" ht="22.9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61" ht="30" x14ac:dyDescent="0.4">
      <c r="E14" s="11" t="s">
        <v>146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41"/>
      <c r="S14" s="41"/>
      <c r="V14" s="2"/>
      <c r="W14" s="2"/>
      <c r="X14" s="2"/>
      <c r="Y14" s="2"/>
      <c r="Z14" s="2"/>
      <c r="AA14" s="2"/>
      <c r="AB14" s="12"/>
      <c r="AC14" s="2"/>
      <c r="AD14" s="2"/>
      <c r="AE14" s="2"/>
      <c r="AF14" s="2"/>
      <c r="AG14" s="2"/>
      <c r="AH14" s="2"/>
      <c r="AI14" s="2"/>
      <c r="AJ14" s="2"/>
      <c r="AL14" s="2"/>
      <c r="AN14" s="2"/>
      <c r="AO14" s="10"/>
      <c r="AP14" s="11" t="s">
        <v>5</v>
      </c>
    </row>
    <row r="16" spans="1:61" ht="30.6" customHeight="1" x14ac:dyDescent="0.2">
      <c r="A16" s="333" t="s">
        <v>59</v>
      </c>
      <c r="B16" s="323" t="s">
        <v>69</v>
      </c>
      <c r="C16" s="324"/>
      <c r="D16" s="324"/>
      <c r="E16" s="325"/>
      <c r="F16" s="326" t="s">
        <v>133</v>
      </c>
      <c r="G16" s="323" t="s">
        <v>68</v>
      </c>
      <c r="H16" s="324"/>
      <c r="I16" s="325"/>
      <c r="J16" s="326" t="s">
        <v>134</v>
      </c>
      <c r="K16" s="323" t="s">
        <v>67</v>
      </c>
      <c r="L16" s="324"/>
      <c r="M16" s="324"/>
      <c r="N16" s="325"/>
      <c r="O16" s="323" t="s">
        <v>66</v>
      </c>
      <c r="P16" s="324"/>
      <c r="Q16" s="324"/>
      <c r="R16" s="325"/>
      <c r="S16" s="326" t="s">
        <v>135</v>
      </c>
      <c r="T16" s="323" t="s">
        <v>65</v>
      </c>
      <c r="U16" s="324"/>
      <c r="V16" s="325"/>
      <c r="W16" s="326" t="s">
        <v>136</v>
      </c>
      <c r="X16" s="323" t="s">
        <v>64</v>
      </c>
      <c r="Y16" s="324"/>
      <c r="Z16" s="325"/>
      <c r="AA16" s="326" t="s">
        <v>137</v>
      </c>
      <c r="AB16" s="323" t="s">
        <v>63</v>
      </c>
      <c r="AC16" s="324"/>
      <c r="AD16" s="324"/>
      <c r="AE16" s="325"/>
      <c r="AF16" s="326" t="s">
        <v>138</v>
      </c>
      <c r="AG16" s="323" t="s">
        <v>62</v>
      </c>
      <c r="AH16" s="324"/>
      <c r="AI16" s="325"/>
      <c r="AJ16" s="326" t="s">
        <v>139</v>
      </c>
      <c r="AK16" s="323" t="s">
        <v>61</v>
      </c>
      <c r="AL16" s="324"/>
      <c r="AM16" s="324"/>
      <c r="AN16" s="325"/>
      <c r="AO16" s="323" t="s">
        <v>60</v>
      </c>
      <c r="AP16" s="324"/>
      <c r="AQ16" s="324"/>
      <c r="AR16" s="325"/>
      <c r="AS16" s="326" t="s">
        <v>128</v>
      </c>
      <c r="AT16" s="323" t="s">
        <v>129</v>
      </c>
      <c r="AU16" s="324"/>
      <c r="AV16" s="325"/>
      <c r="AW16" s="326" t="s">
        <v>130</v>
      </c>
      <c r="AX16" s="323" t="s">
        <v>131</v>
      </c>
      <c r="AY16" s="324"/>
      <c r="AZ16" s="324"/>
      <c r="BA16" s="325"/>
      <c r="BB16" s="328" t="s">
        <v>140</v>
      </c>
      <c r="BC16" s="329" t="s">
        <v>141</v>
      </c>
      <c r="BD16" s="329" t="s">
        <v>166</v>
      </c>
      <c r="BE16" s="329" t="s">
        <v>170</v>
      </c>
      <c r="BF16" s="329" t="s">
        <v>57</v>
      </c>
      <c r="BG16" s="329" t="s">
        <v>58</v>
      </c>
      <c r="BH16" s="329" t="s">
        <v>4</v>
      </c>
    </row>
    <row r="17" spans="1:76" ht="233.45" customHeight="1" x14ac:dyDescent="0.2">
      <c r="A17" s="334"/>
      <c r="B17" s="53" t="s">
        <v>70</v>
      </c>
      <c r="C17" s="53" t="s">
        <v>29</v>
      </c>
      <c r="D17" s="53" t="s">
        <v>30</v>
      </c>
      <c r="E17" s="53" t="s">
        <v>31</v>
      </c>
      <c r="F17" s="327"/>
      <c r="G17" s="53" t="s">
        <v>32</v>
      </c>
      <c r="H17" s="53" t="s">
        <v>33</v>
      </c>
      <c r="I17" s="53" t="s">
        <v>34</v>
      </c>
      <c r="J17" s="327"/>
      <c r="K17" s="53" t="s">
        <v>35</v>
      </c>
      <c r="L17" s="53" t="s">
        <v>36</v>
      </c>
      <c r="M17" s="53" t="s">
        <v>37</v>
      </c>
      <c r="N17" s="53" t="s">
        <v>38</v>
      </c>
      <c r="O17" s="53" t="s">
        <v>28</v>
      </c>
      <c r="P17" s="53" t="s">
        <v>29</v>
      </c>
      <c r="Q17" s="53" t="s">
        <v>30</v>
      </c>
      <c r="R17" s="53" t="s">
        <v>31</v>
      </c>
      <c r="S17" s="327"/>
      <c r="T17" s="53" t="s">
        <v>39</v>
      </c>
      <c r="U17" s="53" t="s">
        <v>40</v>
      </c>
      <c r="V17" s="53" t="s">
        <v>41</v>
      </c>
      <c r="W17" s="327"/>
      <c r="X17" s="53" t="s">
        <v>42</v>
      </c>
      <c r="Y17" s="53" t="s">
        <v>43</v>
      </c>
      <c r="Z17" s="53" t="s">
        <v>44</v>
      </c>
      <c r="AA17" s="327"/>
      <c r="AB17" s="53" t="s">
        <v>42</v>
      </c>
      <c r="AC17" s="53" t="s">
        <v>43</v>
      </c>
      <c r="AD17" s="53" t="s">
        <v>44</v>
      </c>
      <c r="AE17" s="53" t="s">
        <v>45</v>
      </c>
      <c r="AF17" s="327"/>
      <c r="AG17" s="53" t="s">
        <v>32</v>
      </c>
      <c r="AH17" s="53" t="s">
        <v>33</v>
      </c>
      <c r="AI17" s="53" t="s">
        <v>34</v>
      </c>
      <c r="AJ17" s="327"/>
      <c r="AK17" s="53" t="s">
        <v>46</v>
      </c>
      <c r="AL17" s="53" t="s">
        <v>47</v>
      </c>
      <c r="AM17" s="53" t="s">
        <v>48</v>
      </c>
      <c r="AN17" s="53" t="s">
        <v>49</v>
      </c>
      <c r="AO17" s="53" t="s">
        <v>28</v>
      </c>
      <c r="AP17" s="53" t="s">
        <v>29</v>
      </c>
      <c r="AQ17" s="53" t="s">
        <v>30</v>
      </c>
      <c r="AR17" s="53" t="s">
        <v>31</v>
      </c>
      <c r="AS17" s="327"/>
      <c r="AT17" s="53" t="s">
        <v>32</v>
      </c>
      <c r="AU17" s="53" t="s">
        <v>33</v>
      </c>
      <c r="AV17" s="53" t="s">
        <v>34</v>
      </c>
      <c r="AW17" s="327"/>
      <c r="AX17" s="53" t="s">
        <v>35</v>
      </c>
      <c r="AY17" s="53" t="s">
        <v>36</v>
      </c>
      <c r="AZ17" s="53" t="s">
        <v>37</v>
      </c>
      <c r="BA17" s="53" t="s">
        <v>132</v>
      </c>
      <c r="BB17" s="328"/>
      <c r="BC17" s="330"/>
      <c r="BD17" s="330"/>
      <c r="BE17" s="330"/>
      <c r="BF17" s="330"/>
      <c r="BG17" s="330"/>
      <c r="BH17" s="330"/>
    </row>
    <row r="18" spans="1:76" ht="24.6" customHeight="1" x14ac:dyDescent="0.4">
      <c r="A18" s="55" t="s">
        <v>21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99" t="s">
        <v>0</v>
      </c>
      <c r="T18" s="99" t="s">
        <v>0</v>
      </c>
      <c r="U18" s="99" t="s">
        <v>0</v>
      </c>
      <c r="V18" s="110" t="s">
        <v>0</v>
      </c>
      <c r="W18" s="111" t="s">
        <v>50</v>
      </c>
      <c r="X18" s="112" t="s">
        <v>50</v>
      </c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4"/>
      <c r="AP18" s="110" t="s">
        <v>0</v>
      </c>
      <c r="AQ18" s="110" t="s">
        <v>0</v>
      </c>
      <c r="AR18" s="110" t="s">
        <v>0</v>
      </c>
      <c r="AS18" s="110" t="s">
        <v>0</v>
      </c>
      <c r="AT18" s="54" t="s">
        <v>50</v>
      </c>
      <c r="AU18" s="54" t="s">
        <v>50</v>
      </c>
      <c r="AV18" s="54" t="s">
        <v>50</v>
      </c>
      <c r="AW18" s="54" t="s">
        <v>50</v>
      </c>
      <c r="AX18" s="54" t="s">
        <v>50</v>
      </c>
      <c r="AY18" s="54" t="s">
        <v>50</v>
      </c>
      <c r="AZ18" s="54" t="s">
        <v>50</v>
      </c>
      <c r="BA18" s="54" t="s">
        <v>50</v>
      </c>
      <c r="BB18" s="102">
        <v>34</v>
      </c>
      <c r="BC18" s="102">
        <v>8</v>
      </c>
      <c r="BD18" s="102"/>
      <c r="BE18" s="102"/>
      <c r="BF18" s="102"/>
      <c r="BG18" s="102">
        <v>10</v>
      </c>
      <c r="BH18" s="102">
        <f>SUM(BB18:BG18)</f>
        <v>52</v>
      </c>
    </row>
    <row r="19" spans="1:76" ht="25.15" customHeight="1" x14ac:dyDescent="0.4">
      <c r="A19" s="55" t="s">
        <v>22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99" t="s">
        <v>0</v>
      </c>
      <c r="T19" s="99" t="s">
        <v>0</v>
      </c>
      <c r="U19" s="99" t="s">
        <v>0</v>
      </c>
      <c r="V19" s="57" t="s">
        <v>50</v>
      </c>
      <c r="W19" s="54" t="s">
        <v>50</v>
      </c>
      <c r="X19" s="54" t="s">
        <v>51</v>
      </c>
      <c r="Y19" s="54" t="s">
        <v>51</v>
      </c>
      <c r="Z19" s="54" t="s">
        <v>51</v>
      </c>
      <c r="AA19" s="54" t="s">
        <v>51</v>
      </c>
      <c r="AB19" s="54" t="s">
        <v>51</v>
      </c>
      <c r="AC19" s="54" t="s">
        <v>51</v>
      </c>
      <c r="AD19" s="54" t="s">
        <v>51</v>
      </c>
      <c r="AE19" s="54" t="s">
        <v>51</v>
      </c>
      <c r="AF19" s="56"/>
      <c r="AG19" s="56"/>
      <c r="AH19" s="56"/>
      <c r="AI19" s="99" t="s">
        <v>0</v>
      </c>
      <c r="AJ19" s="101" t="s">
        <v>71</v>
      </c>
      <c r="AK19" s="101" t="s">
        <v>71</v>
      </c>
      <c r="AL19" s="101" t="s">
        <v>71</v>
      </c>
      <c r="AM19" s="101" t="s">
        <v>71</v>
      </c>
      <c r="AN19" s="101" t="s">
        <v>71</v>
      </c>
      <c r="AO19" s="101" t="s">
        <v>71</v>
      </c>
      <c r="AP19" s="101" t="s">
        <v>71</v>
      </c>
      <c r="AQ19" s="101" t="s">
        <v>71</v>
      </c>
      <c r="AR19" s="57" t="s">
        <v>53</v>
      </c>
      <c r="AS19" s="57" t="s">
        <v>53</v>
      </c>
      <c r="AT19" s="54"/>
      <c r="AU19" s="54"/>
      <c r="AV19" s="54"/>
      <c r="AW19" s="54"/>
      <c r="AX19" s="54"/>
      <c r="AY19" s="54"/>
      <c r="AZ19" s="54"/>
      <c r="BA19" s="54"/>
      <c r="BB19" s="102">
        <v>20</v>
      </c>
      <c r="BC19" s="102">
        <v>4</v>
      </c>
      <c r="BD19" s="102">
        <v>8</v>
      </c>
      <c r="BE19" s="102">
        <v>8</v>
      </c>
      <c r="BF19" s="102">
        <v>2</v>
      </c>
      <c r="BG19" s="102">
        <v>2</v>
      </c>
      <c r="BH19" s="102">
        <f>SUM(BB19:BG19)</f>
        <v>44</v>
      </c>
    </row>
    <row r="20" spans="1:76" ht="25.15" customHeight="1" x14ac:dyDescent="0.2">
      <c r="BB20" s="58">
        <f>SUM(BB18:BB19)</f>
        <v>54</v>
      </c>
      <c r="BC20" s="58">
        <f>SUM(BC18:BC19)</f>
        <v>12</v>
      </c>
      <c r="BD20" s="58">
        <f>SUM(BD19)</f>
        <v>8</v>
      </c>
      <c r="BE20" s="58">
        <f>SUM(BE19)</f>
        <v>8</v>
      </c>
      <c r="BF20" s="58">
        <f>SUM(BF19)</f>
        <v>2</v>
      </c>
      <c r="BG20" s="58">
        <f>SUM(BG18:BG19)</f>
        <v>12</v>
      </c>
      <c r="BH20" s="58">
        <f>SUM(BH18:BH19)</f>
        <v>96</v>
      </c>
    </row>
    <row r="21" spans="1:76" ht="25.1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3"/>
      <c r="S21" s="4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76" ht="30.75" x14ac:dyDescent="0.45">
      <c r="B22" s="74" t="s">
        <v>6</v>
      </c>
      <c r="C22" s="74"/>
      <c r="D22" s="74"/>
      <c r="E22" s="74"/>
      <c r="F22" s="74"/>
      <c r="G22" s="10"/>
      <c r="H22" s="75"/>
      <c r="I22" s="76" t="s">
        <v>72</v>
      </c>
      <c r="J22" s="74" t="s">
        <v>3</v>
      </c>
      <c r="K22" s="10"/>
      <c r="L22" s="10"/>
      <c r="M22" s="10"/>
      <c r="N22" s="74"/>
      <c r="O22" s="74"/>
      <c r="P22" s="74"/>
      <c r="Q22" s="74"/>
      <c r="R22" s="77"/>
      <c r="S22" s="41"/>
      <c r="T22" s="10"/>
      <c r="U22" s="78" t="s">
        <v>51</v>
      </c>
      <c r="V22" s="76" t="s">
        <v>72</v>
      </c>
      <c r="W22" s="74" t="s">
        <v>167</v>
      </c>
      <c r="X22" s="10"/>
      <c r="Y22" s="74"/>
      <c r="Z22" s="74"/>
      <c r="AA22" s="74"/>
      <c r="AB22" s="74"/>
      <c r="AC22" s="74"/>
      <c r="AD22" s="74"/>
      <c r="AE22" s="74"/>
      <c r="AF22" s="10"/>
      <c r="AG22" s="10"/>
      <c r="AH22" s="10"/>
      <c r="AI22" s="78" t="s">
        <v>53</v>
      </c>
      <c r="AJ22" s="76" t="s">
        <v>72</v>
      </c>
      <c r="AK22" s="74" t="s">
        <v>52</v>
      </c>
      <c r="AL22" s="74"/>
      <c r="AM22" s="74"/>
      <c r="AN22" s="9"/>
      <c r="AO22" s="9"/>
      <c r="AP22" s="9"/>
      <c r="AQ22" s="9"/>
    </row>
    <row r="23" spans="1:76" ht="30.75" x14ac:dyDescent="0.45">
      <c r="A23" s="3"/>
      <c r="B23" s="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7"/>
      <c r="S23" s="41"/>
      <c r="T23" s="10"/>
      <c r="U23" s="77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10"/>
      <c r="AG23" s="10"/>
      <c r="AH23" s="10"/>
      <c r="AI23" s="74"/>
      <c r="AJ23" s="74"/>
      <c r="AK23" s="74"/>
      <c r="AL23" s="74"/>
      <c r="AM23" s="74"/>
      <c r="AN23" s="9"/>
      <c r="AO23" s="9"/>
      <c r="AP23" s="9"/>
      <c r="AQ23" s="9"/>
    </row>
    <row r="24" spans="1:76" ht="30.75" x14ac:dyDescent="0.45">
      <c r="A24" s="3"/>
      <c r="B24" s="3"/>
      <c r="C24" s="74"/>
      <c r="D24" s="74"/>
      <c r="E24" s="74"/>
      <c r="F24" s="74"/>
      <c r="G24" s="74"/>
      <c r="H24" s="100" t="s">
        <v>0</v>
      </c>
      <c r="I24" s="76" t="s">
        <v>72</v>
      </c>
      <c r="J24" s="74" t="s">
        <v>54</v>
      </c>
      <c r="K24" s="10"/>
      <c r="L24" s="10"/>
      <c r="M24" s="10"/>
      <c r="N24" s="74"/>
      <c r="O24" s="74"/>
      <c r="P24" s="74"/>
      <c r="Q24" s="74"/>
      <c r="R24" s="77"/>
      <c r="S24" s="41"/>
      <c r="T24" s="10"/>
      <c r="U24" s="78" t="s">
        <v>71</v>
      </c>
      <c r="V24" s="76" t="s">
        <v>72</v>
      </c>
      <c r="W24" s="74" t="s">
        <v>171</v>
      </c>
      <c r="X24" s="74"/>
      <c r="Y24" s="74"/>
      <c r="Z24" s="9"/>
      <c r="AA24" s="9"/>
      <c r="AB24" s="9"/>
      <c r="AC24" s="9"/>
      <c r="AD24" s="10"/>
      <c r="AE24" s="10"/>
      <c r="AF24" s="10"/>
      <c r="AG24" s="10"/>
      <c r="AH24" s="10"/>
      <c r="AI24" s="78" t="s">
        <v>50</v>
      </c>
      <c r="AJ24" s="76" t="s">
        <v>72</v>
      </c>
      <c r="AK24" s="74" t="s">
        <v>142</v>
      </c>
      <c r="AL24" s="74"/>
      <c r="AM24" s="74"/>
      <c r="AN24" s="74"/>
      <c r="AO24" s="10"/>
      <c r="AP24" s="10"/>
      <c r="AQ24" s="10"/>
    </row>
    <row r="25" spans="1:76" ht="30.75" x14ac:dyDescent="0.45">
      <c r="A25" s="3"/>
      <c r="B25" s="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7"/>
      <c r="S25" s="77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9"/>
      <c r="AK25" s="9"/>
      <c r="AL25" s="9"/>
      <c r="AM25" s="9"/>
      <c r="AN25" s="9"/>
      <c r="AO25" s="9"/>
      <c r="AP25" s="9"/>
      <c r="AQ25" s="9"/>
    </row>
    <row r="26" spans="1:76" ht="30" x14ac:dyDescent="0.4">
      <c r="A26" s="3"/>
      <c r="B26" s="3"/>
      <c r="C26" s="3"/>
      <c r="D26" s="3"/>
      <c r="E26" s="3"/>
      <c r="F26" s="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2"/>
      <c r="S26" s="42"/>
      <c r="T26" s="6"/>
      <c r="U26" s="6"/>
      <c r="V26" s="6"/>
      <c r="W26" s="6"/>
      <c r="X26" s="6"/>
      <c r="Y26" s="6"/>
      <c r="Z26" s="6"/>
      <c r="AA26" s="11" t="s">
        <v>27</v>
      </c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5"/>
      <c r="AO26" s="5"/>
      <c r="AP26" s="5"/>
      <c r="AQ26" s="5"/>
    </row>
    <row r="27" spans="1:76" ht="13.5" thickBo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3"/>
      <c r="S27" s="4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76" ht="35.450000000000003" customHeight="1" thickBot="1" x14ac:dyDescent="0.25">
      <c r="A28" s="391" t="s">
        <v>78</v>
      </c>
      <c r="B28" s="394" t="s">
        <v>168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6"/>
      <c r="P28" s="377" t="s">
        <v>7</v>
      </c>
      <c r="Q28" s="384"/>
      <c r="R28" s="377" t="s">
        <v>8</v>
      </c>
      <c r="S28" s="378"/>
      <c r="T28" s="246" t="s">
        <v>9</v>
      </c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249"/>
      <c r="AF28" s="246" t="s">
        <v>26</v>
      </c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249"/>
      <c r="AZ28" s="314" t="s">
        <v>20</v>
      </c>
      <c r="BA28" s="315"/>
      <c r="BB28" s="305" t="s">
        <v>79</v>
      </c>
      <c r="BC28" s="306"/>
      <c r="BD28" s="306"/>
      <c r="BE28" s="306"/>
      <c r="BF28" s="306"/>
      <c r="BG28" s="306"/>
      <c r="BH28" s="307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</row>
    <row r="29" spans="1:76" ht="37.15" customHeight="1" thickBot="1" x14ac:dyDescent="0.25">
      <c r="A29" s="392"/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9"/>
      <c r="P29" s="379"/>
      <c r="Q29" s="386"/>
      <c r="R29" s="379"/>
      <c r="S29" s="380"/>
      <c r="T29" s="383" t="s">
        <v>4</v>
      </c>
      <c r="U29" s="384"/>
      <c r="V29" s="377" t="s">
        <v>10</v>
      </c>
      <c r="W29" s="378"/>
      <c r="X29" s="268" t="s">
        <v>11</v>
      </c>
      <c r="Y29" s="332"/>
      <c r="Z29" s="332"/>
      <c r="AA29" s="332"/>
      <c r="AB29" s="332"/>
      <c r="AC29" s="332"/>
      <c r="AD29" s="332"/>
      <c r="AE29" s="257"/>
      <c r="AF29" s="268" t="s">
        <v>13</v>
      </c>
      <c r="AG29" s="332"/>
      <c r="AH29" s="332"/>
      <c r="AI29" s="332"/>
      <c r="AJ29" s="332"/>
      <c r="AK29" s="332"/>
      <c r="AL29" s="332"/>
      <c r="AM29" s="332"/>
      <c r="AN29" s="332"/>
      <c r="AO29" s="257"/>
      <c r="AP29" s="268" t="s">
        <v>14</v>
      </c>
      <c r="AQ29" s="332"/>
      <c r="AR29" s="332"/>
      <c r="AS29" s="332"/>
      <c r="AT29" s="332"/>
      <c r="AU29" s="332"/>
      <c r="AV29" s="332"/>
      <c r="AW29" s="332"/>
      <c r="AX29" s="332"/>
      <c r="AY29" s="257"/>
      <c r="AZ29" s="316"/>
      <c r="BA29" s="317"/>
      <c r="BB29" s="308"/>
      <c r="BC29" s="309"/>
      <c r="BD29" s="309"/>
      <c r="BE29" s="309"/>
      <c r="BF29" s="309"/>
      <c r="BG29" s="309"/>
      <c r="BH29" s="31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</row>
    <row r="30" spans="1:76" ht="54" customHeight="1" thickBot="1" x14ac:dyDescent="0.25">
      <c r="A30" s="392"/>
      <c r="B30" s="397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9"/>
      <c r="P30" s="379"/>
      <c r="Q30" s="386"/>
      <c r="R30" s="379"/>
      <c r="S30" s="380"/>
      <c r="T30" s="385"/>
      <c r="U30" s="386"/>
      <c r="V30" s="379"/>
      <c r="W30" s="380"/>
      <c r="X30" s="383" t="s">
        <v>12</v>
      </c>
      <c r="Y30" s="384"/>
      <c r="Z30" s="377" t="s">
        <v>80</v>
      </c>
      <c r="AA30" s="384"/>
      <c r="AB30" s="377" t="s">
        <v>81</v>
      </c>
      <c r="AC30" s="384"/>
      <c r="AD30" s="377" t="s">
        <v>56</v>
      </c>
      <c r="AE30" s="378"/>
      <c r="AF30" s="250" t="s">
        <v>143</v>
      </c>
      <c r="AG30" s="251"/>
      <c r="AH30" s="251"/>
      <c r="AI30" s="251"/>
      <c r="AJ30" s="252"/>
      <c r="AK30" s="250" t="s">
        <v>144</v>
      </c>
      <c r="AL30" s="251"/>
      <c r="AM30" s="251"/>
      <c r="AN30" s="251"/>
      <c r="AO30" s="252"/>
      <c r="AP30" s="250" t="s">
        <v>145</v>
      </c>
      <c r="AQ30" s="251"/>
      <c r="AR30" s="251"/>
      <c r="AS30" s="251"/>
      <c r="AT30" s="252"/>
      <c r="AU30" s="250" t="s">
        <v>149</v>
      </c>
      <c r="AV30" s="251"/>
      <c r="AW30" s="251"/>
      <c r="AX30" s="251"/>
      <c r="AY30" s="252"/>
      <c r="AZ30" s="316"/>
      <c r="BA30" s="317"/>
      <c r="BB30" s="308"/>
      <c r="BC30" s="309"/>
      <c r="BD30" s="309"/>
      <c r="BE30" s="309"/>
      <c r="BF30" s="309"/>
      <c r="BG30" s="309"/>
      <c r="BH30" s="310"/>
      <c r="BM30" s="72"/>
      <c r="BN30" s="73"/>
      <c r="BO30" s="73"/>
      <c r="BP30" s="72"/>
      <c r="BQ30" s="73"/>
      <c r="BR30" s="73"/>
      <c r="BS30" s="72"/>
      <c r="BT30" s="73"/>
      <c r="BU30" s="73"/>
      <c r="BV30" s="72"/>
      <c r="BW30" s="73"/>
      <c r="BX30" s="73"/>
    </row>
    <row r="31" spans="1:76" ht="115.9" customHeight="1" thickBot="1" x14ac:dyDescent="0.25">
      <c r="A31" s="393"/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2"/>
      <c r="P31" s="381"/>
      <c r="Q31" s="388"/>
      <c r="R31" s="381"/>
      <c r="S31" s="382"/>
      <c r="T31" s="387"/>
      <c r="U31" s="388"/>
      <c r="V31" s="381"/>
      <c r="W31" s="382"/>
      <c r="X31" s="387"/>
      <c r="Y31" s="388"/>
      <c r="Z31" s="381"/>
      <c r="AA31" s="388"/>
      <c r="AB31" s="381"/>
      <c r="AC31" s="388"/>
      <c r="AD31" s="381"/>
      <c r="AE31" s="382"/>
      <c r="AF31" s="290" t="s">
        <v>2</v>
      </c>
      <c r="AG31" s="289"/>
      <c r="AH31" s="288" t="s">
        <v>15</v>
      </c>
      <c r="AI31" s="289"/>
      <c r="AJ31" s="104" t="s">
        <v>16</v>
      </c>
      <c r="AK31" s="290" t="s">
        <v>2</v>
      </c>
      <c r="AL31" s="289"/>
      <c r="AM31" s="288" t="s">
        <v>15</v>
      </c>
      <c r="AN31" s="289"/>
      <c r="AO31" s="104" t="s">
        <v>16</v>
      </c>
      <c r="AP31" s="290" t="s">
        <v>2</v>
      </c>
      <c r="AQ31" s="289"/>
      <c r="AR31" s="288" t="s">
        <v>15</v>
      </c>
      <c r="AS31" s="289"/>
      <c r="AT31" s="104" t="s">
        <v>16</v>
      </c>
      <c r="AU31" s="290" t="s">
        <v>2</v>
      </c>
      <c r="AV31" s="289"/>
      <c r="AW31" s="288" t="s">
        <v>15</v>
      </c>
      <c r="AX31" s="289"/>
      <c r="AY31" s="130" t="s">
        <v>16</v>
      </c>
      <c r="AZ31" s="318"/>
      <c r="BA31" s="319"/>
      <c r="BB31" s="311"/>
      <c r="BC31" s="312"/>
      <c r="BD31" s="312"/>
      <c r="BE31" s="312"/>
      <c r="BF31" s="312"/>
      <c r="BG31" s="312"/>
      <c r="BH31" s="313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</row>
    <row r="32" spans="1:76" ht="37.9" customHeight="1" thickBot="1" x14ac:dyDescent="0.4">
      <c r="A32" s="48">
        <v>1</v>
      </c>
      <c r="B32" s="371" t="s">
        <v>176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3"/>
      <c r="P32" s="374"/>
      <c r="Q32" s="376"/>
      <c r="R32" s="374"/>
      <c r="S32" s="375"/>
      <c r="T32" s="246">
        <v>1080</v>
      </c>
      <c r="U32" s="249"/>
      <c r="V32" s="303">
        <v>312</v>
      </c>
      <c r="W32" s="304"/>
      <c r="X32" s="246">
        <f>SUM(X34,X35,X37,X38)</f>
        <v>156</v>
      </c>
      <c r="Y32" s="249"/>
      <c r="Z32" s="303"/>
      <c r="AA32" s="304"/>
      <c r="AB32" s="246">
        <v>156</v>
      </c>
      <c r="AC32" s="249"/>
      <c r="AD32" s="374"/>
      <c r="AE32" s="375"/>
      <c r="AF32" s="246">
        <f>SUM(AF34+AF37+AF38+AF40)</f>
        <v>648</v>
      </c>
      <c r="AG32" s="247"/>
      <c r="AH32" s="248">
        <f>SUM(AH34+AH37+AH38)</f>
        <v>210</v>
      </c>
      <c r="AI32" s="247"/>
      <c r="AJ32" s="120">
        <f>SUM(AJ34+AJ37+AJ38+AJ40)</f>
        <v>18</v>
      </c>
      <c r="AK32" s="246">
        <f>SUM(AK35+AK41)</f>
        <v>324</v>
      </c>
      <c r="AL32" s="247"/>
      <c r="AM32" s="248">
        <v>102</v>
      </c>
      <c r="AN32" s="247"/>
      <c r="AO32" s="120">
        <v>9</v>
      </c>
      <c r="AP32" s="246">
        <v>108</v>
      </c>
      <c r="AQ32" s="247"/>
      <c r="AR32" s="248"/>
      <c r="AS32" s="247"/>
      <c r="AT32" s="120">
        <v>3</v>
      </c>
      <c r="AU32" s="246"/>
      <c r="AV32" s="247"/>
      <c r="AW32" s="248"/>
      <c r="AX32" s="247"/>
      <c r="AY32" s="129"/>
      <c r="AZ32" s="246">
        <f>SUM(AZ34+AZ35+AZ37+AZ38+AZ40+AZ41)</f>
        <v>30</v>
      </c>
      <c r="BA32" s="249"/>
      <c r="BB32" s="250"/>
      <c r="BC32" s="251"/>
      <c r="BD32" s="251"/>
      <c r="BE32" s="251"/>
      <c r="BF32" s="251"/>
      <c r="BG32" s="251"/>
      <c r="BH32" s="252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</row>
    <row r="33" spans="1:76" ht="45.6" customHeight="1" x14ac:dyDescent="0.2">
      <c r="A33" s="80" t="s">
        <v>289</v>
      </c>
      <c r="B33" s="338" t="s">
        <v>241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40"/>
      <c r="P33" s="283"/>
      <c r="Q33" s="282"/>
      <c r="R33" s="283"/>
      <c r="S33" s="287"/>
      <c r="T33" s="281"/>
      <c r="U33" s="282"/>
      <c r="V33" s="283"/>
      <c r="W33" s="287"/>
      <c r="X33" s="281"/>
      <c r="Y33" s="282"/>
      <c r="Z33" s="283"/>
      <c r="AA33" s="282"/>
      <c r="AB33" s="283"/>
      <c r="AC33" s="282"/>
      <c r="AD33" s="283"/>
      <c r="AE33" s="287"/>
      <c r="AF33" s="281"/>
      <c r="AG33" s="282"/>
      <c r="AH33" s="283"/>
      <c r="AI33" s="282"/>
      <c r="AJ33" s="137"/>
      <c r="AK33" s="281"/>
      <c r="AL33" s="282"/>
      <c r="AM33" s="283"/>
      <c r="AN33" s="282"/>
      <c r="AO33" s="137"/>
      <c r="AP33" s="281"/>
      <c r="AQ33" s="282"/>
      <c r="AR33" s="283"/>
      <c r="AS33" s="282"/>
      <c r="AT33" s="137"/>
      <c r="AU33" s="281"/>
      <c r="AV33" s="282"/>
      <c r="AW33" s="283"/>
      <c r="AX33" s="282"/>
      <c r="AY33" s="127"/>
      <c r="AZ33" s="281"/>
      <c r="BA33" s="287"/>
      <c r="BB33" s="300"/>
      <c r="BC33" s="301"/>
      <c r="BD33" s="301"/>
      <c r="BE33" s="301"/>
      <c r="BF33" s="301"/>
      <c r="BG33" s="301"/>
      <c r="BH33" s="302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</row>
    <row r="34" spans="1:76" ht="28.15" customHeight="1" x14ac:dyDescent="0.2">
      <c r="A34" s="61" t="s">
        <v>290</v>
      </c>
      <c r="B34" s="265" t="s">
        <v>237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7"/>
      <c r="P34" s="274">
        <v>1</v>
      </c>
      <c r="Q34" s="273"/>
      <c r="R34" s="274"/>
      <c r="S34" s="285"/>
      <c r="T34" s="226">
        <v>216</v>
      </c>
      <c r="U34" s="262"/>
      <c r="V34" s="245">
        <v>102</v>
      </c>
      <c r="W34" s="228"/>
      <c r="X34" s="272">
        <v>51</v>
      </c>
      <c r="Y34" s="273"/>
      <c r="Z34" s="274"/>
      <c r="AA34" s="273"/>
      <c r="AB34" s="274">
        <v>51</v>
      </c>
      <c r="AC34" s="273"/>
      <c r="AD34" s="274"/>
      <c r="AE34" s="285"/>
      <c r="AF34" s="226">
        <v>216</v>
      </c>
      <c r="AG34" s="262"/>
      <c r="AH34" s="245">
        <v>102</v>
      </c>
      <c r="AI34" s="262"/>
      <c r="AJ34" s="122">
        <v>6</v>
      </c>
      <c r="AK34" s="226"/>
      <c r="AL34" s="262"/>
      <c r="AM34" s="245"/>
      <c r="AN34" s="262"/>
      <c r="AO34" s="122"/>
      <c r="AP34" s="226"/>
      <c r="AQ34" s="262"/>
      <c r="AR34" s="245"/>
      <c r="AS34" s="262"/>
      <c r="AT34" s="122"/>
      <c r="AU34" s="226"/>
      <c r="AV34" s="262"/>
      <c r="AW34" s="245"/>
      <c r="AX34" s="262"/>
      <c r="AY34" s="123"/>
      <c r="AZ34" s="226">
        <v>6</v>
      </c>
      <c r="BA34" s="228"/>
      <c r="BB34" s="230" t="s">
        <v>245</v>
      </c>
      <c r="BC34" s="231"/>
      <c r="BD34" s="231"/>
      <c r="BE34" s="231"/>
      <c r="BF34" s="231"/>
      <c r="BG34" s="231"/>
      <c r="BH34" s="232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</row>
    <row r="35" spans="1:76" ht="48.75" customHeight="1" x14ac:dyDescent="0.2">
      <c r="A35" s="61" t="s">
        <v>288</v>
      </c>
      <c r="B35" s="341" t="s">
        <v>242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3"/>
      <c r="P35" s="274">
        <v>2</v>
      </c>
      <c r="Q35" s="273"/>
      <c r="R35" s="274"/>
      <c r="S35" s="285"/>
      <c r="T35" s="226">
        <v>216</v>
      </c>
      <c r="U35" s="262"/>
      <c r="V35" s="245">
        <v>102</v>
      </c>
      <c r="W35" s="228"/>
      <c r="X35" s="272">
        <v>51</v>
      </c>
      <c r="Y35" s="273"/>
      <c r="Z35" s="274"/>
      <c r="AA35" s="273"/>
      <c r="AB35" s="274">
        <v>51</v>
      </c>
      <c r="AC35" s="273"/>
      <c r="AD35" s="274"/>
      <c r="AE35" s="285"/>
      <c r="AF35" s="226"/>
      <c r="AG35" s="262"/>
      <c r="AH35" s="245"/>
      <c r="AI35" s="262"/>
      <c r="AJ35" s="122"/>
      <c r="AK35" s="226">
        <v>216</v>
      </c>
      <c r="AL35" s="262"/>
      <c r="AM35" s="245">
        <v>102</v>
      </c>
      <c r="AN35" s="262"/>
      <c r="AO35" s="122">
        <v>6</v>
      </c>
      <c r="AP35" s="226"/>
      <c r="AQ35" s="262"/>
      <c r="AR35" s="245"/>
      <c r="AS35" s="262"/>
      <c r="AT35" s="122"/>
      <c r="AU35" s="226"/>
      <c r="AV35" s="262"/>
      <c r="AW35" s="245"/>
      <c r="AX35" s="262"/>
      <c r="AY35" s="123"/>
      <c r="AZ35" s="226">
        <v>6</v>
      </c>
      <c r="BA35" s="228"/>
      <c r="BB35" s="230" t="s">
        <v>338</v>
      </c>
      <c r="BC35" s="231"/>
      <c r="BD35" s="231"/>
      <c r="BE35" s="231"/>
      <c r="BF35" s="231"/>
      <c r="BG35" s="231"/>
      <c r="BH35" s="232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</row>
    <row r="36" spans="1:76" ht="32.450000000000003" customHeight="1" x14ac:dyDescent="0.2">
      <c r="A36" s="80" t="s">
        <v>334</v>
      </c>
      <c r="B36" s="338" t="s">
        <v>217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40"/>
      <c r="P36" s="275"/>
      <c r="Q36" s="276"/>
      <c r="R36" s="275"/>
      <c r="S36" s="286"/>
      <c r="T36" s="280"/>
      <c r="U36" s="276"/>
      <c r="V36" s="275"/>
      <c r="W36" s="286"/>
      <c r="X36" s="280"/>
      <c r="Y36" s="276"/>
      <c r="Z36" s="275"/>
      <c r="AA36" s="276"/>
      <c r="AB36" s="275"/>
      <c r="AC36" s="276"/>
      <c r="AD36" s="275"/>
      <c r="AE36" s="286"/>
      <c r="AF36" s="280"/>
      <c r="AG36" s="276"/>
      <c r="AH36" s="275"/>
      <c r="AI36" s="276"/>
      <c r="AJ36" s="136"/>
      <c r="AK36" s="280"/>
      <c r="AL36" s="276"/>
      <c r="AM36" s="275"/>
      <c r="AN36" s="276"/>
      <c r="AO36" s="136"/>
      <c r="AP36" s="280"/>
      <c r="AQ36" s="276"/>
      <c r="AR36" s="275"/>
      <c r="AS36" s="276"/>
      <c r="AT36" s="136"/>
      <c r="AU36" s="280"/>
      <c r="AV36" s="276"/>
      <c r="AW36" s="275"/>
      <c r="AX36" s="276"/>
      <c r="AY36" s="126"/>
      <c r="AZ36" s="280"/>
      <c r="BA36" s="286"/>
      <c r="BB36" s="297"/>
      <c r="BC36" s="298"/>
      <c r="BD36" s="298"/>
      <c r="BE36" s="298"/>
      <c r="BF36" s="298"/>
      <c r="BG36" s="298"/>
      <c r="BH36" s="299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</row>
    <row r="37" spans="1:76" ht="50.25" customHeight="1" x14ac:dyDescent="0.2">
      <c r="A37" s="61" t="s">
        <v>121</v>
      </c>
      <c r="B37" s="341" t="s">
        <v>216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3"/>
      <c r="P37" s="274">
        <v>1</v>
      </c>
      <c r="Q37" s="273"/>
      <c r="R37" s="274"/>
      <c r="S37" s="285"/>
      <c r="T37" s="226">
        <v>216</v>
      </c>
      <c r="U37" s="262"/>
      <c r="V37" s="245">
        <v>72</v>
      </c>
      <c r="W37" s="228"/>
      <c r="X37" s="272">
        <v>36</v>
      </c>
      <c r="Y37" s="273"/>
      <c r="Z37" s="274"/>
      <c r="AA37" s="273"/>
      <c r="AB37" s="274">
        <v>36</v>
      </c>
      <c r="AC37" s="273"/>
      <c r="AD37" s="274"/>
      <c r="AE37" s="285"/>
      <c r="AF37" s="226">
        <v>216</v>
      </c>
      <c r="AG37" s="262"/>
      <c r="AH37" s="245">
        <v>72</v>
      </c>
      <c r="AI37" s="262"/>
      <c r="AJ37" s="122">
        <v>6</v>
      </c>
      <c r="AK37" s="226"/>
      <c r="AL37" s="262"/>
      <c r="AM37" s="245"/>
      <c r="AN37" s="262"/>
      <c r="AO37" s="122"/>
      <c r="AP37" s="226"/>
      <c r="AQ37" s="262"/>
      <c r="AR37" s="245"/>
      <c r="AS37" s="262"/>
      <c r="AT37" s="122"/>
      <c r="AU37" s="226"/>
      <c r="AV37" s="262"/>
      <c r="AW37" s="245"/>
      <c r="AX37" s="262"/>
      <c r="AY37" s="123"/>
      <c r="AZ37" s="226">
        <v>6</v>
      </c>
      <c r="BA37" s="228"/>
      <c r="BB37" s="320" t="s">
        <v>207</v>
      </c>
      <c r="BC37" s="321"/>
      <c r="BD37" s="321"/>
      <c r="BE37" s="321"/>
      <c r="BF37" s="321"/>
      <c r="BG37" s="321"/>
      <c r="BH37" s="322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</row>
    <row r="38" spans="1:76" ht="26.25" customHeight="1" x14ac:dyDescent="0.2">
      <c r="A38" s="61" t="s">
        <v>114</v>
      </c>
      <c r="B38" s="341" t="s">
        <v>238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3"/>
      <c r="P38" s="274">
        <v>1</v>
      </c>
      <c r="Q38" s="273"/>
      <c r="R38" s="274"/>
      <c r="S38" s="285"/>
      <c r="T38" s="226">
        <v>108</v>
      </c>
      <c r="U38" s="262"/>
      <c r="V38" s="245">
        <v>36</v>
      </c>
      <c r="W38" s="228"/>
      <c r="X38" s="272">
        <v>18</v>
      </c>
      <c r="Y38" s="273">
        <v>18</v>
      </c>
      <c r="Z38" s="135"/>
      <c r="AA38" s="134"/>
      <c r="AB38" s="274">
        <v>18</v>
      </c>
      <c r="AC38" s="273">
        <v>18</v>
      </c>
      <c r="AD38" s="135"/>
      <c r="AE38" s="133"/>
      <c r="AF38" s="226">
        <v>108</v>
      </c>
      <c r="AG38" s="262"/>
      <c r="AH38" s="245">
        <v>36</v>
      </c>
      <c r="AI38" s="262"/>
      <c r="AJ38" s="122">
        <v>3</v>
      </c>
      <c r="AK38" s="226"/>
      <c r="AL38" s="262"/>
      <c r="AM38" s="245"/>
      <c r="AN38" s="262"/>
      <c r="AO38" s="122"/>
      <c r="AP38" s="226"/>
      <c r="AQ38" s="262"/>
      <c r="AR38" s="245"/>
      <c r="AS38" s="262"/>
      <c r="AT38" s="122"/>
      <c r="AU38" s="226"/>
      <c r="AV38" s="262"/>
      <c r="AW38" s="245"/>
      <c r="AX38" s="262"/>
      <c r="AY38" s="123"/>
      <c r="AZ38" s="226">
        <v>3</v>
      </c>
      <c r="BA38" s="228"/>
      <c r="BB38" s="230" t="s">
        <v>244</v>
      </c>
      <c r="BC38" s="231"/>
      <c r="BD38" s="231"/>
      <c r="BE38" s="231"/>
      <c r="BF38" s="231"/>
      <c r="BG38" s="231"/>
      <c r="BH38" s="232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</row>
    <row r="39" spans="1:76" ht="49.15" customHeight="1" x14ac:dyDescent="0.2">
      <c r="A39" s="80" t="s">
        <v>92</v>
      </c>
      <c r="B39" s="338" t="s">
        <v>117</v>
      </c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40"/>
      <c r="P39" s="275"/>
      <c r="Q39" s="276"/>
      <c r="R39" s="275"/>
      <c r="S39" s="286"/>
      <c r="T39" s="280"/>
      <c r="U39" s="276"/>
      <c r="V39" s="275"/>
      <c r="W39" s="286"/>
      <c r="X39" s="280"/>
      <c r="Y39" s="276"/>
      <c r="Z39" s="275"/>
      <c r="AA39" s="276"/>
      <c r="AB39" s="275"/>
      <c r="AC39" s="276"/>
      <c r="AD39" s="275"/>
      <c r="AE39" s="286"/>
      <c r="AF39" s="280"/>
      <c r="AG39" s="276"/>
      <c r="AH39" s="275"/>
      <c r="AI39" s="276"/>
      <c r="AJ39" s="136"/>
      <c r="AK39" s="280"/>
      <c r="AL39" s="276"/>
      <c r="AM39" s="275"/>
      <c r="AN39" s="276"/>
      <c r="AO39" s="136"/>
      <c r="AP39" s="280"/>
      <c r="AQ39" s="276"/>
      <c r="AR39" s="275"/>
      <c r="AS39" s="276"/>
      <c r="AT39" s="136"/>
      <c r="AU39" s="280"/>
      <c r="AV39" s="276"/>
      <c r="AW39" s="275"/>
      <c r="AX39" s="276"/>
      <c r="AY39" s="126"/>
      <c r="AZ39" s="280"/>
      <c r="BA39" s="286"/>
      <c r="BB39" s="297" t="s">
        <v>292</v>
      </c>
      <c r="BC39" s="298"/>
      <c r="BD39" s="298"/>
      <c r="BE39" s="298"/>
      <c r="BF39" s="298"/>
      <c r="BG39" s="298"/>
      <c r="BH39" s="299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</row>
    <row r="40" spans="1:76" ht="31.15" customHeight="1" x14ac:dyDescent="0.2">
      <c r="A40" s="97" t="s">
        <v>120</v>
      </c>
      <c r="B40" s="265" t="s">
        <v>118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7"/>
      <c r="P40" s="245"/>
      <c r="Q40" s="262"/>
      <c r="R40" s="245">
        <v>1.3</v>
      </c>
      <c r="S40" s="228"/>
      <c r="T40" s="226">
        <v>216</v>
      </c>
      <c r="U40" s="262"/>
      <c r="V40" s="245"/>
      <c r="W40" s="228"/>
      <c r="X40" s="226"/>
      <c r="Y40" s="262"/>
      <c r="Z40" s="245"/>
      <c r="AA40" s="262"/>
      <c r="AB40" s="245"/>
      <c r="AC40" s="262"/>
      <c r="AD40" s="245"/>
      <c r="AE40" s="228"/>
      <c r="AF40" s="226">
        <v>108</v>
      </c>
      <c r="AG40" s="262"/>
      <c r="AH40" s="245"/>
      <c r="AI40" s="262"/>
      <c r="AJ40" s="122">
        <v>3</v>
      </c>
      <c r="AK40" s="226"/>
      <c r="AL40" s="262"/>
      <c r="AM40" s="245"/>
      <c r="AN40" s="262"/>
      <c r="AO40" s="122"/>
      <c r="AP40" s="226">
        <v>108</v>
      </c>
      <c r="AQ40" s="262"/>
      <c r="AR40" s="245"/>
      <c r="AS40" s="262"/>
      <c r="AT40" s="122">
        <v>3</v>
      </c>
      <c r="AU40" s="226"/>
      <c r="AV40" s="262"/>
      <c r="AW40" s="245"/>
      <c r="AX40" s="262"/>
      <c r="AY40" s="123"/>
      <c r="AZ40" s="226">
        <v>6</v>
      </c>
      <c r="BA40" s="228"/>
      <c r="BB40" s="230"/>
      <c r="BC40" s="231"/>
      <c r="BD40" s="231"/>
      <c r="BE40" s="231"/>
      <c r="BF40" s="231"/>
      <c r="BG40" s="231"/>
      <c r="BH40" s="232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</row>
    <row r="41" spans="1:76" ht="32.450000000000003" customHeight="1" thickBot="1" x14ac:dyDescent="0.25">
      <c r="A41" s="79" t="s">
        <v>115</v>
      </c>
      <c r="B41" s="368" t="s">
        <v>165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70"/>
      <c r="P41" s="180"/>
      <c r="Q41" s="181"/>
      <c r="R41" s="180"/>
      <c r="S41" s="200"/>
      <c r="T41" s="229">
        <v>108</v>
      </c>
      <c r="U41" s="181"/>
      <c r="V41" s="180"/>
      <c r="W41" s="200"/>
      <c r="X41" s="229"/>
      <c r="Y41" s="181"/>
      <c r="Z41" s="180"/>
      <c r="AA41" s="181"/>
      <c r="AB41" s="180"/>
      <c r="AC41" s="181"/>
      <c r="AD41" s="180"/>
      <c r="AE41" s="200"/>
      <c r="AF41" s="229"/>
      <c r="AG41" s="181"/>
      <c r="AH41" s="180"/>
      <c r="AI41" s="181"/>
      <c r="AJ41" s="138"/>
      <c r="AK41" s="229">
        <v>108</v>
      </c>
      <c r="AL41" s="181"/>
      <c r="AM41" s="180"/>
      <c r="AN41" s="181"/>
      <c r="AO41" s="138">
        <v>3</v>
      </c>
      <c r="AP41" s="229"/>
      <c r="AQ41" s="181"/>
      <c r="AR41" s="180"/>
      <c r="AS41" s="181"/>
      <c r="AT41" s="138"/>
      <c r="AU41" s="229"/>
      <c r="AV41" s="181"/>
      <c r="AW41" s="180"/>
      <c r="AX41" s="181"/>
      <c r="AY41" s="128"/>
      <c r="AZ41" s="229">
        <v>3</v>
      </c>
      <c r="BA41" s="200"/>
      <c r="BB41" s="236"/>
      <c r="BC41" s="237"/>
      <c r="BD41" s="237"/>
      <c r="BE41" s="237"/>
      <c r="BF41" s="237"/>
      <c r="BG41" s="237"/>
      <c r="BH41" s="238"/>
      <c r="BM41" s="67">
        <f>SUM(AZ34:BA41)</f>
        <v>30</v>
      </c>
      <c r="BN41" s="106">
        <v>0.3125</v>
      </c>
      <c r="BO41" s="67"/>
      <c r="BP41" s="67"/>
      <c r="BQ41" s="67"/>
      <c r="BR41" s="67"/>
      <c r="BS41" s="67"/>
      <c r="BT41" s="67"/>
      <c r="BU41" s="67"/>
      <c r="BV41" s="67"/>
      <c r="BW41" s="67"/>
      <c r="BX41" s="67"/>
    </row>
    <row r="42" spans="1:76" ht="35.450000000000003" customHeight="1" thickBot="1" x14ac:dyDescent="0.25">
      <c r="A42" s="7" t="s">
        <v>335</v>
      </c>
      <c r="B42" s="269" t="s">
        <v>177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1"/>
      <c r="P42" s="248"/>
      <c r="Q42" s="247"/>
      <c r="R42" s="248"/>
      <c r="S42" s="249"/>
      <c r="T42" s="246">
        <v>2376</v>
      </c>
      <c r="U42" s="249"/>
      <c r="V42" s="303">
        <f>SUM(V44:W46,V48:W49,V51,V53:W55,V57:W60,V62:W63,V66:W70)</f>
        <v>856</v>
      </c>
      <c r="W42" s="304"/>
      <c r="X42" s="246">
        <f>SUM(X44,X45,X46,X48,X49,X51,X53,X54,X55,X57,X58,X59,X60,X62,X63,X67)</f>
        <v>388</v>
      </c>
      <c r="Y42" s="247"/>
      <c r="Z42" s="248">
        <f>SUM(Z55,Z62,Z63)</f>
        <v>26</v>
      </c>
      <c r="AA42" s="247"/>
      <c r="AB42" s="248">
        <f>SUM(AB44,AB45,AB46,AB48,AB49,AB51,AB53,AB54,AB55,AB57,AB58,AB59,AB60,AB62,AB63,AB66,AB67,AB68,AB69,AB70)</f>
        <v>442</v>
      </c>
      <c r="AC42" s="247"/>
      <c r="AD42" s="248"/>
      <c r="AE42" s="249"/>
      <c r="AF42" s="246">
        <f>SUM(AF53+AF54+AF55+AF62)</f>
        <v>432</v>
      </c>
      <c r="AG42" s="247"/>
      <c r="AH42" s="248">
        <f>SUM(AH53+AH54+AH55+AH62)</f>
        <v>160</v>
      </c>
      <c r="AI42" s="247"/>
      <c r="AJ42" s="120">
        <f>SUM(AJ53+AJ54+AJ55+AJ62)</f>
        <v>12</v>
      </c>
      <c r="AK42" s="246">
        <f>SUM(AK51+AK57+AK58+AK59+AK60+AK63)</f>
        <v>756</v>
      </c>
      <c r="AL42" s="247"/>
      <c r="AM42" s="248">
        <f>SUM(AM51+AM57+AM58+AM59+AM60+AM63)</f>
        <v>268</v>
      </c>
      <c r="AN42" s="247"/>
      <c r="AO42" s="120">
        <f>SUM(AO51+AO57+AO58+AO59+AO60+AO63)</f>
        <v>21</v>
      </c>
      <c r="AP42" s="246">
        <f>SUM(AP44+AP45+AP46+AP48+AP49+AP66+AP67+AP68)</f>
        <v>972</v>
      </c>
      <c r="AQ42" s="247"/>
      <c r="AR42" s="248">
        <f>SUM(AR44+AR45+AR46+AR48+AR49+AR66+AR67+AR68+AK62)</f>
        <v>356</v>
      </c>
      <c r="AS42" s="247"/>
      <c r="AT42" s="120">
        <f>SUM(AT44+AT45+AT46+AT48+AT49+AT66+AT67+AT68)</f>
        <v>27</v>
      </c>
      <c r="AU42" s="246">
        <f>SUM(AU69+AU70)</f>
        <v>216</v>
      </c>
      <c r="AV42" s="247"/>
      <c r="AW42" s="248">
        <f>SUM(AW69+AW70)</f>
        <v>72</v>
      </c>
      <c r="AX42" s="247"/>
      <c r="AY42" s="129">
        <f>SUM(AY69+AY70)</f>
        <v>6</v>
      </c>
      <c r="AZ42" s="246">
        <f>SUM(AZ44+AZ45+AZ46+AZ48+AZ49+AZ51+AZ53+AZ54+AZ55+AZ57+AZ58+AZ59+AZ60+AZ62+AZ63+AZ66+AZ67+AZ68+AZ69+AZ70)</f>
        <v>66</v>
      </c>
      <c r="BA42" s="249"/>
      <c r="BB42" s="250"/>
      <c r="BC42" s="251"/>
      <c r="BD42" s="251"/>
      <c r="BE42" s="251"/>
      <c r="BF42" s="251"/>
      <c r="BG42" s="251"/>
      <c r="BH42" s="252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</row>
    <row r="43" spans="1:76" ht="35.450000000000003" customHeight="1" x14ac:dyDescent="0.2">
      <c r="A43" s="80" t="s">
        <v>122</v>
      </c>
      <c r="B43" s="354" t="s">
        <v>214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6"/>
      <c r="P43" s="283"/>
      <c r="Q43" s="282"/>
      <c r="R43" s="283"/>
      <c r="S43" s="287"/>
      <c r="T43" s="281"/>
      <c r="U43" s="282"/>
      <c r="V43" s="283"/>
      <c r="W43" s="287"/>
      <c r="X43" s="281"/>
      <c r="Y43" s="282"/>
      <c r="Z43" s="283"/>
      <c r="AA43" s="282"/>
      <c r="AB43" s="283"/>
      <c r="AC43" s="282"/>
      <c r="AD43" s="283"/>
      <c r="AE43" s="287"/>
      <c r="AF43" s="281"/>
      <c r="AG43" s="282"/>
      <c r="AH43" s="283"/>
      <c r="AI43" s="282"/>
      <c r="AJ43" s="136"/>
      <c r="AK43" s="281"/>
      <c r="AL43" s="282"/>
      <c r="AM43" s="283"/>
      <c r="AN43" s="282"/>
      <c r="AO43" s="136"/>
      <c r="AP43" s="281"/>
      <c r="AQ43" s="282"/>
      <c r="AR43" s="283"/>
      <c r="AS43" s="282"/>
      <c r="AT43" s="136"/>
      <c r="AU43" s="281"/>
      <c r="AV43" s="282"/>
      <c r="AW43" s="283"/>
      <c r="AX43" s="282"/>
      <c r="AY43" s="126"/>
      <c r="AZ43" s="281"/>
      <c r="BA43" s="287"/>
      <c r="BB43" s="300"/>
      <c r="BC43" s="301"/>
      <c r="BD43" s="301"/>
      <c r="BE43" s="301"/>
      <c r="BF43" s="301"/>
      <c r="BG43" s="301"/>
      <c r="BH43" s="302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</row>
    <row r="44" spans="1:76" ht="35.450000000000003" customHeight="1" x14ac:dyDescent="0.2">
      <c r="A44" s="49" t="s">
        <v>123</v>
      </c>
      <c r="B44" s="341" t="s">
        <v>218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3"/>
      <c r="P44" s="274"/>
      <c r="Q44" s="273"/>
      <c r="R44" s="274">
        <v>3</v>
      </c>
      <c r="S44" s="285"/>
      <c r="T44" s="226">
        <v>108</v>
      </c>
      <c r="U44" s="262"/>
      <c r="V44" s="274">
        <v>52</v>
      </c>
      <c r="W44" s="285"/>
      <c r="X44" s="272">
        <v>34</v>
      </c>
      <c r="Y44" s="273"/>
      <c r="Z44" s="274"/>
      <c r="AA44" s="273"/>
      <c r="AB44" s="274">
        <v>18</v>
      </c>
      <c r="AC44" s="273"/>
      <c r="AD44" s="274"/>
      <c r="AE44" s="285"/>
      <c r="AF44" s="226"/>
      <c r="AG44" s="262"/>
      <c r="AH44" s="245"/>
      <c r="AI44" s="262"/>
      <c r="AJ44" s="122"/>
      <c r="AK44" s="226"/>
      <c r="AL44" s="262"/>
      <c r="AM44" s="245"/>
      <c r="AN44" s="262"/>
      <c r="AO44" s="122"/>
      <c r="AP44" s="226">
        <v>108</v>
      </c>
      <c r="AQ44" s="262"/>
      <c r="AR44" s="245">
        <v>52</v>
      </c>
      <c r="AS44" s="262"/>
      <c r="AT44" s="122">
        <v>3</v>
      </c>
      <c r="AU44" s="226"/>
      <c r="AV44" s="262"/>
      <c r="AW44" s="245"/>
      <c r="AX44" s="262"/>
      <c r="AY44" s="123"/>
      <c r="AZ44" s="226">
        <v>3</v>
      </c>
      <c r="BA44" s="228"/>
      <c r="BB44" s="230" t="s">
        <v>247</v>
      </c>
      <c r="BC44" s="231"/>
      <c r="BD44" s="231"/>
      <c r="BE44" s="231"/>
      <c r="BF44" s="231"/>
      <c r="BG44" s="231"/>
      <c r="BH44" s="232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</row>
    <row r="45" spans="1:76" ht="29.45" customHeight="1" x14ac:dyDescent="0.2">
      <c r="A45" s="97" t="s">
        <v>124</v>
      </c>
      <c r="B45" s="265" t="s">
        <v>213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7"/>
      <c r="P45" s="245">
        <v>3</v>
      </c>
      <c r="Q45" s="262"/>
      <c r="R45" s="245"/>
      <c r="S45" s="228"/>
      <c r="T45" s="272">
        <v>216</v>
      </c>
      <c r="U45" s="273"/>
      <c r="V45" s="274">
        <v>72</v>
      </c>
      <c r="W45" s="285"/>
      <c r="X45" s="226">
        <v>38</v>
      </c>
      <c r="Y45" s="262"/>
      <c r="Z45" s="245"/>
      <c r="AA45" s="262"/>
      <c r="AB45" s="245">
        <v>34</v>
      </c>
      <c r="AC45" s="262"/>
      <c r="AD45" s="245"/>
      <c r="AE45" s="228"/>
      <c r="AF45" s="226"/>
      <c r="AG45" s="262"/>
      <c r="AH45" s="245"/>
      <c r="AI45" s="262"/>
      <c r="AJ45" s="122"/>
      <c r="AK45" s="226"/>
      <c r="AL45" s="262"/>
      <c r="AM45" s="245"/>
      <c r="AN45" s="262"/>
      <c r="AO45" s="122"/>
      <c r="AP45" s="226">
        <v>216</v>
      </c>
      <c r="AQ45" s="262"/>
      <c r="AR45" s="245">
        <v>72</v>
      </c>
      <c r="AS45" s="262"/>
      <c r="AT45" s="122">
        <v>6</v>
      </c>
      <c r="AU45" s="226"/>
      <c r="AV45" s="262"/>
      <c r="AW45" s="245"/>
      <c r="AX45" s="262"/>
      <c r="AY45" s="123"/>
      <c r="AZ45" s="226">
        <v>6</v>
      </c>
      <c r="BA45" s="228"/>
      <c r="BB45" s="230" t="s">
        <v>248</v>
      </c>
      <c r="BC45" s="231"/>
      <c r="BD45" s="231"/>
      <c r="BE45" s="231"/>
      <c r="BF45" s="231"/>
      <c r="BG45" s="231"/>
      <c r="BH45" s="232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</row>
    <row r="46" spans="1:76" ht="35.450000000000003" customHeight="1" x14ac:dyDescent="0.2">
      <c r="A46" s="97" t="s">
        <v>200</v>
      </c>
      <c r="B46" s="265" t="s">
        <v>228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7"/>
      <c r="P46" s="245"/>
      <c r="Q46" s="262"/>
      <c r="R46" s="245">
        <v>3</v>
      </c>
      <c r="S46" s="228"/>
      <c r="T46" s="226">
        <v>108</v>
      </c>
      <c r="U46" s="262"/>
      <c r="V46" s="274">
        <v>36</v>
      </c>
      <c r="W46" s="285"/>
      <c r="X46" s="226">
        <v>18</v>
      </c>
      <c r="Y46" s="262"/>
      <c r="Z46" s="245"/>
      <c r="AA46" s="262"/>
      <c r="AB46" s="245">
        <v>18</v>
      </c>
      <c r="AC46" s="262"/>
      <c r="AD46" s="245"/>
      <c r="AE46" s="228"/>
      <c r="AF46" s="226"/>
      <c r="AG46" s="262"/>
      <c r="AH46" s="245"/>
      <c r="AI46" s="262"/>
      <c r="AJ46" s="122"/>
      <c r="AK46" s="226"/>
      <c r="AL46" s="262"/>
      <c r="AM46" s="245"/>
      <c r="AN46" s="262"/>
      <c r="AO46" s="122"/>
      <c r="AP46" s="226">
        <v>108</v>
      </c>
      <c r="AQ46" s="262"/>
      <c r="AR46" s="245">
        <v>36</v>
      </c>
      <c r="AS46" s="262"/>
      <c r="AT46" s="122">
        <v>3</v>
      </c>
      <c r="AU46" s="226"/>
      <c r="AV46" s="262"/>
      <c r="AW46" s="245"/>
      <c r="AX46" s="262"/>
      <c r="AY46" s="123"/>
      <c r="AZ46" s="226">
        <v>3</v>
      </c>
      <c r="BA46" s="228"/>
      <c r="BB46" s="230" t="s">
        <v>249</v>
      </c>
      <c r="BC46" s="231"/>
      <c r="BD46" s="231"/>
      <c r="BE46" s="231"/>
      <c r="BF46" s="231"/>
      <c r="BG46" s="231"/>
      <c r="BH46" s="232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</row>
    <row r="47" spans="1:76" s="116" customFormat="1" ht="31.9" customHeight="1" x14ac:dyDescent="0.2">
      <c r="A47" s="80" t="s">
        <v>125</v>
      </c>
      <c r="B47" s="338" t="s">
        <v>220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  <c r="P47" s="275"/>
      <c r="Q47" s="276"/>
      <c r="R47" s="275"/>
      <c r="S47" s="286"/>
      <c r="T47" s="280"/>
      <c r="U47" s="276"/>
      <c r="V47" s="275"/>
      <c r="W47" s="286"/>
      <c r="X47" s="280"/>
      <c r="Y47" s="276"/>
      <c r="Z47" s="275"/>
      <c r="AA47" s="276"/>
      <c r="AB47" s="275"/>
      <c r="AC47" s="276"/>
      <c r="AD47" s="275"/>
      <c r="AE47" s="286"/>
      <c r="AF47" s="280"/>
      <c r="AG47" s="276"/>
      <c r="AH47" s="275"/>
      <c r="AI47" s="276"/>
      <c r="AJ47" s="137"/>
      <c r="AK47" s="280"/>
      <c r="AL47" s="276"/>
      <c r="AM47" s="275"/>
      <c r="AN47" s="276"/>
      <c r="AO47" s="137"/>
      <c r="AP47" s="280"/>
      <c r="AQ47" s="276"/>
      <c r="AR47" s="275"/>
      <c r="AS47" s="276"/>
      <c r="AT47" s="137"/>
      <c r="AU47" s="280"/>
      <c r="AV47" s="276"/>
      <c r="AW47" s="275"/>
      <c r="AX47" s="276"/>
      <c r="AY47" s="127"/>
      <c r="AZ47" s="280"/>
      <c r="BA47" s="286"/>
      <c r="BB47" s="297"/>
      <c r="BC47" s="298"/>
      <c r="BD47" s="298"/>
      <c r="BE47" s="298"/>
      <c r="BF47" s="298"/>
      <c r="BG47" s="298"/>
      <c r="BH47" s="299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</row>
    <row r="48" spans="1:76" ht="46.15" customHeight="1" x14ac:dyDescent="0.2">
      <c r="A48" s="62" t="s">
        <v>252</v>
      </c>
      <c r="B48" s="265" t="s">
        <v>221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7"/>
      <c r="P48" s="245">
        <v>3</v>
      </c>
      <c r="Q48" s="262"/>
      <c r="R48" s="245"/>
      <c r="S48" s="228"/>
      <c r="T48" s="226">
        <v>108</v>
      </c>
      <c r="U48" s="262"/>
      <c r="V48" s="274">
        <v>52</v>
      </c>
      <c r="W48" s="285"/>
      <c r="X48" s="226">
        <v>34</v>
      </c>
      <c r="Y48" s="262"/>
      <c r="Z48" s="245"/>
      <c r="AA48" s="262"/>
      <c r="AB48" s="245">
        <v>18</v>
      </c>
      <c r="AC48" s="262"/>
      <c r="AD48" s="245"/>
      <c r="AE48" s="228"/>
      <c r="AF48" s="226"/>
      <c r="AG48" s="262"/>
      <c r="AH48" s="245"/>
      <c r="AI48" s="262"/>
      <c r="AJ48" s="122"/>
      <c r="AK48" s="226"/>
      <c r="AL48" s="262"/>
      <c r="AM48" s="245"/>
      <c r="AN48" s="262"/>
      <c r="AO48" s="122"/>
      <c r="AP48" s="226">
        <v>108</v>
      </c>
      <c r="AQ48" s="262"/>
      <c r="AR48" s="245">
        <v>52</v>
      </c>
      <c r="AS48" s="262"/>
      <c r="AT48" s="122">
        <v>3</v>
      </c>
      <c r="AU48" s="226"/>
      <c r="AV48" s="262"/>
      <c r="AW48" s="245"/>
      <c r="AX48" s="262"/>
      <c r="AY48" s="123"/>
      <c r="AZ48" s="226">
        <v>3</v>
      </c>
      <c r="BA48" s="228"/>
      <c r="BB48" s="294" t="s">
        <v>250</v>
      </c>
      <c r="BC48" s="295"/>
      <c r="BD48" s="295"/>
      <c r="BE48" s="295"/>
      <c r="BF48" s="295"/>
      <c r="BG48" s="295"/>
      <c r="BH48" s="29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</row>
    <row r="49" spans="1:76" ht="46.5" customHeight="1" x14ac:dyDescent="0.2">
      <c r="A49" s="62" t="s">
        <v>253</v>
      </c>
      <c r="B49" s="265" t="s">
        <v>219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7"/>
      <c r="P49" s="245">
        <v>3</v>
      </c>
      <c r="Q49" s="262"/>
      <c r="R49" s="245"/>
      <c r="S49" s="228"/>
      <c r="T49" s="226">
        <v>108</v>
      </c>
      <c r="U49" s="262"/>
      <c r="V49" s="245">
        <v>36</v>
      </c>
      <c r="W49" s="228"/>
      <c r="X49" s="226">
        <v>18</v>
      </c>
      <c r="Y49" s="262"/>
      <c r="Z49" s="245"/>
      <c r="AA49" s="262"/>
      <c r="AB49" s="245">
        <v>18</v>
      </c>
      <c r="AC49" s="262"/>
      <c r="AD49" s="245"/>
      <c r="AE49" s="228"/>
      <c r="AF49" s="226"/>
      <c r="AG49" s="262"/>
      <c r="AH49" s="245"/>
      <c r="AI49" s="262"/>
      <c r="AJ49" s="122"/>
      <c r="AK49" s="226"/>
      <c r="AL49" s="262"/>
      <c r="AM49" s="245"/>
      <c r="AN49" s="262"/>
      <c r="AO49" s="122"/>
      <c r="AP49" s="226">
        <v>108</v>
      </c>
      <c r="AQ49" s="262"/>
      <c r="AR49" s="245">
        <v>36</v>
      </c>
      <c r="AS49" s="262"/>
      <c r="AT49" s="122">
        <v>3</v>
      </c>
      <c r="AU49" s="226"/>
      <c r="AV49" s="262"/>
      <c r="AW49" s="245"/>
      <c r="AX49" s="262"/>
      <c r="AY49" s="123"/>
      <c r="AZ49" s="226">
        <v>3</v>
      </c>
      <c r="BA49" s="228"/>
      <c r="BB49" s="230" t="s">
        <v>251</v>
      </c>
      <c r="BC49" s="231"/>
      <c r="BD49" s="231"/>
      <c r="BE49" s="231"/>
      <c r="BF49" s="231"/>
      <c r="BG49" s="231"/>
      <c r="BH49" s="232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</row>
    <row r="50" spans="1:76" s="116" customFormat="1" ht="46.15" customHeight="1" x14ac:dyDescent="0.2">
      <c r="A50" s="107" t="s">
        <v>111</v>
      </c>
      <c r="B50" s="338" t="s">
        <v>223</v>
      </c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  <c r="P50" s="275"/>
      <c r="Q50" s="276"/>
      <c r="R50" s="275"/>
      <c r="S50" s="286"/>
      <c r="T50" s="280"/>
      <c r="U50" s="276"/>
      <c r="V50" s="275"/>
      <c r="W50" s="286"/>
      <c r="X50" s="280"/>
      <c r="Y50" s="276"/>
      <c r="Z50" s="275"/>
      <c r="AA50" s="276"/>
      <c r="AB50" s="275"/>
      <c r="AC50" s="276"/>
      <c r="AD50" s="275"/>
      <c r="AE50" s="286"/>
      <c r="AF50" s="280"/>
      <c r="AG50" s="276"/>
      <c r="AH50" s="275"/>
      <c r="AI50" s="276"/>
      <c r="AJ50" s="126"/>
      <c r="AK50" s="280"/>
      <c r="AL50" s="276"/>
      <c r="AM50" s="275"/>
      <c r="AN50" s="276"/>
      <c r="AO50" s="126"/>
      <c r="AP50" s="280"/>
      <c r="AQ50" s="276"/>
      <c r="AR50" s="275"/>
      <c r="AS50" s="276"/>
      <c r="AT50" s="126"/>
      <c r="AU50" s="280"/>
      <c r="AV50" s="276"/>
      <c r="AW50" s="275"/>
      <c r="AX50" s="276"/>
      <c r="AY50" s="126"/>
      <c r="AZ50" s="280"/>
      <c r="BA50" s="286"/>
      <c r="BB50" s="297"/>
      <c r="BC50" s="298"/>
      <c r="BD50" s="298"/>
      <c r="BE50" s="298"/>
      <c r="BF50" s="298"/>
      <c r="BG50" s="298"/>
      <c r="BH50" s="299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</row>
    <row r="51" spans="1:76" ht="32.450000000000003" customHeight="1" x14ac:dyDescent="0.2">
      <c r="A51" s="61" t="s">
        <v>112</v>
      </c>
      <c r="B51" s="341" t="s">
        <v>224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3"/>
      <c r="P51" s="274">
        <v>2</v>
      </c>
      <c r="Q51" s="273"/>
      <c r="R51" s="274"/>
      <c r="S51" s="285"/>
      <c r="T51" s="226">
        <v>216</v>
      </c>
      <c r="U51" s="262"/>
      <c r="V51" s="245">
        <v>72</v>
      </c>
      <c r="W51" s="228"/>
      <c r="X51" s="272">
        <v>34</v>
      </c>
      <c r="Y51" s="273"/>
      <c r="Z51" s="274"/>
      <c r="AA51" s="273"/>
      <c r="AB51" s="274">
        <v>38</v>
      </c>
      <c r="AC51" s="273"/>
      <c r="AD51" s="274"/>
      <c r="AE51" s="285"/>
      <c r="AF51" s="226"/>
      <c r="AG51" s="262"/>
      <c r="AH51" s="245"/>
      <c r="AI51" s="262"/>
      <c r="AJ51" s="122"/>
      <c r="AK51" s="226">
        <v>216</v>
      </c>
      <c r="AL51" s="262"/>
      <c r="AM51" s="245">
        <v>72</v>
      </c>
      <c r="AN51" s="262"/>
      <c r="AO51" s="122">
        <v>6</v>
      </c>
      <c r="AP51" s="226"/>
      <c r="AQ51" s="262"/>
      <c r="AR51" s="245"/>
      <c r="AS51" s="262"/>
      <c r="AT51" s="122"/>
      <c r="AU51" s="226"/>
      <c r="AV51" s="262"/>
      <c r="AW51" s="245"/>
      <c r="AX51" s="262"/>
      <c r="AY51" s="123"/>
      <c r="AZ51" s="226">
        <v>6</v>
      </c>
      <c r="BA51" s="228"/>
      <c r="BB51" s="230" t="s">
        <v>254</v>
      </c>
      <c r="BC51" s="231"/>
      <c r="BD51" s="231"/>
      <c r="BE51" s="231"/>
      <c r="BF51" s="231"/>
      <c r="BG51" s="231"/>
      <c r="BH51" s="232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</row>
    <row r="52" spans="1:76" s="116" customFormat="1" ht="30.6" customHeight="1" x14ac:dyDescent="0.2">
      <c r="A52" s="80" t="s">
        <v>116</v>
      </c>
      <c r="B52" s="338" t="s">
        <v>225</v>
      </c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  <c r="P52" s="275"/>
      <c r="Q52" s="276"/>
      <c r="R52" s="275"/>
      <c r="S52" s="286"/>
      <c r="T52" s="280"/>
      <c r="U52" s="276"/>
      <c r="V52" s="275"/>
      <c r="W52" s="286"/>
      <c r="X52" s="280"/>
      <c r="Y52" s="276"/>
      <c r="Z52" s="275"/>
      <c r="AA52" s="276"/>
      <c r="AB52" s="275"/>
      <c r="AC52" s="276"/>
      <c r="AD52" s="275"/>
      <c r="AE52" s="286"/>
      <c r="AF52" s="280"/>
      <c r="AG52" s="276"/>
      <c r="AH52" s="275"/>
      <c r="AI52" s="276"/>
      <c r="AJ52" s="136"/>
      <c r="AK52" s="280"/>
      <c r="AL52" s="276"/>
      <c r="AM52" s="275"/>
      <c r="AN52" s="276"/>
      <c r="AO52" s="136"/>
      <c r="AP52" s="280"/>
      <c r="AQ52" s="276"/>
      <c r="AR52" s="275"/>
      <c r="AS52" s="276"/>
      <c r="AT52" s="136"/>
      <c r="AU52" s="280"/>
      <c r="AV52" s="276"/>
      <c r="AW52" s="275"/>
      <c r="AX52" s="276"/>
      <c r="AY52" s="126"/>
      <c r="AZ52" s="280"/>
      <c r="BA52" s="286"/>
      <c r="BB52" s="297"/>
      <c r="BC52" s="298"/>
      <c r="BD52" s="298"/>
      <c r="BE52" s="298"/>
      <c r="BF52" s="298"/>
      <c r="BG52" s="298"/>
      <c r="BH52" s="299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</row>
    <row r="53" spans="1:76" ht="36.6" customHeight="1" x14ac:dyDescent="0.2">
      <c r="A53" s="61" t="s">
        <v>126</v>
      </c>
      <c r="B53" s="341" t="s">
        <v>226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3"/>
      <c r="P53" s="274">
        <v>1</v>
      </c>
      <c r="Q53" s="273"/>
      <c r="R53" s="274"/>
      <c r="S53" s="285"/>
      <c r="T53" s="226">
        <v>108</v>
      </c>
      <c r="U53" s="262"/>
      <c r="V53" s="274">
        <v>52</v>
      </c>
      <c r="W53" s="285"/>
      <c r="X53" s="272">
        <v>34</v>
      </c>
      <c r="Y53" s="273"/>
      <c r="Z53" s="135"/>
      <c r="AA53" s="134"/>
      <c r="AB53" s="274">
        <v>18</v>
      </c>
      <c r="AC53" s="273"/>
      <c r="AD53" s="135"/>
      <c r="AE53" s="133"/>
      <c r="AF53" s="226">
        <v>108</v>
      </c>
      <c r="AG53" s="262"/>
      <c r="AH53" s="245">
        <v>52</v>
      </c>
      <c r="AI53" s="262"/>
      <c r="AJ53" s="122">
        <v>3</v>
      </c>
      <c r="AK53" s="226"/>
      <c r="AL53" s="262"/>
      <c r="AM53" s="245"/>
      <c r="AN53" s="262"/>
      <c r="AO53" s="122"/>
      <c r="AP53" s="226"/>
      <c r="AQ53" s="262"/>
      <c r="AR53" s="245"/>
      <c r="AS53" s="262"/>
      <c r="AT53" s="122"/>
      <c r="AU53" s="226"/>
      <c r="AV53" s="262"/>
      <c r="AW53" s="245"/>
      <c r="AX53" s="262"/>
      <c r="AY53" s="123"/>
      <c r="AZ53" s="226">
        <v>3</v>
      </c>
      <c r="BA53" s="228"/>
      <c r="BB53" s="230" t="s">
        <v>255</v>
      </c>
      <c r="BC53" s="231"/>
      <c r="BD53" s="231"/>
      <c r="BE53" s="231"/>
      <c r="BF53" s="231"/>
      <c r="BG53" s="231"/>
      <c r="BH53" s="232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</row>
    <row r="54" spans="1:76" ht="29.45" customHeight="1" x14ac:dyDescent="0.2">
      <c r="A54" s="97" t="s">
        <v>127</v>
      </c>
      <c r="B54" s="341" t="s">
        <v>240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3"/>
      <c r="P54" s="274"/>
      <c r="Q54" s="273"/>
      <c r="R54" s="274">
        <v>1</v>
      </c>
      <c r="S54" s="285"/>
      <c r="T54" s="226">
        <v>108</v>
      </c>
      <c r="U54" s="262"/>
      <c r="V54" s="245">
        <v>36</v>
      </c>
      <c r="W54" s="228"/>
      <c r="X54" s="272">
        <v>18</v>
      </c>
      <c r="Y54" s="273"/>
      <c r="Z54" s="274"/>
      <c r="AA54" s="273"/>
      <c r="AB54" s="274">
        <v>18</v>
      </c>
      <c r="AC54" s="273"/>
      <c r="AD54" s="274"/>
      <c r="AE54" s="285"/>
      <c r="AF54" s="226">
        <v>108</v>
      </c>
      <c r="AG54" s="262"/>
      <c r="AH54" s="245">
        <v>36</v>
      </c>
      <c r="AI54" s="262"/>
      <c r="AJ54" s="122">
        <v>3</v>
      </c>
      <c r="AK54" s="226"/>
      <c r="AL54" s="262"/>
      <c r="AM54" s="245"/>
      <c r="AN54" s="262"/>
      <c r="AO54" s="122"/>
      <c r="AP54" s="226"/>
      <c r="AQ54" s="262"/>
      <c r="AR54" s="245"/>
      <c r="AS54" s="262"/>
      <c r="AT54" s="122"/>
      <c r="AU54" s="226"/>
      <c r="AV54" s="262"/>
      <c r="AW54" s="245"/>
      <c r="AX54" s="262"/>
      <c r="AY54" s="123"/>
      <c r="AZ54" s="226">
        <v>3</v>
      </c>
      <c r="BA54" s="228"/>
      <c r="BB54" s="230" t="s">
        <v>260</v>
      </c>
      <c r="BC54" s="231"/>
      <c r="BD54" s="231"/>
      <c r="BE54" s="231"/>
      <c r="BF54" s="231"/>
      <c r="BG54" s="231"/>
      <c r="BH54" s="232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</row>
    <row r="55" spans="1:76" ht="33" customHeight="1" x14ac:dyDescent="0.2">
      <c r="A55" s="97" t="s">
        <v>178</v>
      </c>
      <c r="B55" s="341" t="s">
        <v>222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3"/>
      <c r="P55" s="274">
        <v>1</v>
      </c>
      <c r="Q55" s="273"/>
      <c r="R55" s="274"/>
      <c r="S55" s="285"/>
      <c r="T55" s="226">
        <v>108</v>
      </c>
      <c r="U55" s="262"/>
      <c r="V55" s="245">
        <v>36</v>
      </c>
      <c r="W55" s="228"/>
      <c r="X55" s="272">
        <v>18</v>
      </c>
      <c r="Y55" s="273"/>
      <c r="Z55" s="274">
        <v>10</v>
      </c>
      <c r="AA55" s="273"/>
      <c r="AB55" s="274">
        <v>8</v>
      </c>
      <c r="AC55" s="273"/>
      <c r="AD55" s="274"/>
      <c r="AE55" s="285"/>
      <c r="AF55" s="226">
        <v>108</v>
      </c>
      <c r="AG55" s="262"/>
      <c r="AH55" s="245">
        <v>36</v>
      </c>
      <c r="AI55" s="262"/>
      <c r="AJ55" s="122">
        <v>3</v>
      </c>
      <c r="AK55" s="226"/>
      <c r="AL55" s="262"/>
      <c r="AM55" s="245"/>
      <c r="AN55" s="262"/>
      <c r="AO55" s="122"/>
      <c r="AP55" s="226"/>
      <c r="AQ55" s="262"/>
      <c r="AR55" s="245"/>
      <c r="AS55" s="262"/>
      <c r="AT55" s="122"/>
      <c r="AU55" s="226"/>
      <c r="AV55" s="262"/>
      <c r="AW55" s="245"/>
      <c r="AX55" s="262"/>
      <c r="AY55" s="123"/>
      <c r="AZ55" s="226">
        <v>3</v>
      </c>
      <c r="BA55" s="228"/>
      <c r="BB55" s="230" t="s">
        <v>257</v>
      </c>
      <c r="BC55" s="231"/>
      <c r="BD55" s="231"/>
      <c r="BE55" s="231"/>
      <c r="BF55" s="231"/>
      <c r="BG55" s="231"/>
      <c r="BH55" s="232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</row>
    <row r="56" spans="1:76" s="116" customFormat="1" ht="36" customHeight="1" x14ac:dyDescent="0.2">
      <c r="A56" s="80" t="s">
        <v>179</v>
      </c>
      <c r="B56" s="338" t="s">
        <v>239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40"/>
      <c r="P56" s="275"/>
      <c r="Q56" s="276"/>
      <c r="R56" s="275"/>
      <c r="S56" s="286"/>
      <c r="T56" s="280"/>
      <c r="U56" s="276"/>
      <c r="V56" s="275"/>
      <c r="W56" s="286"/>
      <c r="X56" s="280"/>
      <c r="Y56" s="276"/>
      <c r="Z56" s="275"/>
      <c r="AA56" s="276"/>
      <c r="AB56" s="275"/>
      <c r="AC56" s="276"/>
      <c r="AD56" s="275"/>
      <c r="AE56" s="286"/>
      <c r="AF56" s="280"/>
      <c r="AG56" s="276"/>
      <c r="AH56" s="275"/>
      <c r="AI56" s="276"/>
      <c r="AJ56" s="136"/>
      <c r="AK56" s="280"/>
      <c r="AL56" s="276"/>
      <c r="AM56" s="275"/>
      <c r="AN56" s="276"/>
      <c r="AO56" s="136"/>
      <c r="AP56" s="280"/>
      <c r="AQ56" s="276"/>
      <c r="AR56" s="275"/>
      <c r="AS56" s="276"/>
      <c r="AT56" s="136"/>
      <c r="AU56" s="280"/>
      <c r="AV56" s="276"/>
      <c r="AW56" s="275"/>
      <c r="AX56" s="276"/>
      <c r="AY56" s="126"/>
      <c r="AZ56" s="280"/>
      <c r="BA56" s="286"/>
      <c r="BB56" s="297"/>
      <c r="BC56" s="298"/>
      <c r="BD56" s="298"/>
      <c r="BE56" s="298"/>
      <c r="BF56" s="298"/>
      <c r="BG56" s="298"/>
      <c r="BH56" s="299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</row>
    <row r="57" spans="1:76" ht="28.15" customHeight="1" x14ac:dyDescent="0.2">
      <c r="A57" s="97" t="s">
        <v>180</v>
      </c>
      <c r="B57" s="265" t="s">
        <v>212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7"/>
      <c r="P57" s="245">
        <v>2</v>
      </c>
      <c r="Q57" s="262"/>
      <c r="R57" s="245"/>
      <c r="S57" s="228"/>
      <c r="T57" s="226">
        <v>108</v>
      </c>
      <c r="U57" s="262"/>
      <c r="V57" s="245">
        <v>36</v>
      </c>
      <c r="W57" s="228"/>
      <c r="X57" s="226">
        <v>18</v>
      </c>
      <c r="Y57" s="262"/>
      <c r="Z57" s="245"/>
      <c r="AA57" s="262"/>
      <c r="AB57" s="245">
        <v>18</v>
      </c>
      <c r="AC57" s="262"/>
      <c r="AD57" s="245"/>
      <c r="AE57" s="228"/>
      <c r="AF57" s="226"/>
      <c r="AG57" s="262"/>
      <c r="AH57" s="245"/>
      <c r="AI57" s="262"/>
      <c r="AJ57" s="122"/>
      <c r="AK57" s="226">
        <v>108</v>
      </c>
      <c r="AL57" s="262"/>
      <c r="AM57" s="245">
        <v>36</v>
      </c>
      <c r="AN57" s="262"/>
      <c r="AO57" s="122">
        <v>3</v>
      </c>
      <c r="AP57" s="226"/>
      <c r="AQ57" s="262"/>
      <c r="AR57" s="245"/>
      <c r="AS57" s="262"/>
      <c r="AT57" s="122"/>
      <c r="AU57" s="226"/>
      <c r="AV57" s="262"/>
      <c r="AW57" s="245"/>
      <c r="AX57" s="262"/>
      <c r="AY57" s="123"/>
      <c r="AZ57" s="226">
        <v>3</v>
      </c>
      <c r="BA57" s="228"/>
      <c r="BB57" s="230" t="s">
        <v>258</v>
      </c>
      <c r="BC57" s="231"/>
      <c r="BD57" s="231"/>
      <c r="BE57" s="231"/>
      <c r="BF57" s="231"/>
      <c r="BG57" s="231"/>
      <c r="BH57" s="232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</row>
    <row r="58" spans="1:76" ht="48" customHeight="1" x14ac:dyDescent="0.2">
      <c r="A58" s="97" t="s">
        <v>181</v>
      </c>
      <c r="B58" s="265" t="s">
        <v>215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7"/>
      <c r="P58" s="245"/>
      <c r="Q58" s="262"/>
      <c r="R58" s="245">
        <v>2</v>
      </c>
      <c r="S58" s="228"/>
      <c r="T58" s="226">
        <v>108</v>
      </c>
      <c r="U58" s="262"/>
      <c r="V58" s="245">
        <v>36</v>
      </c>
      <c r="W58" s="228"/>
      <c r="X58" s="226">
        <v>18</v>
      </c>
      <c r="Y58" s="262"/>
      <c r="Z58" s="245"/>
      <c r="AA58" s="262"/>
      <c r="AB58" s="245">
        <v>18</v>
      </c>
      <c r="AC58" s="262"/>
      <c r="AD58" s="245"/>
      <c r="AE58" s="228"/>
      <c r="AF58" s="226"/>
      <c r="AG58" s="262"/>
      <c r="AH58" s="245"/>
      <c r="AI58" s="262"/>
      <c r="AJ58" s="122"/>
      <c r="AK58" s="226">
        <v>108</v>
      </c>
      <c r="AL58" s="262"/>
      <c r="AM58" s="245">
        <v>36</v>
      </c>
      <c r="AN58" s="262"/>
      <c r="AO58" s="122">
        <v>3</v>
      </c>
      <c r="AP58" s="226"/>
      <c r="AQ58" s="262"/>
      <c r="AR58" s="245"/>
      <c r="AS58" s="262"/>
      <c r="AT58" s="122"/>
      <c r="AU58" s="226"/>
      <c r="AV58" s="262"/>
      <c r="AW58" s="245"/>
      <c r="AX58" s="262"/>
      <c r="AY58" s="123"/>
      <c r="AZ58" s="226">
        <v>3</v>
      </c>
      <c r="BA58" s="228"/>
      <c r="BB58" s="294" t="s">
        <v>259</v>
      </c>
      <c r="BC58" s="295"/>
      <c r="BD58" s="295"/>
      <c r="BE58" s="295"/>
      <c r="BF58" s="295"/>
      <c r="BG58" s="295"/>
      <c r="BH58" s="29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</row>
    <row r="59" spans="1:76" ht="27" customHeight="1" x14ac:dyDescent="0.2">
      <c r="A59" s="97" t="s">
        <v>182</v>
      </c>
      <c r="B59" s="265" t="s">
        <v>227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7"/>
      <c r="P59" s="245">
        <v>2</v>
      </c>
      <c r="Q59" s="262"/>
      <c r="R59" s="245"/>
      <c r="S59" s="228"/>
      <c r="T59" s="226">
        <v>108</v>
      </c>
      <c r="U59" s="262"/>
      <c r="V59" s="274">
        <v>52</v>
      </c>
      <c r="W59" s="285"/>
      <c r="X59" s="226">
        <v>34</v>
      </c>
      <c r="Y59" s="262"/>
      <c r="Z59" s="245"/>
      <c r="AA59" s="262"/>
      <c r="AB59" s="245">
        <v>18</v>
      </c>
      <c r="AC59" s="262"/>
      <c r="AD59" s="245"/>
      <c r="AE59" s="228"/>
      <c r="AF59" s="226"/>
      <c r="AG59" s="262"/>
      <c r="AH59" s="245"/>
      <c r="AI59" s="262"/>
      <c r="AJ59" s="122"/>
      <c r="AK59" s="226">
        <v>108</v>
      </c>
      <c r="AL59" s="262"/>
      <c r="AM59" s="245">
        <v>52</v>
      </c>
      <c r="AN59" s="262"/>
      <c r="AO59" s="122">
        <v>3</v>
      </c>
      <c r="AP59" s="226"/>
      <c r="AQ59" s="262"/>
      <c r="AR59" s="245"/>
      <c r="AS59" s="262"/>
      <c r="AT59" s="122"/>
      <c r="AU59" s="226"/>
      <c r="AV59" s="262"/>
      <c r="AW59" s="245"/>
      <c r="AX59" s="262"/>
      <c r="AY59" s="123"/>
      <c r="AZ59" s="226">
        <v>3</v>
      </c>
      <c r="BA59" s="228"/>
      <c r="BB59" s="230" t="s">
        <v>262</v>
      </c>
      <c r="BC59" s="231"/>
      <c r="BD59" s="231"/>
      <c r="BE59" s="231"/>
      <c r="BF59" s="231"/>
      <c r="BG59" s="231"/>
      <c r="BH59" s="232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</row>
    <row r="60" spans="1:76" ht="33.6" customHeight="1" x14ac:dyDescent="0.2">
      <c r="A60" s="97" t="s">
        <v>183</v>
      </c>
      <c r="B60" s="265" t="s">
        <v>261</v>
      </c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7"/>
      <c r="P60" s="245"/>
      <c r="Q60" s="262"/>
      <c r="R60" s="245">
        <v>2</v>
      </c>
      <c r="S60" s="228"/>
      <c r="T60" s="226">
        <v>108</v>
      </c>
      <c r="U60" s="262"/>
      <c r="V60" s="245">
        <v>36</v>
      </c>
      <c r="W60" s="228"/>
      <c r="X60" s="226">
        <v>18</v>
      </c>
      <c r="Y60" s="262"/>
      <c r="Z60" s="245"/>
      <c r="AA60" s="262"/>
      <c r="AB60" s="245">
        <v>18</v>
      </c>
      <c r="AC60" s="262"/>
      <c r="AD60" s="245"/>
      <c r="AE60" s="228"/>
      <c r="AF60" s="226"/>
      <c r="AG60" s="262"/>
      <c r="AH60" s="245"/>
      <c r="AI60" s="262"/>
      <c r="AJ60" s="122"/>
      <c r="AK60" s="226">
        <v>108</v>
      </c>
      <c r="AL60" s="262"/>
      <c r="AM60" s="245">
        <v>36</v>
      </c>
      <c r="AN60" s="262"/>
      <c r="AO60" s="122">
        <v>3</v>
      </c>
      <c r="AP60" s="226"/>
      <c r="AQ60" s="262"/>
      <c r="AR60" s="245"/>
      <c r="AS60" s="262"/>
      <c r="AT60" s="122"/>
      <c r="AU60" s="226"/>
      <c r="AV60" s="262"/>
      <c r="AW60" s="245"/>
      <c r="AX60" s="262"/>
      <c r="AY60" s="123"/>
      <c r="AZ60" s="226">
        <v>3</v>
      </c>
      <c r="BA60" s="228"/>
      <c r="BB60" s="230" t="s">
        <v>256</v>
      </c>
      <c r="BC60" s="231"/>
      <c r="BD60" s="231"/>
      <c r="BE60" s="231"/>
      <c r="BF60" s="231"/>
      <c r="BG60" s="231"/>
      <c r="BH60" s="232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</row>
    <row r="61" spans="1:76" ht="30.6" customHeight="1" x14ac:dyDescent="0.2">
      <c r="A61" s="80" t="s">
        <v>184</v>
      </c>
      <c r="B61" s="344" t="s">
        <v>119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6"/>
      <c r="P61" s="275"/>
      <c r="Q61" s="276"/>
      <c r="R61" s="275"/>
      <c r="S61" s="286"/>
      <c r="T61" s="280"/>
      <c r="U61" s="276"/>
      <c r="V61" s="275"/>
      <c r="W61" s="286"/>
      <c r="X61" s="280"/>
      <c r="Y61" s="276"/>
      <c r="Z61" s="275"/>
      <c r="AA61" s="276"/>
      <c r="AB61" s="275"/>
      <c r="AC61" s="276"/>
      <c r="AD61" s="275"/>
      <c r="AE61" s="286"/>
      <c r="AF61" s="280"/>
      <c r="AG61" s="276"/>
      <c r="AH61" s="275"/>
      <c r="AI61" s="276"/>
      <c r="AJ61" s="136"/>
      <c r="AK61" s="280"/>
      <c r="AL61" s="276"/>
      <c r="AM61" s="275"/>
      <c r="AN61" s="276"/>
      <c r="AO61" s="136"/>
      <c r="AP61" s="280"/>
      <c r="AQ61" s="276"/>
      <c r="AR61" s="275"/>
      <c r="AS61" s="276"/>
      <c r="AT61" s="136"/>
      <c r="AU61" s="280"/>
      <c r="AV61" s="276"/>
      <c r="AW61" s="275"/>
      <c r="AX61" s="276"/>
      <c r="AY61" s="126"/>
      <c r="AZ61" s="280"/>
      <c r="BA61" s="286"/>
      <c r="BB61" s="297"/>
      <c r="BC61" s="298"/>
      <c r="BD61" s="298"/>
      <c r="BE61" s="298"/>
      <c r="BF61" s="298"/>
      <c r="BG61" s="298"/>
      <c r="BH61" s="299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</row>
    <row r="62" spans="1:76" ht="39.6" customHeight="1" x14ac:dyDescent="0.2">
      <c r="A62" s="62" t="s">
        <v>185</v>
      </c>
      <c r="B62" s="265" t="s">
        <v>229</v>
      </c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7"/>
      <c r="P62" s="245"/>
      <c r="Q62" s="262"/>
      <c r="R62" s="245">
        <v>1</v>
      </c>
      <c r="S62" s="228"/>
      <c r="T62" s="226">
        <v>108</v>
      </c>
      <c r="U62" s="262"/>
      <c r="V62" s="274">
        <v>36</v>
      </c>
      <c r="W62" s="285"/>
      <c r="X62" s="226">
        <v>18</v>
      </c>
      <c r="Y62" s="262"/>
      <c r="Z62" s="245">
        <v>8</v>
      </c>
      <c r="AA62" s="262"/>
      <c r="AB62" s="245">
        <v>10</v>
      </c>
      <c r="AC62" s="262"/>
      <c r="AD62" s="245"/>
      <c r="AE62" s="228"/>
      <c r="AF62" s="226">
        <v>108</v>
      </c>
      <c r="AG62" s="262"/>
      <c r="AH62" s="245">
        <v>36</v>
      </c>
      <c r="AI62" s="262"/>
      <c r="AJ62" s="122">
        <v>3</v>
      </c>
      <c r="AK62" s="226"/>
      <c r="AL62" s="262"/>
      <c r="AM62" s="245"/>
      <c r="AN62" s="262"/>
      <c r="AO62" s="122"/>
      <c r="AP62" s="226"/>
      <c r="AQ62" s="262"/>
      <c r="AR62" s="245"/>
      <c r="AS62" s="262"/>
      <c r="AT62" s="122"/>
      <c r="AU62" s="226"/>
      <c r="AV62" s="262"/>
      <c r="AW62" s="245"/>
      <c r="AX62" s="262"/>
      <c r="AY62" s="123"/>
      <c r="AZ62" s="226">
        <v>3</v>
      </c>
      <c r="BA62" s="228"/>
      <c r="BB62" s="230" t="s">
        <v>267</v>
      </c>
      <c r="BC62" s="231"/>
      <c r="BD62" s="231"/>
      <c r="BE62" s="231"/>
      <c r="BF62" s="231"/>
      <c r="BG62" s="231"/>
      <c r="BH62" s="232"/>
      <c r="BM62" s="67"/>
      <c r="BN62" s="67"/>
      <c r="BO62" s="67"/>
      <c r="BP62" s="67"/>
      <c r="BQ62" s="67"/>
      <c r="BR62" s="67"/>
      <c r="BS62" s="67"/>
      <c r="BT62" s="67"/>
      <c r="BU62" s="68"/>
      <c r="BV62" s="67"/>
      <c r="BW62" s="67"/>
      <c r="BX62" s="67"/>
    </row>
    <row r="63" spans="1:76" ht="33" customHeight="1" x14ac:dyDescent="0.2">
      <c r="A63" s="62" t="s">
        <v>186</v>
      </c>
      <c r="B63" s="265" t="s">
        <v>230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7"/>
      <c r="P63" s="245"/>
      <c r="Q63" s="262"/>
      <c r="R63" s="245">
        <v>2</v>
      </c>
      <c r="S63" s="228"/>
      <c r="T63" s="226">
        <v>108</v>
      </c>
      <c r="U63" s="262"/>
      <c r="V63" s="274">
        <v>36</v>
      </c>
      <c r="W63" s="285"/>
      <c r="X63" s="226">
        <v>18</v>
      </c>
      <c r="Y63" s="262"/>
      <c r="Z63" s="245">
        <v>8</v>
      </c>
      <c r="AA63" s="262"/>
      <c r="AB63" s="245">
        <v>10</v>
      </c>
      <c r="AC63" s="262"/>
      <c r="AD63" s="245"/>
      <c r="AE63" s="228"/>
      <c r="AF63" s="226"/>
      <c r="AG63" s="262"/>
      <c r="AH63" s="245"/>
      <c r="AI63" s="262"/>
      <c r="AJ63" s="122"/>
      <c r="AK63" s="226">
        <v>108</v>
      </c>
      <c r="AL63" s="262"/>
      <c r="AM63" s="245">
        <v>36</v>
      </c>
      <c r="AN63" s="262"/>
      <c r="AO63" s="122">
        <v>3</v>
      </c>
      <c r="AP63" s="226"/>
      <c r="AQ63" s="262"/>
      <c r="AR63" s="245"/>
      <c r="AS63" s="262"/>
      <c r="AT63" s="122"/>
      <c r="AU63" s="226"/>
      <c r="AV63" s="262"/>
      <c r="AW63" s="245"/>
      <c r="AX63" s="262"/>
      <c r="AY63" s="123"/>
      <c r="AZ63" s="226">
        <v>3</v>
      </c>
      <c r="BA63" s="228"/>
      <c r="BB63" s="230" t="s">
        <v>268</v>
      </c>
      <c r="BC63" s="231"/>
      <c r="BD63" s="231"/>
      <c r="BE63" s="231"/>
      <c r="BF63" s="231"/>
      <c r="BG63" s="231"/>
      <c r="BH63" s="232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</row>
    <row r="64" spans="1:76" ht="33" customHeight="1" x14ac:dyDescent="0.2">
      <c r="A64" s="154" t="s">
        <v>187</v>
      </c>
      <c r="B64" s="344" t="s">
        <v>263</v>
      </c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6"/>
      <c r="P64" s="279"/>
      <c r="Q64" s="278"/>
      <c r="R64" s="279"/>
      <c r="S64" s="284"/>
      <c r="T64" s="277"/>
      <c r="U64" s="278"/>
      <c r="V64" s="279"/>
      <c r="W64" s="284"/>
      <c r="X64" s="277"/>
      <c r="Y64" s="278"/>
      <c r="Z64" s="279"/>
      <c r="AA64" s="278"/>
      <c r="AB64" s="279"/>
      <c r="AC64" s="278"/>
      <c r="AD64" s="279"/>
      <c r="AE64" s="284"/>
      <c r="AF64" s="277"/>
      <c r="AG64" s="278"/>
      <c r="AH64" s="279"/>
      <c r="AI64" s="278"/>
      <c r="AJ64" s="155"/>
      <c r="AK64" s="277"/>
      <c r="AL64" s="278"/>
      <c r="AM64" s="279"/>
      <c r="AN64" s="278"/>
      <c r="AO64" s="155"/>
      <c r="AP64" s="277"/>
      <c r="AQ64" s="278"/>
      <c r="AR64" s="279"/>
      <c r="AS64" s="278"/>
      <c r="AT64" s="155"/>
      <c r="AU64" s="277"/>
      <c r="AV64" s="278"/>
      <c r="AW64" s="279"/>
      <c r="AX64" s="278"/>
      <c r="AY64" s="156"/>
      <c r="AZ64" s="277"/>
      <c r="BA64" s="284"/>
      <c r="BB64" s="291"/>
      <c r="BC64" s="292"/>
      <c r="BD64" s="292"/>
      <c r="BE64" s="292"/>
      <c r="BF64" s="292"/>
      <c r="BG64" s="292"/>
      <c r="BH64" s="293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</row>
    <row r="65" spans="1:76" s="114" customFormat="1" ht="39.6" customHeight="1" x14ac:dyDescent="0.2">
      <c r="A65" s="140" t="s">
        <v>188</v>
      </c>
      <c r="B65" s="335" t="s">
        <v>231</v>
      </c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7"/>
      <c r="P65" s="274"/>
      <c r="Q65" s="273"/>
      <c r="R65" s="274"/>
      <c r="S65" s="285"/>
      <c r="T65" s="272"/>
      <c r="U65" s="273"/>
      <c r="V65" s="274"/>
      <c r="W65" s="285"/>
      <c r="X65" s="272"/>
      <c r="Y65" s="273"/>
      <c r="Z65" s="274"/>
      <c r="AA65" s="273"/>
      <c r="AB65" s="274"/>
      <c r="AC65" s="273"/>
      <c r="AD65" s="274"/>
      <c r="AE65" s="285"/>
      <c r="AF65" s="272"/>
      <c r="AG65" s="273"/>
      <c r="AH65" s="274"/>
      <c r="AI65" s="273"/>
      <c r="AJ65" s="141"/>
      <c r="AK65" s="272"/>
      <c r="AL65" s="273"/>
      <c r="AM65" s="274"/>
      <c r="AN65" s="273"/>
      <c r="AO65" s="141"/>
      <c r="AP65" s="272"/>
      <c r="AQ65" s="273"/>
      <c r="AR65" s="274"/>
      <c r="AS65" s="273"/>
      <c r="AT65" s="141"/>
      <c r="AU65" s="272"/>
      <c r="AV65" s="273"/>
      <c r="AW65" s="274"/>
      <c r="AX65" s="273"/>
      <c r="AY65" s="139"/>
      <c r="AZ65" s="272"/>
      <c r="BA65" s="285"/>
      <c r="BB65" s="294"/>
      <c r="BC65" s="295"/>
      <c r="BD65" s="295"/>
      <c r="BE65" s="295"/>
      <c r="BF65" s="295"/>
      <c r="BG65" s="295"/>
      <c r="BH65" s="296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</row>
    <row r="66" spans="1:76" ht="34.15" customHeight="1" x14ac:dyDescent="0.2">
      <c r="A66" s="97" t="s">
        <v>189</v>
      </c>
      <c r="B66" s="265" t="s">
        <v>266</v>
      </c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7"/>
      <c r="P66" s="245"/>
      <c r="Q66" s="262"/>
      <c r="R66" s="245">
        <v>3</v>
      </c>
      <c r="S66" s="228"/>
      <c r="T66" s="226">
        <v>108</v>
      </c>
      <c r="U66" s="262"/>
      <c r="V66" s="245">
        <v>36</v>
      </c>
      <c r="W66" s="228"/>
      <c r="X66" s="226"/>
      <c r="Y66" s="262"/>
      <c r="Z66" s="245"/>
      <c r="AA66" s="262"/>
      <c r="AB66" s="245">
        <v>36</v>
      </c>
      <c r="AC66" s="262"/>
      <c r="AD66" s="245"/>
      <c r="AE66" s="228"/>
      <c r="AF66" s="226"/>
      <c r="AG66" s="262"/>
      <c r="AH66" s="245"/>
      <c r="AI66" s="262"/>
      <c r="AJ66" s="122"/>
      <c r="AK66" s="226"/>
      <c r="AL66" s="262"/>
      <c r="AM66" s="245"/>
      <c r="AN66" s="262"/>
      <c r="AO66" s="122"/>
      <c r="AP66" s="226">
        <v>108</v>
      </c>
      <c r="AQ66" s="262"/>
      <c r="AR66" s="245">
        <v>36</v>
      </c>
      <c r="AS66" s="262"/>
      <c r="AT66" s="122">
        <v>3</v>
      </c>
      <c r="AU66" s="226"/>
      <c r="AV66" s="262"/>
      <c r="AW66" s="245"/>
      <c r="AX66" s="262"/>
      <c r="AY66" s="123"/>
      <c r="AZ66" s="226">
        <v>3</v>
      </c>
      <c r="BA66" s="228"/>
      <c r="BB66" s="230" t="s">
        <v>269</v>
      </c>
      <c r="BC66" s="231"/>
      <c r="BD66" s="231"/>
      <c r="BE66" s="231"/>
      <c r="BF66" s="231"/>
      <c r="BG66" s="231"/>
      <c r="BH66" s="232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</row>
    <row r="67" spans="1:76" ht="48" customHeight="1" x14ac:dyDescent="0.2">
      <c r="A67" s="97" t="s">
        <v>190</v>
      </c>
      <c r="B67" s="265" t="s">
        <v>232</v>
      </c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7"/>
      <c r="P67" s="245"/>
      <c r="Q67" s="262"/>
      <c r="R67" s="245">
        <v>3</v>
      </c>
      <c r="S67" s="228"/>
      <c r="T67" s="226">
        <v>108</v>
      </c>
      <c r="U67" s="262"/>
      <c r="V67" s="245">
        <v>36</v>
      </c>
      <c r="W67" s="228"/>
      <c r="X67" s="226">
        <v>18</v>
      </c>
      <c r="Y67" s="262"/>
      <c r="Z67" s="245"/>
      <c r="AA67" s="262"/>
      <c r="AB67" s="245">
        <v>18</v>
      </c>
      <c r="AC67" s="262"/>
      <c r="AD67" s="245"/>
      <c r="AE67" s="228"/>
      <c r="AF67" s="226"/>
      <c r="AG67" s="262"/>
      <c r="AH67" s="245"/>
      <c r="AI67" s="262"/>
      <c r="AJ67" s="122"/>
      <c r="AK67" s="226"/>
      <c r="AL67" s="262"/>
      <c r="AM67" s="245"/>
      <c r="AN67" s="262"/>
      <c r="AO67" s="122"/>
      <c r="AP67" s="226">
        <v>108</v>
      </c>
      <c r="AQ67" s="262"/>
      <c r="AR67" s="245">
        <v>36</v>
      </c>
      <c r="AS67" s="262"/>
      <c r="AT67" s="122">
        <v>3</v>
      </c>
      <c r="AU67" s="226"/>
      <c r="AV67" s="262"/>
      <c r="AW67" s="245"/>
      <c r="AX67" s="262"/>
      <c r="AY67" s="123"/>
      <c r="AZ67" s="226">
        <v>3</v>
      </c>
      <c r="BA67" s="228"/>
      <c r="BB67" s="230" t="s">
        <v>270</v>
      </c>
      <c r="BC67" s="231"/>
      <c r="BD67" s="231"/>
      <c r="BE67" s="231"/>
      <c r="BF67" s="231"/>
      <c r="BG67" s="231"/>
      <c r="BH67" s="232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</row>
    <row r="68" spans="1:76" ht="36" customHeight="1" x14ac:dyDescent="0.2">
      <c r="A68" s="97" t="s">
        <v>191</v>
      </c>
      <c r="B68" s="265" t="s">
        <v>264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7"/>
      <c r="P68" s="245"/>
      <c r="Q68" s="262"/>
      <c r="R68" s="245">
        <v>3</v>
      </c>
      <c r="S68" s="228"/>
      <c r="T68" s="226">
        <v>108</v>
      </c>
      <c r="U68" s="262"/>
      <c r="V68" s="245">
        <v>36</v>
      </c>
      <c r="W68" s="228"/>
      <c r="X68" s="226"/>
      <c r="Y68" s="262"/>
      <c r="Z68" s="245"/>
      <c r="AA68" s="262"/>
      <c r="AB68" s="245">
        <v>36</v>
      </c>
      <c r="AC68" s="262"/>
      <c r="AD68" s="245"/>
      <c r="AE68" s="228"/>
      <c r="AF68" s="226"/>
      <c r="AG68" s="262"/>
      <c r="AH68" s="245"/>
      <c r="AI68" s="262"/>
      <c r="AJ68" s="122"/>
      <c r="AK68" s="226"/>
      <c r="AL68" s="262"/>
      <c r="AM68" s="245"/>
      <c r="AN68" s="262"/>
      <c r="AO68" s="122"/>
      <c r="AP68" s="226">
        <v>108</v>
      </c>
      <c r="AQ68" s="262"/>
      <c r="AR68" s="245">
        <v>36</v>
      </c>
      <c r="AS68" s="262"/>
      <c r="AT68" s="122">
        <v>3</v>
      </c>
      <c r="AU68" s="226"/>
      <c r="AV68" s="262"/>
      <c r="AW68" s="245"/>
      <c r="AX68" s="262"/>
      <c r="AY68" s="123"/>
      <c r="AZ68" s="226">
        <v>3</v>
      </c>
      <c r="BA68" s="228"/>
      <c r="BB68" s="230" t="s">
        <v>271</v>
      </c>
      <c r="BC68" s="231"/>
      <c r="BD68" s="231"/>
      <c r="BE68" s="231"/>
      <c r="BF68" s="231"/>
      <c r="BG68" s="231"/>
      <c r="BH68" s="232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</row>
    <row r="69" spans="1:76" ht="34.9" customHeight="1" x14ac:dyDescent="0.2">
      <c r="A69" s="97" t="s">
        <v>192</v>
      </c>
      <c r="B69" s="265" t="s">
        <v>283</v>
      </c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7"/>
      <c r="P69" s="347"/>
      <c r="Q69" s="360"/>
      <c r="R69" s="347">
        <v>4</v>
      </c>
      <c r="S69" s="235"/>
      <c r="T69" s="226">
        <v>108</v>
      </c>
      <c r="U69" s="262"/>
      <c r="V69" s="245">
        <v>36</v>
      </c>
      <c r="W69" s="228"/>
      <c r="X69" s="226"/>
      <c r="Y69" s="262"/>
      <c r="Z69" s="245"/>
      <c r="AA69" s="262"/>
      <c r="AB69" s="245">
        <v>36</v>
      </c>
      <c r="AC69" s="262"/>
      <c r="AD69" s="245"/>
      <c r="AE69" s="228"/>
      <c r="AF69" s="226"/>
      <c r="AG69" s="262"/>
      <c r="AH69" s="245"/>
      <c r="AI69" s="262"/>
      <c r="AJ69" s="122"/>
      <c r="AK69" s="226"/>
      <c r="AL69" s="262"/>
      <c r="AM69" s="245"/>
      <c r="AN69" s="262"/>
      <c r="AO69" s="122"/>
      <c r="AP69" s="226"/>
      <c r="AQ69" s="262"/>
      <c r="AR69" s="245"/>
      <c r="AS69" s="262"/>
      <c r="AT69" s="122"/>
      <c r="AU69" s="226">
        <v>108</v>
      </c>
      <c r="AV69" s="262"/>
      <c r="AW69" s="245">
        <v>36</v>
      </c>
      <c r="AX69" s="262"/>
      <c r="AY69" s="123">
        <v>3</v>
      </c>
      <c r="AZ69" s="226">
        <v>3</v>
      </c>
      <c r="BA69" s="228"/>
      <c r="BB69" s="294" t="s">
        <v>269</v>
      </c>
      <c r="BC69" s="295"/>
      <c r="BD69" s="295"/>
      <c r="BE69" s="295"/>
      <c r="BF69" s="295"/>
      <c r="BG69" s="295"/>
      <c r="BH69" s="29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8"/>
      <c r="BX69" s="68"/>
    </row>
    <row r="70" spans="1:76" ht="42" customHeight="1" x14ac:dyDescent="0.2">
      <c r="A70" s="97" t="s">
        <v>193</v>
      </c>
      <c r="B70" s="265" t="s">
        <v>265</v>
      </c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7"/>
      <c r="P70" s="347">
        <v>4</v>
      </c>
      <c r="Q70" s="360"/>
      <c r="R70" s="347"/>
      <c r="S70" s="235"/>
      <c r="T70" s="226">
        <v>108</v>
      </c>
      <c r="U70" s="262"/>
      <c r="V70" s="245">
        <v>36</v>
      </c>
      <c r="W70" s="228"/>
      <c r="X70" s="226"/>
      <c r="Y70" s="262"/>
      <c r="Z70" s="245"/>
      <c r="AA70" s="262"/>
      <c r="AB70" s="245">
        <v>36</v>
      </c>
      <c r="AC70" s="262"/>
      <c r="AD70" s="245"/>
      <c r="AE70" s="228"/>
      <c r="AF70" s="226"/>
      <c r="AG70" s="262"/>
      <c r="AH70" s="245"/>
      <c r="AI70" s="262"/>
      <c r="AJ70" s="122"/>
      <c r="AK70" s="226"/>
      <c r="AL70" s="262"/>
      <c r="AM70" s="245"/>
      <c r="AN70" s="262"/>
      <c r="AO70" s="122"/>
      <c r="AP70" s="226"/>
      <c r="AQ70" s="262"/>
      <c r="AR70" s="245"/>
      <c r="AS70" s="262"/>
      <c r="AT70" s="122"/>
      <c r="AU70" s="226">
        <v>108</v>
      </c>
      <c r="AV70" s="262"/>
      <c r="AW70" s="245">
        <v>36</v>
      </c>
      <c r="AX70" s="262"/>
      <c r="AY70" s="123">
        <v>3</v>
      </c>
      <c r="AZ70" s="226">
        <v>3</v>
      </c>
      <c r="BA70" s="228"/>
      <c r="BB70" s="230" t="s">
        <v>271</v>
      </c>
      <c r="BC70" s="231"/>
      <c r="BD70" s="231"/>
      <c r="BE70" s="231"/>
      <c r="BF70" s="231"/>
      <c r="BG70" s="231"/>
      <c r="BH70" s="232"/>
      <c r="BM70" s="67">
        <f>SUM(AZ48:BA70)</f>
        <v>54</v>
      </c>
      <c r="BN70" s="106">
        <v>0.6875</v>
      </c>
      <c r="BO70" s="67"/>
      <c r="BP70" s="67"/>
      <c r="BQ70" s="67"/>
      <c r="BR70" s="67"/>
      <c r="BS70" s="67"/>
      <c r="BT70" s="67"/>
      <c r="BU70" s="67"/>
      <c r="BV70" s="67"/>
      <c r="BW70" s="68"/>
      <c r="BX70" s="68"/>
    </row>
    <row r="71" spans="1:76" s="114" customFormat="1" ht="48" customHeight="1" x14ac:dyDescent="0.2">
      <c r="A71" s="140" t="s">
        <v>194</v>
      </c>
      <c r="B71" s="335" t="s">
        <v>233</v>
      </c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7"/>
      <c r="P71" s="274"/>
      <c r="Q71" s="273"/>
      <c r="R71" s="274"/>
      <c r="S71" s="285"/>
      <c r="T71" s="272"/>
      <c r="U71" s="273"/>
      <c r="V71" s="274"/>
      <c r="W71" s="285"/>
      <c r="X71" s="272"/>
      <c r="Y71" s="273"/>
      <c r="Z71" s="274"/>
      <c r="AA71" s="273"/>
      <c r="AB71" s="274"/>
      <c r="AC71" s="273"/>
      <c r="AD71" s="274"/>
      <c r="AE71" s="285"/>
      <c r="AF71" s="272"/>
      <c r="AG71" s="273"/>
      <c r="AH71" s="274"/>
      <c r="AI71" s="273"/>
      <c r="AJ71" s="141"/>
      <c r="AK71" s="272"/>
      <c r="AL71" s="273"/>
      <c r="AM71" s="274"/>
      <c r="AN71" s="273"/>
      <c r="AO71" s="141"/>
      <c r="AP71" s="272"/>
      <c r="AQ71" s="273"/>
      <c r="AR71" s="274"/>
      <c r="AS71" s="273"/>
      <c r="AT71" s="141"/>
      <c r="AU71" s="272"/>
      <c r="AV71" s="273"/>
      <c r="AW71" s="274"/>
      <c r="AX71" s="273"/>
      <c r="AY71" s="139"/>
      <c r="AZ71" s="272"/>
      <c r="BA71" s="285"/>
      <c r="BB71" s="294"/>
      <c r="BC71" s="295"/>
      <c r="BD71" s="295"/>
      <c r="BE71" s="295"/>
      <c r="BF71" s="295"/>
      <c r="BG71" s="295"/>
      <c r="BH71" s="296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</row>
    <row r="72" spans="1:76" ht="48" customHeight="1" x14ac:dyDescent="0.2">
      <c r="A72" s="97" t="s">
        <v>195</v>
      </c>
      <c r="B72" s="265" t="s">
        <v>234</v>
      </c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7"/>
      <c r="P72" s="245"/>
      <c r="Q72" s="262"/>
      <c r="R72" s="245">
        <v>3</v>
      </c>
      <c r="S72" s="228"/>
      <c r="T72" s="226">
        <v>108</v>
      </c>
      <c r="U72" s="262"/>
      <c r="V72" s="245">
        <v>36</v>
      </c>
      <c r="W72" s="228"/>
      <c r="X72" s="226">
        <v>18</v>
      </c>
      <c r="Y72" s="262"/>
      <c r="Z72" s="245">
        <v>18</v>
      </c>
      <c r="AA72" s="262"/>
      <c r="AB72" s="245"/>
      <c r="AC72" s="262"/>
      <c r="AD72" s="245"/>
      <c r="AE72" s="228"/>
      <c r="AF72" s="226"/>
      <c r="AG72" s="262"/>
      <c r="AH72" s="245"/>
      <c r="AI72" s="262"/>
      <c r="AJ72" s="122"/>
      <c r="AK72" s="226"/>
      <c r="AL72" s="262"/>
      <c r="AM72" s="245"/>
      <c r="AN72" s="262"/>
      <c r="AO72" s="122"/>
      <c r="AP72" s="226">
        <v>108</v>
      </c>
      <c r="AQ72" s="262"/>
      <c r="AR72" s="245">
        <v>36</v>
      </c>
      <c r="AS72" s="262"/>
      <c r="AT72" s="122">
        <v>3</v>
      </c>
      <c r="AU72" s="226"/>
      <c r="AV72" s="262"/>
      <c r="AW72" s="245"/>
      <c r="AX72" s="262"/>
      <c r="AY72" s="123"/>
      <c r="AZ72" s="226">
        <v>3</v>
      </c>
      <c r="BA72" s="228"/>
      <c r="BB72" s="230" t="s">
        <v>272</v>
      </c>
      <c r="BC72" s="231"/>
      <c r="BD72" s="231"/>
      <c r="BE72" s="231"/>
      <c r="BF72" s="231"/>
      <c r="BG72" s="231"/>
      <c r="BH72" s="232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</row>
    <row r="73" spans="1:76" ht="49.5" customHeight="1" x14ac:dyDescent="0.2">
      <c r="A73" s="97" t="s">
        <v>196</v>
      </c>
      <c r="B73" s="265" t="s">
        <v>276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7"/>
      <c r="P73" s="245"/>
      <c r="Q73" s="262"/>
      <c r="R73" s="347">
        <v>3</v>
      </c>
      <c r="S73" s="235"/>
      <c r="T73" s="226">
        <v>108</v>
      </c>
      <c r="U73" s="262"/>
      <c r="V73" s="245">
        <v>36</v>
      </c>
      <c r="W73" s="228"/>
      <c r="X73" s="226">
        <v>18</v>
      </c>
      <c r="Y73" s="262"/>
      <c r="Z73" s="245">
        <v>18</v>
      </c>
      <c r="AA73" s="262"/>
      <c r="AB73" s="245"/>
      <c r="AC73" s="262"/>
      <c r="AD73" s="245"/>
      <c r="AE73" s="228"/>
      <c r="AF73" s="226"/>
      <c r="AG73" s="262"/>
      <c r="AH73" s="245"/>
      <c r="AI73" s="262"/>
      <c r="AJ73" s="122"/>
      <c r="AK73" s="226"/>
      <c r="AL73" s="262"/>
      <c r="AM73" s="245"/>
      <c r="AN73" s="262"/>
      <c r="AO73" s="122"/>
      <c r="AP73" s="226">
        <v>108</v>
      </c>
      <c r="AQ73" s="262"/>
      <c r="AR73" s="245">
        <v>36</v>
      </c>
      <c r="AS73" s="262"/>
      <c r="AT73" s="122">
        <v>3</v>
      </c>
      <c r="AU73" s="226"/>
      <c r="AV73" s="262"/>
      <c r="AW73" s="245"/>
      <c r="AX73" s="262"/>
      <c r="AY73" s="123"/>
      <c r="AZ73" s="226">
        <v>3</v>
      </c>
      <c r="BA73" s="228"/>
      <c r="BB73" s="230" t="s">
        <v>273</v>
      </c>
      <c r="BC73" s="231"/>
      <c r="BD73" s="231"/>
      <c r="BE73" s="231"/>
      <c r="BF73" s="231"/>
      <c r="BG73" s="231"/>
      <c r="BH73" s="232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</row>
    <row r="74" spans="1:76" ht="33" customHeight="1" x14ac:dyDescent="0.2">
      <c r="A74" s="97" t="s">
        <v>197</v>
      </c>
      <c r="B74" s="265" t="s">
        <v>279</v>
      </c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7"/>
      <c r="P74" s="245"/>
      <c r="Q74" s="262"/>
      <c r="R74" s="245">
        <v>3</v>
      </c>
      <c r="S74" s="228"/>
      <c r="T74" s="226">
        <v>108</v>
      </c>
      <c r="U74" s="262"/>
      <c r="V74" s="245">
        <v>36</v>
      </c>
      <c r="W74" s="228"/>
      <c r="X74" s="226">
        <v>18</v>
      </c>
      <c r="Y74" s="262"/>
      <c r="Z74" s="245">
        <v>18</v>
      </c>
      <c r="AA74" s="262"/>
      <c r="AB74" s="245"/>
      <c r="AC74" s="262"/>
      <c r="AD74" s="245"/>
      <c r="AE74" s="228"/>
      <c r="AF74" s="226"/>
      <c r="AG74" s="262"/>
      <c r="AH74" s="245"/>
      <c r="AI74" s="262"/>
      <c r="AJ74" s="122"/>
      <c r="AK74" s="226"/>
      <c r="AL74" s="262"/>
      <c r="AM74" s="245"/>
      <c r="AN74" s="262"/>
      <c r="AO74" s="122"/>
      <c r="AP74" s="226">
        <v>108</v>
      </c>
      <c r="AQ74" s="262"/>
      <c r="AR74" s="245">
        <v>36</v>
      </c>
      <c r="AS74" s="262"/>
      <c r="AT74" s="122">
        <v>3</v>
      </c>
      <c r="AU74" s="226"/>
      <c r="AV74" s="262"/>
      <c r="AW74" s="245"/>
      <c r="AX74" s="262"/>
      <c r="AY74" s="123"/>
      <c r="AZ74" s="226">
        <v>3</v>
      </c>
      <c r="BA74" s="228"/>
      <c r="BB74" s="230" t="s">
        <v>275</v>
      </c>
      <c r="BC74" s="231"/>
      <c r="BD74" s="231"/>
      <c r="BE74" s="231"/>
      <c r="BF74" s="231"/>
      <c r="BG74" s="231"/>
      <c r="BH74" s="232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</row>
    <row r="75" spans="1:76" ht="31.9" customHeight="1" x14ac:dyDescent="0.2">
      <c r="A75" s="97" t="s">
        <v>198</v>
      </c>
      <c r="B75" s="265" t="s">
        <v>235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7"/>
      <c r="P75" s="245"/>
      <c r="Q75" s="262"/>
      <c r="R75" s="347">
        <v>4</v>
      </c>
      <c r="S75" s="235"/>
      <c r="T75" s="226">
        <v>108</v>
      </c>
      <c r="U75" s="262"/>
      <c r="V75" s="245">
        <v>36</v>
      </c>
      <c r="W75" s="228"/>
      <c r="X75" s="226">
        <v>18</v>
      </c>
      <c r="Y75" s="262"/>
      <c r="Z75" s="245">
        <v>18</v>
      </c>
      <c r="AA75" s="262"/>
      <c r="AB75" s="245"/>
      <c r="AC75" s="262"/>
      <c r="AD75" s="245"/>
      <c r="AE75" s="228"/>
      <c r="AF75" s="226"/>
      <c r="AG75" s="262"/>
      <c r="AH75" s="245"/>
      <c r="AI75" s="262"/>
      <c r="AJ75" s="122"/>
      <c r="AK75" s="226"/>
      <c r="AL75" s="262"/>
      <c r="AM75" s="245"/>
      <c r="AN75" s="262"/>
      <c r="AO75" s="122"/>
      <c r="AP75" s="226"/>
      <c r="AQ75" s="262"/>
      <c r="AR75" s="245"/>
      <c r="AS75" s="262"/>
      <c r="AT75" s="122"/>
      <c r="AU75" s="226">
        <v>108</v>
      </c>
      <c r="AV75" s="262"/>
      <c r="AW75" s="245">
        <v>36</v>
      </c>
      <c r="AX75" s="262"/>
      <c r="AY75" s="123">
        <v>3</v>
      </c>
      <c r="AZ75" s="226">
        <v>3</v>
      </c>
      <c r="BA75" s="228"/>
      <c r="BB75" s="230" t="s">
        <v>272</v>
      </c>
      <c r="BC75" s="231"/>
      <c r="BD75" s="231"/>
      <c r="BE75" s="231"/>
      <c r="BF75" s="231"/>
      <c r="BG75" s="231"/>
      <c r="BH75" s="232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</row>
    <row r="76" spans="1:76" ht="52.9" customHeight="1" thickBot="1" x14ac:dyDescent="0.25">
      <c r="A76" s="81" t="s">
        <v>199</v>
      </c>
      <c r="B76" s="368" t="s">
        <v>277</v>
      </c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70"/>
      <c r="P76" s="358">
        <v>4</v>
      </c>
      <c r="Q76" s="359"/>
      <c r="R76" s="180"/>
      <c r="S76" s="200"/>
      <c r="T76" s="229">
        <v>108</v>
      </c>
      <c r="U76" s="181"/>
      <c r="V76" s="180">
        <v>36</v>
      </c>
      <c r="W76" s="200"/>
      <c r="X76" s="229">
        <v>18</v>
      </c>
      <c r="Y76" s="181"/>
      <c r="Z76" s="180">
        <v>18</v>
      </c>
      <c r="AA76" s="181"/>
      <c r="AB76" s="180"/>
      <c r="AC76" s="181"/>
      <c r="AD76" s="180"/>
      <c r="AE76" s="200"/>
      <c r="AF76" s="229"/>
      <c r="AG76" s="181"/>
      <c r="AH76" s="180"/>
      <c r="AI76" s="181"/>
      <c r="AJ76" s="119"/>
      <c r="AK76" s="229"/>
      <c r="AL76" s="181"/>
      <c r="AM76" s="180"/>
      <c r="AN76" s="181"/>
      <c r="AO76" s="119"/>
      <c r="AP76" s="229"/>
      <c r="AQ76" s="181"/>
      <c r="AR76" s="180"/>
      <c r="AS76" s="181"/>
      <c r="AT76" s="119"/>
      <c r="AU76" s="229">
        <v>108</v>
      </c>
      <c r="AV76" s="181"/>
      <c r="AW76" s="180">
        <v>36</v>
      </c>
      <c r="AX76" s="181"/>
      <c r="AY76" s="117">
        <v>3</v>
      </c>
      <c r="AZ76" s="229">
        <v>3</v>
      </c>
      <c r="BA76" s="200"/>
      <c r="BB76" s="236" t="s">
        <v>274</v>
      </c>
      <c r="BC76" s="237"/>
      <c r="BD76" s="237"/>
      <c r="BE76" s="237"/>
      <c r="BF76" s="237"/>
      <c r="BG76" s="237"/>
      <c r="BH76" s="238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</row>
    <row r="77" spans="1:76" ht="33" customHeight="1" thickBot="1" x14ac:dyDescent="0.25">
      <c r="A77" s="82" t="s">
        <v>336</v>
      </c>
      <c r="B77" s="269" t="s">
        <v>85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1"/>
      <c r="P77" s="248"/>
      <c r="Q77" s="247"/>
      <c r="R77" s="248"/>
      <c r="S77" s="249"/>
      <c r="T77" s="246"/>
      <c r="U77" s="247"/>
      <c r="V77" s="256"/>
      <c r="W77" s="257"/>
      <c r="X77" s="246"/>
      <c r="Y77" s="247"/>
      <c r="Z77" s="248"/>
      <c r="AA77" s="247"/>
      <c r="AB77" s="248"/>
      <c r="AC77" s="247"/>
      <c r="AD77" s="248"/>
      <c r="AE77" s="249"/>
      <c r="AF77" s="246"/>
      <c r="AG77" s="247"/>
      <c r="AH77" s="248"/>
      <c r="AI77" s="247"/>
      <c r="AJ77" s="132"/>
      <c r="AK77" s="246"/>
      <c r="AL77" s="247"/>
      <c r="AM77" s="248"/>
      <c r="AN77" s="247"/>
      <c r="AO77" s="132"/>
      <c r="AP77" s="246"/>
      <c r="AQ77" s="247"/>
      <c r="AR77" s="248"/>
      <c r="AS77" s="247"/>
      <c r="AT77" s="132"/>
      <c r="AU77" s="246"/>
      <c r="AV77" s="247"/>
      <c r="AW77" s="248"/>
      <c r="AX77" s="247"/>
      <c r="AY77" s="125"/>
      <c r="AZ77" s="246"/>
      <c r="BA77" s="249"/>
      <c r="BB77" s="250"/>
      <c r="BC77" s="251"/>
      <c r="BD77" s="251"/>
      <c r="BE77" s="251"/>
      <c r="BF77" s="251"/>
      <c r="BG77" s="251"/>
      <c r="BH77" s="252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</row>
    <row r="78" spans="1:76" ht="30.6" customHeight="1" x14ac:dyDescent="0.2">
      <c r="A78" s="105" t="s">
        <v>55</v>
      </c>
      <c r="B78" s="404" t="s">
        <v>236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6"/>
      <c r="P78" s="186"/>
      <c r="Q78" s="188"/>
      <c r="R78" s="186" t="s">
        <v>162</v>
      </c>
      <c r="S78" s="199"/>
      <c r="T78" s="412" t="s">
        <v>210</v>
      </c>
      <c r="U78" s="413"/>
      <c r="V78" s="186" t="s">
        <v>175</v>
      </c>
      <c r="W78" s="199"/>
      <c r="X78" s="253" t="s">
        <v>322</v>
      </c>
      <c r="Y78" s="188"/>
      <c r="Z78" s="186"/>
      <c r="AA78" s="188"/>
      <c r="AB78" s="186" t="s">
        <v>323</v>
      </c>
      <c r="AC78" s="188"/>
      <c r="AD78" s="414"/>
      <c r="AE78" s="415"/>
      <c r="AF78" s="416"/>
      <c r="AG78" s="417"/>
      <c r="AH78" s="414"/>
      <c r="AI78" s="417"/>
      <c r="AJ78" s="131"/>
      <c r="AK78" s="416"/>
      <c r="AL78" s="417"/>
      <c r="AM78" s="414"/>
      <c r="AN78" s="417"/>
      <c r="AO78" s="131"/>
      <c r="AP78" s="416"/>
      <c r="AQ78" s="417"/>
      <c r="AR78" s="414"/>
      <c r="AS78" s="417"/>
      <c r="AT78" s="131"/>
      <c r="AU78" s="416"/>
      <c r="AV78" s="417"/>
      <c r="AW78" s="414"/>
      <c r="AX78" s="417"/>
      <c r="AY78" s="131"/>
      <c r="AZ78" s="416"/>
      <c r="BA78" s="415"/>
      <c r="BB78" s="254"/>
      <c r="BC78" s="190"/>
      <c r="BD78" s="190"/>
      <c r="BE78" s="190"/>
      <c r="BF78" s="190"/>
      <c r="BG78" s="190"/>
      <c r="BH78" s="255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</row>
    <row r="79" spans="1:76" ht="33" customHeight="1" thickBot="1" x14ac:dyDescent="0.25">
      <c r="A79" s="97" t="s">
        <v>174</v>
      </c>
      <c r="B79" s="348" t="s">
        <v>287</v>
      </c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50"/>
      <c r="P79" s="180"/>
      <c r="Q79" s="181"/>
      <c r="R79" s="180" t="s">
        <v>162</v>
      </c>
      <c r="S79" s="200"/>
      <c r="T79" s="263" t="s">
        <v>163</v>
      </c>
      <c r="U79" s="264"/>
      <c r="V79" s="180" t="s">
        <v>156</v>
      </c>
      <c r="W79" s="200"/>
      <c r="X79" s="229"/>
      <c r="Y79" s="181"/>
      <c r="Z79" s="180"/>
      <c r="AA79" s="181"/>
      <c r="AB79" s="180" t="s">
        <v>156</v>
      </c>
      <c r="AC79" s="181"/>
      <c r="AD79" s="180"/>
      <c r="AE79" s="200"/>
      <c r="AF79" s="229"/>
      <c r="AG79" s="181"/>
      <c r="AH79" s="180"/>
      <c r="AI79" s="181"/>
      <c r="AJ79" s="121"/>
      <c r="AK79" s="229"/>
      <c r="AL79" s="181"/>
      <c r="AM79" s="180"/>
      <c r="AN79" s="181"/>
      <c r="AO79" s="121"/>
      <c r="AP79" s="229"/>
      <c r="AQ79" s="181"/>
      <c r="AR79" s="180"/>
      <c r="AS79" s="181"/>
      <c r="AT79" s="121"/>
      <c r="AU79" s="229"/>
      <c r="AV79" s="181"/>
      <c r="AW79" s="180"/>
      <c r="AX79" s="181"/>
      <c r="AY79" s="118"/>
      <c r="AZ79" s="229"/>
      <c r="BA79" s="200"/>
      <c r="BB79" s="258"/>
      <c r="BC79" s="259"/>
      <c r="BD79" s="259"/>
      <c r="BE79" s="259"/>
      <c r="BF79" s="259"/>
      <c r="BG79" s="259"/>
      <c r="BH79" s="260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</row>
    <row r="80" spans="1:76" ht="33" customHeight="1" thickBot="1" x14ac:dyDescent="0.25">
      <c r="A80" s="7" t="s">
        <v>337</v>
      </c>
      <c r="B80" s="351" t="s">
        <v>86</v>
      </c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3"/>
      <c r="P80" s="256"/>
      <c r="Q80" s="261"/>
      <c r="R80" s="256"/>
      <c r="S80" s="257"/>
      <c r="T80" s="268"/>
      <c r="U80" s="261"/>
      <c r="V80" s="256"/>
      <c r="W80" s="257"/>
      <c r="X80" s="268"/>
      <c r="Y80" s="261"/>
      <c r="Z80" s="256"/>
      <c r="AA80" s="261"/>
      <c r="AB80" s="256"/>
      <c r="AC80" s="261"/>
      <c r="AD80" s="256"/>
      <c r="AE80" s="257"/>
      <c r="AF80" s="268"/>
      <c r="AG80" s="261"/>
      <c r="AH80" s="256"/>
      <c r="AI80" s="261"/>
      <c r="AJ80" s="60"/>
      <c r="AK80" s="268"/>
      <c r="AL80" s="261"/>
      <c r="AM80" s="256"/>
      <c r="AN80" s="261"/>
      <c r="AO80" s="60"/>
      <c r="AP80" s="268"/>
      <c r="AQ80" s="261"/>
      <c r="AR80" s="256"/>
      <c r="AS80" s="261"/>
      <c r="AT80" s="60"/>
      <c r="AU80" s="268"/>
      <c r="AV80" s="261"/>
      <c r="AW80" s="256"/>
      <c r="AX80" s="261"/>
      <c r="AY80" s="124"/>
      <c r="AZ80" s="268"/>
      <c r="BA80" s="257"/>
      <c r="BB80" s="250"/>
      <c r="BC80" s="251"/>
      <c r="BD80" s="251"/>
      <c r="BE80" s="251"/>
      <c r="BF80" s="251"/>
      <c r="BG80" s="251"/>
      <c r="BH80" s="252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</row>
    <row r="81" spans="1:80" ht="33" customHeight="1" x14ac:dyDescent="0.2">
      <c r="A81" s="97" t="s">
        <v>153</v>
      </c>
      <c r="B81" s="404" t="s">
        <v>150</v>
      </c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6"/>
      <c r="P81" s="186" t="s">
        <v>157</v>
      </c>
      <c r="Q81" s="188"/>
      <c r="R81" s="186"/>
      <c r="S81" s="199"/>
      <c r="T81" s="253" t="s">
        <v>158</v>
      </c>
      <c r="U81" s="188"/>
      <c r="V81" s="186" t="s">
        <v>159</v>
      </c>
      <c r="W81" s="199"/>
      <c r="X81" s="253" t="s">
        <v>324</v>
      </c>
      <c r="Y81" s="188"/>
      <c r="Z81" s="186"/>
      <c r="AA81" s="188"/>
      <c r="AB81" s="186" t="s">
        <v>324</v>
      </c>
      <c r="AC81" s="188"/>
      <c r="AD81" s="186"/>
      <c r="AE81" s="199"/>
      <c r="AF81" s="253"/>
      <c r="AG81" s="188"/>
      <c r="AH81" s="186"/>
      <c r="AI81" s="188"/>
      <c r="AJ81" s="122"/>
      <c r="AK81" s="253"/>
      <c r="AL81" s="188"/>
      <c r="AM81" s="186"/>
      <c r="AN81" s="188"/>
      <c r="AO81" s="122"/>
      <c r="AP81" s="253"/>
      <c r="AQ81" s="188"/>
      <c r="AR81" s="186"/>
      <c r="AS81" s="188"/>
      <c r="AT81" s="122"/>
      <c r="AU81" s="253"/>
      <c r="AV81" s="188"/>
      <c r="AW81" s="186"/>
      <c r="AX81" s="188"/>
      <c r="AY81" s="123"/>
      <c r="AZ81" s="253"/>
      <c r="BA81" s="199"/>
      <c r="BB81" s="254"/>
      <c r="BC81" s="190"/>
      <c r="BD81" s="190"/>
      <c r="BE81" s="190"/>
      <c r="BF81" s="190"/>
      <c r="BG81" s="190"/>
      <c r="BH81" s="255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</row>
    <row r="82" spans="1:80" ht="33" customHeight="1" x14ac:dyDescent="0.2">
      <c r="A82" s="97" t="s">
        <v>154</v>
      </c>
      <c r="B82" s="265" t="s">
        <v>151</v>
      </c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7"/>
      <c r="P82" s="245" t="s">
        <v>157</v>
      </c>
      <c r="Q82" s="262"/>
      <c r="R82" s="245"/>
      <c r="S82" s="228"/>
      <c r="T82" s="226" t="s">
        <v>160</v>
      </c>
      <c r="U82" s="262"/>
      <c r="V82" s="245" t="s">
        <v>161</v>
      </c>
      <c r="W82" s="228"/>
      <c r="X82" s="226"/>
      <c r="Y82" s="262"/>
      <c r="Z82" s="245"/>
      <c r="AA82" s="262"/>
      <c r="AB82" s="245" t="s">
        <v>161</v>
      </c>
      <c r="AC82" s="262"/>
      <c r="AD82" s="245"/>
      <c r="AE82" s="228"/>
      <c r="AF82" s="226"/>
      <c r="AG82" s="262"/>
      <c r="AH82" s="245"/>
      <c r="AI82" s="262"/>
      <c r="AJ82" s="122"/>
      <c r="AK82" s="226"/>
      <c r="AL82" s="262"/>
      <c r="AM82" s="245"/>
      <c r="AN82" s="262"/>
      <c r="AO82" s="122"/>
      <c r="AP82" s="226"/>
      <c r="AQ82" s="262"/>
      <c r="AR82" s="245"/>
      <c r="AS82" s="262"/>
      <c r="AT82" s="122"/>
      <c r="AU82" s="226"/>
      <c r="AV82" s="262"/>
      <c r="AW82" s="245"/>
      <c r="AX82" s="262"/>
      <c r="AY82" s="123"/>
      <c r="AZ82" s="226"/>
      <c r="BA82" s="228"/>
      <c r="BB82" s="230"/>
      <c r="BC82" s="231"/>
      <c r="BD82" s="231"/>
      <c r="BE82" s="231"/>
      <c r="BF82" s="231"/>
      <c r="BG82" s="231"/>
      <c r="BH82" s="232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</row>
    <row r="83" spans="1:80" ht="33" customHeight="1" thickBot="1" x14ac:dyDescent="0.25">
      <c r="A83" s="97" t="s">
        <v>155</v>
      </c>
      <c r="B83" s="368" t="s">
        <v>152</v>
      </c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70"/>
      <c r="P83" s="180"/>
      <c r="Q83" s="181"/>
      <c r="R83" s="180" t="s">
        <v>162</v>
      </c>
      <c r="S83" s="200"/>
      <c r="T83" s="229" t="s">
        <v>163</v>
      </c>
      <c r="U83" s="181"/>
      <c r="V83" s="180" t="s">
        <v>164</v>
      </c>
      <c r="W83" s="200"/>
      <c r="X83" s="229" t="s">
        <v>325</v>
      </c>
      <c r="Y83" s="181"/>
      <c r="Z83" s="180" t="s">
        <v>326</v>
      </c>
      <c r="AA83" s="181"/>
      <c r="AB83" s="180"/>
      <c r="AC83" s="181"/>
      <c r="AD83" s="180"/>
      <c r="AE83" s="200"/>
      <c r="AF83" s="229"/>
      <c r="AG83" s="181"/>
      <c r="AH83" s="180"/>
      <c r="AI83" s="181"/>
      <c r="AJ83" s="122"/>
      <c r="AK83" s="229"/>
      <c r="AL83" s="181"/>
      <c r="AM83" s="180"/>
      <c r="AN83" s="181"/>
      <c r="AO83" s="122"/>
      <c r="AP83" s="229"/>
      <c r="AQ83" s="181"/>
      <c r="AR83" s="180"/>
      <c r="AS83" s="181"/>
      <c r="AT83" s="122"/>
      <c r="AU83" s="229"/>
      <c r="AV83" s="181"/>
      <c r="AW83" s="180"/>
      <c r="AX83" s="181"/>
      <c r="AY83" s="123"/>
      <c r="AZ83" s="229"/>
      <c r="BA83" s="200"/>
      <c r="BB83" s="236"/>
      <c r="BC83" s="237"/>
      <c r="BD83" s="237"/>
      <c r="BE83" s="237"/>
      <c r="BF83" s="237"/>
      <c r="BG83" s="237"/>
      <c r="BH83" s="238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</row>
    <row r="84" spans="1:80" ht="30" customHeight="1" thickBot="1" x14ac:dyDescent="0.25">
      <c r="A84" s="409" t="s">
        <v>82</v>
      </c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1"/>
      <c r="T84" s="246">
        <f>SUM(AF84+AK84+AP84+AU84)</f>
        <v>3456</v>
      </c>
      <c r="U84" s="247"/>
      <c r="V84" s="248">
        <f>SUM(AH84+AM84+AR84+AW84)</f>
        <v>1168</v>
      </c>
      <c r="W84" s="249"/>
      <c r="X84" s="246">
        <v>544</v>
      </c>
      <c r="Y84" s="247"/>
      <c r="Z84" s="248">
        <v>26</v>
      </c>
      <c r="AA84" s="247"/>
      <c r="AB84" s="248">
        <v>598</v>
      </c>
      <c r="AC84" s="247"/>
      <c r="AD84" s="256"/>
      <c r="AE84" s="257"/>
      <c r="AF84" s="246">
        <v>1080</v>
      </c>
      <c r="AG84" s="247"/>
      <c r="AH84" s="248">
        <v>370</v>
      </c>
      <c r="AI84" s="247"/>
      <c r="AJ84" s="120">
        <v>30</v>
      </c>
      <c r="AK84" s="246">
        <v>1080</v>
      </c>
      <c r="AL84" s="247"/>
      <c r="AM84" s="248">
        <v>370</v>
      </c>
      <c r="AN84" s="247"/>
      <c r="AO84" s="129">
        <v>30</v>
      </c>
      <c r="AP84" s="246">
        <v>1080</v>
      </c>
      <c r="AQ84" s="247"/>
      <c r="AR84" s="248">
        <v>356</v>
      </c>
      <c r="AS84" s="247"/>
      <c r="AT84" s="120">
        <v>30</v>
      </c>
      <c r="AU84" s="246">
        <v>216</v>
      </c>
      <c r="AV84" s="247"/>
      <c r="AW84" s="248">
        <v>72</v>
      </c>
      <c r="AX84" s="247"/>
      <c r="AY84" s="120">
        <v>6</v>
      </c>
      <c r="AZ84" s="246">
        <v>96</v>
      </c>
      <c r="BA84" s="249"/>
      <c r="BB84" s="250"/>
      <c r="BC84" s="251"/>
      <c r="BD84" s="251"/>
      <c r="BE84" s="251"/>
      <c r="BF84" s="251"/>
      <c r="BG84" s="251"/>
      <c r="BH84" s="252"/>
      <c r="BJ84" s="103"/>
      <c r="BK84" s="103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</row>
    <row r="85" spans="1:80" ht="30" customHeight="1" x14ac:dyDescent="0.2">
      <c r="A85" s="364" t="s">
        <v>17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6"/>
      <c r="T85" s="186"/>
      <c r="U85" s="188"/>
      <c r="V85" s="186"/>
      <c r="W85" s="188"/>
      <c r="X85" s="186"/>
      <c r="Y85" s="188"/>
      <c r="Z85" s="186"/>
      <c r="AA85" s="188"/>
      <c r="AB85" s="186"/>
      <c r="AC85" s="188"/>
      <c r="AD85" s="186"/>
      <c r="AE85" s="199"/>
      <c r="AF85" s="253">
        <v>22</v>
      </c>
      <c r="AG85" s="187"/>
      <c r="AH85" s="187"/>
      <c r="AI85" s="187"/>
      <c r="AJ85" s="199"/>
      <c r="AK85" s="253">
        <v>22</v>
      </c>
      <c r="AL85" s="187"/>
      <c r="AM85" s="187"/>
      <c r="AN85" s="187"/>
      <c r="AO85" s="199"/>
      <c r="AP85" s="253">
        <v>21</v>
      </c>
      <c r="AQ85" s="187"/>
      <c r="AR85" s="187"/>
      <c r="AS85" s="187"/>
      <c r="AT85" s="199"/>
      <c r="AU85" s="253">
        <v>24</v>
      </c>
      <c r="AV85" s="187"/>
      <c r="AW85" s="187"/>
      <c r="AX85" s="187"/>
      <c r="AY85" s="199"/>
      <c r="AZ85" s="253"/>
      <c r="BA85" s="199"/>
      <c r="BB85" s="254"/>
      <c r="BC85" s="190"/>
      <c r="BD85" s="190"/>
      <c r="BE85" s="190"/>
      <c r="BF85" s="190"/>
      <c r="BG85" s="190"/>
      <c r="BH85" s="255"/>
      <c r="BJ85" s="103"/>
      <c r="BK85" s="103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</row>
    <row r="86" spans="1:80" ht="30" customHeight="1" x14ac:dyDescent="0.2">
      <c r="A86" s="367" t="s">
        <v>1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7"/>
      <c r="T86" s="347">
        <v>1</v>
      </c>
      <c r="U86" s="360"/>
      <c r="V86" s="347"/>
      <c r="W86" s="360"/>
      <c r="X86" s="347"/>
      <c r="Y86" s="360"/>
      <c r="Z86" s="347"/>
      <c r="AA86" s="360"/>
      <c r="AB86" s="347"/>
      <c r="AC86" s="360"/>
      <c r="AD86" s="347"/>
      <c r="AE86" s="235"/>
      <c r="AF86" s="233"/>
      <c r="AG86" s="234"/>
      <c r="AH86" s="234"/>
      <c r="AI86" s="234"/>
      <c r="AJ86" s="235"/>
      <c r="AK86" s="233">
        <v>1</v>
      </c>
      <c r="AL86" s="234"/>
      <c r="AM86" s="234"/>
      <c r="AN86" s="234"/>
      <c r="AO86" s="235"/>
      <c r="AP86" s="226"/>
      <c r="AQ86" s="227"/>
      <c r="AR86" s="227"/>
      <c r="AS86" s="227"/>
      <c r="AT86" s="228"/>
      <c r="AU86" s="226"/>
      <c r="AV86" s="227"/>
      <c r="AW86" s="227"/>
      <c r="AX86" s="227"/>
      <c r="AY86" s="228"/>
      <c r="AZ86" s="226"/>
      <c r="BA86" s="228"/>
      <c r="BB86" s="230"/>
      <c r="BC86" s="231"/>
      <c r="BD86" s="231"/>
      <c r="BE86" s="231"/>
      <c r="BF86" s="231"/>
      <c r="BG86" s="231"/>
      <c r="BH86" s="232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</row>
    <row r="87" spans="1:80" ht="30" customHeight="1" x14ac:dyDescent="0.2">
      <c r="A87" s="367" t="s">
        <v>18</v>
      </c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7"/>
      <c r="T87" s="245">
        <v>13</v>
      </c>
      <c r="U87" s="262"/>
      <c r="V87" s="245"/>
      <c r="W87" s="262"/>
      <c r="X87" s="245"/>
      <c r="Y87" s="262"/>
      <c r="Z87" s="245"/>
      <c r="AA87" s="262"/>
      <c r="AB87" s="245"/>
      <c r="AC87" s="262"/>
      <c r="AD87" s="245"/>
      <c r="AE87" s="228"/>
      <c r="AF87" s="226">
        <v>5</v>
      </c>
      <c r="AG87" s="227"/>
      <c r="AH87" s="227"/>
      <c r="AI87" s="227"/>
      <c r="AJ87" s="228"/>
      <c r="AK87" s="226">
        <v>4</v>
      </c>
      <c r="AL87" s="227"/>
      <c r="AM87" s="227"/>
      <c r="AN87" s="227"/>
      <c r="AO87" s="228"/>
      <c r="AP87" s="226">
        <v>3</v>
      </c>
      <c r="AQ87" s="227"/>
      <c r="AR87" s="227"/>
      <c r="AS87" s="227"/>
      <c r="AT87" s="228"/>
      <c r="AU87" s="226">
        <v>1</v>
      </c>
      <c r="AV87" s="227"/>
      <c r="AW87" s="227"/>
      <c r="AX87" s="227"/>
      <c r="AY87" s="228"/>
      <c r="AZ87" s="226"/>
      <c r="BA87" s="228"/>
      <c r="BB87" s="230"/>
      <c r="BC87" s="231"/>
      <c r="BD87" s="231"/>
      <c r="BE87" s="231"/>
      <c r="BF87" s="231"/>
      <c r="BG87" s="231"/>
      <c r="BH87" s="232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</row>
    <row r="88" spans="1:80" ht="30" customHeight="1" thickBot="1" x14ac:dyDescent="0.25">
      <c r="A88" s="405" t="s">
        <v>19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70"/>
      <c r="T88" s="358">
        <v>13</v>
      </c>
      <c r="U88" s="359"/>
      <c r="V88" s="180"/>
      <c r="W88" s="181"/>
      <c r="X88" s="180"/>
      <c r="Y88" s="181"/>
      <c r="Z88" s="180"/>
      <c r="AA88" s="181"/>
      <c r="AB88" s="180"/>
      <c r="AC88" s="181"/>
      <c r="AD88" s="180"/>
      <c r="AE88" s="200"/>
      <c r="AF88" s="229">
        <v>3</v>
      </c>
      <c r="AG88" s="192"/>
      <c r="AH88" s="192"/>
      <c r="AI88" s="192"/>
      <c r="AJ88" s="200"/>
      <c r="AK88" s="229">
        <v>3</v>
      </c>
      <c r="AL88" s="192"/>
      <c r="AM88" s="192"/>
      <c r="AN88" s="192"/>
      <c r="AO88" s="200"/>
      <c r="AP88" s="229">
        <v>6</v>
      </c>
      <c r="AQ88" s="192"/>
      <c r="AR88" s="192"/>
      <c r="AS88" s="192"/>
      <c r="AT88" s="200"/>
      <c r="AU88" s="239">
        <v>1</v>
      </c>
      <c r="AV88" s="240"/>
      <c r="AW88" s="240"/>
      <c r="AX88" s="240"/>
      <c r="AY88" s="241"/>
      <c r="AZ88" s="229"/>
      <c r="BA88" s="200"/>
      <c r="BB88" s="236"/>
      <c r="BC88" s="237"/>
      <c r="BD88" s="237"/>
      <c r="BE88" s="237"/>
      <c r="BF88" s="237"/>
      <c r="BG88" s="237"/>
      <c r="BH88" s="238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</row>
    <row r="89" spans="1:80" ht="30" customHeight="1" thickBo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4"/>
      <c r="S89" s="44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51"/>
      <c r="AU89" s="51"/>
      <c r="AV89" s="51"/>
      <c r="AW89" s="37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</row>
    <row r="90" spans="1:80" ht="38.450000000000003" customHeight="1" thickBot="1" x14ac:dyDescent="0.25">
      <c r="A90" s="183" t="s">
        <v>169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5"/>
      <c r="Z90" s="183" t="s">
        <v>172</v>
      </c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5"/>
      <c r="AU90" s="183" t="s">
        <v>206</v>
      </c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5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</row>
    <row r="91" spans="1:80" ht="45.6" customHeight="1" x14ac:dyDescent="0.2">
      <c r="A91" s="253" t="s">
        <v>24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8"/>
      <c r="N91" s="186" t="s">
        <v>23</v>
      </c>
      <c r="O91" s="187"/>
      <c r="P91" s="187"/>
      <c r="Q91" s="188"/>
      <c r="R91" s="186" t="s">
        <v>25</v>
      </c>
      <c r="S91" s="187"/>
      <c r="T91" s="187"/>
      <c r="U91" s="188"/>
      <c r="V91" s="189" t="s">
        <v>148</v>
      </c>
      <c r="W91" s="190"/>
      <c r="X91" s="190"/>
      <c r="Y91" s="191"/>
      <c r="Z91" s="186" t="s">
        <v>23</v>
      </c>
      <c r="AA91" s="187"/>
      <c r="AB91" s="187"/>
      <c r="AC91" s="187"/>
      <c r="AD91" s="187"/>
      <c r="AE91" s="187"/>
      <c r="AF91" s="188"/>
      <c r="AG91" s="186" t="s">
        <v>25</v>
      </c>
      <c r="AH91" s="187"/>
      <c r="AI91" s="187"/>
      <c r="AJ91" s="187"/>
      <c r="AK91" s="187"/>
      <c r="AL91" s="187"/>
      <c r="AM91" s="188"/>
      <c r="AN91" s="186" t="s">
        <v>148</v>
      </c>
      <c r="AO91" s="187"/>
      <c r="AP91" s="187"/>
      <c r="AQ91" s="187"/>
      <c r="AR91" s="187"/>
      <c r="AS91" s="187"/>
      <c r="AT91" s="199"/>
      <c r="AU91" s="193" t="s">
        <v>173</v>
      </c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5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84"/>
      <c r="BV91" s="64"/>
      <c r="BW91" s="47"/>
      <c r="BX91" s="47"/>
      <c r="BY91" s="47"/>
      <c r="BZ91" s="85"/>
      <c r="CA91" s="86"/>
      <c r="CB91" s="86"/>
    </row>
    <row r="92" spans="1:80" ht="30" customHeight="1" thickBot="1" x14ac:dyDescent="0.35">
      <c r="A92" s="213" t="s">
        <v>291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5"/>
      <c r="N92" s="180">
        <v>4</v>
      </c>
      <c r="O92" s="192"/>
      <c r="P92" s="192"/>
      <c r="Q92" s="181"/>
      <c r="R92" s="180">
        <v>8</v>
      </c>
      <c r="S92" s="192"/>
      <c r="T92" s="192"/>
      <c r="U92" s="181"/>
      <c r="V92" s="180">
        <v>12</v>
      </c>
      <c r="W92" s="192"/>
      <c r="X92" s="192"/>
      <c r="Y92" s="181"/>
      <c r="Z92" s="180">
        <v>4</v>
      </c>
      <c r="AA92" s="192"/>
      <c r="AB92" s="192"/>
      <c r="AC92" s="192"/>
      <c r="AD92" s="192"/>
      <c r="AE92" s="192"/>
      <c r="AF92" s="181"/>
      <c r="AG92" s="180">
        <v>8</v>
      </c>
      <c r="AH92" s="192"/>
      <c r="AI92" s="192"/>
      <c r="AJ92" s="192"/>
      <c r="AK92" s="192"/>
      <c r="AL92" s="192"/>
      <c r="AM92" s="181"/>
      <c r="AN92" s="180">
        <v>12</v>
      </c>
      <c r="AO92" s="192"/>
      <c r="AP92" s="192"/>
      <c r="AQ92" s="192"/>
      <c r="AR92" s="192"/>
      <c r="AS92" s="192"/>
      <c r="AT92" s="200"/>
      <c r="AU92" s="196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8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87"/>
      <c r="CA92" s="87"/>
      <c r="CB92" s="87"/>
    </row>
    <row r="93" spans="1:80" ht="13.15" hidden="1" customHeight="1" x14ac:dyDescent="0.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52"/>
      <c r="AU93" s="52"/>
      <c r="AV93" s="52"/>
      <c r="AW93" s="39"/>
      <c r="BK93" s="63"/>
      <c r="BL93" s="63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3"/>
      <c r="BZ93" s="63"/>
      <c r="CA93" s="63"/>
      <c r="CB93" s="63"/>
    </row>
    <row r="94" spans="1:80" ht="50.45" customHeight="1" thickBot="1" x14ac:dyDescent="0.2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50" t="s">
        <v>147</v>
      </c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51"/>
      <c r="AU94" s="151"/>
      <c r="AV94" s="151"/>
      <c r="AW94" s="152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</row>
    <row r="95" spans="1:80" ht="12.6" hidden="1" customHeight="1" thickBo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4"/>
      <c r="S95" s="44"/>
      <c r="T95" s="1"/>
      <c r="U95" s="88"/>
      <c r="V95" s="88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51"/>
      <c r="AU95" s="51"/>
      <c r="AV95" s="51"/>
      <c r="AW95" s="37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</row>
    <row r="96" spans="1:80" ht="55.15" customHeight="1" thickBot="1" x14ac:dyDescent="0.25">
      <c r="A96" s="361" t="s">
        <v>87</v>
      </c>
      <c r="B96" s="362"/>
      <c r="C96" s="362"/>
      <c r="D96" s="363"/>
      <c r="E96" s="183" t="s">
        <v>89</v>
      </c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5"/>
      <c r="BB96" s="183" t="s">
        <v>88</v>
      </c>
      <c r="BC96" s="184"/>
      <c r="BD96" s="184"/>
      <c r="BE96" s="184"/>
      <c r="BF96" s="184"/>
      <c r="BG96" s="184"/>
      <c r="BH96" s="185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</row>
    <row r="97" spans="1:76" ht="63" customHeight="1" x14ac:dyDescent="0.2">
      <c r="A97" s="163" t="s">
        <v>93</v>
      </c>
      <c r="B97" s="205"/>
      <c r="C97" s="205"/>
      <c r="D97" s="206" t="s">
        <v>243</v>
      </c>
      <c r="E97" s="157" t="s">
        <v>293</v>
      </c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9"/>
      <c r="BB97" s="201" t="s">
        <v>327</v>
      </c>
      <c r="BC97" s="202"/>
      <c r="BD97" s="202"/>
      <c r="BE97" s="202"/>
      <c r="BF97" s="202"/>
      <c r="BG97" s="202"/>
      <c r="BH97" s="203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</row>
    <row r="98" spans="1:76" ht="63" customHeight="1" x14ac:dyDescent="0.2">
      <c r="A98" s="163" t="s">
        <v>94</v>
      </c>
      <c r="B98" s="205"/>
      <c r="C98" s="205"/>
      <c r="D98" s="206"/>
      <c r="E98" s="157" t="s">
        <v>294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9"/>
      <c r="BB98" s="201" t="s">
        <v>288</v>
      </c>
      <c r="BC98" s="202"/>
      <c r="BD98" s="202"/>
      <c r="BE98" s="202"/>
      <c r="BF98" s="202"/>
      <c r="BG98" s="202"/>
      <c r="BH98" s="203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</row>
    <row r="99" spans="1:76" ht="37.15" customHeight="1" x14ac:dyDescent="0.2">
      <c r="A99" s="163" t="s">
        <v>113</v>
      </c>
      <c r="B99" s="205"/>
      <c r="C99" s="205"/>
      <c r="D99" s="206"/>
      <c r="E99" s="157" t="s">
        <v>295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9"/>
      <c r="BB99" s="160" t="s">
        <v>290</v>
      </c>
      <c r="BC99" s="161"/>
      <c r="BD99" s="161"/>
      <c r="BE99" s="161"/>
      <c r="BF99" s="161"/>
      <c r="BG99" s="161"/>
      <c r="BH99" s="162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</row>
    <row r="100" spans="1:76" ht="60" customHeight="1" x14ac:dyDescent="0.2">
      <c r="A100" s="163" t="s">
        <v>246</v>
      </c>
      <c r="B100" s="205"/>
      <c r="C100" s="205"/>
      <c r="D100" s="206"/>
      <c r="E100" s="157" t="s">
        <v>296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9"/>
      <c r="BB100" s="160" t="s">
        <v>92</v>
      </c>
      <c r="BC100" s="161"/>
      <c r="BD100" s="161"/>
      <c r="BE100" s="161"/>
      <c r="BF100" s="161"/>
      <c r="BG100" s="161"/>
      <c r="BH100" s="162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</row>
    <row r="101" spans="1:76" ht="60" customHeight="1" x14ac:dyDescent="0.2">
      <c r="A101" s="204" t="s">
        <v>285</v>
      </c>
      <c r="B101" s="205"/>
      <c r="C101" s="205"/>
      <c r="D101" s="206"/>
      <c r="E101" s="157" t="s">
        <v>297</v>
      </c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9"/>
      <c r="BB101" s="160" t="s">
        <v>92</v>
      </c>
      <c r="BC101" s="161"/>
      <c r="BD101" s="161"/>
      <c r="BE101" s="161"/>
      <c r="BF101" s="161"/>
      <c r="BG101" s="161"/>
      <c r="BH101" s="162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</row>
    <row r="102" spans="1:76" ht="65.25" customHeight="1" x14ac:dyDescent="0.2">
      <c r="A102" s="204" t="s">
        <v>286</v>
      </c>
      <c r="B102" s="205"/>
      <c r="C102" s="205"/>
      <c r="D102" s="206"/>
      <c r="E102" s="157" t="s">
        <v>284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9"/>
      <c r="BB102" s="242" t="s">
        <v>328</v>
      </c>
      <c r="BC102" s="243"/>
      <c r="BD102" s="243"/>
      <c r="BE102" s="243"/>
      <c r="BF102" s="243"/>
      <c r="BG102" s="243"/>
      <c r="BH102" s="244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</row>
    <row r="103" spans="1:76" ht="42" customHeight="1" x14ac:dyDescent="0.2">
      <c r="A103" s="163" t="s">
        <v>207</v>
      </c>
      <c r="B103" s="164"/>
      <c r="C103" s="164"/>
      <c r="D103" s="165"/>
      <c r="E103" s="157" t="s">
        <v>298</v>
      </c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9"/>
      <c r="BB103" s="160" t="s">
        <v>121</v>
      </c>
      <c r="BC103" s="161"/>
      <c r="BD103" s="161"/>
      <c r="BE103" s="161"/>
      <c r="BF103" s="161"/>
      <c r="BG103" s="161"/>
      <c r="BH103" s="162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</row>
    <row r="104" spans="1:76" ht="63.75" customHeight="1" x14ac:dyDescent="0.2">
      <c r="A104" s="163" t="s">
        <v>208</v>
      </c>
      <c r="B104" s="164"/>
      <c r="C104" s="164"/>
      <c r="D104" s="165"/>
      <c r="E104" s="157" t="s">
        <v>299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9"/>
      <c r="BB104" s="201" t="s">
        <v>290</v>
      </c>
      <c r="BC104" s="202"/>
      <c r="BD104" s="202"/>
      <c r="BE104" s="202"/>
      <c r="BF104" s="202"/>
      <c r="BG104" s="202"/>
      <c r="BH104" s="203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</row>
    <row r="105" spans="1:76" s="63" customFormat="1" ht="30" customHeight="1" x14ac:dyDescent="0.2">
      <c r="A105" s="219" t="s">
        <v>209</v>
      </c>
      <c r="B105" s="220"/>
      <c r="C105" s="220"/>
      <c r="D105" s="221"/>
      <c r="E105" s="170" t="s">
        <v>300</v>
      </c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2"/>
      <c r="BB105" s="207" t="s">
        <v>114</v>
      </c>
      <c r="BC105" s="208"/>
      <c r="BD105" s="208"/>
      <c r="BE105" s="208"/>
      <c r="BF105" s="208"/>
      <c r="BG105" s="208"/>
      <c r="BH105" s="20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</row>
    <row r="106" spans="1:76" s="63" customFormat="1" ht="30" customHeight="1" x14ac:dyDescent="0.2">
      <c r="A106" s="205" t="s">
        <v>247</v>
      </c>
      <c r="B106" s="164"/>
      <c r="C106" s="164"/>
      <c r="D106" s="165"/>
      <c r="E106" s="157" t="s">
        <v>316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9"/>
      <c r="BB106" s="160" t="s">
        <v>123</v>
      </c>
      <c r="BC106" s="161"/>
      <c r="BD106" s="161"/>
      <c r="BE106" s="161"/>
      <c r="BF106" s="161"/>
      <c r="BG106" s="161"/>
      <c r="BH106" s="162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</row>
    <row r="107" spans="1:76" ht="29.25" customHeight="1" x14ac:dyDescent="0.2">
      <c r="A107" s="216" t="s">
        <v>248</v>
      </c>
      <c r="B107" s="217"/>
      <c r="C107" s="217"/>
      <c r="D107" s="218"/>
      <c r="E107" s="222" t="s">
        <v>301</v>
      </c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4"/>
      <c r="BB107" s="201" t="s">
        <v>124</v>
      </c>
      <c r="BC107" s="202"/>
      <c r="BD107" s="202"/>
      <c r="BE107" s="202"/>
      <c r="BF107" s="202"/>
      <c r="BG107" s="202"/>
      <c r="BH107" s="203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</row>
    <row r="108" spans="1:76" ht="29.25" customHeight="1" x14ac:dyDescent="0.2">
      <c r="A108" s="163" t="s">
        <v>249</v>
      </c>
      <c r="B108" s="164"/>
      <c r="C108" s="164"/>
      <c r="D108" s="165"/>
      <c r="E108" s="157" t="s">
        <v>319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9"/>
      <c r="BB108" s="160" t="s">
        <v>200</v>
      </c>
      <c r="BC108" s="161"/>
      <c r="BD108" s="161"/>
      <c r="BE108" s="161"/>
      <c r="BF108" s="161"/>
      <c r="BG108" s="161"/>
      <c r="BH108" s="162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</row>
    <row r="109" spans="1:76" ht="64.5" customHeight="1" x14ac:dyDescent="0.2">
      <c r="A109" s="163" t="s">
        <v>250</v>
      </c>
      <c r="B109" s="164"/>
      <c r="C109" s="164"/>
      <c r="D109" s="165"/>
      <c r="E109" s="157" t="s">
        <v>302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9"/>
      <c r="BB109" s="160" t="s">
        <v>252</v>
      </c>
      <c r="BC109" s="161"/>
      <c r="BD109" s="161"/>
      <c r="BE109" s="161"/>
      <c r="BF109" s="161"/>
      <c r="BG109" s="161"/>
      <c r="BH109" s="162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</row>
    <row r="110" spans="1:76" ht="38.450000000000003" customHeight="1" x14ac:dyDescent="0.2">
      <c r="A110" s="163" t="s">
        <v>251</v>
      </c>
      <c r="B110" s="164"/>
      <c r="C110" s="164"/>
      <c r="D110" s="165"/>
      <c r="E110" s="157" t="s">
        <v>303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9"/>
      <c r="BB110" s="160" t="s">
        <v>253</v>
      </c>
      <c r="BC110" s="161"/>
      <c r="BD110" s="161"/>
      <c r="BE110" s="161"/>
      <c r="BF110" s="161"/>
      <c r="BG110" s="161"/>
      <c r="BH110" s="162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</row>
    <row r="111" spans="1:76" ht="38.450000000000003" customHeight="1" x14ac:dyDescent="0.2">
      <c r="A111" s="163" t="s">
        <v>254</v>
      </c>
      <c r="B111" s="164"/>
      <c r="C111" s="164"/>
      <c r="D111" s="165"/>
      <c r="E111" s="157" t="s">
        <v>304</v>
      </c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9"/>
      <c r="BB111" s="160" t="s">
        <v>112</v>
      </c>
      <c r="BC111" s="161"/>
      <c r="BD111" s="161"/>
      <c r="BE111" s="161"/>
      <c r="BF111" s="161"/>
      <c r="BG111" s="161"/>
      <c r="BH111" s="162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</row>
    <row r="112" spans="1:76" ht="38.450000000000003" customHeight="1" x14ac:dyDescent="0.2">
      <c r="A112" s="163" t="s">
        <v>255</v>
      </c>
      <c r="B112" s="164"/>
      <c r="C112" s="164"/>
      <c r="D112" s="165"/>
      <c r="E112" s="157" t="s">
        <v>305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9"/>
      <c r="BB112" s="160" t="s">
        <v>126</v>
      </c>
      <c r="BC112" s="161"/>
      <c r="BD112" s="161"/>
      <c r="BE112" s="161"/>
      <c r="BF112" s="161"/>
      <c r="BG112" s="161"/>
      <c r="BH112" s="162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</row>
    <row r="113" spans="1:76" ht="90.75" customHeight="1" x14ac:dyDescent="0.2">
      <c r="A113" s="163" t="s">
        <v>256</v>
      </c>
      <c r="B113" s="164"/>
      <c r="C113" s="164"/>
      <c r="D113" s="165"/>
      <c r="E113" s="157" t="s">
        <v>331</v>
      </c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9"/>
      <c r="BB113" s="160" t="s">
        <v>183</v>
      </c>
      <c r="BC113" s="161"/>
      <c r="BD113" s="161"/>
      <c r="BE113" s="161"/>
      <c r="BF113" s="161"/>
      <c r="BG113" s="161"/>
      <c r="BH113" s="162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</row>
    <row r="114" spans="1:76" ht="60" customHeight="1" x14ac:dyDescent="0.2">
      <c r="A114" s="163" t="s">
        <v>257</v>
      </c>
      <c r="B114" s="164"/>
      <c r="C114" s="164"/>
      <c r="D114" s="165"/>
      <c r="E114" s="157" t="s">
        <v>317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9"/>
      <c r="BB114" s="160" t="s">
        <v>178</v>
      </c>
      <c r="BC114" s="161"/>
      <c r="BD114" s="161"/>
      <c r="BE114" s="161"/>
      <c r="BF114" s="161"/>
      <c r="BG114" s="161"/>
      <c r="BH114" s="162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</row>
    <row r="115" spans="1:76" ht="38.450000000000003" customHeight="1" x14ac:dyDescent="0.2">
      <c r="A115" s="163" t="s">
        <v>258</v>
      </c>
      <c r="B115" s="164"/>
      <c r="C115" s="164"/>
      <c r="D115" s="165"/>
      <c r="E115" s="157" t="s">
        <v>306</v>
      </c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9"/>
      <c r="BB115" s="160" t="s">
        <v>180</v>
      </c>
      <c r="BC115" s="161"/>
      <c r="BD115" s="161"/>
      <c r="BE115" s="161"/>
      <c r="BF115" s="161"/>
      <c r="BG115" s="161"/>
      <c r="BH115" s="162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</row>
    <row r="116" spans="1:76" ht="38.450000000000003" customHeight="1" x14ac:dyDescent="0.2">
      <c r="A116" s="163" t="s">
        <v>259</v>
      </c>
      <c r="B116" s="164"/>
      <c r="C116" s="164"/>
      <c r="D116" s="165"/>
      <c r="E116" s="157" t="s">
        <v>307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9"/>
      <c r="BB116" s="160" t="s">
        <v>181</v>
      </c>
      <c r="BC116" s="161"/>
      <c r="BD116" s="161"/>
      <c r="BE116" s="161"/>
      <c r="BF116" s="161"/>
      <c r="BG116" s="161"/>
      <c r="BH116" s="162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</row>
    <row r="117" spans="1:76" ht="60" customHeight="1" x14ac:dyDescent="0.2">
      <c r="A117" s="163" t="s">
        <v>260</v>
      </c>
      <c r="B117" s="164"/>
      <c r="C117" s="164"/>
      <c r="D117" s="165"/>
      <c r="E117" s="157" t="s">
        <v>308</v>
      </c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9"/>
      <c r="BB117" s="160" t="s">
        <v>127</v>
      </c>
      <c r="BC117" s="161"/>
      <c r="BD117" s="161"/>
      <c r="BE117" s="161"/>
      <c r="BF117" s="161"/>
      <c r="BG117" s="161"/>
      <c r="BH117" s="162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</row>
    <row r="118" spans="1:76" ht="63" customHeight="1" x14ac:dyDescent="0.2">
      <c r="A118" s="163" t="s">
        <v>262</v>
      </c>
      <c r="B118" s="164"/>
      <c r="C118" s="164"/>
      <c r="D118" s="165"/>
      <c r="E118" s="157" t="s">
        <v>309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9"/>
      <c r="BB118" s="160" t="s">
        <v>182</v>
      </c>
      <c r="BC118" s="161"/>
      <c r="BD118" s="161"/>
      <c r="BE118" s="161"/>
      <c r="BF118" s="161"/>
      <c r="BG118" s="161"/>
      <c r="BH118" s="162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</row>
    <row r="119" spans="1:76" ht="59.45" customHeight="1" x14ac:dyDescent="0.2">
      <c r="A119" s="163" t="s">
        <v>267</v>
      </c>
      <c r="B119" s="164"/>
      <c r="C119" s="164"/>
      <c r="D119" s="165"/>
      <c r="E119" s="157" t="s">
        <v>318</v>
      </c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9"/>
      <c r="BB119" s="160" t="s">
        <v>185</v>
      </c>
      <c r="BC119" s="161"/>
      <c r="BD119" s="161"/>
      <c r="BE119" s="161"/>
      <c r="BF119" s="161"/>
      <c r="BG119" s="161"/>
      <c r="BH119" s="162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</row>
    <row r="120" spans="1:76" ht="63" customHeight="1" x14ac:dyDescent="0.2">
      <c r="A120" s="163" t="s">
        <v>268</v>
      </c>
      <c r="B120" s="164"/>
      <c r="C120" s="164"/>
      <c r="D120" s="165"/>
      <c r="E120" s="157" t="s">
        <v>310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9"/>
      <c r="BB120" s="160" t="s">
        <v>186</v>
      </c>
      <c r="BC120" s="161"/>
      <c r="BD120" s="161"/>
      <c r="BE120" s="161"/>
      <c r="BF120" s="161"/>
      <c r="BG120" s="161"/>
      <c r="BH120" s="162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</row>
    <row r="121" spans="1:76" ht="62.45" customHeight="1" x14ac:dyDescent="0.2">
      <c r="A121" s="163" t="s">
        <v>269</v>
      </c>
      <c r="B121" s="164"/>
      <c r="C121" s="164"/>
      <c r="D121" s="165"/>
      <c r="E121" s="157" t="s">
        <v>278</v>
      </c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9"/>
      <c r="BB121" s="160" t="s">
        <v>329</v>
      </c>
      <c r="BC121" s="161"/>
      <c r="BD121" s="161"/>
      <c r="BE121" s="161"/>
      <c r="BF121" s="161"/>
      <c r="BG121" s="161"/>
      <c r="BH121" s="162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</row>
    <row r="122" spans="1:76" ht="34.9" customHeight="1" x14ac:dyDescent="0.2">
      <c r="A122" s="219" t="s">
        <v>270</v>
      </c>
      <c r="B122" s="220"/>
      <c r="C122" s="220"/>
      <c r="D122" s="221"/>
      <c r="E122" s="170" t="s">
        <v>311</v>
      </c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2"/>
      <c r="BB122" s="207" t="s">
        <v>190</v>
      </c>
      <c r="BC122" s="208"/>
      <c r="BD122" s="208"/>
      <c r="BE122" s="208"/>
      <c r="BF122" s="208"/>
      <c r="BG122" s="208"/>
      <c r="BH122" s="20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</row>
    <row r="123" spans="1:76" s="63" customFormat="1" ht="31.9" customHeight="1" x14ac:dyDescent="0.2">
      <c r="A123" s="219" t="s">
        <v>271</v>
      </c>
      <c r="B123" s="220"/>
      <c r="C123" s="220"/>
      <c r="D123" s="221"/>
      <c r="E123" s="170" t="s">
        <v>320</v>
      </c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3"/>
      <c r="BB123" s="160" t="s">
        <v>330</v>
      </c>
      <c r="BC123" s="161"/>
      <c r="BD123" s="161"/>
      <c r="BE123" s="161"/>
      <c r="BF123" s="161"/>
      <c r="BG123" s="161"/>
      <c r="BH123" s="162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</row>
    <row r="124" spans="1:76" ht="63.6" customHeight="1" x14ac:dyDescent="0.2">
      <c r="A124" s="163" t="s">
        <v>272</v>
      </c>
      <c r="B124" s="164"/>
      <c r="C124" s="164"/>
      <c r="D124" s="165"/>
      <c r="E124" s="157" t="s">
        <v>312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9"/>
      <c r="BB124" s="160" t="s">
        <v>339</v>
      </c>
      <c r="BC124" s="161"/>
      <c r="BD124" s="161"/>
      <c r="BE124" s="161"/>
      <c r="BF124" s="161"/>
      <c r="BG124" s="161"/>
      <c r="BH124" s="162"/>
    </row>
    <row r="125" spans="1:76" ht="63" customHeight="1" x14ac:dyDescent="0.2">
      <c r="A125" s="163" t="s">
        <v>273</v>
      </c>
      <c r="B125" s="164"/>
      <c r="C125" s="164"/>
      <c r="D125" s="165"/>
      <c r="E125" s="157" t="s">
        <v>313</v>
      </c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9"/>
      <c r="BB125" s="160" t="s">
        <v>196</v>
      </c>
      <c r="BC125" s="161"/>
      <c r="BD125" s="161"/>
      <c r="BE125" s="161"/>
      <c r="BF125" s="161"/>
      <c r="BG125" s="161"/>
      <c r="BH125" s="162"/>
    </row>
    <row r="126" spans="1:76" ht="63.6" customHeight="1" x14ac:dyDescent="0.2">
      <c r="A126" s="163" t="s">
        <v>274</v>
      </c>
      <c r="B126" s="164"/>
      <c r="C126" s="164"/>
      <c r="D126" s="165"/>
      <c r="E126" s="157" t="s">
        <v>314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9"/>
      <c r="BB126" s="160" t="s">
        <v>199</v>
      </c>
      <c r="BC126" s="161"/>
      <c r="BD126" s="161"/>
      <c r="BE126" s="161"/>
      <c r="BF126" s="161"/>
      <c r="BG126" s="161"/>
      <c r="BH126" s="162"/>
    </row>
    <row r="127" spans="1:76" ht="31.9" customHeight="1" thickBot="1" x14ac:dyDescent="0.25">
      <c r="A127" s="406" t="s">
        <v>275</v>
      </c>
      <c r="B127" s="407"/>
      <c r="C127" s="407"/>
      <c r="D127" s="408"/>
      <c r="E127" s="174" t="s">
        <v>315</v>
      </c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6"/>
      <c r="BB127" s="167" t="s">
        <v>197</v>
      </c>
      <c r="BC127" s="168"/>
      <c r="BD127" s="168"/>
      <c r="BE127" s="168"/>
      <c r="BF127" s="168"/>
      <c r="BG127" s="168"/>
      <c r="BH127" s="169"/>
    </row>
    <row r="128" spans="1:76" ht="12" customHeight="1" x14ac:dyDescent="0.2">
      <c r="A128" s="145"/>
      <c r="B128" s="146"/>
      <c r="C128" s="146"/>
      <c r="D128" s="146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8"/>
      <c r="BC128" s="148"/>
      <c r="BD128" s="148"/>
      <c r="BE128" s="148"/>
      <c r="BF128" s="148"/>
      <c r="BG128" s="148"/>
      <c r="BH128" s="148"/>
    </row>
    <row r="129" spans="1:61" ht="48.6" customHeight="1" x14ac:dyDescent="0.2">
      <c r="A129" s="211" t="s">
        <v>321</v>
      </c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</row>
    <row r="130" spans="1:61" ht="30.6" customHeight="1" x14ac:dyDescent="0.4">
      <c r="A130" s="12" t="s">
        <v>96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45"/>
      <c r="S130" s="45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25"/>
      <c r="AG130" s="18"/>
      <c r="AH130" s="18"/>
      <c r="AI130" s="18"/>
      <c r="AJ130" s="89"/>
      <c r="AK130" s="90" t="s">
        <v>96</v>
      </c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</row>
    <row r="131" spans="1:61" ht="37.9" customHeight="1" x14ac:dyDescent="0.4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8"/>
      <c r="AE131" s="25"/>
      <c r="AF131" s="18"/>
      <c r="AG131" s="18"/>
      <c r="AH131" s="18"/>
      <c r="AI131" s="18"/>
      <c r="AJ131" s="89"/>
      <c r="AK131" s="212" t="s">
        <v>332</v>
      </c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</row>
    <row r="132" spans="1:61" ht="25.9" customHeight="1" x14ac:dyDescent="0.4">
      <c r="A132" s="178" t="s">
        <v>97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8"/>
      <c r="AE132" s="25"/>
      <c r="AF132" s="18"/>
      <c r="AG132" s="18"/>
      <c r="AH132" s="18"/>
      <c r="AI132" s="18"/>
      <c r="AJ132" s="89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</row>
    <row r="133" spans="1:61" ht="30.6" customHeight="1" x14ac:dyDescent="0.4">
      <c r="A133" s="179"/>
      <c r="B133" s="179"/>
      <c r="C133" s="179"/>
      <c r="D133" s="179"/>
      <c r="E133" s="179"/>
      <c r="F133" s="179"/>
      <c r="G133" s="18"/>
      <c r="H133" s="179"/>
      <c r="I133" s="179"/>
      <c r="J133" s="179"/>
      <c r="K133" s="179"/>
      <c r="L133" s="179"/>
      <c r="M133" s="179"/>
      <c r="N133" s="18"/>
      <c r="O133" s="18"/>
      <c r="P133" s="18"/>
      <c r="Q133" s="18"/>
      <c r="R133" s="45"/>
      <c r="S133" s="45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25"/>
      <c r="AF133" s="18"/>
      <c r="AG133" s="18"/>
      <c r="AH133" s="18"/>
      <c r="AI133" s="18"/>
      <c r="AJ133" s="89"/>
      <c r="AK133" s="166"/>
      <c r="AL133" s="166"/>
      <c r="AM133" s="166"/>
      <c r="AN133" s="166"/>
      <c r="AO133" s="166"/>
      <c r="AP133" s="166"/>
      <c r="AQ133" s="92"/>
      <c r="AR133" s="166"/>
      <c r="AS133" s="166"/>
      <c r="AT133" s="166"/>
      <c r="AU133" s="166"/>
      <c r="AV133" s="166"/>
      <c r="AW133" s="166"/>
      <c r="AX133" s="92"/>
      <c r="AY133" s="92"/>
      <c r="AZ133" s="92"/>
      <c r="BA133" s="92"/>
      <c r="BB133" s="92"/>
      <c r="BC133" s="92"/>
      <c r="BD133" s="92"/>
      <c r="BE133" s="92"/>
    </row>
    <row r="134" spans="1:61" ht="23.45" customHeight="1" x14ac:dyDescent="0.4">
      <c r="A134" s="16" t="s">
        <v>98</v>
      </c>
      <c r="B134" s="18"/>
      <c r="C134" s="18"/>
      <c r="D134" s="18"/>
      <c r="E134" s="18"/>
      <c r="F134" s="18"/>
      <c r="G134" s="18"/>
      <c r="H134" s="16" t="s">
        <v>99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45"/>
      <c r="S134" s="45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25"/>
      <c r="AF134" s="18"/>
      <c r="AG134" s="18"/>
      <c r="AH134" s="18"/>
      <c r="AI134" s="18"/>
      <c r="AJ134" s="89"/>
      <c r="AK134" s="182" t="s">
        <v>105</v>
      </c>
      <c r="AL134" s="182"/>
      <c r="AM134" s="182"/>
      <c r="AN134" s="182"/>
      <c r="AO134" s="182"/>
      <c r="AP134" s="182"/>
      <c r="AQ134" s="91"/>
      <c r="AR134" s="93" t="s">
        <v>99</v>
      </c>
      <c r="AS134" s="93"/>
      <c r="AT134" s="93"/>
      <c r="AU134" s="93"/>
      <c r="AV134" s="93"/>
      <c r="AW134" s="93"/>
      <c r="AX134" s="91"/>
      <c r="AY134" s="91"/>
      <c r="AZ134" s="91"/>
      <c r="BA134" s="91"/>
      <c r="BB134" s="91"/>
      <c r="BC134" s="91"/>
      <c r="BD134" s="91"/>
      <c r="BE134" s="91"/>
    </row>
    <row r="135" spans="1:61" ht="27" customHeight="1" x14ac:dyDescent="0.4">
      <c r="A135" s="179"/>
      <c r="B135" s="179"/>
      <c r="C135" s="179"/>
      <c r="D135" s="179"/>
      <c r="E135" s="179"/>
      <c r="F135" s="17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45"/>
      <c r="S135" s="45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25"/>
      <c r="AF135" s="18"/>
      <c r="AG135" s="18"/>
      <c r="AH135" s="18"/>
      <c r="AI135" s="18"/>
      <c r="AJ135" s="89"/>
      <c r="AK135" s="166"/>
      <c r="AL135" s="166"/>
      <c r="AM135" s="166"/>
      <c r="AN135" s="166"/>
      <c r="AO135" s="166"/>
      <c r="AP135" s="166"/>
      <c r="AQ135" s="91"/>
      <c r="AR135" s="94"/>
      <c r="AS135" s="94"/>
      <c r="AT135" s="94"/>
      <c r="AU135" s="94"/>
      <c r="AV135" s="94"/>
      <c r="AW135" s="94"/>
      <c r="AX135" s="91"/>
      <c r="AY135" s="91"/>
      <c r="AZ135" s="91"/>
      <c r="BA135" s="91"/>
      <c r="BB135" s="91"/>
      <c r="BC135" s="91"/>
      <c r="BD135" s="91"/>
      <c r="BE135" s="91"/>
    </row>
    <row r="136" spans="1:61" ht="24.6" customHeight="1" x14ac:dyDescent="0.4">
      <c r="A136" s="225" t="s">
        <v>100</v>
      </c>
      <c r="B136" s="225"/>
      <c r="C136" s="225"/>
      <c r="D136" s="225"/>
      <c r="E136" s="225"/>
      <c r="F136" s="225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45"/>
      <c r="S136" s="45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25"/>
      <c r="AF136" s="18"/>
      <c r="AG136" s="18"/>
      <c r="AH136" s="18"/>
      <c r="AI136" s="18"/>
      <c r="AJ136" s="89"/>
      <c r="AK136" s="182" t="s">
        <v>100</v>
      </c>
      <c r="AL136" s="182"/>
      <c r="AM136" s="182"/>
      <c r="AN136" s="182"/>
      <c r="AO136" s="182"/>
      <c r="AP136" s="182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</row>
    <row r="137" spans="1:61" ht="13.9" customHeight="1" x14ac:dyDescent="0.4">
      <c r="A137" s="33"/>
      <c r="B137" s="33"/>
      <c r="C137" s="33"/>
      <c r="D137" s="33"/>
      <c r="E137" s="33"/>
      <c r="F137" s="33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45"/>
      <c r="S137" s="45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25"/>
      <c r="AF137" s="32"/>
      <c r="AG137" s="32"/>
      <c r="AH137" s="32"/>
      <c r="AI137" s="32"/>
      <c r="AJ137" s="89"/>
      <c r="AK137" s="95"/>
      <c r="AL137" s="95"/>
      <c r="AM137" s="95"/>
      <c r="AN137" s="95"/>
      <c r="AO137" s="95"/>
      <c r="AP137" s="95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</row>
    <row r="138" spans="1:61" ht="30.6" customHeight="1" x14ac:dyDescent="0.45">
      <c r="A138" s="9" t="s">
        <v>101</v>
      </c>
      <c r="B138" s="18"/>
      <c r="C138" s="18"/>
      <c r="D138" s="18"/>
      <c r="E138" s="18"/>
      <c r="F138" s="18"/>
      <c r="G138" s="18"/>
      <c r="H138" s="18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8"/>
      <c r="AE138" s="25"/>
      <c r="AF138" s="18"/>
      <c r="AG138" s="18"/>
      <c r="AH138" s="18"/>
      <c r="AI138" s="18"/>
      <c r="AJ138" s="89"/>
      <c r="AK138" s="212" t="s">
        <v>109</v>
      </c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92"/>
    </row>
    <row r="139" spans="1:61" ht="23.45" customHeight="1" x14ac:dyDescent="0.45">
      <c r="A139" s="9"/>
      <c r="B139" s="18"/>
      <c r="C139" s="18"/>
      <c r="D139" s="18"/>
      <c r="E139" s="18"/>
      <c r="F139" s="18"/>
      <c r="G139" s="18"/>
      <c r="H139" s="18"/>
      <c r="I139" s="178" t="s">
        <v>103</v>
      </c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8"/>
      <c r="AE139" s="25"/>
      <c r="AF139" s="18"/>
      <c r="AG139" s="18"/>
      <c r="AH139" s="18"/>
      <c r="AI139" s="18"/>
      <c r="AJ139" s="89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92"/>
    </row>
    <row r="140" spans="1:61" ht="39" customHeight="1" x14ac:dyDescent="0.4">
      <c r="A140" s="179"/>
      <c r="B140" s="179"/>
      <c r="C140" s="179"/>
      <c r="D140" s="179"/>
      <c r="E140" s="179"/>
      <c r="F140" s="179"/>
      <c r="G140" s="18"/>
      <c r="H140" s="179"/>
      <c r="I140" s="179"/>
      <c r="J140" s="179"/>
      <c r="K140" s="179"/>
      <c r="L140" s="179"/>
      <c r="M140" s="179"/>
      <c r="N140" s="18"/>
      <c r="O140" s="18"/>
      <c r="P140" s="18"/>
      <c r="Q140" s="18"/>
      <c r="R140" s="45"/>
      <c r="S140" s="45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25"/>
      <c r="AF140" s="18"/>
      <c r="AG140" s="18"/>
      <c r="AH140" s="18"/>
      <c r="AI140" s="18"/>
      <c r="AJ140" s="89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92"/>
    </row>
    <row r="141" spans="1:61" ht="30.6" customHeight="1" x14ac:dyDescent="0.4">
      <c r="A141" s="16" t="s">
        <v>98</v>
      </c>
      <c r="B141" s="18"/>
      <c r="C141" s="18"/>
      <c r="D141" s="18"/>
      <c r="E141" s="18"/>
      <c r="F141" s="18"/>
      <c r="G141" s="18"/>
      <c r="H141" s="16" t="s">
        <v>99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45"/>
      <c r="S141" s="45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25"/>
      <c r="AF141" s="18"/>
      <c r="AG141" s="18"/>
      <c r="AH141" s="18"/>
      <c r="AI141" s="18"/>
      <c r="AJ141" s="89"/>
      <c r="AK141" s="166"/>
      <c r="AL141" s="166"/>
      <c r="AM141" s="166"/>
      <c r="AN141" s="166"/>
      <c r="AO141" s="166"/>
      <c r="AP141" s="166"/>
      <c r="AQ141" s="91"/>
      <c r="AR141" s="166"/>
      <c r="AS141" s="166"/>
      <c r="AT141" s="166"/>
      <c r="AU141" s="166"/>
      <c r="AV141" s="166"/>
      <c r="AW141" s="166"/>
      <c r="AX141" s="91"/>
      <c r="AY141" s="91"/>
      <c r="AZ141" s="91"/>
      <c r="BA141" s="91"/>
      <c r="BB141" s="91"/>
      <c r="BC141" s="91"/>
      <c r="BD141" s="91"/>
      <c r="BE141" s="91"/>
    </row>
    <row r="142" spans="1:61" ht="24.6" customHeight="1" x14ac:dyDescent="0.4">
      <c r="A142" s="179"/>
      <c r="B142" s="179"/>
      <c r="C142" s="179"/>
      <c r="D142" s="179"/>
      <c r="E142" s="179"/>
      <c r="F142" s="179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45"/>
      <c r="S142" s="45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25"/>
      <c r="AF142" s="18"/>
      <c r="AG142" s="18"/>
      <c r="AH142" s="18"/>
      <c r="AI142" s="18"/>
      <c r="AJ142" s="89"/>
      <c r="AK142" s="96" t="s">
        <v>98</v>
      </c>
      <c r="AL142" s="91"/>
      <c r="AM142" s="91"/>
      <c r="AN142" s="91"/>
      <c r="AO142" s="91"/>
      <c r="AP142" s="91"/>
      <c r="AQ142" s="91"/>
      <c r="AR142" s="93" t="s">
        <v>99</v>
      </c>
      <c r="AS142" s="93"/>
      <c r="AT142" s="93"/>
      <c r="AU142" s="93"/>
      <c r="AV142" s="93"/>
      <c r="AW142" s="93"/>
      <c r="AX142" s="91"/>
      <c r="AY142" s="91"/>
      <c r="AZ142" s="91"/>
      <c r="BA142" s="91"/>
      <c r="BB142" s="91"/>
      <c r="BC142" s="91"/>
      <c r="BD142" s="91"/>
      <c r="BE142" s="91"/>
    </row>
    <row r="143" spans="1:61" ht="27" customHeight="1" x14ac:dyDescent="0.4">
      <c r="A143" s="225" t="s">
        <v>100</v>
      </c>
      <c r="B143" s="225"/>
      <c r="C143" s="225"/>
      <c r="D143" s="225"/>
      <c r="E143" s="225"/>
      <c r="F143" s="225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45"/>
      <c r="S143" s="45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25"/>
      <c r="AF143" s="18"/>
      <c r="AG143" s="18"/>
      <c r="AH143" s="18"/>
      <c r="AI143" s="18"/>
      <c r="AJ143" s="89"/>
      <c r="AK143" s="166"/>
      <c r="AL143" s="166"/>
      <c r="AM143" s="166"/>
      <c r="AN143" s="166"/>
      <c r="AO143" s="166"/>
      <c r="AP143" s="166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</row>
    <row r="144" spans="1:61" ht="20.45" customHeight="1" x14ac:dyDescent="0.4">
      <c r="AD144" s="18"/>
      <c r="AE144" s="25"/>
      <c r="AF144" s="18"/>
      <c r="AG144" s="18"/>
      <c r="AH144" s="18"/>
      <c r="AI144" s="18"/>
      <c r="AJ144" s="89"/>
      <c r="AK144" s="182" t="s">
        <v>100</v>
      </c>
      <c r="AL144" s="182"/>
      <c r="AM144" s="182"/>
      <c r="AN144" s="182"/>
      <c r="AO144" s="182"/>
      <c r="AP144" s="182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</row>
    <row r="145" spans="1:57" ht="30.6" customHeight="1" x14ac:dyDescent="0.4">
      <c r="A145" s="177" t="s">
        <v>102</v>
      </c>
      <c r="B145" s="177"/>
      <c r="C145" s="177"/>
      <c r="D145" s="177"/>
      <c r="E145" s="177"/>
      <c r="F145" s="177"/>
      <c r="G145" s="177"/>
      <c r="H145" s="177"/>
      <c r="I145" s="177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8"/>
      <c r="AE145" s="25"/>
      <c r="AF145" s="18"/>
      <c r="AG145" s="18"/>
      <c r="AH145" s="18"/>
      <c r="AI145" s="18"/>
      <c r="AJ145" s="89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1"/>
    </row>
    <row r="146" spans="1:57" ht="30.6" customHeight="1" x14ac:dyDescent="0.4">
      <c r="J146" s="178" t="s">
        <v>104</v>
      </c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8"/>
      <c r="AE146" s="25"/>
      <c r="AF146" s="18"/>
      <c r="AG146" s="18"/>
      <c r="AH146" s="18"/>
      <c r="AI146" s="18"/>
      <c r="AJ146" s="89"/>
      <c r="AK146" s="210" t="s">
        <v>110</v>
      </c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91"/>
    </row>
    <row r="147" spans="1:57" ht="27" customHeight="1" x14ac:dyDescent="0.4">
      <c r="A147" s="179"/>
      <c r="B147" s="179"/>
      <c r="C147" s="179"/>
      <c r="D147" s="179"/>
      <c r="E147" s="179"/>
      <c r="F147" s="179"/>
      <c r="G147" s="18"/>
      <c r="H147" s="179"/>
      <c r="I147" s="179"/>
      <c r="J147" s="179"/>
      <c r="K147" s="179"/>
      <c r="L147" s="179"/>
      <c r="M147" s="179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18"/>
      <c r="AE147" s="25"/>
      <c r="AF147" s="18"/>
      <c r="AG147" s="18"/>
      <c r="AH147" s="18"/>
      <c r="AI147" s="18"/>
      <c r="AJ147" s="89"/>
      <c r="AK147" s="166"/>
      <c r="AL147" s="166"/>
      <c r="AM147" s="166"/>
      <c r="AN147" s="166"/>
      <c r="AO147" s="166"/>
      <c r="AP147" s="166"/>
      <c r="AQ147" s="91"/>
      <c r="AR147" s="166"/>
      <c r="AS147" s="166"/>
      <c r="AT147" s="166"/>
      <c r="AU147" s="166"/>
      <c r="AV147" s="166"/>
      <c r="AW147" s="166"/>
      <c r="AX147" s="91"/>
      <c r="AY147" s="91"/>
      <c r="AZ147" s="91"/>
      <c r="BA147" s="91"/>
      <c r="BB147" s="91"/>
      <c r="BC147" s="91"/>
      <c r="BD147" s="91"/>
      <c r="BE147" s="91"/>
    </row>
    <row r="148" spans="1:57" ht="24.6" customHeight="1" x14ac:dyDescent="0.4">
      <c r="A148" s="225" t="s">
        <v>105</v>
      </c>
      <c r="B148" s="225"/>
      <c r="C148" s="225"/>
      <c r="D148" s="225"/>
      <c r="E148" s="225"/>
      <c r="F148" s="225"/>
      <c r="G148" s="18"/>
      <c r="H148" s="16" t="s">
        <v>99</v>
      </c>
      <c r="I148" s="18"/>
      <c r="J148" s="18"/>
      <c r="K148" s="18"/>
      <c r="L148" s="18"/>
      <c r="M148" s="18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18"/>
      <c r="AE148" s="25"/>
      <c r="AF148" s="18"/>
      <c r="AG148" s="18"/>
      <c r="AH148" s="18"/>
      <c r="AI148" s="18"/>
      <c r="AJ148" s="89"/>
      <c r="AK148" s="182" t="s">
        <v>105</v>
      </c>
      <c r="AL148" s="182"/>
      <c r="AM148" s="182"/>
      <c r="AN148" s="182"/>
      <c r="AO148" s="182"/>
      <c r="AP148" s="182"/>
      <c r="AQ148" s="91"/>
      <c r="AR148" s="96" t="s">
        <v>99</v>
      </c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</row>
    <row r="149" spans="1:57" ht="27" customHeight="1" x14ac:dyDescent="0.4">
      <c r="A149" s="179"/>
      <c r="B149" s="179"/>
      <c r="C149" s="179"/>
      <c r="D149" s="179"/>
      <c r="E149" s="179"/>
      <c r="F149" s="179"/>
      <c r="G149" s="17"/>
      <c r="H149" s="17"/>
      <c r="I149" s="17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18"/>
      <c r="AE149" s="25"/>
      <c r="AF149" s="18"/>
      <c r="AG149" s="18"/>
      <c r="AH149" s="18"/>
      <c r="AI149" s="18"/>
      <c r="AJ149" s="89"/>
      <c r="AK149" s="166"/>
      <c r="AL149" s="166"/>
      <c r="AM149" s="166"/>
      <c r="AN149" s="166"/>
      <c r="AO149" s="166"/>
      <c r="AP149" s="166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4"/>
      <c r="BC149" s="94"/>
      <c r="BD149" s="94"/>
      <c r="BE149" s="94"/>
    </row>
    <row r="150" spans="1:57" ht="24.6" customHeight="1" x14ac:dyDescent="0.4">
      <c r="A150" s="225" t="s">
        <v>100</v>
      </c>
      <c r="B150" s="225"/>
      <c r="C150" s="225"/>
      <c r="D150" s="225"/>
      <c r="E150" s="225"/>
      <c r="F150" s="225"/>
      <c r="G150" s="17"/>
      <c r="H150" s="17"/>
      <c r="I150" s="17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32"/>
      <c r="AE150" s="25"/>
      <c r="AF150" s="32"/>
      <c r="AG150" s="32"/>
      <c r="AH150" s="32"/>
      <c r="AI150" s="32"/>
      <c r="AJ150" s="89"/>
      <c r="AK150" s="182" t="s">
        <v>100</v>
      </c>
      <c r="AL150" s="182"/>
      <c r="AM150" s="182"/>
      <c r="AN150" s="182"/>
      <c r="AO150" s="182"/>
      <c r="AP150" s="182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4"/>
      <c r="BC150" s="94"/>
      <c r="BD150" s="94"/>
      <c r="BE150" s="94"/>
    </row>
    <row r="151" spans="1:57" ht="16.149999999999999" customHeight="1" x14ac:dyDescent="0.4">
      <c r="AE151" s="25"/>
      <c r="AF151" s="18"/>
      <c r="AG151" s="18"/>
      <c r="AH151" s="18"/>
      <c r="AI151" s="18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</row>
    <row r="152" spans="1:57" ht="30.6" customHeight="1" x14ac:dyDescent="0.4">
      <c r="A152" s="26" t="s">
        <v>107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18"/>
      <c r="AE152" s="25"/>
      <c r="AF152" s="18"/>
      <c r="AG152" s="18"/>
      <c r="AH152" s="18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</row>
    <row r="153" spans="1:57" ht="24.6" customHeight="1" x14ac:dyDescent="0.4">
      <c r="A153" s="30"/>
      <c r="B153" s="30"/>
      <c r="C153" s="30"/>
      <c r="D153" s="30"/>
      <c r="E153" s="30"/>
      <c r="F153" s="30"/>
      <c r="G153" s="29"/>
      <c r="H153" s="30"/>
      <c r="I153" s="30"/>
      <c r="J153" s="30"/>
      <c r="K153" s="30"/>
      <c r="L153" s="30"/>
      <c r="M153" s="30"/>
      <c r="N153" s="23"/>
      <c r="O153" s="23"/>
      <c r="P153" s="27"/>
      <c r="Q153" s="390" t="s">
        <v>108</v>
      </c>
      <c r="R153" s="390"/>
      <c r="S153" s="390"/>
      <c r="T153" s="390"/>
      <c r="U153" s="390"/>
      <c r="V153" s="390"/>
      <c r="W153" s="390"/>
      <c r="X153" s="390"/>
      <c r="Y153" s="390"/>
      <c r="Z153" s="390"/>
      <c r="AA153" s="390"/>
      <c r="AB153" s="390"/>
      <c r="AC153" s="390"/>
      <c r="AD153" s="390"/>
      <c r="AE153" s="25"/>
      <c r="AF153" s="18"/>
      <c r="AG153" s="18"/>
      <c r="AH153" s="18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</row>
    <row r="154" spans="1:57" ht="13.15" customHeight="1" x14ac:dyDescent="0.4">
      <c r="A154" s="179"/>
      <c r="B154" s="179"/>
      <c r="C154" s="179"/>
      <c r="D154" s="179"/>
      <c r="E154" s="179"/>
      <c r="F154" s="179"/>
      <c r="G154" s="17"/>
      <c r="H154" s="179"/>
      <c r="I154" s="179"/>
      <c r="J154" s="179"/>
      <c r="K154" s="179"/>
      <c r="L154" s="179"/>
      <c r="M154" s="179"/>
      <c r="N154" s="23"/>
      <c r="O154" s="23"/>
      <c r="P154" s="27"/>
      <c r="Q154" s="28"/>
      <c r="R154" s="35"/>
      <c r="S154" s="35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5"/>
      <c r="AF154" s="18"/>
      <c r="AG154" s="18"/>
      <c r="AH154" s="18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</row>
    <row r="155" spans="1:57" ht="24.6" customHeight="1" x14ac:dyDescent="0.4">
      <c r="A155" s="225" t="s">
        <v>105</v>
      </c>
      <c r="B155" s="225"/>
      <c r="C155" s="225"/>
      <c r="D155" s="225"/>
      <c r="E155" s="225"/>
      <c r="F155" s="225"/>
      <c r="G155" s="17"/>
      <c r="H155" s="16" t="s">
        <v>99</v>
      </c>
      <c r="I155" s="18"/>
      <c r="J155" s="18"/>
      <c r="K155" s="18"/>
      <c r="L155" s="18"/>
      <c r="M155" s="18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18"/>
      <c r="AE155" s="25"/>
      <c r="AF155" s="18"/>
      <c r="AG155" s="18"/>
      <c r="AH155" s="18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</row>
    <row r="156" spans="1:57" ht="27" customHeight="1" x14ac:dyDescent="0.4">
      <c r="A156" s="179"/>
      <c r="B156" s="179"/>
      <c r="C156" s="179"/>
      <c r="D156" s="179"/>
      <c r="E156" s="179"/>
      <c r="F156" s="179"/>
      <c r="G156" s="17"/>
      <c r="H156" s="17"/>
      <c r="I156" s="17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18"/>
      <c r="AE156" s="25"/>
      <c r="AF156" s="18"/>
      <c r="AG156" s="18"/>
      <c r="AH156" s="18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</row>
    <row r="157" spans="1:57" ht="24.6" customHeight="1" x14ac:dyDescent="0.2">
      <c r="A157" s="225" t="s">
        <v>100</v>
      </c>
      <c r="B157" s="225"/>
      <c r="C157" s="225"/>
      <c r="D157" s="225"/>
      <c r="E157" s="225"/>
      <c r="F157" s="225"/>
      <c r="G157" s="17"/>
      <c r="H157" s="17"/>
      <c r="I157" s="17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18"/>
      <c r="AE157" s="25"/>
      <c r="AF157" s="32"/>
      <c r="AG157" s="32"/>
      <c r="AH157" s="32"/>
    </row>
    <row r="158" spans="1:57" ht="6" customHeight="1" x14ac:dyDescent="0.2">
      <c r="A158" s="33"/>
      <c r="B158" s="33"/>
      <c r="C158" s="33"/>
      <c r="D158" s="33"/>
      <c r="E158" s="33"/>
      <c r="F158" s="33"/>
      <c r="G158" s="31"/>
      <c r="H158" s="31"/>
      <c r="I158" s="31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32"/>
      <c r="AE158" s="24"/>
      <c r="AF158" s="24"/>
      <c r="AG158" s="24"/>
      <c r="AH158" s="24"/>
    </row>
    <row r="159" spans="1:57" ht="30.6" customHeight="1" x14ac:dyDescent="0.2">
      <c r="A159" s="403" t="s">
        <v>106</v>
      </c>
      <c r="B159" s="403"/>
      <c r="C159" s="403"/>
      <c r="D159" s="40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403"/>
      <c r="S159" s="403"/>
      <c r="T159" s="403"/>
      <c r="U159" s="403"/>
      <c r="V159" s="403"/>
      <c r="W159" s="403"/>
      <c r="X159" s="14"/>
      <c r="Y159" s="14"/>
      <c r="Z159" s="14"/>
      <c r="AA159" s="14"/>
      <c r="AB159" s="14"/>
      <c r="AC159" s="14"/>
      <c r="AD159" s="24"/>
      <c r="AE159" s="24"/>
      <c r="AF159" s="24"/>
      <c r="AG159" s="24"/>
      <c r="AH159" s="24"/>
    </row>
    <row r="160" spans="1:57" ht="24.6" customHeight="1" x14ac:dyDescent="0.2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24"/>
      <c r="AE160" s="16"/>
      <c r="AF160" s="16"/>
      <c r="AG160" s="16"/>
      <c r="AH160" s="16"/>
    </row>
    <row r="161" spans="1:49" ht="24.6" customHeight="1" x14ac:dyDescent="0.2">
      <c r="A161" s="225" t="s">
        <v>95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16"/>
      <c r="AE161" s="16"/>
      <c r="AF161" s="16"/>
      <c r="AG161" s="16"/>
      <c r="AH161" s="16"/>
    </row>
    <row r="162" spans="1:49" ht="1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16"/>
      <c r="AE162" s="15"/>
      <c r="AF162" s="15"/>
      <c r="AG162" s="15"/>
      <c r="AH162" s="15"/>
    </row>
    <row r="163" spans="1:49" ht="30.6" customHeight="1" x14ac:dyDescent="0.45">
      <c r="A163" s="357" t="s">
        <v>91</v>
      </c>
      <c r="B163" s="357"/>
      <c r="C163" s="357"/>
      <c r="D163" s="357"/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  <c r="Y163" s="357"/>
      <c r="Z163" s="357"/>
      <c r="AA163" s="357"/>
      <c r="AB163" s="357"/>
      <c r="AC163" s="15"/>
      <c r="AD163" s="15"/>
      <c r="AE163" s="15"/>
      <c r="AF163" s="15"/>
      <c r="AG163" s="15"/>
      <c r="AH163" s="15"/>
    </row>
    <row r="164" spans="1:49" ht="30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46"/>
      <c r="S164" s="46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34"/>
    </row>
    <row r="165" spans="1:49" ht="30" x14ac:dyDescent="0.4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41"/>
      <c r="S165" s="41"/>
      <c r="T165" s="10"/>
      <c r="U165" s="10"/>
      <c r="V165" s="10"/>
      <c r="W165" s="10"/>
      <c r="X165" s="10"/>
    </row>
  </sheetData>
  <mergeCells count="1274">
    <mergeCell ref="X38:Y38"/>
    <mergeCell ref="AB38:AC38"/>
    <mergeCell ref="X53:Y53"/>
    <mergeCell ref="AB53:AC53"/>
    <mergeCell ref="BB78:BH78"/>
    <mergeCell ref="B50:O50"/>
    <mergeCell ref="AZ50:BA50"/>
    <mergeCell ref="B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K78:AL78"/>
    <mergeCell ref="AM78:AN78"/>
    <mergeCell ref="AP78:AQ78"/>
    <mergeCell ref="AR78:AS78"/>
    <mergeCell ref="AU78:AV78"/>
    <mergeCell ref="AW78:AX78"/>
    <mergeCell ref="AZ78:BA78"/>
    <mergeCell ref="BB50:BH50"/>
    <mergeCell ref="AU50:AV50"/>
    <mergeCell ref="AW50:AX50"/>
    <mergeCell ref="AP50:AQ50"/>
    <mergeCell ref="AR50:AS50"/>
    <mergeCell ref="AK50:AL50"/>
    <mergeCell ref="AM50:AN50"/>
    <mergeCell ref="AF50:AG50"/>
    <mergeCell ref="AH50:AI50"/>
    <mergeCell ref="Z62:AA62"/>
    <mergeCell ref="Z77:AA77"/>
    <mergeCell ref="AK65:AL65"/>
    <mergeCell ref="AZ74:BA74"/>
    <mergeCell ref="AZ75:BA75"/>
    <mergeCell ref="AZ76:BA76"/>
    <mergeCell ref="BB71:BH71"/>
    <mergeCell ref="BB72:BH72"/>
    <mergeCell ref="BB73:BH73"/>
    <mergeCell ref="AM70:AN70"/>
    <mergeCell ref="AD83:AE83"/>
    <mergeCell ref="BB74:BH74"/>
    <mergeCell ref="BB75:BH75"/>
    <mergeCell ref="BB76:BH76"/>
    <mergeCell ref="AZ71:BA71"/>
    <mergeCell ref="AZ72:BA72"/>
    <mergeCell ref="AZ73:BA73"/>
    <mergeCell ref="AF74:AG74"/>
    <mergeCell ref="AF75:AG75"/>
    <mergeCell ref="AK68:AL68"/>
    <mergeCell ref="AM68:AN68"/>
    <mergeCell ref="AM75:AN75"/>
    <mergeCell ref="AH75:AI75"/>
    <mergeCell ref="AH74:AI74"/>
    <mergeCell ref="AK74:AL74"/>
    <mergeCell ref="AM74:AN74"/>
    <mergeCell ref="AZ80:BA80"/>
    <mergeCell ref="BB80:BH80"/>
    <mergeCell ref="AF83:AG83"/>
    <mergeCell ref="AH83:AI83"/>
    <mergeCell ref="AF56:AG56"/>
    <mergeCell ref="AF57:AG57"/>
    <mergeCell ref="AF58:AG58"/>
    <mergeCell ref="AF59:AG59"/>
    <mergeCell ref="AH65:AI65"/>
    <mergeCell ref="AF69:AG69"/>
    <mergeCell ref="AF70:AG70"/>
    <mergeCell ref="AF71:AG71"/>
    <mergeCell ref="AF72:AG72"/>
    <mergeCell ref="AF73:AG73"/>
    <mergeCell ref="AB60:AC60"/>
    <mergeCell ref="V57:W57"/>
    <mergeCell ref="X57:Y57"/>
    <mergeCell ref="Z57:AA57"/>
    <mergeCell ref="AB57:AC57"/>
    <mergeCell ref="AD57:AE57"/>
    <mergeCell ref="AH68:AI68"/>
    <mergeCell ref="AH69:AI69"/>
    <mergeCell ref="AH70:AI70"/>
    <mergeCell ref="AH71:AI71"/>
    <mergeCell ref="AH72:AI72"/>
    <mergeCell ref="AH73:AI73"/>
    <mergeCell ref="Z67:AA67"/>
    <mergeCell ref="B41:O41"/>
    <mergeCell ref="AB45:AC45"/>
    <mergeCell ref="AF60:AG60"/>
    <mergeCell ref="V43:W43"/>
    <mergeCell ref="X43:Y43"/>
    <mergeCell ref="Z43:AA43"/>
    <mergeCell ref="AF48:AG48"/>
    <mergeCell ref="AF49:AG49"/>
    <mergeCell ref="AF52:AG52"/>
    <mergeCell ref="V81:W81"/>
    <mergeCell ref="X81:Y81"/>
    <mergeCell ref="AR58:AS58"/>
    <mergeCell ref="AR60:AS60"/>
    <mergeCell ref="AD60:AE60"/>
    <mergeCell ref="AB84:AC84"/>
    <mergeCell ref="AD84:AE84"/>
    <mergeCell ref="Z84:AA84"/>
    <mergeCell ref="X82:Y82"/>
    <mergeCell ref="X60:Y60"/>
    <mergeCell ref="Z60:AA60"/>
    <mergeCell ref="Z81:AA81"/>
    <mergeCell ref="AB81:AC81"/>
    <mergeCell ref="AD81:AE81"/>
    <mergeCell ref="AF64:AG64"/>
    <mergeCell ref="AF76:AG76"/>
    <mergeCell ref="AH64:AI64"/>
    <mergeCell ref="AD82:AE82"/>
    <mergeCell ref="AR59:AS59"/>
    <mergeCell ref="AH66:AI66"/>
    <mergeCell ref="B60:O60"/>
    <mergeCell ref="R53:S53"/>
    <mergeCell ref="AB47:AC47"/>
    <mergeCell ref="AB50:AC50"/>
    <mergeCell ref="Z42:AA42"/>
    <mergeCell ref="AB42:AC42"/>
    <mergeCell ref="AD42:AE42"/>
    <mergeCell ref="X42:Y42"/>
    <mergeCell ref="P50:Q50"/>
    <mergeCell ref="P69:Q69"/>
    <mergeCell ref="R69:S69"/>
    <mergeCell ref="P60:Q60"/>
    <mergeCell ref="R60:S60"/>
    <mergeCell ref="X50:Y50"/>
    <mergeCell ref="AH67:AI67"/>
    <mergeCell ref="AF65:AG65"/>
    <mergeCell ref="AF66:AG66"/>
    <mergeCell ref="AF67:AG67"/>
    <mergeCell ref="AF68:AG68"/>
    <mergeCell ref="V53:W53"/>
    <mergeCell ref="T69:U69"/>
    <mergeCell ref="T62:U62"/>
    <mergeCell ref="AD59:AE59"/>
    <mergeCell ref="T52:U52"/>
    <mergeCell ref="V52:W52"/>
    <mergeCell ref="X52:Y52"/>
    <mergeCell ref="Z52:AA52"/>
    <mergeCell ref="AB52:AC52"/>
    <mergeCell ref="AD52:AE52"/>
    <mergeCell ref="AH52:AI52"/>
    <mergeCell ref="P59:Q59"/>
    <mergeCell ref="V60:W60"/>
    <mergeCell ref="R51:S51"/>
    <mergeCell ref="AF54:AG54"/>
    <mergeCell ref="AF55:AG55"/>
    <mergeCell ref="A159:W159"/>
    <mergeCell ref="B74:O74"/>
    <mergeCell ref="P74:Q74"/>
    <mergeCell ref="R74:S74"/>
    <mergeCell ref="T74:U74"/>
    <mergeCell ref="V74:W74"/>
    <mergeCell ref="X74:Y74"/>
    <mergeCell ref="Z74:AA74"/>
    <mergeCell ref="AB74:AC74"/>
    <mergeCell ref="B81:O81"/>
    <mergeCell ref="P81:Q81"/>
    <mergeCell ref="R81:S81"/>
    <mergeCell ref="T81:U81"/>
    <mergeCell ref="X76:Y76"/>
    <mergeCell ref="Z76:AA76"/>
    <mergeCell ref="AB76:AC76"/>
    <mergeCell ref="Z83:AA83"/>
    <mergeCell ref="AB83:AC83"/>
    <mergeCell ref="A88:S88"/>
    <mergeCell ref="A127:D127"/>
    <mergeCell ref="A125:D125"/>
    <mergeCell ref="A84:S84"/>
    <mergeCell ref="B76:O76"/>
    <mergeCell ref="P76:Q76"/>
    <mergeCell ref="Z82:AA82"/>
    <mergeCell ref="AB82:AC82"/>
    <mergeCell ref="T84:U84"/>
    <mergeCell ref="V84:W84"/>
    <mergeCell ref="X84:Y84"/>
    <mergeCell ref="V86:W86"/>
    <mergeCell ref="X75:Y75"/>
    <mergeCell ref="Z75:AA75"/>
    <mergeCell ref="A157:F157"/>
    <mergeCell ref="A155:F155"/>
    <mergeCell ref="A148:F148"/>
    <mergeCell ref="R152:AC152"/>
    <mergeCell ref="Q153:AD153"/>
    <mergeCell ref="A154:F154"/>
    <mergeCell ref="H154:M154"/>
    <mergeCell ref="A160:AC160"/>
    <mergeCell ref="I138:AC138"/>
    <mergeCell ref="A140:F140"/>
    <mergeCell ref="H140:M140"/>
    <mergeCell ref="A142:F142"/>
    <mergeCell ref="A143:F143"/>
    <mergeCell ref="J145:AC145"/>
    <mergeCell ref="A28:A31"/>
    <mergeCell ref="B62:O62"/>
    <mergeCell ref="P44:Q44"/>
    <mergeCell ref="B36:O36"/>
    <mergeCell ref="Z30:AA31"/>
    <mergeCell ref="AB30:AC31"/>
    <mergeCell ref="AD30:AE31"/>
    <mergeCell ref="B28:O31"/>
    <mergeCell ref="T28:AE28"/>
    <mergeCell ref="P28:Q31"/>
    <mergeCell ref="X30:Y31"/>
    <mergeCell ref="R28:S31"/>
    <mergeCell ref="B33:O33"/>
    <mergeCell ref="P33:Q33"/>
    <mergeCell ref="R33:S33"/>
    <mergeCell ref="T33:U33"/>
    <mergeCell ref="A149:F149"/>
    <mergeCell ref="A150:F150"/>
    <mergeCell ref="B32:O32"/>
    <mergeCell ref="X29:AE29"/>
    <mergeCell ref="T35:U35"/>
    <mergeCell ref="V35:W35"/>
    <mergeCell ref="X35:Y35"/>
    <mergeCell ref="Z35:AA35"/>
    <mergeCell ref="AB35:AC35"/>
    <mergeCell ref="R32:S32"/>
    <mergeCell ref="P32:Q32"/>
    <mergeCell ref="V29:W31"/>
    <mergeCell ref="T29:U31"/>
    <mergeCell ref="B34:O34"/>
    <mergeCell ref="B35:O35"/>
    <mergeCell ref="P34:Q34"/>
    <mergeCell ref="T32:U32"/>
    <mergeCell ref="V32:W32"/>
    <mergeCell ref="X32:Y32"/>
    <mergeCell ref="Z32:AA32"/>
    <mergeCell ref="AB32:AC32"/>
    <mergeCell ref="AD32:AE32"/>
    <mergeCell ref="V33:W33"/>
    <mergeCell ref="X33:Y33"/>
    <mergeCell ref="Z33:AA33"/>
    <mergeCell ref="AB33:AC33"/>
    <mergeCell ref="P37:Q37"/>
    <mergeCell ref="Z37:AA37"/>
    <mergeCell ref="AB37:AC37"/>
    <mergeCell ref="AD37:AE37"/>
    <mergeCell ref="V34:W34"/>
    <mergeCell ref="X34:Y34"/>
    <mergeCell ref="Z34:AA34"/>
    <mergeCell ref="R34:S34"/>
    <mergeCell ref="P35:Q35"/>
    <mergeCell ref="B37:O37"/>
    <mergeCell ref="P36:Q36"/>
    <mergeCell ref="R36:S36"/>
    <mergeCell ref="T36:U36"/>
    <mergeCell ref="V36:W36"/>
    <mergeCell ref="X36:Y36"/>
    <mergeCell ref="Z36:AA36"/>
    <mergeCell ref="AB34:AC34"/>
    <mergeCell ref="AD34:AE34"/>
    <mergeCell ref="R35:S35"/>
    <mergeCell ref="T34:U34"/>
    <mergeCell ref="AB36:AC36"/>
    <mergeCell ref="AD36:AE36"/>
    <mergeCell ref="R37:S37"/>
    <mergeCell ref="T37:U37"/>
    <mergeCell ref="AD35:AE35"/>
    <mergeCell ref="V37:W37"/>
    <mergeCell ref="X37:Y37"/>
    <mergeCell ref="Z88:AA88"/>
    <mergeCell ref="AB88:AC88"/>
    <mergeCell ref="AD88:AE88"/>
    <mergeCell ref="AB85:AC85"/>
    <mergeCell ref="AD85:AE85"/>
    <mergeCell ref="AD86:AE86"/>
    <mergeCell ref="A91:M91"/>
    <mergeCell ref="A123:D123"/>
    <mergeCell ref="V87:W87"/>
    <mergeCell ref="V88:W88"/>
    <mergeCell ref="B38:O38"/>
    <mergeCell ref="P38:Q38"/>
    <mergeCell ref="T59:U59"/>
    <mergeCell ref="V59:W59"/>
    <mergeCell ref="X59:Y59"/>
    <mergeCell ref="B51:O51"/>
    <mergeCell ref="P51:Q51"/>
    <mergeCell ref="B45:O45"/>
    <mergeCell ref="P45:Q45"/>
    <mergeCell ref="B46:O46"/>
    <mergeCell ref="A87:S87"/>
    <mergeCell ref="X40:Y40"/>
    <mergeCell ref="R38:S38"/>
    <mergeCell ref="B59:O59"/>
    <mergeCell ref="B42:O42"/>
    <mergeCell ref="V40:W40"/>
    <mergeCell ref="B58:O58"/>
    <mergeCell ref="P83:Q83"/>
    <mergeCell ref="R83:S83"/>
    <mergeCell ref="B44:O44"/>
    <mergeCell ref="AB41:AC41"/>
    <mergeCell ref="T42:U42"/>
    <mergeCell ref="A163:AB163"/>
    <mergeCell ref="A122:D122"/>
    <mergeCell ref="T87:U87"/>
    <mergeCell ref="T88:U88"/>
    <mergeCell ref="T85:U85"/>
    <mergeCell ref="T86:U86"/>
    <mergeCell ref="A103:D103"/>
    <mergeCell ref="A104:D104"/>
    <mergeCell ref="A106:D106"/>
    <mergeCell ref="A121:D121"/>
    <mergeCell ref="V85:W85"/>
    <mergeCell ref="A110:D110"/>
    <mergeCell ref="P70:Q70"/>
    <mergeCell ref="B73:O73"/>
    <mergeCell ref="P73:Q73"/>
    <mergeCell ref="A96:D96"/>
    <mergeCell ref="A97:D97"/>
    <mergeCell ref="A98:D98"/>
    <mergeCell ref="A99:D99"/>
    <mergeCell ref="Z85:AA85"/>
    <mergeCell ref="Z86:AA86"/>
    <mergeCell ref="AB86:AC86"/>
    <mergeCell ref="Z87:AA87"/>
    <mergeCell ref="X85:Y85"/>
    <mergeCell ref="A85:S85"/>
    <mergeCell ref="A86:S86"/>
    <mergeCell ref="X87:Y87"/>
    <mergeCell ref="X86:Y86"/>
    <mergeCell ref="AB87:AC87"/>
    <mergeCell ref="A161:AC161"/>
    <mergeCell ref="A156:F156"/>
    <mergeCell ref="B83:O83"/>
    <mergeCell ref="AD41:AE41"/>
    <mergeCell ref="P46:Q46"/>
    <mergeCell ref="R46:S46"/>
    <mergeCell ref="T46:U46"/>
    <mergeCell ref="V46:W46"/>
    <mergeCell ref="T70:U70"/>
    <mergeCell ref="V70:W70"/>
    <mergeCell ref="B69:O69"/>
    <mergeCell ref="B70:O70"/>
    <mergeCell ref="R65:S65"/>
    <mergeCell ref="T65:U65"/>
    <mergeCell ref="V65:W65"/>
    <mergeCell ref="P58:Q58"/>
    <mergeCell ref="R58:S58"/>
    <mergeCell ref="T58:U58"/>
    <mergeCell ref="V58:W58"/>
    <mergeCell ref="X58:Y58"/>
    <mergeCell ref="B68:O68"/>
    <mergeCell ref="P68:Q68"/>
    <mergeCell ref="R68:S68"/>
    <mergeCell ref="T68:U68"/>
    <mergeCell ref="V68:W68"/>
    <mergeCell ref="Z50:AA50"/>
    <mergeCell ref="AD50:AE50"/>
    <mergeCell ref="V50:W50"/>
    <mergeCell ref="T50:U50"/>
    <mergeCell ref="R50:S50"/>
    <mergeCell ref="V44:W44"/>
    <mergeCell ref="X44:Y44"/>
    <mergeCell ref="Z58:AA58"/>
    <mergeCell ref="AB58:AC58"/>
    <mergeCell ref="AD58:AE58"/>
    <mergeCell ref="B79:O79"/>
    <mergeCell ref="B80:O80"/>
    <mergeCell ref="T82:U82"/>
    <mergeCell ref="R41:S41"/>
    <mergeCell ref="T41:U41"/>
    <mergeCell ref="Z72:AA72"/>
    <mergeCell ref="AB72:AC72"/>
    <mergeCell ref="AD72:AE72"/>
    <mergeCell ref="P65:Q65"/>
    <mergeCell ref="Z45:AA45"/>
    <mergeCell ref="AB39:AC39"/>
    <mergeCell ref="AD76:AE76"/>
    <mergeCell ref="AD68:AE68"/>
    <mergeCell ref="X51:Y51"/>
    <mergeCell ref="Z51:AA51"/>
    <mergeCell ref="AB51:AC51"/>
    <mergeCell ref="AD51:AE51"/>
    <mergeCell ref="R42:S42"/>
    <mergeCell ref="B48:O48"/>
    <mergeCell ref="P48:Q48"/>
    <mergeCell ref="P47:Q47"/>
    <mergeCell ref="B47:O47"/>
    <mergeCell ref="P62:Q62"/>
    <mergeCell ref="R62:S62"/>
    <mergeCell ref="B43:O43"/>
    <mergeCell ref="P41:Q41"/>
    <mergeCell ref="V41:W41"/>
    <mergeCell ref="X41:Y41"/>
    <mergeCell ref="R47:S47"/>
    <mergeCell ref="P57:Q57"/>
    <mergeCell ref="P43:Q43"/>
    <mergeCell ref="B39:O39"/>
    <mergeCell ref="P39:Q39"/>
    <mergeCell ref="R39:S39"/>
    <mergeCell ref="T39:U39"/>
    <mergeCell ref="V39:W39"/>
    <mergeCell ref="X39:Y39"/>
    <mergeCell ref="Z39:AA39"/>
    <mergeCell ref="AR39:AS39"/>
    <mergeCell ref="V83:W83"/>
    <mergeCell ref="P82:Q82"/>
    <mergeCell ref="R82:S82"/>
    <mergeCell ref="T48:U48"/>
    <mergeCell ref="V48:W48"/>
    <mergeCell ref="T47:U47"/>
    <mergeCell ref="V47:W47"/>
    <mergeCell ref="AD48:AE48"/>
    <mergeCell ref="X47:Y47"/>
    <mergeCell ref="Z47:AA47"/>
    <mergeCell ref="R70:S70"/>
    <mergeCell ref="P75:Q75"/>
    <mergeCell ref="R75:S75"/>
    <mergeCell ref="T75:U75"/>
    <mergeCell ref="V75:W75"/>
    <mergeCell ref="Z48:AA48"/>
    <mergeCell ref="AB48:AC48"/>
    <mergeCell ref="AB66:AC66"/>
    <mergeCell ref="P42:Q42"/>
    <mergeCell ref="P56:Q56"/>
    <mergeCell ref="R56:S56"/>
    <mergeCell ref="T56:U56"/>
    <mergeCell ref="V56:W56"/>
    <mergeCell ref="X56:Y56"/>
    <mergeCell ref="R44:S44"/>
    <mergeCell ref="T51:U51"/>
    <mergeCell ref="V51:W51"/>
    <mergeCell ref="R45:S45"/>
    <mergeCell ref="T45:U45"/>
    <mergeCell ref="V45:W45"/>
    <mergeCell ref="P53:Q53"/>
    <mergeCell ref="AH54:AI54"/>
    <mergeCell ref="AH55:AI55"/>
    <mergeCell ref="AH56:AI56"/>
    <mergeCell ref="R73:S73"/>
    <mergeCell ref="T73:U73"/>
    <mergeCell ref="V73:W73"/>
    <mergeCell ref="X73:Y73"/>
    <mergeCell ref="Z73:AA73"/>
    <mergeCell ref="AB73:AC73"/>
    <mergeCell ref="AD73:AE73"/>
    <mergeCell ref="AD47:AE47"/>
    <mergeCell ref="Z69:AA69"/>
    <mergeCell ref="AB69:AC69"/>
    <mergeCell ref="AD69:AE69"/>
    <mergeCell ref="X65:Y65"/>
    <mergeCell ref="Z65:AA65"/>
    <mergeCell ref="AB65:AC65"/>
    <mergeCell ref="AD65:AE65"/>
    <mergeCell ref="V69:W69"/>
    <mergeCell ref="AB64:AC64"/>
    <mergeCell ref="AD64:AE64"/>
    <mergeCell ref="T72:U72"/>
    <mergeCell ref="V72:W72"/>
    <mergeCell ref="X72:Y72"/>
    <mergeCell ref="T67:U67"/>
    <mergeCell ref="AD45:AE45"/>
    <mergeCell ref="T83:U83"/>
    <mergeCell ref="AD74:AE74"/>
    <mergeCell ref="AB75:AC75"/>
    <mergeCell ref="AD75:AE75"/>
    <mergeCell ref="X70:Y70"/>
    <mergeCell ref="Z70:AA70"/>
    <mergeCell ref="AB70:AC70"/>
    <mergeCell ref="AD70:AE70"/>
    <mergeCell ref="B82:O82"/>
    <mergeCell ref="X48:Y48"/>
    <mergeCell ref="AF81:AG81"/>
    <mergeCell ref="P54:Q54"/>
    <mergeCell ref="R54:S54"/>
    <mergeCell ref="T54:U54"/>
    <mergeCell ref="V54:W54"/>
    <mergeCell ref="X54:Y54"/>
    <mergeCell ref="Z54:AA54"/>
    <mergeCell ref="AB54:AC54"/>
    <mergeCell ref="AD54:AE54"/>
    <mergeCell ref="Z55:AA55"/>
    <mergeCell ref="AB55:AC55"/>
    <mergeCell ref="AD55:AE55"/>
    <mergeCell ref="B66:O66"/>
    <mergeCell ref="P66:Q66"/>
    <mergeCell ref="R66:S66"/>
    <mergeCell ref="T66:U66"/>
    <mergeCell ref="V66:W66"/>
    <mergeCell ref="X66:Y66"/>
    <mergeCell ref="T80:U80"/>
    <mergeCell ref="B72:O72"/>
    <mergeCell ref="P72:Q72"/>
    <mergeCell ref="R72:S72"/>
    <mergeCell ref="B40:O40"/>
    <mergeCell ref="P40:Q40"/>
    <mergeCell ref="R40:S40"/>
    <mergeCell ref="T40:U40"/>
    <mergeCell ref="Z49:AA49"/>
    <mergeCell ref="AB49:AC49"/>
    <mergeCell ref="AD49:AE49"/>
    <mergeCell ref="P61:Q61"/>
    <mergeCell ref="R61:S61"/>
    <mergeCell ref="T61:U61"/>
    <mergeCell ref="V61:W61"/>
    <mergeCell ref="X61:Y61"/>
    <mergeCell ref="Z61:AA61"/>
    <mergeCell ref="AB61:AC61"/>
    <mergeCell ref="AD61:AE61"/>
    <mergeCell ref="B61:O61"/>
    <mergeCell ref="B64:O64"/>
    <mergeCell ref="P64:Q64"/>
    <mergeCell ref="R64:S64"/>
    <mergeCell ref="T64:U64"/>
    <mergeCell ref="V64:W64"/>
    <mergeCell ref="X64:Y64"/>
    <mergeCell ref="Z64:AA64"/>
    <mergeCell ref="R43:S43"/>
    <mergeCell ref="T43:U43"/>
    <mergeCell ref="P49:Q49"/>
    <mergeCell ref="R49:S49"/>
    <mergeCell ref="T49:U49"/>
    <mergeCell ref="V49:W49"/>
    <mergeCell ref="X49:Y49"/>
    <mergeCell ref="B56:O56"/>
    <mergeCell ref="R52:S52"/>
    <mergeCell ref="B52:O52"/>
    <mergeCell ref="P52:Q52"/>
    <mergeCell ref="B55:O55"/>
    <mergeCell ref="P55:Q55"/>
    <mergeCell ref="R55:S55"/>
    <mergeCell ref="X55:Y55"/>
    <mergeCell ref="X46:Y46"/>
    <mergeCell ref="Z46:AA46"/>
    <mergeCell ref="AB46:AC46"/>
    <mergeCell ref="B49:O49"/>
    <mergeCell ref="X45:Y45"/>
    <mergeCell ref="R48:S48"/>
    <mergeCell ref="T44:U44"/>
    <mergeCell ref="AB43:AC43"/>
    <mergeCell ref="AD43:AE43"/>
    <mergeCell ref="B63:O63"/>
    <mergeCell ref="P63:Q63"/>
    <mergeCell ref="R63:S63"/>
    <mergeCell ref="T63:U63"/>
    <mergeCell ref="V63:W63"/>
    <mergeCell ref="Z59:AA59"/>
    <mergeCell ref="AB59:AC59"/>
    <mergeCell ref="B54:O54"/>
    <mergeCell ref="Z56:AA56"/>
    <mergeCell ref="AB56:AC56"/>
    <mergeCell ref="AD56:AE56"/>
    <mergeCell ref="B53:O53"/>
    <mergeCell ref="AD63:AE63"/>
    <mergeCell ref="V62:W62"/>
    <mergeCell ref="X62:Y62"/>
    <mergeCell ref="R57:S57"/>
    <mergeCell ref="T57:U57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B57:O57"/>
    <mergeCell ref="X63:Y63"/>
    <mergeCell ref="Z63:AA63"/>
    <mergeCell ref="AB63:AC63"/>
    <mergeCell ref="T55:U55"/>
    <mergeCell ref="V55:W55"/>
    <mergeCell ref="AD66:AE66"/>
    <mergeCell ref="AB67:AC67"/>
    <mergeCell ref="AD67:AE67"/>
    <mergeCell ref="X69:Y69"/>
    <mergeCell ref="Z66:AA66"/>
    <mergeCell ref="B67:O67"/>
    <mergeCell ref="P67:Q67"/>
    <mergeCell ref="R67:S67"/>
    <mergeCell ref="B65:O65"/>
    <mergeCell ref="AB62:AC62"/>
    <mergeCell ref="X68:Y68"/>
    <mergeCell ref="Z68:AA68"/>
    <mergeCell ref="AB68:AC68"/>
    <mergeCell ref="R59:S59"/>
    <mergeCell ref="V67:W67"/>
    <mergeCell ref="X67:Y67"/>
    <mergeCell ref="T60:U60"/>
    <mergeCell ref="AO16:AR16"/>
    <mergeCell ref="AS16:AS17"/>
    <mergeCell ref="AF35:AG35"/>
    <mergeCell ref="AF36:AG36"/>
    <mergeCell ref="AF37:AG37"/>
    <mergeCell ref="AF51:AG51"/>
    <mergeCell ref="AF38:AG38"/>
    <mergeCell ref="AF53:AG53"/>
    <mergeCell ref="AF61:AG61"/>
    <mergeCell ref="AF62:AG62"/>
    <mergeCell ref="AF63:AG63"/>
    <mergeCell ref="AF43:AG43"/>
    <mergeCell ref="AF44:AG44"/>
    <mergeCell ref="AF45:AG45"/>
    <mergeCell ref="AF46:AG46"/>
    <mergeCell ref="AF39:AG39"/>
    <mergeCell ref="AD62:AE62"/>
    <mergeCell ref="AR52:AS52"/>
    <mergeCell ref="AR55:AS55"/>
    <mergeCell ref="AR47:AS47"/>
    <mergeCell ref="AR48:AS48"/>
    <mergeCell ref="AR49:AS49"/>
    <mergeCell ref="AD46:AE46"/>
    <mergeCell ref="AP29:AY29"/>
    <mergeCell ref="AP32:AQ32"/>
    <mergeCell ref="AP33:AQ33"/>
    <mergeCell ref="AR33:AS33"/>
    <mergeCell ref="AP34:AQ34"/>
    <mergeCell ref="AR34:AS34"/>
    <mergeCell ref="AP35:AQ35"/>
    <mergeCell ref="AP36:AQ36"/>
    <mergeCell ref="AR36:AS36"/>
    <mergeCell ref="A16:A17"/>
    <mergeCell ref="B16:E16"/>
    <mergeCell ref="F16:F17"/>
    <mergeCell ref="G16:I16"/>
    <mergeCell ref="J16:J17"/>
    <mergeCell ref="K16:N16"/>
    <mergeCell ref="O16:R16"/>
    <mergeCell ref="S16:S17"/>
    <mergeCell ref="T16:V16"/>
    <mergeCell ref="W16:W17"/>
    <mergeCell ref="X16:Z16"/>
    <mergeCell ref="AA16:AA17"/>
    <mergeCell ref="AB16:AE16"/>
    <mergeCell ref="AF16:AF17"/>
    <mergeCell ref="AG16:AI16"/>
    <mergeCell ref="AJ16:AJ17"/>
    <mergeCell ref="AK16:AN16"/>
    <mergeCell ref="BB28:BH31"/>
    <mergeCell ref="AZ28:BA31"/>
    <mergeCell ref="BB32:BH32"/>
    <mergeCell ref="BB33:BH33"/>
    <mergeCell ref="BB34:BH34"/>
    <mergeCell ref="BB35:BH35"/>
    <mergeCell ref="BB36:BH36"/>
    <mergeCell ref="BB37:BH37"/>
    <mergeCell ref="AZ32:BA32"/>
    <mergeCell ref="AZ33:BA33"/>
    <mergeCell ref="AT16:AV16"/>
    <mergeCell ref="AW16:AW17"/>
    <mergeCell ref="AX16:BA16"/>
    <mergeCell ref="BB16:BB17"/>
    <mergeCell ref="BC16:BC17"/>
    <mergeCell ref="BD16:BD17"/>
    <mergeCell ref="BE16:BE17"/>
    <mergeCell ref="BF16:BF17"/>
    <mergeCell ref="BG16:BG17"/>
    <mergeCell ref="BH16:BH17"/>
    <mergeCell ref="AF28:AY28"/>
    <mergeCell ref="AP30:AT30"/>
    <mergeCell ref="AU30:AY30"/>
    <mergeCell ref="AF29:AO29"/>
    <mergeCell ref="AF30:AJ30"/>
    <mergeCell ref="AK30:AO30"/>
    <mergeCell ref="AH31:AI31"/>
    <mergeCell ref="AK31:AL31"/>
    <mergeCell ref="AM31:AN31"/>
    <mergeCell ref="AP31:AQ31"/>
    <mergeCell ref="AR31:AS31"/>
    <mergeCell ref="AU31:AV31"/>
    <mergeCell ref="BB52:BH52"/>
    <mergeCell ref="BB54:BH54"/>
    <mergeCell ref="AD39:AE39"/>
    <mergeCell ref="AR43:AS43"/>
    <mergeCell ref="AR45:AS45"/>
    <mergeCell ref="AR54:AS54"/>
    <mergeCell ref="Z41:AA41"/>
    <mergeCell ref="V42:W42"/>
    <mergeCell ref="AD33:AE33"/>
    <mergeCell ref="AR51:AS51"/>
    <mergeCell ref="AF40:AG40"/>
    <mergeCell ref="AR44:AS44"/>
    <mergeCell ref="AK40:AL40"/>
    <mergeCell ref="AM40:AN40"/>
    <mergeCell ref="AW34:AX34"/>
    <mergeCell ref="AU35:AV35"/>
    <mergeCell ref="AW35:AX35"/>
    <mergeCell ref="AH48:AI48"/>
    <mergeCell ref="AH49:AI49"/>
    <mergeCell ref="BB38:BH38"/>
    <mergeCell ref="BB53:BH53"/>
    <mergeCell ref="AZ53:BA53"/>
    <mergeCell ref="AM46:AN46"/>
    <mergeCell ref="AP47:AQ47"/>
    <mergeCell ref="AP48:AQ48"/>
    <mergeCell ref="AP39:AQ39"/>
    <mergeCell ref="AP40:AQ40"/>
    <mergeCell ref="AP37:AQ37"/>
    <mergeCell ref="AR37:AS37"/>
    <mergeCell ref="AP38:AQ38"/>
    <mergeCell ref="AP53:AQ53"/>
    <mergeCell ref="AW47:AX47"/>
    <mergeCell ref="BB61:BH61"/>
    <mergeCell ref="BB62:BH62"/>
    <mergeCell ref="BB63:BH63"/>
    <mergeCell ref="BB43:BH43"/>
    <mergeCell ref="BB44:BH44"/>
    <mergeCell ref="BB45:BH45"/>
    <mergeCell ref="BB46:BH46"/>
    <mergeCell ref="BB39:BH39"/>
    <mergeCell ref="BB40:BH40"/>
    <mergeCell ref="BB41:BH41"/>
    <mergeCell ref="BB42:BH42"/>
    <mergeCell ref="BB47:BH47"/>
    <mergeCell ref="BB48:BH48"/>
    <mergeCell ref="BB55:BH55"/>
    <mergeCell ref="T38:U38"/>
    <mergeCell ref="V38:W38"/>
    <mergeCell ref="T53:U53"/>
    <mergeCell ref="Z44:AA44"/>
    <mergeCell ref="AB44:AC44"/>
    <mergeCell ref="AD44:AE44"/>
    <mergeCell ref="Z40:AA40"/>
    <mergeCell ref="AB40:AC40"/>
    <mergeCell ref="AD40:AE40"/>
    <mergeCell ref="BB49:BH49"/>
    <mergeCell ref="BB56:BH56"/>
    <mergeCell ref="BB57:BH57"/>
    <mergeCell ref="BB58:BH58"/>
    <mergeCell ref="BB59:BH59"/>
    <mergeCell ref="BB60:BH60"/>
    <mergeCell ref="AZ52:BA52"/>
    <mergeCell ref="AZ51:BA51"/>
    <mergeCell ref="AZ38:BA38"/>
    <mergeCell ref="BB64:BH64"/>
    <mergeCell ref="BB65:BH65"/>
    <mergeCell ref="BB66:BH66"/>
    <mergeCell ref="BB67:BH67"/>
    <mergeCell ref="BB68:BH68"/>
    <mergeCell ref="BB69:BH69"/>
    <mergeCell ref="BB70:BH70"/>
    <mergeCell ref="BB51:BH51"/>
    <mergeCell ref="AZ68:BA68"/>
    <mergeCell ref="AM69:AN69"/>
    <mergeCell ref="AK70:AL70"/>
    <mergeCell ref="AP66:AQ66"/>
    <mergeCell ref="AR61:AS61"/>
    <mergeCell ref="AP49:AQ49"/>
    <mergeCell ref="AP52:AQ52"/>
    <mergeCell ref="AP54:AQ54"/>
    <mergeCell ref="AP55:AQ55"/>
    <mergeCell ref="AP56:AQ56"/>
    <mergeCell ref="AR56:AS56"/>
    <mergeCell ref="AP57:AQ57"/>
    <mergeCell ref="AR57:AS57"/>
    <mergeCell ref="AM65:AN65"/>
    <mergeCell ref="AK66:AL66"/>
    <mergeCell ref="AM66:AN66"/>
    <mergeCell ref="AP69:AQ69"/>
    <mergeCell ref="AR69:AS69"/>
    <mergeCell ref="AP63:AQ63"/>
    <mergeCell ref="AP68:AQ68"/>
    <mergeCell ref="AR68:AS68"/>
    <mergeCell ref="AR65:AS65"/>
    <mergeCell ref="AR67:AS67"/>
    <mergeCell ref="AZ49:BA49"/>
    <mergeCell ref="AW31:AX31"/>
    <mergeCell ref="AF32:AG32"/>
    <mergeCell ref="AF33:AG33"/>
    <mergeCell ref="AF34:AG34"/>
    <mergeCell ref="AZ47:BA47"/>
    <mergeCell ref="AF41:AG41"/>
    <mergeCell ref="AF42:AG42"/>
    <mergeCell ref="AF47:AG47"/>
    <mergeCell ref="AH46:AI46"/>
    <mergeCell ref="AH39:AI39"/>
    <mergeCell ref="AH40:AI40"/>
    <mergeCell ref="AH41:AI41"/>
    <mergeCell ref="AH42:AI42"/>
    <mergeCell ref="AH47:AI47"/>
    <mergeCell ref="AK43:AL43"/>
    <mergeCell ref="AM43:AN43"/>
    <mergeCell ref="AK44:AL44"/>
    <mergeCell ref="AM44:AN44"/>
    <mergeCell ref="AK45:AL45"/>
    <mergeCell ref="AZ34:BA34"/>
    <mergeCell ref="AZ35:BA35"/>
    <mergeCell ref="AZ36:BA36"/>
    <mergeCell ref="AZ37:BA37"/>
    <mergeCell ref="AF31:AG31"/>
    <mergeCell ref="AR35:AS35"/>
    <mergeCell ref="AR32:AS32"/>
    <mergeCell ref="AR38:AS38"/>
    <mergeCell ref="AU32:AV32"/>
    <mergeCell ref="AW32:AX32"/>
    <mergeCell ref="AU33:AV33"/>
    <mergeCell ref="AW33:AX33"/>
    <mergeCell ref="AU34:AV34"/>
    <mergeCell ref="AK39:AL39"/>
    <mergeCell ref="AM39:AN39"/>
    <mergeCell ref="AH58:AI58"/>
    <mergeCell ref="AH59:AI59"/>
    <mergeCell ref="AH60:AI60"/>
    <mergeCell ref="AK63:AL63"/>
    <mergeCell ref="AM45:AN45"/>
    <mergeCell ref="AK46:AL46"/>
    <mergeCell ref="AZ61:BA61"/>
    <mergeCell ref="AZ62:BA62"/>
    <mergeCell ref="AZ63:BA63"/>
    <mergeCell ref="AZ43:BA43"/>
    <mergeCell ref="AZ44:BA44"/>
    <mergeCell ref="AZ45:BA45"/>
    <mergeCell ref="AZ46:BA46"/>
    <mergeCell ref="AZ39:BA39"/>
    <mergeCell ref="AZ40:BA40"/>
    <mergeCell ref="AZ41:BA41"/>
    <mergeCell ref="AZ42:BA42"/>
    <mergeCell ref="AZ54:BA54"/>
    <mergeCell ref="AZ55:BA55"/>
    <mergeCell ref="AZ56:BA56"/>
    <mergeCell ref="AZ57:BA57"/>
    <mergeCell ref="AZ58:BA58"/>
    <mergeCell ref="AZ59:BA59"/>
    <mergeCell ref="AZ60:BA60"/>
    <mergeCell ref="AR53:AS53"/>
    <mergeCell ref="AP61:AQ61"/>
    <mergeCell ref="AP58:AQ58"/>
    <mergeCell ref="AP62:AQ62"/>
    <mergeCell ref="AP43:AQ43"/>
    <mergeCell ref="AP44:AQ44"/>
    <mergeCell ref="AZ64:BA64"/>
    <mergeCell ref="AZ65:BA65"/>
    <mergeCell ref="AZ66:BA66"/>
    <mergeCell ref="AZ69:BA69"/>
    <mergeCell ref="AZ70:BA70"/>
    <mergeCell ref="AZ48:BA48"/>
    <mergeCell ref="AZ67:BA67"/>
    <mergeCell ref="AH32:AI32"/>
    <mergeCell ref="AH33:AI33"/>
    <mergeCell ref="AH34:AI34"/>
    <mergeCell ref="AH35:AI35"/>
    <mergeCell ref="AH36:AI36"/>
    <mergeCell ref="AH37:AI37"/>
    <mergeCell ref="AH51:AI51"/>
    <mergeCell ref="AH38:AI38"/>
    <mergeCell ref="AH53:AI53"/>
    <mergeCell ref="AH61:AI61"/>
    <mergeCell ref="AH62:AI62"/>
    <mergeCell ref="AH63:AI63"/>
    <mergeCell ref="AH43:AI43"/>
    <mergeCell ref="AH44:AI44"/>
    <mergeCell ref="AH45:AI45"/>
    <mergeCell ref="AH57:AI57"/>
    <mergeCell ref="AK32:AL32"/>
    <mergeCell ref="AM32:AN32"/>
    <mergeCell ref="AK33:AL33"/>
    <mergeCell ref="AM33:AN33"/>
    <mergeCell ref="AK34:AL34"/>
    <mergeCell ref="AM34:AN34"/>
    <mergeCell ref="AK35:AL35"/>
    <mergeCell ref="AM35:AN35"/>
    <mergeCell ref="AK36:AL36"/>
    <mergeCell ref="AM36:AN36"/>
    <mergeCell ref="AK37:AL37"/>
    <mergeCell ref="AM37:AN37"/>
    <mergeCell ref="AK51:AL51"/>
    <mergeCell ref="AM51:AN51"/>
    <mergeCell ref="AK38:AL38"/>
    <mergeCell ref="AM38:AN38"/>
    <mergeCell ref="AK67:AL67"/>
    <mergeCell ref="AM67:AN67"/>
    <mergeCell ref="AK61:AL61"/>
    <mergeCell ref="AM61:AN61"/>
    <mergeCell ref="AK62:AL62"/>
    <mergeCell ref="AM62:AN62"/>
    <mergeCell ref="AK57:AL57"/>
    <mergeCell ref="AM57:AN57"/>
    <mergeCell ref="AK58:AL58"/>
    <mergeCell ref="AM58:AN58"/>
    <mergeCell ref="AK59:AL59"/>
    <mergeCell ref="AM59:AN59"/>
    <mergeCell ref="AK60:AL60"/>
    <mergeCell ref="AM60:AN60"/>
    <mergeCell ref="AK64:AL64"/>
    <mergeCell ref="AM64:AN64"/>
    <mergeCell ref="AM55:AN55"/>
    <mergeCell ref="AK56:AL56"/>
    <mergeCell ref="AM56:AN56"/>
    <mergeCell ref="AM47:AN47"/>
    <mergeCell ref="AK48:AL48"/>
    <mergeCell ref="AM48:AN48"/>
    <mergeCell ref="AK49:AL49"/>
    <mergeCell ref="AM49:AN49"/>
    <mergeCell ref="AK52:AL52"/>
    <mergeCell ref="AP41:AQ41"/>
    <mergeCell ref="AR41:AS41"/>
    <mergeCell ref="AP51:AQ51"/>
    <mergeCell ref="AK75:AL75"/>
    <mergeCell ref="AP71:AQ71"/>
    <mergeCell ref="AK71:AL71"/>
    <mergeCell ref="AM71:AN71"/>
    <mergeCell ref="AK72:AL72"/>
    <mergeCell ref="AM72:AN72"/>
    <mergeCell ref="AK73:AL73"/>
    <mergeCell ref="AM73:AN73"/>
    <mergeCell ref="AK69:AL69"/>
    <mergeCell ref="AP42:AQ42"/>
    <mergeCell ref="AM63:AN63"/>
    <mergeCell ref="AU49:AV49"/>
    <mergeCell ref="AW49:AX49"/>
    <mergeCell ref="AU56:AV56"/>
    <mergeCell ref="AU43:AV43"/>
    <mergeCell ref="AW43:AX43"/>
    <mergeCell ref="AU44:AV44"/>
    <mergeCell ref="AW44:AX44"/>
    <mergeCell ref="AU45:AV45"/>
    <mergeCell ref="AW45:AX45"/>
    <mergeCell ref="AU46:AV46"/>
    <mergeCell ref="AW46:AX46"/>
    <mergeCell ref="AU47:AV47"/>
    <mergeCell ref="AR62:AS62"/>
    <mergeCell ref="AK41:AL41"/>
    <mergeCell ref="AM41:AN41"/>
    <mergeCell ref="AK42:AL42"/>
    <mergeCell ref="AM42:AN42"/>
    <mergeCell ref="AK47:AL47"/>
    <mergeCell ref="AM52:AN52"/>
    <mergeCell ref="AK54:AL54"/>
    <mergeCell ref="AM54:AN54"/>
    <mergeCell ref="AP59:AQ59"/>
    <mergeCell ref="AP60:AQ60"/>
    <mergeCell ref="AK53:AL53"/>
    <mergeCell ref="AM53:AN53"/>
    <mergeCell ref="AK55:AL55"/>
    <mergeCell ref="AP70:AQ70"/>
    <mergeCell ref="AR70:AS70"/>
    <mergeCell ref="AU61:AV61"/>
    <mergeCell ref="AW61:AX61"/>
    <mergeCell ref="AU62:AV62"/>
    <mergeCell ref="AP72:AQ72"/>
    <mergeCell ref="AR72:AS72"/>
    <mergeCell ref="AP73:AQ73"/>
    <mergeCell ref="AR73:AS73"/>
    <mergeCell ref="AR64:AS64"/>
    <mergeCell ref="AP65:AQ65"/>
    <mergeCell ref="AP67:AQ67"/>
    <mergeCell ref="AR63:AS63"/>
    <mergeCell ref="AU58:AV58"/>
    <mergeCell ref="AW58:AX58"/>
    <mergeCell ref="AU59:AV59"/>
    <mergeCell ref="AU53:AV53"/>
    <mergeCell ref="AW68:AX68"/>
    <mergeCell ref="AW53:AX53"/>
    <mergeCell ref="AU52:AV52"/>
    <mergeCell ref="AW52:AX52"/>
    <mergeCell ref="AU54:AV54"/>
    <mergeCell ref="AW54:AX54"/>
    <mergeCell ref="AU55:AV55"/>
    <mergeCell ref="AR46:AS46"/>
    <mergeCell ref="AR40:AS40"/>
    <mergeCell ref="AU36:AV36"/>
    <mergeCell ref="AW36:AX36"/>
    <mergeCell ref="AU37:AV37"/>
    <mergeCell ref="AW37:AX37"/>
    <mergeCell ref="AU51:AV51"/>
    <mergeCell ref="AW51:AX51"/>
    <mergeCell ref="AU38:AV38"/>
    <mergeCell ref="AW38:AX38"/>
    <mergeCell ref="AU39:AV39"/>
    <mergeCell ref="AW39:AX39"/>
    <mergeCell ref="AU40:AV40"/>
    <mergeCell ref="AW40:AX40"/>
    <mergeCell ref="AU41:AV41"/>
    <mergeCell ref="AW41:AX41"/>
    <mergeCell ref="AU42:AV42"/>
    <mergeCell ref="AW42:AX42"/>
    <mergeCell ref="AW48:AX48"/>
    <mergeCell ref="AU48:AV48"/>
    <mergeCell ref="AR42:AS42"/>
    <mergeCell ref="AW55:AX55"/>
    <mergeCell ref="AR66:AS66"/>
    <mergeCell ref="AP74:AQ74"/>
    <mergeCell ref="AR74:AS74"/>
    <mergeCell ref="AW59:AX59"/>
    <mergeCell ref="AU60:AV60"/>
    <mergeCell ref="AW60:AX60"/>
    <mergeCell ref="AU64:AV64"/>
    <mergeCell ref="AW64:AX64"/>
    <mergeCell ref="AU65:AV65"/>
    <mergeCell ref="AW65:AX65"/>
    <mergeCell ref="AU66:AV66"/>
    <mergeCell ref="AW66:AX66"/>
    <mergeCell ref="AU67:AV67"/>
    <mergeCell ref="AW67:AX67"/>
    <mergeCell ref="AW62:AX62"/>
    <mergeCell ref="AU63:AV63"/>
    <mergeCell ref="AW63:AX63"/>
    <mergeCell ref="AU68:AV68"/>
    <mergeCell ref="AP64:AQ64"/>
    <mergeCell ref="AP45:AQ45"/>
    <mergeCell ref="AP46:AQ46"/>
    <mergeCell ref="AZ77:BA77"/>
    <mergeCell ref="BB77:BH77"/>
    <mergeCell ref="AK76:AL76"/>
    <mergeCell ref="AM76:AN76"/>
    <mergeCell ref="R76:S76"/>
    <mergeCell ref="T76:U76"/>
    <mergeCell ref="V76:W76"/>
    <mergeCell ref="P77:Q77"/>
    <mergeCell ref="R77:S77"/>
    <mergeCell ref="T77:U77"/>
    <mergeCell ref="V77:W77"/>
    <mergeCell ref="X77:Y77"/>
    <mergeCell ref="AU69:AV69"/>
    <mergeCell ref="AW69:AX69"/>
    <mergeCell ref="AU70:AV70"/>
    <mergeCell ref="AW70:AX70"/>
    <mergeCell ref="AU71:AV71"/>
    <mergeCell ref="AW71:AX71"/>
    <mergeCell ref="AU72:AV72"/>
    <mergeCell ref="AW72:AX72"/>
    <mergeCell ref="AU73:AV73"/>
    <mergeCell ref="AW73:AX73"/>
    <mergeCell ref="AU74:AV74"/>
    <mergeCell ref="AW74:AX74"/>
    <mergeCell ref="AU75:AV75"/>
    <mergeCell ref="AW75:AX75"/>
    <mergeCell ref="AR71:AS71"/>
    <mergeCell ref="AW56:AX56"/>
    <mergeCell ref="AU57:AV57"/>
    <mergeCell ref="AW57:AX57"/>
    <mergeCell ref="B75:O75"/>
    <mergeCell ref="AP76:AQ76"/>
    <mergeCell ref="AR76:AS76"/>
    <mergeCell ref="AR75:AS75"/>
    <mergeCell ref="AH76:AI76"/>
    <mergeCell ref="P80:Q80"/>
    <mergeCell ref="X80:Y80"/>
    <mergeCell ref="Z80:AA80"/>
    <mergeCell ref="AB80:AC80"/>
    <mergeCell ref="AD80:AE80"/>
    <mergeCell ref="AF80:AG80"/>
    <mergeCell ref="AH80:AI80"/>
    <mergeCell ref="AK80:AL80"/>
    <mergeCell ref="AM80:AN80"/>
    <mergeCell ref="AP80:AQ80"/>
    <mergeCell ref="AU80:AV80"/>
    <mergeCell ref="AW80:AX80"/>
    <mergeCell ref="AU76:AV76"/>
    <mergeCell ref="AW76:AX76"/>
    <mergeCell ref="B77:O77"/>
    <mergeCell ref="AB77:AC77"/>
    <mergeCell ref="AD77:AE77"/>
    <mergeCell ref="AF77:AG77"/>
    <mergeCell ref="AH77:AI77"/>
    <mergeCell ref="AK77:AL77"/>
    <mergeCell ref="AM77:AN77"/>
    <mergeCell ref="AP77:AQ77"/>
    <mergeCell ref="AR77:AS77"/>
    <mergeCell ref="AU77:AV77"/>
    <mergeCell ref="AW77:AX77"/>
    <mergeCell ref="AP75:AQ75"/>
    <mergeCell ref="V80:W80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K79:AL79"/>
    <mergeCell ref="AM79:AN79"/>
    <mergeCell ref="AP79:AQ79"/>
    <mergeCell ref="AR79:AS79"/>
    <mergeCell ref="AU79:AV79"/>
    <mergeCell ref="AW79:AX79"/>
    <mergeCell ref="AZ79:BA79"/>
    <mergeCell ref="R80:S80"/>
    <mergeCell ref="BB79:BH79"/>
    <mergeCell ref="AR80:AS80"/>
    <mergeCell ref="AH81:AI81"/>
    <mergeCell ref="AK81:AL81"/>
    <mergeCell ref="AM81:AN81"/>
    <mergeCell ref="AP81:AQ81"/>
    <mergeCell ref="AU81:AV81"/>
    <mergeCell ref="AW81:AX81"/>
    <mergeCell ref="AZ81:BA81"/>
    <mergeCell ref="BB81:BH81"/>
    <mergeCell ref="AF82:AG82"/>
    <mergeCell ref="AH82:AI82"/>
    <mergeCell ref="AK82:AL82"/>
    <mergeCell ref="AM82:AN82"/>
    <mergeCell ref="AP82:AQ82"/>
    <mergeCell ref="AU82:AV82"/>
    <mergeCell ref="AW82:AX82"/>
    <mergeCell ref="AZ82:BA82"/>
    <mergeCell ref="BB82:BH82"/>
    <mergeCell ref="AR81:AS81"/>
    <mergeCell ref="AR82:AS82"/>
    <mergeCell ref="AW83:AX83"/>
    <mergeCell ref="AZ83:BA83"/>
    <mergeCell ref="BB83:BH83"/>
    <mergeCell ref="X83:Y83"/>
    <mergeCell ref="V82:W82"/>
    <mergeCell ref="AU84:AV84"/>
    <mergeCell ref="AW84:AX84"/>
    <mergeCell ref="AZ84:BA84"/>
    <mergeCell ref="BB84:BH84"/>
    <mergeCell ref="AZ85:BA85"/>
    <mergeCell ref="BB85:BH85"/>
    <mergeCell ref="AF84:AG84"/>
    <mergeCell ref="AH84:AI84"/>
    <mergeCell ref="AK84:AL84"/>
    <mergeCell ref="AM84:AN84"/>
    <mergeCell ref="AP84:AQ84"/>
    <mergeCell ref="AF85:AJ85"/>
    <mergeCell ref="AK85:AO85"/>
    <mergeCell ref="AP85:AT85"/>
    <mergeCell ref="AU85:AY85"/>
    <mergeCell ref="AR84:AS84"/>
    <mergeCell ref="AR83:AS83"/>
    <mergeCell ref="AK83:AL83"/>
    <mergeCell ref="AM83:AN83"/>
    <mergeCell ref="AP83:AQ83"/>
    <mergeCell ref="AU83:AV83"/>
    <mergeCell ref="AK136:AP136"/>
    <mergeCell ref="AK138:BD140"/>
    <mergeCell ref="AK141:AP141"/>
    <mergeCell ref="AR141:AW141"/>
    <mergeCell ref="AK143:AP143"/>
    <mergeCell ref="AK87:AO87"/>
    <mergeCell ref="AK88:AO88"/>
    <mergeCell ref="AP87:AT87"/>
    <mergeCell ref="AP88:AT88"/>
    <mergeCell ref="AU87:AY87"/>
    <mergeCell ref="BB107:BH107"/>
    <mergeCell ref="AZ86:BA86"/>
    <mergeCell ref="BB86:BH86"/>
    <mergeCell ref="AZ87:BA87"/>
    <mergeCell ref="BB87:BH87"/>
    <mergeCell ref="AF86:AJ86"/>
    <mergeCell ref="AF87:AJ87"/>
    <mergeCell ref="AF88:AJ88"/>
    <mergeCell ref="BB99:BH99"/>
    <mergeCell ref="BB103:BH103"/>
    <mergeCell ref="BB104:BH104"/>
    <mergeCell ref="BB106:BH106"/>
    <mergeCell ref="BB88:BH88"/>
    <mergeCell ref="BB96:BH96"/>
    <mergeCell ref="AZ88:BA88"/>
    <mergeCell ref="AU88:AY88"/>
    <mergeCell ref="AP86:AT86"/>
    <mergeCell ref="AU86:AY86"/>
    <mergeCell ref="AK86:AO86"/>
    <mergeCell ref="E102:BA102"/>
    <mergeCell ref="BB102:BH102"/>
    <mergeCell ref="AD87:AE87"/>
    <mergeCell ref="BB122:BH122"/>
    <mergeCell ref="AK146:BD146"/>
    <mergeCell ref="AK147:AP147"/>
    <mergeCell ref="A129:BI129"/>
    <mergeCell ref="AK131:BG132"/>
    <mergeCell ref="A92:M92"/>
    <mergeCell ref="A107:D107"/>
    <mergeCell ref="A105:D105"/>
    <mergeCell ref="E105:BA105"/>
    <mergeCell ref="BB105:BH105"/>
    <mergeCell ref="A100:D100"/>
    <mergeCell ref="E100:BA100"/>
    <mergeCell ref="BB100:BH100"/>
    <mergeCell ref="A101:D101"/>
    <mergeCell ref="E101:BA101"/>
    <mergeCell ref="BB101:BH101"/>
    <mergeCell ref="AK150:AP150"/>
    <mergeCell ref="E124:BA124"/>
    <mergeCell ref="E96:BA96"/>
    <mergeCell ref="E97:BA97"/>
    <mergeCell ref="E98:BA98"/>
    <mergeCell ref="E99:BA99"/>
    <mergeCell ref="E103:BA103"/>
    <mergeCell ref="E104:BA104"/>
    <mergeCell ref="E106:BA106"/>
    <mergeCell ref="E107:BA107"/>
    <mergeCell ref="A132:AC132"/>
    <mergeCell ref="A133:F133"/>
    <mergeCell ref="A124:D124"/>
    <mergeCell ref="A131:AC131"/>
    <mergeCell ref="A135:F135"/>
    <mergeCell ref="A136:F136"/>
    <mergeCell ref="X88:Y88"/>
    <mergeCell ref="AK148:AP148"/>
    <mergeCell ref="AU90:BH90"/>
    <mergeCell ref="A90:Y90"/>
    <mergeCell ref="N91:Q91"/>
    <mergeCell ref="R91:U91"/>
    <mergeCell ref="V91:Y91"/>
    <mergeCell ref="N92:Q92"/>
    <mergeCell ref="R92:U92"/>
    <mergeCell ref="V92:Y92"/>
    <mergeCell ref="Z90:AT90"/>
    <mergeCell ref="AU91:BH92"/>
    <mergeCell ref="Z91:AF91"/>
    <mergeCell ref="Z92:AF92"/>
    <mergeCell ref="AG91:AM91"/>
    <mergeCell ref="AG92:AM92"/>
    <mergeCell ref="AN91:AT91"/>
    <mergeCell ref="AN92:AT92"/>
    <mergeCell ref="AK135:AP135"/>
    <mergeCell ref="BB110:BH110"/>
    <mergeCell ref="BB121:BH121"/>
    <mergeCell ref="BB97:BH97"/>
    <mergeCell ref="BB98:BH98"/>
    <mergeCell ref="E121:BA121"/>
    <mergeCell ref="H133:M133"/>
    <mergeCell ref="AK133:AP133"/>
    <mergeCell ref="AR133:AW133"/>
    <mergeCell ref="AK134:AP134"/>
    <mergeCell ref="BB123:BH123"/>
    <mergeCell ref="AK144:AP144"/>
    <mergeCell ref="A102:D102"/>
    <mergeCell ref="A126:D126"/>
    <mergeCell ref="A120:D120"/>
    <mergeCell ref="E120:BA120"/>
    <mergeCell ref="BB120:BH120"/>
    <mergeCell ref="A114:D114"/>
    <mergeCell ref="E114:BA114"/>
    <mergeCell ref="BB114:BH114"/>
    <mergeCell ref="A115:D115"/>
    <mergeCell ref="E115:BA115"/>
    <mergeCell ref="BB115:BH115"/>
    <mergeCell ref="A116:D116"/>
    <mergeCell ref="E116:BA116"/>
    <mergeCell ref="BB116:BH116"/>
    <mergeCell ref="A117:D117"/>
    <mergeCell ref="E117:BA117"/>
    <mergeCell ref="BB117:BH117"/>
    <mergeCell ref="A118:D118"/>
    <mergeCell ref="AK149:AP149"/>
    <mergeCell ref="E126:BA126"/>
    <mergeCell ref="BB126:BH126"/>
    <mergeCell ref="AR147:AW147"/>
    <mergeCell ref="BB124:BH124"/>
    <mergeCell ref="BB125:BH125"/>
    <mergeCell ref="BB127:BH127"/>
    <mergeCell ref="E122:BA122"/>
    <mergeCell ref="E123:BA123"/>
    <mergeCell ref="E125:BA125"/>
    <mergeCell ref="E127:BA127"/>
    <mergeCell ref="A145:I145"/>
    <mergeCell ref="J146:AC146"/>
    <mergeCell ref="I139:AC139"/>
    <mergeCell ref="A147:F147"/>
    <mergeCell ref="H147:M147"/>
    <mergeCell ref="E118:BA118"/>
    <mergeCell ref="BB118:BH118"/>
    <mergeCell ref="A119:D119"/>
    <mergeCell ref="E119:BA119"/>
    <mergeCell ref="BB119:BH119"/>
    <mergeCell ref="A108:D108"/>
    <mergeCell ref="E108:BA108"/>
    <mergeCell ref="BB108:BH108"/>
    <mergeCell ref="A109:D109"/>
    <mergeCell ref="E109:BA109"/>
    <mergeCell ref="BB109:BH109"/>
    <mergeCell ref="A111:D111"/>
    <mergeCell ref="E111:BA111"/>
    <mergeCell ref="BB111:BH111"/>
    <mergeCell ref="A112:D112"/>
    <mergeCell ref="E112:BA112"/>
    <mergeCell ref="BB112:BH112"/>
    <mergeCell ref="A113:D113"/>
    <mergeCell ref="E113:BA113"/>
    <mergeCell ref="BB113:BH113"/>
    <mergeCell ref="E110:BA110"/>
  </mergeCells>
  <printOptions horizontalCentered="1"/>
  <pageMargins left="0.51181102362204722" right="0.51181102362204722" top="0.55118110236220474" bottom="0.55118110236220474" header="0.11811023622047245" footer="0.11811023622047245"/>
  <pageSetup paperSize="8" scale="22" fitToHeight="0" orientation="portrait" r:id="rId1"/>
  <ignoredErrors>
    <ignoredError sqref="BB98:BH107 BB108:BH117 BB118:BH120 A34:A35 A37:A41 A51:A60 A62:A65 A71" twoDigitTextYear="1"/>
    <ignoredError sqref="A42:A43 A77:A81" numberStoredAsText="1"/>
    <ignoredError sqref="A44:A47 A48:A49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Сеген Дарья Викторовна</cp:lastModifiedBy>
  <cp:lastPrinted>2017-12-13T08:48:14Z</cp:lastPrinted>
  <dcterms:created xsi:type="dcterms:W3CDTF">1999-02-26T09:40:51Z</dcterms:created>
  <dcterms:modified xsi:type="dcterms:W3CDTF">2017-12-13T08:48:24Z</dcterms:modified>
</cp:coreProperties>
</file>