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5" tabRatio="584" activeTab="0"/>
  </bookViews>
  <sheets>
    <sheet name="Примерный учебный план" sheetId="1" r:id="rId1"/>
  </sheets>
  <definedNames>
    <definedName name="_xlfn.CEILING.MATH" hidden="1">#NAME?</definedName>
    <definedName name="_xlnm.Print_Area" localSheetId="0">'Примерный учебный план'!$A$1:$BI$225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<sst xmlns="http://schemas.openxmlformats.org/spreadsheetml/2006/main" count="928" uniqueCount="510">
  <si>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</si>
  <si>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</si>
  <si>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</si>
  <si>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</si>
  <si>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</si>
  <si>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</si>
  <si>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</si>
  <si>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</si>
  <si>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</si>
  <si>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</si>
  <si>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</si>
  <si>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</si>
  <si>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3.1</t>
  </si>
  <si>
    <t>4.1</t>
  </si>
  <si>
    <t>май</t>
  </si>
  <si>
    <t>–</t>
  </si>
  <si>
    <t xml:space="preserve">№
п/п
</t>
  </si>
  <si>
    <t>1.1.2</t>
  </si>
  <si>
    <t>IV курс</t>
  </si>
  <si>
    <t>IV</t>
  </si>
  <si>
    <t>3.2</t>
  </si>
  <si>
    <t>4</t>
  </si>
  <si>
    <t>3</t>
  </si>
  <si>
    <t>1.1.3</t>
  </si>
  <si>
    <t>4.2</t>
  </si>
  <si>
    <t>3.3</t>
  </si>
  <si>
    <t>/68</t>
  </si>
  <si>
    <t>/34</t>
  </si>
  <si>
    <t>1.1.1</t>
  </si>
  <si>
    <t>1.2.1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</si>
  <si>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</si>
  <si>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</si>
  <si>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</si>
  <si>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</si>
  <si>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</si>
  <si>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</si>
  <si>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</si>
  <si>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</si>
  <si>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</si>
  <si>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</si>
  <si>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</si>
  <si>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</si>
  <si>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</si>
  <si>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</si>
  <si>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</si>
  <si>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</si>
  <si>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</si>
  <si>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</si>
  <si>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</si>
  <si>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</si>
  <si>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</si>
  <si>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</si>
  <si>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</si>
  <si>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</si>
  <si>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</si>
  <si>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2.4.1</t>
  </si>
  <si>
    <t>1.1.4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</si>
  <si>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</si>
  <si>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</si>
  <si>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</si>
  <si>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</si>
  <si>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</si>
  <si>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</si>
  <si>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</si>
  <si>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</si>
  <si>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</si>
  <si>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</si>
  <si>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</si>
  <si>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</si>
  <si>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</si>
  <si>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</si>
  <si>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</si>
  <si>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Месяц</t>
  </si>
  <si>
    <t>1.3.1</t>
  </si>
  <si>
    <t>1.4.1</t>
  </si>
  <si>
    <t>1.5.1</t>
  </si>
  <si>
    <t>1.5.2</t>
  </si>
  <si>
    <t>1.6.1</t>
  </si>
  <si>
    <t>2.3.1</t>
  </si>
  <si>
    <t>2.3.2</t>
  </si>
  <si>
    <t>2.5.1</t>
  </si>
  <si>
    <t>2.6.1</t>
  </si>
  <si>
    <t>2.7.1</t>
  </si>
  <si>
    <t>2.8.1</t>
  </si>
  <si>
    <t>2.9.1</t>
  </si>
  <si>
    <t>O</t>
  </si>
  <si>
    <t>УТВЕРЖДАЮ</t>
  </si>
  <si>
    <t>МИНИСТЕРСТВО ОБРАЗОВАНИЯ РЕСПУБЛИКИ БЕЛАРУСЬ</t>
  </si>
  <si>
    <t>ТИПОВОЙ   УЧЕБНЫЙ   ПЛАН</t>
  </si>
  <si>
    <t>Регистрационный  № _____________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</si>
  <si>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</si>
  <si>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</si>
  <si>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</si>
  <si>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</si>
  <si>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</si>
  <si>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</si>
  <si>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</si>
  <si>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</si>
  <si>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</si>
  <si>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</si>
  <si>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</si>
  <si>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</si>
  <si>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</si>
  <si>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</si>
  <si>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</si>
  <si>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</si>
  <si>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</si>
  <si>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</si>
  <si>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</si>
  <si>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</si>
  <si>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</si>
  <si>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</si>
  <si>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</si>
  <si>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</si>
  <si>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</si>
  <si>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4 семестр,
17 недель</t>
  </si>
  <si>
    <t>Всего часов</t>
  </si>
  <si>
    <t>Ауд. часов</t>
  </si>
  <si>
    <t>Зач. единиц</t>
  </si>
  <si>
    <t>История</t>
  </si>
  <si>
    <t>Политология</t>
  </si>
  <si>
    <t>Экономика</t>
  </si>
  <si>
    <t>Философия</t>
  </si>
  <si>
    <t>Код компетенции</t>
  </si>
  <si>
    <t>1.3.2</t>
  </si>
  <si>
    <t>Физика</t>
  </si>
  <si>
    <t>Лингвистический модуль</t>
  </si>
  <si>
    <t>Иностранный язык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</si>
  <si>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</si>
  <si>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</si>
  <si>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</si>
  <si>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</si>
  <si>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</si>
  <si>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</si>
  <si>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дипломное проектирование</t>
  </si>
  <si>
    <t>итоговая аттестация</t>
  </si>
  <si>
    <t>2.2.1</t>
  </si>
  <si>
    <t>2.2.2</t>
  </si>
  <si>
    <t>2.5.2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</si>
  <si>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</si>
  <si>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</si>
  <si>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ФАКУЛЬТАТИВНЫЕ ДИСЦИПЛИНЫ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</si>
  <si>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</si>
  <si>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</si>
  <si>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</si>
  <si>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</si>
  <si>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</si>
  <si>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</si>
  <si>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</si>
  <si>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</si>
  <si>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</si>
  <si>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</si>
  <si>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</si>
  <si>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</si>
  <si>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</si>
  <si>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VI. Дипломное проектирование</t>
  </si>
  <si>
    <t>Преддипломная</t>
  </si>
  <si>
    <t>VII. Итоговая аттестация</t>
  </si>
  <si>
    <t>VIII. Матрица компетенций</t>
  </si>
  <si>
    <t>Эксперт-нормоконтролер</t>
  </si>
  <si>
    <t>Социально-гуманитарный          модуль 1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</si>
  <si>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</si>
  <si>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>Социально-гуманитарный      модуль 2</t>
  </si>
  <si>
    <t>Начальник Главного управления профессионального образования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</si>
  <si>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</si>
  <si>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V курс</t>
  </si>
  <si>
    <t xml:space="preserve">10 семестр
</t>
  </si>
  <si>
    <t>V</t>
  </si>
  <si>
    <t>Теоретическое обучение</t>
  </si>
  <si>
    <t>Учебные практики</t>
  </si>
  <si>
    <t>Производственные  практики</t>
  </si>
  <si>
    <t>Дипломное проектирование</t>
  </si>
  <si>
    <t>Итоговая  аттестация</t>
  </si>
  <si>
    <t>Каникулы</t>
  </si>
  <si>
    <t>Всего зачетных единиц</t>
  </si>
  <si>
    <t>5 семестр,
18 недель</t>
  </si>
  <si>
    <t>2.10.1</t>
  </si>
  <si>
    <t>Государственный экзамен по специальности</t>
  </si>
  <si>
    <t>СК-12</t>
  </si>
  <si>
    <t xml:space="preserve">Первый заместитель </t>
  </si>
  <si>
    <t xml:space="preserve">Министра образования </t>
  </si>
  <si>
    <t>Республики Беларусь</t>
  </si>
  <si>
    <t>И.А. Старовойтова</t>
  </si>
  <si>
    <t xml:space="preserve">_______________     </t>
  </si>
  <si>
    <t>/28</t>
  </si>
  <si>
    <t>Код компе- тенции</t>
  </si>
  <si>
    <t>/36</t>
  </si>
  <si>
    <t>III. План образовательного процесса</t>
  </si>
  <si>
    <t>Экзаменационные  сессии</t>
  </si>
  <si>
    <t>КОМПОНЕНТ УЧРЕЖДЕНИЯ ВЫСШЕГО ОБРАЗОВАНИЯ</t>
  </si>
  <si>
    <t>Наименование компетенции</t>
  </si>
  <si>
    <t>Код модуля, учебной дисциплины</t>
  </si>
  <si>
    <t>1.7.1</t>
  </si>
  <si>
    <t>1.8.1</t>
  </si>
  <si>
    <t>1.8.2</t>
  </si>
  <si>
    <t>2.3.3</t>
  </si>
  <si>
    <t>2.11.1</t>
  </si>
  <si>
    <t>БПК-7</t>
  </si>
  <si>
    <t>БПК-8</t>
  </si>
  <si>
    <t>1.6.2</t>
  </si>
  <si>
    <t>Владеть навыками здоровьесбережения</t>
  </si>
  <si>
    <t>/102</t>
  </si>
  <si>
    <t>Название модуля,
учебной дисциплины,
  курсового проекта 
(курсовой работы)</t>
  </si>
  <si>
    <t>Квалификация:</t>
  </si>
  <si>
    <t>Срок обучения: 5 лет</t>
  </si>
  <si>
    <t>СК-13</t>
  </si>
  <si>
    <t>2.12.1</t>
  </si>
  <si>
    <t>Количество часов учебных занятий</t>
  </si>
  <si>
    <t>/1-8</t>
  </si>
  <si>
    <t>2.13.2</t>
  </si>
  <si>
    <t xml:space="preserve"> С.А. Касперович</t>
  </si>
  <si>
    <t>И.В. Титович</t>
  </si>
  <si>
    <t>С.А. Касперович</t>
  </si>
  <si>
    <t xml:space="preserve">И.В. Титович </t>
  </si>
  <si>
    <t>1 семестр,
18 недель</t>
  </si>
  <si>
    <t>3 семестр,
18 недель</t>
  </si>
  <si>
    <t>6 семестр,
17 недель</t>
  </si>
  <si>
    <t>7 семестр,
18 недель</t>
  </si>
  <si>
    <t>8 семестр,
17 недель</t>
  </si>
  <si>
    <t>9 семестр,
13 недель</t>
  </si>
  <si>
    <t>Физико-математический модуль</t>
  </si>
  <si>
    <t>Высшая математика</t>
  </si>
  <si>
    <t>1,2</t>
  </si>
  <si>
    <t>2,3</t>
  </si>
  <si>
    <t>Неорганическая химия</t>
  </si>
  <si>
    <t>Аналитическая химия</t>
  </si>
  <si>
    <t>Органическая химия</t>
  </si>
  <si>
    <t>Физическая химия</t>
  </si>
  <si>
    <t>Электрохимия</t>
  </si>
  <si>
    <t>Оптические методы анализа</t>
  </si>
  <si>
    <t>Хроматографические методы анализа</t>
  </si>
  <si>
    <t>Электрохимические методы анализа</t>
  </si>
  <si>
    <t>Высокомолекулярные соединения</t>
  </si>
  <si>
    <t>Строение вещества</t>
  </si>
  <si>
    <t>Коллоидная химия</t>
  </si>
  <si>
    <t>Квантовая химия</t>
  </si>
  <si>
    <t>Строение молекул</t>
  </si>
  <si>
    <t>Биохимия</t>
  </si>
  <si>
    <t>Основы менеджмента/ Эффективные стратегии управления професиональной карьерой</t>
  </si>
  <si>
    <t>Общественная политика/ 
Основы права</t>
  </si>
  <si>
    <t>История ВОВ/ Университетоведение</t>
  </si>
  <si>
    <t>Основы логики и методологии науки/ Рисковые и кризисные коммуникации</t>
  </si>
  <si>
    <t>Информационные базы данных по химии</t>
  </si>
  <si>
    <t>Физические методы исследования</t>
  </si>
  <si>
    <t>Общая химическая технология</t>
  </si>
  <si>
    <t>Нанохимия</t>
  </si>
  <si>
    <t>Библиотековедение</t>
  </si>
  <si>
    <t>/6</t>
  </si>
  <si>
    <t>Основы предпринимательской деятельности</t>
  </si>
  <si>
    <t>/54</t>
  </si>
  <si>
    <t>/20</t>
  </si>
  <si>
    <t>/14</t>
  </si>
  <si>
    <t>/140</t>
  </si>
  <si>
    <t>/1</t>
  </si>
  <si>
    <t>/72</t>
  </si>
  <si>
    <t>Основы энергосбережения и охраны труда</t>
  </si>
  <si>
    <t>/7</t>
  </si>
  <si>
    <t>/8</t>
  </si>
  <si>
    <t>Ознакомительная</t>
  </si>
  <si>
    <t>Научно-исследовательская</t>
  </si>
  <si>
    <t>5/2</t>
  </si>
  <si>
    <t>3/1</t>
  </si>
  <si>
    <t>1.4.2</t>
  </si>
  <si>
    <t>1.9.1</t>
  </si>
  <si>
    <t>1.9.2</t>
  </si>
  <si>
    <t>1.10.1</t>
  </si>
  <si>
    <t>1.10.2</t>
  </si>
  <si>
    <t>2.1.3</t>
  </si>
  <si>
    <t>2.1.4</t>
  </si>
  <si>
    <t>2.5.3</t>
  </si>
  <si>
    <t>2.8.2</t>
  </si>
  <si>
    <t>2.9.2</t>
  </si>
  <si>
    <t>Защита дипломной работы в ГЭК</t>
  </si>
  <si>
    <t>Обладать современной культурой мышления, уметь использовать основы философских знаний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</si>
  <si>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</si>
  <si>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</si>
  <si>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БПК-9</t>
  </si>
  <si>
    <t>БПК-10</t>
  </si>
  <si>
    <t>БПК-11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</si>
  <si>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</si>
  <si>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БПК-12</t>
  </si>
  <si>
    <t>Председатель научно-методического совета по химии</t>
  </si>
  <si>
    <t>Д.В. Свиридов</t>
  </si>
  <si>
    <t>/4</t>
  </si>
  <si>
    <t>/2</t>
  </si>
  <si>
    <t>/112</t>
  </si>
  <si>
    <t>/122</t>
  </si>
  <si>
    <t>1.1.1, 2.1.1</t>
  </si>
  <si>
    <t>1.2</t>
  </si>
  <si>
    <t>1.7</t>
  </si>
  <si>
    <t>1.9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</si>
  <si>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</si>
  <si>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</si>
  <si>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</si>
  <si>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</si>
  <si>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</si>
  <si>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</si>
  <si>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</si>
  <si>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</si>
  <si>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</si>
  <si>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 семестр,
15 недель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</si>
  <si>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</si>
  <si>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</si>
  <si>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</si>
  <si>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</si>
  <si>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</si>
  <si>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</si>
  <si>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2.1</t>
  </si>
  <si>
    <t xml:space="preserve"> 2.2</t>
  </si>
  <si>
    <t>Модуль "Неорганическая химия"</t>
  </si>
  <si>
    <t>Модуль "Аналитическая химия: химические методы"</t>
  </si>
  <si>
    <t>Модуль "Органическая химия"</t>
  </si>
  <si>
    <t>Модуль "Химия макромолекулярных и коллоидных систем"</t>
  </si>
  <si>
    <t>Модуль "Строение вещества"</t>
  </si>
  <si>
    <t>Модуль "Информационные технологии"</t>
  </si>
  <si>
    <t>Модуль "Введение в специальность"</t>
  </si>
  <si>
    <t xml:space="preserve">Модуль "Аналитическая химия: физико-химические методы" </t>
  </si>
  <si>
    <t>Модуль "Методы исследования структуры вещества"</t>
  </si>
  <si>
    <t>Модуль "Химическая технология"</t>
  </si>
  <si>
    <t>1</t>
  </si>
  <si>
    <t>Модуль "Физическая химия и электрохимия"</t>
  </si>
  <si>
    <t>Основы информационных технологий</t>
  </si>
  <si>
    <t>Модуль "Исследовательская работа"</t>
  </si>
  <si>
    <t>Учебно-исследовательская работа студента</t>
  </si>
  <si>
    <t>/60</t>
  </si>
  <si>
    <t>2.13.4</t>
  </si>
  <si>
    <t>2.14.1</t>
  </si>
  <si>
    <t>2.14.2</t>
  </si>
  <si>
    <t xml:space="preserve"> 4.3</t>
  </si>
  <si>
    <t>4.3.1</t>
  </si>
  <si>
    <t>4.3.2</t>
  </si>
  <si>
    <t>4.3.3</t>
  </si>
  <si>
    <t>/128</t>
  </si>
  <si>
    <t>/132</t>
  </si>
  <si>
    <t>/18</t>
  </si>
  <si>
    <t>/106</t>
  </si>
  <si>
    <t>6/1</t>
  </si>
  <si>
    <t xml:space="preserve"> 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</si>
  <si>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</si>
  <si>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 xml:space="preserve"> Проявлять инициативу и адаптироваться к изменениям в профессиональной деятельности</t>
  </si>
  <si>
    <t xml:space="preserve"> Обладать гуманистическим мировоззрением, качествами гражданственности и патриотизма</t>
  </si>
  <si>
    <t xml:space="preserve"> Выявлять факторы и механизмы исторического развития, определять общественное значение исторических событий</t>
  </si>
  <si>
    <t>СК-14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</si>
  <si>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практической профессиональной деятельности</t>
  </si>
  <si>
    <t>УК-1, 5, 6</t>
  </si>
  <si>
    <t>УК-11</t>
  </si>
  <si>
    <t>УК-12</t>
  </si>
  <si>
    <t>УК-13</t>
  </si>
  <si>
    <t>УК-14</t>
  </si>
  <si>
    <t xml:space="preserve"> дисциплины компонента учреждения высшего образования или дисциплины по выбору.</t>
  </si>
  <si>
    <t>СК-15</t>
  </si>
  <si>
    <t xml:space="preserve">  </t>
  </si>
  <si>
    <t>Д.Г. Медведев</t>
  </si>
  <si>
    <t>Рекомендован к утверждению Президиумом Совета учебно-методического объединения по естественнонаучному образованию</t>
  </si>
  <si>
    <t>Председатель учебно-методического объединения по естественнонаучному образованию</t>
  </si>
  <si>
    <t>Модуль "Биохимия"</t>
  </si>
  <si>
    <t>СК-16</t>
  </si>
  <si>
    <t>1.1, 2.1</t>
  </si>
  <si>
    <t>1.1.3, 2.1.2</t>
  </si>
  <si>
    <t>4.3</t>
  </si>
  <si>
    <t>2.11</t>
  </si>
  <si>
    <t>2.13</t>
  </si>
  <si>
    <t>Кристаллохимия</t>
  </si>
  <si>
    <t>Химия твердого тела</t>
  </si>
  <si>
    <t>Теоретические основы неорганической химии</t>
  </si>
  <si>
    <t>Теоретические основы органической химии</t>
  </si>
  <si>
    <t>Модуль "Химия конденсированного состояния"</t>
  </si>
  <si>
    <t>Кинетика твердофазных реакций</t>
  </si>
  <si>
    <t>Модуль "Современная теоретическая химия"</t>
  </si>
  <si>
    <t>1.8</t>
  </si>
  <si>
    <t>1.10</t>
  </si>
  <si>
    <t>Экологический модуль</t>
  </si>
  <si>
    <t>Математическое моделирование химических процессов</t>
  </si>
  <si>
    <t>2.6.2</t>
  </si>
  <si>
    <t>Иностранный язык в профессиональной коммуникации</t>
  </si>
  <si>
    <t>2.12.2</t>
  </si>
  <si>
    <t>2.7.2</t>
  </si>
  <si>
    <t>Физическая химия твердого тела/ Статистическая термодинамика</t>
  </si>
  <si>
    <t>4/2</t>
  </si>
  <si>
    <t xml:space="preserve">Специальность 1-31 05 03 </t>
  </si>
  <si>
    <t xml:space="preserve"> Химия высоких энергий</t>
  </si>
  <si>
    <t>Химик. Радиационный химик. Радиохимик</t>
  </si>
  <si>
    <t>Дозиметрия и защита от ионизириующих излучений</t>
  </si>
  <si>
    <t>Фотохимия</t>
  </si>
  <si>
    <t>Радиационная химия</t>
  </si>
  <si>
    <t>6,7</t>
  </si>
  <si>
    <t>Водоподготовка в ядерной энергетике</t>
  </si>
  <si>
    <t>Химическая экология</t>
  </si>
  <si>
    <t>Модуль "Радиационная химия и водно-химические режимы АЭС"</t>
  </si>
  <si>
    <t>Введение в ядерную физику</t>
  </si>
  <si>
    <t>Химия естественных радиоактивных элементов</t>
  </si>
  <si>
    <t>2.3.4</t>
  </si>
  <si>
    <t>Источники ионизирующих излучений</t>
  </si>
  <si>
    <t>Радиохимия</t>
  </si>
  <si>
    <t>Радиометрия</t>
  </si>
  <si>
    <t>Модуль "Радиохимия и радиометрия"</t>
  </si>
  <si>
    <t>Ядерный топливный цикл и обращение с радиоактивными отходами</t>
  </si>
  <si>
    <t>Радиационная и ядерная безопасность</t>
  </si>
  <si>
    <t>Модуль "Ядерная безопасность"</t>
  </si>
  <si>
    <t>Химические основы радиационной биологии</t>
  </si>
  <si>
    <t>Прикладная радиохимия</t>
  </si>
  <si>
    <t>Химическая устойчивость конструкционных материалов/ Современные композиционные материалы</t>
  </si>
  <si>
    <t>Радиационная химия полимеров</t>
  </si>
  <si>
    <t>Коррозия и электрохимия металлов/ Радиационное материаловедение</t>
  </si>
  <si>
    <t>2.3.5</t>
  </si>
  <si>
    <t>2.6.3</t>
  </si>
  <si>
    <t>Модуль "Прикладные аспекты химии высоких энергий"</t>
  </si>
  <si>
    <t>2.14</t>
  </si>
  <si>
    <t>2.14.3</t>
  </si>
  <si>
    <t>2.13.1</t>
  </si>
  <si>
    <t>2.13.3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</si>
  <si>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</si>
  <si>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Обеспечивать соблюдение требований законодательства и экономической эффективности деятельности</t>
  </si>
  <si>
    <t>Предлагать пути решения исследовательских и прикладных задач в области обращения с радиоактивными отходами</t>
  </si>
  <si>
    <t>СК-17</t>
  </si>
  <si>
    <t xml:space="preserve">Применять  знание особенностей радиохимических процессов для предсказания поведения различных радионуклидов в биологических системах, природных и техногенных объектах, материалах органической и неорганической природы </t>
  </si>
  <si>
    <t>Разработан в качестве примера реализации образовательного стандарта по специальности 1-31 05 03 "Химия высоких энергий".</t>
  </si>
  <si>
    <t>2.3.1, 2.3.2, 2.3.4</t>
  </si>
  <si>
    <t>Продолжение типового учебного плана по специальности 1-31 05 03 "Химия высоких энергий", регистрационный № ____________________</t>
  </si>
  <si>
    <t>Модуль "Безопасность жизнедеятельности"</t>
  </si>
  <si>
    <t>Модуль "Действие ионизирующих излучений на природные и материальные объекты"</t>
  </si>
  <si>
    <t>1.7.2</t>
  </si>
  <si>
    <t>1.8.3</t>
  </si>
  <si>
    <t>Осуществлять подбор детектора и измерительной аппаратуры для проведения радиометрических измерений и интерпретировать результаты эксперимента, в том числе с привлечением методов математического анализа, теории вероятностей, статистического оценивания</t>
  </si>
  <si>
    <t>2.7.3</t>
  </si>
  <si>
    <t>2.9.3</t>
  </si>
  <si>
    <t>2.10.2</t>
  </si>
  <si>
    <t>2.14.4</t>
  </si>
  <si>
    <t>2.15</t>
  </si>
  <si>
    <t>2.15.1</t>
  </si>
  <si>
    <t>2.15.2</t>
  </si>
  <si>
    <t>2.15.3</t>
  </si>
  <si>
    <t>Методы исследования в электрохимии/ Спектроскопия органических соединений</t>
  </si>
  <si>
    <t>Менеджмент ядерных знаний</t>
  </si>
  <si>
    <t xml:space="preserve">Физическая культура </t>
  </si>
  <si>
    <t>2.5.2, 2.5.3</t>
  </si>
  <si>
    <t>2.14.1-2.14.3</t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</si>
  <si>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09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</si>
  <si>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10
</t>
    </r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</si>
  <si>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12
</t>
    </r>
  </si>
  <si>
    <r>
      <rPr>
        <u val="single"/>
        <sz val="32"/>
        <color indexed="8"/>
        <rFont val="Arial Narrow"/>
        <family val="2"/>
      </rPr>
      <t xml:space="preserve">26 </t>
    </r>
    <r>
      <rPr>
        <sz val="32"/>
        <color indexed="8"/>
        <rFont val="Arial Narrow"/>
        <family val="2"/>
      </rPr>
      <t xml:space="preserve">
01
</t>
    </r>
  </si>
  <si>
    <r>
      <rPr>
        <u val="single"/>
        <sz val="32"/>
        <color indexed="8"/>
        <rFont val="Arial Narrow"/>
        <family val="2"/>
      </rPr>
      <t xml:space="preserve">23 </t>
    </r>
    <r>
      <rPr>
        <sz val="32"/>
        <color indexed="8"/>
        <rFont val="Arial Narrow"/>
        <family val="2"/>
      </rPr>
      <t xml:space="preserve">
02
</t>
    </r>
  </si>
  <si>
    <r>
      <rPr>
        <u val="single"/>
        <sz val="32"/>
        <color indexed="8"/>
        <rFont val="Arial Narrow"/>
        <family val="2"/>
      </rPr>
      <t xml:space="preserve">30 </t>
    </r>
    <r>
      <rPr>
        <sz val="32"/>
        <color indexed="8"/>
        <rFont val="Arial Narrow"/>
        <family val="2"/>
      </rPr>
      <t xml:space="preserve">
03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</si>
  <si>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04
</t>
    </r>
  </si>
  <si>
    <r>
      <rPr>
        <u val="single"/>
        <sz val="32"/>
        <color indexed="8"/>
        <rFont val="Arial Narrow"/>
        <family val="2"/>
      </rPr>
      <t>29</t>
    </r>
    <r>
      <rPr>
        <sz val="32"/>
        <color indexed="8"/>
        <rFont val="Arial Narrow"/>
        <family val="2"/>
      </rPr>
      <t xml:space="preserve">
06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</si>
  <si>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07
</t>
    </r>
  </si>
  <si>
    <r>
      <t xml:space="preserve">05
</t>
    </r>
    <r>
      <rPr>
        <sz val="32"/>
        <color indexed="8"/>
        <rFont val="Arial Narrow"/>
        <family val="2"/>
      </rPr>
      <t>10</t>
    </r>
  </si>
  <si>
    <r>
      <t xml:space="preserve">Протокол №  </t>
    </r>
    <r>
      <rPr>
        <u val="single"/>
        <sz val="60"/>
        <color indexed="8"/>
        <rFont val="Arial Narrow"/>
        <family val="2"/>
      </rPr>
      <t xml:space="preserve">4 </t>
    </r>
    <r>
      <rPr>
        <sz val="60"/>
        <color indexed="8"/>
        <rFont val="Arial Narrow"/>
        <family val="2"/>
      </rPr>
      <t xml:space="preserve"> от  14.01.2021 </t>
    </r>
  </si>
  <si>
    <t>УК-4, 5, 6</t>
  </si>
  <si>
    <t>УК-1, 2 БПК-4</t>
  </si>
  <si>
    <t>Осуществлять коммуникации на иностранном языке для решения задач межличностного, профессионального и межкультурного взаимодействия</t>
  </si>
  <si>
    <t>Применять правила и законы логического мышления в профессиональной деятельности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</si>
  <si>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</si>
  <si>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</si>
  <si>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1.1, 2.1,  2.15</t>
  </si>
  <si>
    <t>1.4.2, 1.5.2, 1.6.2, 1.8.3, 2.15</t>
  </si>
  <si>
    <t>41/13</t>
  </si>
  <si>
    <t>1.8.1, 1.8.2</t>
  </si>
  <si>
    <t>Курсовая работа*</t>
  </si>
  <si>
    <t>* Курсовая работа выполняется по одной из учебных дисциплин модуля 1.8</t>
  </si>
  <si>
    <t>Курсовая работа**</t>
  </si>
  <si>
    <r>
      <rPr>
        <vertAlign val="superscript"/>
        <sz val="54"/>
        <color indexed="8"/>
        <rFont val="Arial Narrow"/>
        <family val="2"/>
      </rPr>
      <t xml:space="preserve">** </t>
    </r>
    <r>
      <rPr>
        <sz val="54"/>
        <color indexed="8"/>
        <rFont val="Arial Narrow"/>
        <family val="2"/>
      </rPr>
      <t xml:space="preserve"> Курсовая работа выполняется по одной из учебных дисциплин модуля 2.10, 2.11, 2.13 или 2.14</t>
    </r>
  </si>
  <si>
    <t xml:space="preserve">***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</t>
  </si>
  <si>
    <t>1.4.2, 1.5.2, 1.6.2, 1.8.3, 2.15.2</t>
  </si>
  <si>
    <t>1.1, 2.1, 2.15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</si>
  <si>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</si>
  <si>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</si>
  <si>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</si>
  <si>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</si>
  <si>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</si>
  <si>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</si>
  <si>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</si>
  <si>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</si>
  <si>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</si>
  <si>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</si>
  <si>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>Организовывать водно-химические режимы  в период эксплуатации и консервации АЭС</t>
  </si>
  <si>
    <t>Планировать и проводить дозиметрические измерения и расчеты доз облучения на основе теоретических представлений о физических и химических процессах, протекающих при воздействии ионизирующих излучений на природные и материальные объекты</t>
  </si>
  <si>
    <t>Идентифицировать механизмы радиационно-индуцированных превращений органических и неорганических соединений в различных агрегатных состояниях  при действии на них ионизирующих излучений,   конечные продукты радиолиза, природу и радиационно-химические выходы частиц</t>
  </si>
  <si>
    <t>Оценивать влияние химических процессов на экологическое равновесие,  возможные изменения в структуре экосистем в результате внесения химических соединений либо воздействия техногенных факторов, предлагать меры для уменьшения или недопущения загрязнения окружающей среды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</si>
  <si>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</si>
  <si>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 xml:space="preserve">Использовать в профессиональной деятельности  государственные и международные требования к обеспечению ядерной безопасности,  принципы и нормы радиационной безопасности, культуру ядерной и радиационной безопасности 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</si>
  <si>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</si>
  <si>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Разрабатывать алгоритмы проведения радиохимического эксперимента с учетом возможностей радиохимических методов для разделения, выделения и концентрирования радионуклидов, определения состояния радионуклидов в растворах, газовой и твердой фазах, экологической и радиохимической безопасности</t>
  </si>
  <si>
    <t>Осуществлять различные виды письменных и устных  коммуникаций в научной среде на иностранном языке, включая публичное выступление, научную и деловую переписку,  подготовку мультимедийных презентаций, виртуальные коммуникации</t>
  </si>
  <si>
    <t>Выявлять  современные тенденции развития фундаментальной химической науки на основе владения системой углубленных знаний в области неорганической, органической, физической химии, химии твердого тела</t>
  </si>
  <si>
    <t>СК-18</t>
  </si>
  <si>
    <t>СК-19</t>
  </si>
  <si>
    <t>Применять знания основ менеджмента для планирования и осуществления контроля деятельности организации, принятия эффективных управленческих решений</t>
  </si>
  <si>
    <t>1.4.2, 1.5.2, 1.6.2, 1.8.3, 2.2, 2.15</t>
  </si>
  <si>
    <t>Осуществлять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 .</t>
  </si>
  <si>
    <t>БПК-13</t>
  </si>
  <si>
    <t>Организовывать процесс коммуникации в ситуациях риска и кризиса</t>
  </si>
  <si>
    <t>УК-15</t>
  </si>
  <si>
    <t>УК-13/  УК-14</t>
  </si>
  <si>
    <t>Ориентироваться в современной теории химического строения, включающей квантовые состояния молекул, симметрию молекулярных систем, их электрические,  магнитные и оптические  свойства, в строении и структурной организации конденсированных фаз (жидкостей, аморфных веществ, мезофаз, кристаллов)</t>
  </si>
  <si>
    <t>Характеризовать фундаментальные принципы организации наноструктур, основные способы получения наноматериалов, рентгенографические и электронномикроскопические методы, применяемые для  установления фазового состава, морфологии, формы, размеров наночастиц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</si>
  <si>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</si>
  <si>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потенциометрических), включая пробоотбор, пробоподготовку, стадии разделения и концентрирования     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</si>
  <si>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</si>
  <si>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Понимать суть ядерных превращений и последствия этих процессов, включая природные радиоактивные процессы, законы и энергетику ядерного распада,  механизм ядерных реакций,  процессы, протекающие в ядерном реакторе, для дальнейшего более глубокого изучения общих и специализированных курсов</t>
  </si>
  <si>
    <t>Защита населения и объектов от чрезвычайных ситуаций. Радиационная безопасность</t>
  </si>
  <si>
    <t>Основы экологии</t>
  </si>
  <si>
    <t>СК-17/ СК-18</t>
  </si>
  <si>
    <t>2.15.1, 2.15.3</t>
  </si>
  <si>
    <t>Теория эксперимента /Основы управления интеллектуальной собственностью***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</si>
  <si>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</si>
  <si>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/412</t>
  </si>
  <si>
    <t>/846</t>
  </si>
  <si>
    <t>/728</t>
  </si>
  <si>
    <t>/594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</si>
</sst>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8"/>
      <color indexed="8"/>
      <name val="Times New Roman"/>
      <family val="1"/>
    </font>
    <font>
      <sz val="46"/>
      <color indexed="8"/>
      <name val="Times New Roman"/>
      <family val="1"/>
    </font>
    <font>
      <sz val="52"/>
      <color indexed="8"/>
      <name val="Times New Roman"/>
      <family val="1"/>
    </font>
    <font>
      <b/>
      <sz val="5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sz val="8"/>
      <name val="Arial Cyr"/>
      <family val="0"/>
    </font>
    <font>
      <sz val="52"/>
      <color indexed="8"/>
      <name val="Arial Narrow"/>
      <family val="2"/>
    </font>
    <font>
      <sz val="56"/>
      <color indexed="8"/>
      <name val="Arial Narrow"/>
      <family val="2"/>
    </font>
    <font>
      <b/>
      <sz val="56"/>
      <color indexed="8"/>
      <name val="Arial Narrow"/>
      <family val="2"/>
    </font>
    <font>
      <sz val="54"/>
      <color indexed="8"/>
      <name val="Arial Narrow"/>
      <family val="2"/>
    </font>
    <font>
      <sz val="48"/>
      <color indexed="8"/>
      <name val="Arial Narrow"/>
      <family val="2"/>
    </font>
    <font>
      <b/>
      <sz val="48"/>
      <color indexed="8"/>
      <name val="Arial Narrow"/>
      <family val="2"/>
    </font>
    <font>
      <sz val="46"/>
      <color indexed="8"/>
      <name val="Arial Narrow"/>
      <family val="2"/>
    </font>
    <font>
      <sz val="42"/>
      <color indexed="8"/>
      <name val="Arial Narrow"/>
      <family val="2"/>
    </font>
    <font>
      <sz val="44"/>
      <color indexed="8"/>
      <name val="Arial Narrow"/>
      <family val="2"/>
    </font>
    <font>
      <sz val="43"/>
      <color indexed="8"/>
      <name val="Arial Narrow"/>
      <family val="2"/>
    </font>
    <font>
      <sz val="33"/>
      <color indexed="8"/>
      <name val="Arial Narrow"/>
      <family val="2"/>
    </font>
    <font>
      <sz val="32"/>
      <color indexed="8"/>
      <name val="Arial Narrow"/>
      <family val="2"/>
    </font>
    <font>
      <u val="single"/>
      <sz val="32"/>
      <color indexed="8"/>
      <name val="Arial Narrow"/>
      <family val="2"/>
    </font>
    <font>
      <sz val="33"/>
      <name val="Arial Narrow"/>
      <family val="2"/>
    </font>
    <font>
      <b/>
      <sz val="46"/>
      <color indexed="8"/>
      <name val="Arial Narrow"/>
      <family val="2"/>
    </font>
    <font>
      <sz val="10"/>
      <name val="Arial Narrow"/>
      <family val="2"/>
    </font>
    <font>
      <sz val="38"/>
      <color indexed="8"/>
      <name val="Arial Narrow"/>
      <family val="2"/>
    </font>
    <font>
      <sz val="10"/>
      <color indexed="8"/>
      <name val="Arial Narrow"/>
      <family val="2"/>
    </font>
    <font>
      <b/>
      <sz val="58"/>
      <color indexed="8"/>
      <name val="Arial Narrow"/>
      <family val="2"/>
    </font>
    <font>
      <b/>
      <sz val="50"/>
      <color indexed="8"/>
      <name val="Arial Narrow"/>
      <family val="2"/>
    </font>
    <font>
      <sz val="60"/>
      <color indexed="8"/>
      <name val="Arial Narrow"/>
      <family val="2"/>
    </font>
    <font>
      <u val="single"/>
      <sz val="60"/>
      <color indexed="8"/>
      <name val="Arial Narrow"/>
      <family val="2"/>
    </font>
    <font>
      <sz val="58"/>
      <color indexed="8"/>
      <name val="Arial Narrow"/>
      <family val="2"/>
    </font>
    <font>
      <b/>
      <sz val="52"/>
      <color indexed="8"/>
      <name val="Arial Narrow"/>
      <family val="2"/>
    </font>
    <font>
      <b/>
      <sz val="54"/>
      <color indexed="8"/>
      <name val="Arial Narrow"/>
      <family val="2"/>
    </font>
    <font>
      <b/>
      <i/>
      <sz val="54"/>
      <color indexed="8"/>
      <name val="Arial Narrow"/>
      <family val="2"/>
    </font>
    <font>
      <sz val="54"/>
      <name val="Arial Narrow"/>
      <family val="2"/>
    </font>
    <font>
      <b/>
      <i/>
      <sz val="54"/>
      <name val="Arial Narrow"/>
      <family val="2"/>
    </font>
    <font>
      <i/>
      <sz val="54"/>
      <name val="Arial Narrow"/>
      <family val="2"/>
    </font>
    <font>
      <b/>
      <sz val="54"/>
      <name val="Arial Narrow"/>
      <family val="2"/>
    </font>
    <font>
      <i/>
      <sz val="54"/>
      <color indexed="8"/>
      <name val="Arial Narrow"/>
      <family val="2"/>
    </font>
    <font>
      <vertAlign val="superscript"/>
      <sz val="54"/>
      <color indexed="8"/>
      <name val="Arial Narrow"/>
      <family val="2"/>
    </font>
    <font>
      <sz val="5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/>
      <bottom style="thin"/>
    </border>
    <border>
      <left style="thick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ck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 style="medium"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/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 style="thick"/>
      <top>
        <color indexed="63"/>
      </top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thick"/>
      <right style="thick"/>
      <top style="medium"/>
      <bottom style="thin"/>
    </border>
    <border>
      <left style="thick"/>
      <right style="thick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2" fillId="0" borderId="0" applyNumberFormat="0" applyFill="0" applyBorder="0" applyProtection="0">
      <alignment/>
    </xf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11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88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188" fontId="10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3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88" fontId="15" fillId="0" borderId="0" xfId="0" applyNumberFormat="1" applyFont="1" applyFill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188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188" fontId="15" fillId="0" borderId="0" xfId="0" applyNumberFormat="1" applyFont="1" applyFill="1" applyAlignment="1">
      <alignment vertical="center" wrapText="1"/>
    </xf>
    <xf numFmtId="188" fontId="15" fillId="0" borderId="0" xfId="0" applyNumberFormat="1" applyFont="1" applyFill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32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88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/>
    </xf>
    <xf numFmtId="18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188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 horizontal="left" vertical="top" wrapText="1"/>
    </xf>
    <xf numFmtId="188" fontId="2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32" borderId="0" xfId="0" applyFont="1" applyFill="1" applyAlignment="1">
      <alignment vertical="center"/>
    </xf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29" fillId="32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justify" wrapText="1"/>
    </xf>
    <xf numFmtId="0" fontId="31" fillId="0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188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88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4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88" fontId="39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top"/>
    </xf>
    <xf numFmtId="0" fontId="34" fillId="32" borderId="12" xfId="0" applyFont="1" applyFill="1" applyBorder="1" applyAlignment="1">
      <alignment/>
    </xf>
    <xf numFmtId="0" fontId="34" fillId="32" borderId="12" xfId="0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" fontId="34" fillId="32" borderId="12" xfId="0" applyNumberFormat="1" applyFont="1" applyFill="1" applyBorder="1" applyAlignment="1">
      <alignment horizontal="center" vertical="center"/>
    </xf>
    <xf numFmtId="0" fontId="42" fillId="32" borderId="12" xfId="0" applyFont="1" applyFill="1" applyBorder="1" applyAlignment="1">
      <alignment horizontal="center" vertical="center"/>
    </xf>
    <xf numFmtId="188" fontId="42" fillId="32" borderId="12" xfId="0" applyNumberFormat="1" applyFont="1" applyFill="1" applyBorder="1" applyAlignment="1">
      <alignment horizontal="center" vertical="center"/>
    </xf>
    <xf numFmtId="0" fontId="42" fillId="32" borderId="13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/>
    </xf>
    <xf numFmtId="49" fontId="42" fillId="32" borderId="0" xfId="0" applyNumberFormat="1" applyFont="1" applyFill="1" applyAlignment="1">
      <alignment/>
    </xf>
    <xf numFmtId="49" fontId="42" fillId="32" borderId="14" xfId="0" applyNumberFormat="1" applyFont="1" applyFill="1" applyBorder="1" applyAlignment="1">
      <alignment horizontal="center"/>
    </xf>
    <xf numFmtId="49" fontId="42" fillId="32" borderId="14" xfId="0" applyNumberFormat="1" applyFont="1" applyFill="1" applyBorder="1" applyAlignment="1">
      <alignment/>
    </xf>
    <xf numFmtId="188" fontId="42" fillId="32" borderId="0" xfId="0" applyNumberFormat="1" applyFont="1" applyFill="1" applyAlignment="1">
      <alignment/>
    </xf>
    <xf numFmtId="0" fontId="42" fillId="32" borderId="0" xfId="0" applyFont="1" applyFill="1" applyAlignment="1">
      <alignment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88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88" fontId="45" fillId="0" borderId="0" xfId="0" applyNumberFormat="1" applyFont="1" applyFill="1" applyAlignment="1">
      <alignment/>
    </xf>
    <xf numFmtId="188" fontId="4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188" fontId="4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11" xfId="0" applyFont="1" applyFill="1" applyBorder="1" applyAlignment="1">
      <alignment vertical="top"/>
    </xf>
    <xf numFmtId="0" fontId="48" fillId="0" borderId="11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Border="1" applyAlignment="1">
      <alignment vertical="top"/>
    </xf>
    <xf numFmtId="188" fontId="48" fillId="0" borderId="0" xfId="0" applyNumberFormat="1" applyFont="1" applyFill="1" applyBorder="1" applyAlignment="1">
      <alignment vertical="top"/>
    </xf>
    <xf numFmtId="188" fontId="48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188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188" fontId="50" fillId="0" borderId="0" xfId="0" applyNumberFormat="1" applyFont="1" applyFill="1" applyAlignment="1">
      <alignment/>
    </xf>
    <xf numFmtId="0" fontId="50" fillId="32" borderId="0" xfId="0" applyFont="1" applyFill="1" applyAlignment="1">
      <alignment vertical="center"/>
    </xf>
    <xf numFmtId="0" fontId="46" fillId="32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188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vertical="top"/>
    </xf>
    <xf numFmtId="188" fontId="50" fillId="0" borderId="0" xfId="0" applyNumberFormat="1" applyFont="1" applyFill="1" applyAlignment="1">
      <alignment vertical="top"/>
    </xf>
    <xf numFmtId="0" fontId="50" fillId="32" borderId="0" xfId="0" applyFont="1" applyFill="1" applyAlignment="1">
      <alignment/>
    </xf>
    <xf numFmtId="0" fontId="46" fillId="32" borderId="0" xfId="0" applyFont="1" applyFill="1" applyAlignment="1">
      <alignment/>
    </xf>
    <xf numFmtId="0" fontId="50" fillId="0" borderId="0" xfId="0" applyFont="1" applyFill="1" applyAlignment="1">
      <alignment vertical="justify" wrapText="1"/>
    </xf>
    <xf numFmtId="0" fontId="50" fillId="32" borderId="0" xfId="0" applyFont="1" applyFill="1" applyAlignment="1">
      <alignment vertical="justify"/>
    </xf>
    <xf numFmtId="188" fontId="50" fillId="32" borderId="0" xfId="0" applyNumberFormat="1" applyFont="1" applyFill="1" applyAlignment="1">
      <alignment vertical="justify"/>
    </xf>
    <xf numFmtId="188" fontId="50" fillId="0" borderId="0" xfId="0" applyNumberFormat="1" applyFont="1" applyFill="1" applyAlignment="1">
      <alignment vertical="justify" wrapText="1"/>
    </xf>
    <xf numFmtId="0" fontId="30" fillId="0" borderId="0" xfId="51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 textRotation="90"/>
    </xf>
    <xf numFmtId="0" fontId="28" fillId="0" borderId="16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188" fontId="28" fillId="0" borderId="18" xfId="0" applyNumberFormat="1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188" fontId="28" fillId="0" borderId="20" xfId="0" applyNumberFormat="1" applyFont="1" applyFill="1" applyBorder="1" applyAlignment="1">
      <alignment horizontal="center" vertical="center" textRotation="90"/>
    </xf>
    <xf numFmtId="188" fontId="28" fillId="0" borderId="21" xfId="0" applyNumberFormat="1" applyFont="1" applyFill="1" applyBorder="1" applyAlignment="1">
      <alignment horizontal="center" vertical="center" textRotation="90"/>
    </xf>
    <xf numFmtId="188" fontId="28" fillId="0" borderId="22" xfId="0" applyNumberFormat="1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 textRotation="90"/>
    </xf>
    <xf numFmtId="0" fontId="52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52" fillId="0" borderId="27" xfId="0" applyNumberFormat="1" applyFont="1" applyFill="1" applyBorder="1" applyAlignment="1">
      <alignment horizontal="center" vertical="center"/>
    </xf>
    <xf numFmtId="1" fontId="52" fillId="0" borderId="28" xfId="0" applyNumberFormat="1" applyFont="1" applyFill="1" applyBorder="1" applyAlignment="1">
      <alignment horizontal="center" vertical="center"/>
    </xf>
    <xf numFmtId="1" fontId="52" fillId="0" borderId="26" xfId="0" applyNumberFormat="1" applyFont="1" applyFill="1" applyBorder="1" applyAlignment="1">
      <alignment horizontal="center" vertical="center"/>
    </xf>
    <xf numFmtId="1" fontId="52" fillId="0" borderId="29" xfId="0" applyNumberFormat="1" applyFont="1" applyFill="1" applyBorder="1" applyAlignment="1">
      <alignment horizontal="center" vertical="center"/>
    </xf>
    <xf numFmtId="1" fontId="52" fillId="0" borderId="24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horizontal="center" vertical="center"/>
    </xf>
    <xf numFmtId="2" fontId="31" fillId="0" borderId="33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1" fillId="0" borderId="47" xfId="0" applyNumberFormat="1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1" fontId="31" fillId="0" borderId="59" xfId="0" applyNumberFormat="1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/>
    </xf>
    <xf numFmtId="1" fontId="31" fillId="0" borderId="56" xfId="0" applyNumberFormat="1" applyFont="1" applyFill="1" applyBorder="1" applyAlignment="1">
      <alignment horizontal="center" vertical="center"/>
    </xf>
    <xf numFmtId="1" fontId="31" fillId="0" borderId="53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1" fontId="54" fillId="0" borderId="32" xfId="0" applyNumberFormat="1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1" fontId="54" fillId="0" borderId="31" xfId="0" applyNumberFormat="1" applyFont="1" applyFill="1" applyBorder="1" applyAlignment="1">
      <alignment horizontal="center" vertical="center"/>
    </xf>
    <xf numFmtId="1" fontId="54" fillId="0" borderId="29" xfId="0" applyNumberFormat="1" applyFont="1" applyFill="1" applyBorder="1" applyAlignment="1">
      <alignment horizontal="center" vertical="center"/>
    </xf>
    <xf numFmtId="1" fontId="54" fillId="0" borderId="30" xfId="0" applyNumberFormat="1" applyFont="1" applyFill="1" applyBorder="1" applyAlignment="1">
      <alignment horizontal="center" vertical="center"/>
    </xf>
    <xf numFmtId="1" fontId="54" fillId="0" borderId="26" xfId="0" applyNumberFormat="1" applyFont="1" applyFill="1" applyBorder="1" applyAlignment="1">
      <alignment horizontal="center" vertical="center"/>
    </xf>
    <xf numFmtId="1" fontId="54" fillId="0" borderId="24" xfId="0" applyNumberFormat="1" applyFont="1" applyFill="1" applyBorder="1" applyAlignment="1">
      <alignment horizontal="center" vertical="center"/>
    </xf>
    <xf numFmtId="1" fontId="54" fillId="0" borderId="28" xfId="0" applyNumberFormat="1" applyFont="1" applyFill="1" applyBorder="1" applyAlignment="1">
      <alignment horizontal="center" vertical="center"/>
    </xf>
    <xf numFmtId="1" fontId="54" fillId="0" borderId="34" xfId="0" applyNumberFormat="1" applyFont="1" applyFill="1" applyBorder="1" applyAlignment="1">
      <alignment horizontal="center" vertical="center"/>
    </xf>
    <xf numFmtId="1" fontId="54" fillId="0" borderId="27" xfId="0" applyNumberFormat="1" applyFont="1" applyFill="1" applyBorder="1" applyAlignment="1">
      <alignment horizontal="center" vertical="center"/>
    </xf>
    <xf numFmtId="49" fontId="31" fillId="0" borderId="6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34" borderId="61" xfId="0" applyFont="1" applyFill="1" applyBorder="1" applyAlignment="1">
      <alignment horizontal="center" vertical="center"/>
    </xf>
    <xf numFmtId="49" fontId="31" fillId="34" borderId="62" xfId="0" applyNumberFormat="1" applyFont="1" applyFill="1" applyBorder="1" applyAlignment="1">
      <alignment horizontal="center" vertical="center"/>
    </xf>
    <xf numFmtId="0" fontId="54" fillId="34" borderId="63" xfId="0" applyFont="1" applyFill="1" applyBorder="1" applyAlignment="1">
      <alignment horizontal="center" vertical="center"/>
    </xf>
    <xf numFmtId="0" fontId="54" fillId="34" borderId="62" xfId="0" applyFont="1" applyFill="1" applyBorder="1" applyAlignment="1">
      <alignment horizontal="center" vertical="center"/>
    </xf>
    <xf numFmtId="1" fontId="54" fillId="34" borderId="64" xfId="0" applyNumberFormat="1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1" fontId="54" fillId="34" borderId="6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" fontId="54" fillId="34" borderId="66" xfId="0" applyNumberFormat="1" applyFont="1" applyFill="1" applyBorder="1" applyAlignment="1">
      <alignment horizontal="center" vertical="center"/>
    </xf>
    <xf numFmtId="1" fontId="54" fillId="0" borderId="65" xfId="0" applyNumberFormat="1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1" fontId="54" fillId="0" borderId="66" xfId="0" applyNumberFormat="1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" fontId="31" fillId="0" borderId="6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vertical="center"/>
    </xf>
    <xf numFmtId="0" fontId="31" fillId="0" borderId="69" xfId="0" applyFont="1" applyFill="1" applyBorder="1" applyAlignment="1">
      <alignment vertical="center"/>
    </xf>
    <xf numFmtId="0" fontId="54" fillId="0" borderId="70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36" xfId="0" applyNumberFormat="1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1" fontId="54" fillId="0" borderId="40" xfId="0" applyNumberFormat="1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1" fontId="54" fillId="0" borderId="38" xfId="0" applyNumberFormat="1" applyFont="1" applyFill="1" applyBorder="1" applyAlignment="1">
      <alignment horizontal="center" vertical="center"/>
    </xf>
    <xf numFmtId="1" fontId="54" fillId="0" borderId="42" xfId="0" applyNumberFormat="1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31" fillId="0" borderId="48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1" fontId="54" fillId="0" borderId="55" xfId="0" applyNumberFormat="1" applyFont="1" applyFill="1" applyBorder="1" applyAlignment="1">
      <alignment horizontal="center" vertical="center"/>
    </xf>
    <xf numFmtId="1" fontId="54" fillId="0" borderId="57" xfId="0" applyNumberFormat="1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9" fontId="31" fillId="0" borderId="73" xfId="0" applyNumberFormat="1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49" fontId="31" fillId="34" borderId="75" xfId="0" applyNumberFormat="1" applyFont="1" applyFill="1" applyBorder="1" applyAlignment="1">
      <alignment horizontal="center" vertical="center"/>
    </xf>
    <xf numFmtId="0" fontId="54" fillId="34" borderId="76" xfId="0" applyFont="1" applyFill="1" applyBorder="1" applyAlignment="1">
      <alignment horizontal="center" vertical="center"/>
    </xf>
    <xf numFmtId="0" fontId="54" fillId="34" borderId="75" xfId="0" applyFont="1" applyFill="1" applyBorder="1" applyAlignment="1">
      <alignment horizontal="center" vertical="center"/>
    </xf>
    <xf numFmtId="1" fontId="54" fillId="34" borderId="77" xfId="0" applyNumberFormat="1" applyFont="1" applyFill="1" applyBorder="1" applyAlignment="1">
      <alignment horizontal="center" vertical="center"/>
    </xf>
    <xf numFmtId="0" fontId="54" fillId="34" borderId="73" xfId="0" applyFont="1" applyFill="1" applyBorder="1" applyAlignment="1">
      <alignment horizontal="center" vertical="center"/>
    </xf>
    <xf numFmtId="1" fontId="54" fillId="34" borderId="78" xfId="0" applyNumberFormat="1" applyFont="1" applyFill="1" applyBorder="1" applyAlignment="1">
      <alignment horizontal="center" vertical="center"/>
    </xf>
    <xf numFmtId="1" fontId="54" fillId="34" borderId="79" xfId="0" applyNumberFormat="1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1" fontId="54" fillId="0" borderId="77" xfId="0" applyNumberFormat="1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1" fontId="54" fillId="0" borderId="79" xfId="0" applyNumberFormat="1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/>
    </xf>
    <xf numFmtId="1" fontId="31" fillId="0" borderId="78" xfId="0" applyNumberFormat="1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/>
    </xf>
    <xf numFmtId="1" fontId="56" fillId="0" borderId="32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 wrapText="1"/>
    </xf>
    <xf numFmtId="1" fontId="31" fillId="0" borderId="33" xfId="0" applyNumberFormat="1" applyFont="1" applyFill="1" applyBorder="1" applyAlignment="1">
      <alignment horizontal="center" vertical="center" wrapText="1"/>
    </xf>
    <xf numFmtId="1" fontId="54" fillId="0" borderId="37" xfId="0" applyNumberFormat="1" applyFont="1" applyFill="1" applyBorder="1" applyAlignment="1">
      <alignment horizontal="center" vertical="center"/>
    </xf>
    <xf numFmtId="1" fontId="54" fillId="0" borderId="39" xfId="0" applyNumberFormat="1" applyFont="1" applyFill="1" applyBorder="1" applyAlignment="1">
      <alignment horizontal="center" vertical="center"/>
    </xf>
    <xf numFmtId="1" fontId="54" fillId="0" borderId="41" xfId="0" applyNumberFormat="1" applyFont="1" applyFill="1" applyBorder="1" applyAlignment="1">
      <alignment horizontal="center" vertical="center"/>
    </xf>
    <xf numFmtId="1" fontId="54" fillId="0" borderId="43" xfId="0" applyNumberFormat="1" applyFont="1" applyFill="1" applyBorder="1" applyAlignment="1">
      <alignment horizontal="center" vertical="center"/>
    </xf>
    <xf numFmtId="1" fontId="54" fillId="0" borderId="54" xfId="0" applyNumberFormat="1" applyFont="1" applyFill="1" applyBorder="1" applyAlignment="1">
      <alignment horizontal="center" vertical="center"/>
    </xf>
    <xf numFmtId="1" fontId="54" fillId="0" borderId="56" xfId="0" applyNumberFormat="1" applyFont="1" applyFill="1" applyBorder="1" applyAlignment="1">
      <alignment horizontal="center" vertical="center"/>
    </xf>
    <xf numFmtId="1" fontId="54" fillId="0" borderId="48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34" borderId="75" xfId="0" applyNumberFormat="1" applyFont="1" applyFill="1" applyBorder="1" applyAlignment="1">
      <alignment horizontal="center" vertical="center"/>
    </xf>
    <xf numFmtId="0" fontId="54" fillId="34" borderId="72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vertical="center"/>
    </xf>
    <xf numFmtId="0" fontId="31" fillId="0" borderId="82" xfId="0" applyFont="1" applyFill="1" applyBorder="1" applyAlignment="1">
      <alignment vertical="center"/>
    </xf>
    <xf numFmtId="1" fontId="54" fillId="0" borderId="78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1" fontId="54" fillId="0" borderId="20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1" fontId="54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1" fontId="31" fillId="0" borderId="84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 wrapText="1"/>
    </xf>
    <xf numFmtId="188" fontId="31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1" fontId="57" fillId="0" borderId="26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1" fontId="57" fillId="0" borderId="32" xfId="0" applyNumberFormat="1" applyFont="1" applyFill="1" applyBorder="1" applyAlignment="1">
      <alignment horizontal="center" vertical="center"/>
    </xf>
    <xf numFmtId="1" fontId="57" fillId="0" borderId="30" xfId="0" applyNumberFormat="1" applyFont="1" applyFill="1" applyBorder="1" applyAlignment="1">
      <alignment horizontal="center" vertical="center"/>
    </xf>
    <xf numFmtId="1" fontId="57" fillId="0" borderId="31" xfId="0" applyNumberFormat="1" applyFont="1" applyFill="1" applyBorder="1" applyAlignment="1">
      <alignment horizontal="center" vertical="center"/>
    </xf>
    <xf numFmtId="1" fontId="57" fillId="0" borderId="34" xfId="0" applyNumberFormat="1" applyFont="1" applyFill="1" applyBorder="1" applyAlignment="1">
      <alignment horizontal="center" vertical="center"/>
    </xf>
    <xf numFmtId="1" fontId="57" fillId="0" borderId="33" xfId="0" applyNumberFormat="1" applyFont="1" applyFill="1" applyBorder="1" applyAlignment="1">
      <alignment horizontal="center" vertical="center"/>
    </xf>
    <xf numFmtId="1" fontId="57" fillId="0" borderId="27" xfId="0" applyNumberFormat="1" applyFont="1" applyFill="1" applyBorder="1" applyAlignment="1">
      <alignment horizontal="center" vertical="center"/>
    </xf>
    <xf numFmtId="1" fontId="57" fillId="0" borderId="29" xfId="0" applyNumberFormat="1" applyFont="1" applyFill="1" applyBorder="1" applyAlignment="1">
      <alignment horizontal="center" vertical="center"/>
    </xf>
    <xf numFmtId="1" fontId="52" fillId="0" borderId="85" xfId="0" applyNumberFormat="1" applyFont="1" applyFill="1" applyBorder="1" applyAlignment="1">
      <alignment horizontal="center" vertical="center"/>
    </xf>
    <xf numFmtId="49" fontId="31" fillId="0" borderId="5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1" fontId="54" fillId="0" borderId="46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 vertical="center"/>
    </xf>
    <xf numFmtId="1" fontId="54" fillId="0" borderId="50" xfId="0" applyNumberFormat="1" applyFont="1" applyFill="1" applyBorder="1" applyAlignment="1">
      <alignment horizontal="center" vertical="center"/>
    </xf>
    <xf numFmtId="1" fontId="54" fillId="0" borderId="51" xfId="0" applyNumberFormat="1" applyFont="1" applyFill="1" applyBorder="1" applyAlignment="1">
      <alignment horizontal="center" vertical="center"/>
    </xf>
    <xf numFmtId="1" fontId="54" fillId="0" borderId="49" xfId="0" applyNumberFormat="1" applyFont="1" applyFill="1" applyBorder="1" applyAlignment="1">
      <alignment horizontal="center" vertical="center"/>
    </xf>
    <xf numFmtId="1" fontId="56" fillId="0" borderId="50" xfId="0" applyNumberFormat="1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1" fontId="56" fillId="0" borderId="64" xfId="0" applyNumberFormat="1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" fontId="56" fillId="0" borderId="31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1" fontId="56" fillId="0" borderId="26" xfId="0" applyNumberFormat="1" applyFont="1" applyFill="1" applyBorder="1" applyAlignment="1">
      <alignment horizontal="center" vertical="center"/>
    </xf>
    <xf numFmtId="1" fontId="56" fillId="0" borderId="29" xfId="0" applyNumberFormat="1" applyFont="1" applyFill="1" applyBorder="1" applyAlignment="1">
      <alignment horizontal="center" vertical="center"/>
    </xf>
    <xf numFmtId="1" fontId="56" fillId="0" borderId="28" xfId="0" applyNumberFormat="1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/>
    </xf>
    <xf numFmtId="1" fontId="58" fillId="0" borderId="26" xfId="0" applyNumberFormat="1" applyFont="1" applyFill="1" applyBorder="1" applyAlignment="1">
      <alignment horizontal="center" vertical="center"/>
    </xf>
    <xf numFmtId="1" fontId="58" fillId="0" borderId="32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31" xfId="0" applyNumberFormat="1" applyFont="1" applyFill="1" applyBorder="1" applyAlignment="1">
      <alignment horizontal="center" vertical="center"/>
    </xf>
    <xf numFmtId="1" fontId="58" fillId="0" borderId="34" xfId="0" applyNumberFormat="1" applyFont="1" applyFill="1" applyBorder="1" applyAlignment="1">
      <alignment horizontal="center" vertical="center"/>
    </xf>
    <xf numFmtId="1" fontId="58" fillId="0" borderId="29" xfId="0" applyNumberFormat="1" applyFont="1" applyFill="1" applyBorder="1" applyAlignment="1">
      <alignment horizontal="center" vertical="center"/>
    </xf>
    <xf numFmtId="1" fontId="58" fillId="0" borderId="27" xfId="0" applyNumberFormat="1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1" fontId="31" fillId="0" borderId="83" xfId="0" applyNumberFormat="1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1" fontId="31" fillId="0" borderId="77" xfId="0" applyNumberFormat="1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8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26" xfId="0" applyFont="1" applyFill="1" applyBorder="1" applyAlignment="1">
      <alignment/>
    </xf>
    <xf numFmtId="1" fontId="54" fillId="0" borderId="31" xfId="0" applyNumberFormat="1" applyFont="1" applyFill="1" applyBorder="1" applyAlignment="1">
      <alignment/>
    </xf>
    <xf numFmtId="188" fontId="31" fillId="0" borderId="36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" fontId="31" fillId="0" borderId="64" xfId="0" applyNumberFormat="1" applyFont="1" applyFill="1" applyBorder="1" applyAlignment="1">
      <alignment horizontal="center" vertical="center"/>
    </xf>
    <xf numFmtId="1" fontId="31" fillId="0" borderId="67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vertical="justify" wrapText="1"/>
    </xf>
    <xf numFmtId="1" fontId="31" fillId="0" borderId="33" xfId="0" applyNumberFormat="1" applyFont="1" applyFill="1" applyBorder="1" applyAlignment="1">
      <alignment vertical="justify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" fontId="31" fillId="0" borderId="39" xfId="0" applyNumberFormat="1" applyFont="1" applyBorder="1" applyAlignment="1">
      <alignment horizontal="center" vertical="center"/>
    </xf>
    <xf numFmtId="1" fontId="31" fillId="0" borderId="37" xfId="0" applyNumberFormat="1" applyFont="1" applyBorder="1" applyAlignment="1">
      <alignment horizontal="center" vertical="center"/>
    </xf>
    <xf numFmtId="1" fontId="31" fillId="0" borderId="40" xfId="0" applyNumberFormat="1" applyFont="1" applyBorder="1" applyAlignment="1">
      <alignment horizontal="center" vertical="center"/>
    </xf>
    <xf numFmtId="1" fontId="31" fillId="0" borderId="43" xfId="0" applyNumberFormat="1" applyFont="1" applyBorder="1" applyAlignment="1">
      <alignment horizontal="center" vertical="center"/>
    </xf>
    <xf numFmtId="1" fontId="54" fillId="0" borderId="39" xfId="0" applyNumberFormat="1" applyFont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1" fontId="57" fillId="0" borderId="76" xfId="0" applyNumberFormat="1" applyFont="1" applyFill="1" applyBorder="1" applyAlignment="1">
      <alignment horizontal="center" vertical="center"/>
    </xf>
    <xf numFmtId="1" fontId="57" fillId="0" borderId="75" xfId="0" applyNumberFormat="1" applyFont="1" applyFill="1" applyBorder="1" applyAlignment="1">
      <alignment horizontal="center" vertical="center"/>
    </xf>
    <xf numFmtId="1" fontId="52" fillId="0" borderId="72" xfId="0" applyNumberFormat="1" applyFont="1" applyFill="1" applyBorder="1" applyAlignment="1">
      <alignment horizontal="center" vertical="center"/>
    </xf>
    <xf numFmtId="1" fontId="52" fillId="0" borderId="75" xfId="0" applyNumberFormat="1" applyFont="1" applyFill="1" applyBorder="1" applyAlignment="1">
      <alignment horizontal="center" vertical="center"/>
    </xf>
    <xf numFmtId="1" fontId="52" fillId="0" borderId="76" xfId="0" applyNumberFormat="1" applyFont="1" applyFill="1" applyBorder="1" applyAlignment="1">
      <alignment horizontal="center" vertical="center"/>
    </xf>
    <xf numFmtId="1" fontId="57" fillId="0" borderId="16" xfId="0" applyNumberFormat="1" applyFont="1" applyFill="1" applyBorder="1" applyAlignment="1">
      <alignment horizontal="center" vertical="center"/>
    </xf>
    <xf numFmtId="1" fontId="57" fillId="0" borderId="17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" fontId="52" fillId="0" borderId="87" xfId="0" applyNumberFormat="1" applyFont="1" applyFill="1" applyBorder="1" applyAlignment="1">
      <alignment horizontal="center" vertical="center"/>
    </xf>
    <xf numFmtId="1" fontId="52" fillId="0" borderId="88" xfId="0" applyNumberFormat="1" applyFont="1" applyFill="1" applyBorder="1" applyAlignment="1">
      <alignment horizontal="center" vertical="center"/>
    </xf>
    <xf numFmtId="1" fontId="52" fillId="0" borderId="23" xfId="0" applyNumberFormat="1" applyFont="1" applyFill="1" applyBorder="1" applyAlignment="1">
      <alignment horizontal="center" vertical="center"/>
    </xf>
    <xf numFmtId="1" fontId="52" fillId="0" borderId="16" xfId="0" applyNumberFormat="1" applyFont="1" applyFill="1" applyBorder="1" applyAlignment="1">
      <alignment horizontal="center" vertical="center"/>
    </xf>
    <xf numFmtId="1" fontId="31" fillId="32" borderId="82" xfId="0" applyNumberFormat="1" applyFont="1" applyFill="1" applyBorder="1" applyAlignment="1">
      <alignment horizontal="center" vertical="center"/>
    </xf>
    <xf numFmtId="1" fontId="54" fillId="32" borderId="81" xfId="0" applyNumberFormat="1" applyFont="1" applyFill="1" applyBorder="1" applyAlignment="1">
      <alignment vertical="center"/>
    </xf>
    <xf numFmtId="1" fontId="54" fillId="32" borderId="80" xfId="0" applyNumberFormat="1" applyFont="1" applyFill="1" applyBorder="1" applyAlignment="1">
      <alignment vertical="center"/>
    </xf>
    <xf numFmtId="1" fontId="54" fillId="32" borderId="82" xfId="0" applyNumberFormat="1" applyFont="1" applyFill="1" applyBorder="1" applyAlignment="1">
      <alignment vertical="center"/>
    </xf>
    <xf numFmtId="1" fontId="31" fillId="0" borderId="89" xfId="0" applyNumberFormat="1" applyFont="1" applyFill="1" applyBorder="1" applyAlignment="1">
      <alignment vertical="center"/>
    </xf>
    <xf numFmtId="1" fontId="31" fillId="0" borderId="90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91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vertical="center"/>
    </xf>
    <xf numFmtId="1" fontId="31" fillId="32" borderId="92" xfId="0" applyNumberFormat="1" applyFont="1" applyFill="1" applyBorder="1" applyAlignment="1">
      <alignment vertical="center"/>
    </xf>
    <xf numFmtId="1" fontId="31" fillId="0" borderId="68" xfId="0" applyNumberFormat="1" applyFont="1" applyFill="1" applyBorder="1" applyAlignment="1">
      <alignment vertical="center"/>
    </xf>
    <xf numFmtId="1" fontId="31" fillId="0" borderId="69" xfId="0" applyNumberFormat="1" applyFont="1" applyFill="1" applyBorder="1" applyAlignment="1">
      <alignment vertical="center"/>
    </xf>
    <xf numFmtId="1" fontId="31" fillId="32" borderId="84" xfId="0" applyNumberFormat="1" applyFont="1" applyFill="1" applyBorder="1" applyAlignment="1">
      <alignment horizontal="center" vertical="center"/>
    </xf>
    <xf numFmtId="1" fontId="31" fillId="32" borderId="93" xfId="0" applyNumberFormat="1" applyFont="1" applyFill="1" applyBorder="1" applyAlignment="1">
      <alignment vertical="center"/>
    </xf>
    <xf numFmtId="1" fontId="31" fillId="32" borderId="84" xfId="0" applyNumberFormat="1" applyFont="1" applyFill="1" applyBorder="1" applyAlignment="1">
      <alignment vertical="center"/>
    </xf>
    <xf numFmtId="1" fontId="31" fillId="32" borderId="94" xfId="0" applyNumberFormat="1" applyFont="1" applyFill="1" applyBorder="1" applyAlignment="1">
      <alignment vertical="center"/>
    </xf>
    <xf numFmtId="1" fontId="31" fillId="0" borderId="95" xfId="0" applyNumberFormat="1" applyFont="1" applyFill="1" applyBorder="1" applyAlignment="1">
      <alignment vertical="center"/>
    </xf>
    <xf numFmtId="1" fontId="31" fillId="0" borderId="96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/>
    </xf>
    <xf numFmtId="0" fontId="31" fillId="0" borderId="97" xfId="0" applyFont="1" applyFill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97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188" fontId="29" fillId="0" borderId="0" xfId="0" applyNumberFormat="1" applyFont="1" applyFill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188" fontId="29" fillId="0" borderId="0" xfId="0" applyNumberFormat="1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center" vertical="center" textRotation="90"/>
    </xf>
    <xf numFmtId="188" fontId="28" fillId="0" borderId="88" xfId="0" applyNumberFormat="1" applyFont="1" applyFill="1" applyBorder="1" applyAlignment="1">
      <alignment horizontal="center" vertical="center" textRotation="90"/>
    </xf>
    <xf numFmtId="0" fontId="46" fillId="0" borderId="0" xfId="51" applyFont="1" applyFill="1" applyBorder="1">
      <alignment/>
    </xf>
    <xf numFmtId="0" fontId="50" fillId="0" borderId="0" xfId="0" applyFont="1" applyFill="1" applyBorder="1" applyAlignment="1">
      <alignment horizontal="center"/>
    </xf>
    <xf numFmtId="188" fontId="50" fillId="0" borderId="0" xfId="0" applyNumberFormat="1" applyFont="1" applyFill="1" applyBorder="1" applyAlignment="1">
      <alignment horizontal="center"/>
    </xf>
    <xf numFmtId="1" fontId="47" fillId="0" borderId="76" xfId="0" applyNumberFormat="1" applyFont="1" applyFill="1" applyBorder="1" applyAlignment="1">
      <alignment horizontal="center" vertical="center"/>
    </xf>
    <xf numFmtId="1" fontId="47" fillId="0" borderId="72" xfId="0" applyNumberFormat="1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54" fillId="0" borderId="26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" fontId="54" fillId="0" borderId="75" xfId="0" applyNumberFormat="1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95" xfId="0" applyFont="1" applyFill="1" applyBorder="1" applyAlignment="1">
      <alignment horizontal="center" vertical="center" wrapText="1"/>
    </xf>
    <xf numFmtId="0" fontId="31" fillId="0" borderId="96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/>
    </xf>
    <xf numFmtId="0" fontId="31" fillId="0" borderId="72" xfId="0" applyFont="1" applyFill="1" applyBorder="1" applyAlignment="1">
      <alignment horizontal="center"/>
    </xf>
    <xf numFmtId="0" fontId="31" fillId="0" borderId="81" xfId="0" applyFont="1" applyFill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14" fontId="31" fillId="0" borderId="57" xfId="0" applyNumberFormat="1" applyFont="1" applyFill="1" applyBorder="1" applyAlignment="1">
      <alignment horizontal="left" vertical="center" wrapText="1"/>
    </xf>
    <xf numFmtId="14" fontId="31" fillId="0" borderId="14" xfId="0" applyNumberFormat="1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center" vertical="center"/>
    </xf>
    <xf numFmtId="1" fontId="54" fillId="0" borderId="62" xfId="0" applyNumberFormat="1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14" fontId="31" fillId="0" borderId="42" xfId="0" applyNumberFormat="1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left" vertical="center" wrapText="1"/>
    </xf>
    <xf numFmtId="1" fontId="54" fillId="0" borderId="37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1" fontId="54" fillId="0" borderId="42" xfId="0" applyNumberFormat="1" applyFont="1" applyFill="1" applyBorder="1" applyAlignment="1">
      <alignment horizontal="center" vertical="center"/>
    </xf>
    <xf numFmtId="1" fontId="54" fillId="0" borderId="43" xfId="0" applyNumberFormat="1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14" fontId="53" fillId="0" borderId="29" xfId="0" applyNumberFormat="1" applyFont="1" applyFill="1" applyBorder="1" applyAlignment="1">
      <alignment horizontal="center" vertical="center" wrapText="1"/>
    </xf>
    <xf numFmtId="14" fontId="53" fillId="0" borderId="27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left" vertical="center" wrapText="1"/>
    </xf>
    <xf numFmtId="14" fontId="31" fillId="0" borderId="11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1" fontId="54" fillId="0" borderId="49" xfId="0" applyNumberFormat="1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1" fontId="54" fillId="0" borderId="27" xfId="0" applyNumberFormat="1" applyFont="1" applyFill="1" applyBorder="1" applyAlignment="1">
      <alignment horizontal="center" vertical="center"/>
    </xf>
    <xf numFmtId="1" fontId="54" fillId="0" borderId="30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14" fontId="53" fillId="0" borderId="29" xfId="0" applyNumberFormat="1" applyFont="1" applyBorder="1" applyAlignment="1">
      <alignment horizontal="center" vertical="center" wrapText="1"/>
    </xf>
    <xf numFmtId="14" fontId="53" fillId="0" borderId="27" xfId="0" applyNumberFormat="1" applyFont="1" applyBorder="1" applyAlignment="1">
      <alignment horizontal="center" vertical="center" wrapText="1"/>
    </xf>
    <xf numFmtId="1" fontId="54" fillId="34" borderId="37" xfId="0" applyNumberFormat="1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14" fontId="31" fillId="34" borderId="13" xfId="0" applyNumberFormat="1" applyFont="1" applyFill="1" applyBorder="1" applyAlignment="1">
      <alignment horizontal="left" vertical="center" wrapText="1"/>
    </xf>
    <xf numFmtId="14" fontId="31" fillId="34" borderId="11" xfId="0" applyNumberFormat="1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/>
    </xf>
    <xf numFmtId="1" fontId="54" fillId="34" borderId="12" xfId="0" applyNumberFormat="1" applyFont="1" applyFill="1" applyBorder="1" applyAlignment="1">
      <alignment horizontal="center" vertical="center"/>
    </xf>
    <xf numFmtId="14" fontId="31" fillId="34" borderId="42" xfId="0" applyNumberFormat="1" applyFont="1" applyFill="1" applyBorder="1" applyAlignment="1">
      <alignment horizontal="left" vertical="center" wrapText="1"/>
    </xf>
    <xf numFmtId="14" fontId="31" fillId="34" borderId="10" xfId="0" applyNumberFormat="1" applyFont="1" applyFill="1" applyBorder="1" applyAlignment="1">
      <alignment horizontal="left" vertical="center" wrapText="1"/>
    </xf>
    <xf numFmtId="1" fontId="54" fillId="34" borderId="42" xfId="0" applyNumberFormat="1" applyFont="1" applyFill="1" applyBorder="1" applyAlignment="1">
      <alignment horizontal="center" vertical="center"/>
    </xf>
    <xf numFmtId="1" fontId="54" fillId="34" borderId="43" xfId="0" applyNumberFormat="1" applyFont="1" applyFill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14" fontId="31" fillId="0" borderId="18" xfId="0" applyNumberFormat="1" applyFont="1" applyBorder="1" applyAlignment="1">
      <alignment horizontal="left" vertical="center" wrapText="1"/>
    </xf>
    <xf numFmtId="14" fontId="31" fillId="0" borderId="84" xfId="0" applyNumberFormat="1" applyFont="1" applyBorder="1" applyAlignment="1">
      <alignment horizontal="left" vertical="center" wrapText="1"/>
    </xf>
    <xf numFmtId="1" fontId="54" fillId="0" borderId="17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14" fontId="31" fillId="0" borderId="79" xfId="0" applyNumberFormat="1" applyFont="1" applyBorder="1" applyAlignment="1">
      <alignment horizontal="left" vertical="center" wrapText="1"/>
    </xf>
    <xf numFmtId="14" fontId="31" fillId="0" borderId="80" xfId="0" applyNumberFormat="1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4" fontId="53" fillId="0" borderId="27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4" fontId="31" fillId="0" borderId="42" xfId="0" applyNumberFormat="1" applyFont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left" vertical="center" wrapText="1"/>
    </xf>
    <xf numFmtId="0" fontId="54" fillId="0" borderId="98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textRotation="90"/>
    </xf>
    <xf numFmtId="0" fontId="28" fillId="0" borderId="62" xfId="0" applyFont="1" applyFill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textRotation="90"/>
    </xf>
    <xf numFmtId="14" fontId="31" fillId="0" borderId="29" xfId="0" applyNumberFormat="1" applyFont="1" applyBorder="1" applyAlignment="1">
      <alignment horizontal="left" vertical="center" wrapText="1"/>
    </xf>
    <xf numFmtId="14" fontId="31" fillId="0" borderId="27" xfId="0" applyNumberFormat="1" applyFont="1" applyBorder="1" applyAlignment="1">
      <alignment horizontal="left" vertical="center" wrapText="1"/>
    </xf>
    <xf numFmtId="14" fontId="31" fillId="0" borderId="86" xfId="0" applyNumberFormat="1" applyFont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14" fontId="31" fillId="0" borderId="18" xfId="0" applyNumberFormat="1" applyFont="1" applyFill="1" applyBorder="1" applyAlignment="1">
      <alignment horizontal="left" vertical="center" wrapText="1"/>
    </xf>
    <xf numFmtId="14" fontId="31" fillId="0" borderId="84" xfId="0" applyNumberFormat="1" applyFont="1" applyFill="1" applyBorder="1" applyAlignment="1">
      <alignment horizontal="left" vertical="center" wrapText="1"/>
    </xf>
    <xf numFmtId="14" fontId="31" fillId="0" borderId="101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0" fontId="54" fillId="34" borderId="75" xfId="0" applyFont="1" applyFill="1" applyBorder="1" applyAlignment="1">
      <alignment horizontal="center" vertical="center"/>
    </xf>
    <xf numFmtId="0" fontId="54" fillId="34" borderId="78" xfId="0" applyFont="1" applyFill="1" applyBorder="1" applyAlignment="1">
      <alignment horizontal="center" vertical="center"/>
    </xf>
    <xf numFmtId="0" fontId="54" fillId="34" borderId="81" xfId="0" applyFont="1" applyFill="1" applyBorder="1" applyAlignment="1">
      <alignment horizontal="center" vertical="center"/>
    </xf>
    <xf numFmtId="0" fontId="54" fillId="34" borderId="7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14" fontId="54" fillId="0" borderId="29" xfId="0" applyNumberFormat="1" applyFont="1" applyBorder="1" applyAlignment="1">
      <alignment horizontal="left" vertical="center" wrapText="1"/>
    </xf>
    <xf numFmtId="14" fontId="54" fillId="0" borderId="27" xfId="0" applyNumberFormat="1" applyFont="1" applyBorder="1" applyAlignment="1">
      <alignment horizontal="left" vertical="center" wrapText="1"/>
    </xf>
    <xf numFmtId="14" fontId="54" fillId="0" borderId="30" xfId="0" applyNumberFormat="1" applyFont="1" applyBorder="1" applyAlignment="1">
      <alignment horizontal="left" vertical="center" wrapText="1"/>
    </xf>
    <xf numFmtId="0" fontId="31" fillId="0" borderId="101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1" fontId="31" fillId="0" borderId="68" xfId="0" applyNumberFormat="1" applyFont="1" applyFill="1" applyBorder="1" applyAlignment="1">
      <alignment horizontal="center" vertical="center" wrapText="1"/>
    </xf>
    <xf numFmtId="1" fontId="31" fillId="0" borderId="69" xfId="0" applyNumberFormat="1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 wrapText="1"/>
    </xf>
    <xf numFmtId="1" fontId="54" fillId="0" borderId="57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29" xfId="0" applyNumberFormat="1" applyFont="1" applyFill="1" applyBorder="1" applyAlignment="1">
      <alignment horizontal="center" vertical="center"/>
    </xf>
    <xf numFmtId="1" fontId="54" fillId="0" borderId="25" xfId="0" applyNumberFormat="1" applyFont="1" applyFill="1" applyBorder="1" applyAlignment="1">
      <alignment horizontal="center" vertical="center"/>
    </xf>
    <xf numFmtId="1" fontId="31" fillId="0" borderId="91" xfId="0" applyNumberFormat="1" applyFont="1" applyFill="1" applyBorder="1" applyAlignment="1">
      <alignment horizontal="center" vertical="center" wrapText="1"/>
    </xf>
    <xf numFmtId="1" fontId="31" fillId="0" borderId="92" xfId="0" applyNumberFormat="1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0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textRotation="90"/>
    </xf>
    <xf numFmtId="0" fontId="28" fillId="0" borderId="94" xfId="0" applyFont="1" applyFill="1" applyBorder="1" applyAlignment="1">
      <alignment horizontal="center" vertical="center" textRotation="90"/>
    </xf>
    <xf numFmtId="14" fontId="31" fillId="0" borderId="29" xfId="0" applyNumberFormat="1" applyFont="1" applyFill="1" applyBorder="1" applyAlignment="1">
      <alignment horizontal="left" vertical="center" wrapText="1"/>
    </xf>
    <xf numFmtId="14" fontId="31" fillId="0" borderId="27" xfId="0" applyNumberFormat="1" applyFont="1" applyFill="1" applyBorder="1" applyAlignment="1">
      <alignment horizontal="left" vertical="center" wrapText="1"/>
    </xf>
    <xf numFmtId="0" fontId="31" fillId="0" borderId="103" xfId="0" applyFont="1" applyFill="1" applyBorder="1" applyAlignment="1">
      <alignment horizontal="center" vertical="center"/>
    </xf>
    <xf numFmtId="14" fontId="53" fillId="0" borderId="27" xfId="0" applyNumberFormat="1" applyFont="1" applyFill="1" applyBorder="1" applyAlignment="1">
      <alignment horizontal="center" vertical="center" wrapText="1"/>
    </xf>
    <xf numFmtId="14" fontId="53" fillId="0" borderId="86" xfId="0" applyNumberFormat="1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14" fontId="31" fillId="0" borderId="13" xfId="0" applyNumberFormat="1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left" vertical="center" wrapText="1"/>
    </xf>
    <xf numFmtId="14" fontId="31" fillId="0" borderId="100" xfId="0" applyNumberFormat="1" applyFont="1" applyBorder="1" applyAlignment="1">
      <alignment horizontal="left" vertical="center" wrapText="1"/>
    </xf>
    <xf numFmtId="0" fontId="31" fillId="0" borderId="4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1" fillId="34" borderId="25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 wrapText="1"/>
    </xf>
    <xf numFmtId="0" fontId="31" fillId="0" borderId="94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01" xfId="0" applyFont="1" applyFill="1" applyBorder="1" applyAlignment="1">
      <alignment horizontal="center" vertical="center"/>
    </xf>
    <xf numFmtId="0" fontId="54" fillId="34" borderId="62" xfId="0" applyFont="1" applyFill="1" applyBorder="1" applyAlignment="1">
      <alignment horizontal="center" vertical="center"/>
    </xf>
    <xf numFmtId="0" fontId="54" fillId="34" borderId="65" xfId="0" applyFont="1" applyFill="1" applyBorder="1" applyAlignment="1">
      <alignment horizontal="center" vertical="center"/>
    </xf>
    <xf numFmtId="1" fontId="54" fillId="0" borderId="31" xfId="0" applyNumberFormat="1" applyFont="1" applyFill="1" applyBorder="1" applyAlignment="1">
      <alignment horizontal="center" vertical="center"/>
    </xf>
    <xf numFmtId="1" fontId="31" fillId="32" borderId="45" xfId="0" applyNumberFormat="1" applyFont="1" applyFill="1" applyBorder="1" applyAlignment="1">
      <alignment horizontal="center"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100" xfId="0" applyNumberFormat="1" applyFont="1" applyFill="1" applyBorder="1" applyAlignment="1">
      <alignment horizontal="center" vertical="center"/>
    </xf>
    <xf numFmtId="1" fontId="31" fillId="32" borderId="92" xfId="0" applyNumberFormat="1" applyFont="1" applyFill="1" applyBorder="1" applyAlignment="1">
      <alignment horizontal="center" vertical="center"/>
    </xf>
    <xf numFmtId="49" fontId="31" fillId="34" borderId="83" xfId="0" applyNumberFormat="1" applyFont="1" applyFill="1" applyBorder="1" applyAlignment="1">
      <alignment horizontal="center" vertical="center"/>
    </xf>
    <xf numFmtId="49" fontId="31" fillId="34" borderId="84" xfId="0" applyNumberFormat="1" applyFont="1" applyFill="1" applyBorder="1" applyAlignment="1">
      <alignment horizontal="center" vertical="center"/>
    </xf>
    <xf numFmtId="49" fontId="31" fillId="34" borderId="94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1" fontId="31" fillId="32" borderId="91" xfId="0" applyNumberFormat="1" applyFont="1" applyFill="1" applyBorder="1" applyAlignment="1">
      <alignment horizontal="center" vertical="center"/>
    </xf>
    <xf numFmtId="49" fontId="31" fillId="34" borderId="93" xfId="0" applyNumberFormat="1" applyFont="1" applyFill="1" applyBorder="1" applyAlignment="1">
      <alignment horizontal="center" vertical="center"/>
    </xf>
    <xf numFmtId="49" fontId="31" fillId="34" borderId="10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14" fontId="54" fillId="0" borderId="29" xfId="0" applyNumberFormat="1" applyFont="1" applyFill="1" applyBorder="1" applyAlignment="1">
      <alignment horizontal="left" vertical="center" wrapText="1"/>
    </xf>
    <xf numFmtId="14" fontId="54" fillId="0" borderId="27" xfId="0" applyNumberFormat="1" applyFont="1" applyFill="1" applyBorder="1" applyAlignment="1">
      <alignment horizontal="left" vertical="center" wrapText="1"/>
    </xf>
    <xf numFmtId="14" fontId="54" fillId="0" borderId="30" xfId="0" applyNumberFormat="1" applyFont="1" applyFill="1" applyBorder="1" applyAlignment="1">
      <alignment horizontal="left" vertical="center" wrapText="1"/>
    </xf>
    <xf numFmtId="14" fontId="54" fillId="34" borderId="29" xfId="0" applyNumberFormat="1" applyFont="1" applyFill="1" applyBorder="1" applyAlignment="1">
      <alignment horizontal="left" vertical="center" wrapText="1"/>
    </xf>
    <xf numFmtId="14" fontId="54" fillId="34" borderId="27" xfId="0" applyNumberFormat="1" applyFont="1" applyFill="1" applyBorder="1" applyAlignment="1">
      <alignment horizontal="left" vertical="center" wrapText="1"/>
    </xf>
    <xf numFmtId="14" fontId="54" fillId="34" borderId="30" xfId="0" applyNumberFormat="1" applyFont="1" applyFill="1" applyBorder="1" applyAlignment="1">
      <alignment horizontal="left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0" fontId="51" fillId="0" borderId="89" xfId="0" applyFont="1" applyFill="1" applyBorder="1" applyAlignment="1">
      <alignment horizontal="center" vertical="center" textRotation="90" wrapText="1"/>
    </xf>
    <xf numFmtId="0" fontId="51" fillId="0" borderId="90" xfId="0" applyFont="1" applyFill="1" applyBorder="1" applyAlignment="1">
      <alignment horizontal="center" vertical="center" textRotation="90" wrapText="1"/>
    </xf>
    <xf numFmtId="0" fontId="51" fillId="0" borderId="68" xfId="0" applyFont="1" applyFill="1" applyBorder="1" applyAlignment="1">
      <alignment horizontal="center" vertical="center" textRotation="90" wrapText="1"/>
    </xf>
    <xf numFmtId="0" fontId="51" fillId="0" borderId="69" xfId="0" applyFont="1" applyFill="1" applyBorder="1" applyAlignment="1">
      <alignment horizontal="center" vertical="center" textRotation="90" wrapText="1"/>
    </xf>
    <xf numFmtId="0" fontId="51" fillId="0" borderId="95" xfId="0" applyFont="1" applyFill="1" applyBorder="1" applyAlignment="1">
      <alignment horizontal="center" vertical="center" textRotation="90" wrapText="1"/>
    </xf>
    <xf numFmtId="0" fontId="51" fillId="0" borderId="96" xfId="0" applyFont="1" applyFill="1" applyBorder="1" applyAlignment="1">
      <alignment horizontal="center" vertical="center" textRotation="90" wrapText="1"/>
    </xf>
    <xf numFmtId="0" fontId="28" fillId="0" borderId="9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" fontId="57" fillId="0" borderId="25" xfId="0" applyNumberFormat="1" applyFont="1" applyFill="1" applyBorder="1" applyAlignment="1">
      <alignment horizontal="center" vertical="center"/>
    </xf>
    <xf numFmtId="1" fontId="57" fillId="0" borderId="30" xfId="0" applyNumberFormat="1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31" fillId="0" borderId="93" xfId="0" applyFont="1" applyFill="1" applyBorder="1" applyAlignment="1">
      <alignment horizontal="left" vertical="center" wrapText="1"/>
    </xf>
    <xf numFmtId="0" fontId="31" fillId="0" borderId="84" xfId="0" applyFont="1" applyFill="1" applyBorder="1" applyAlignment="1">
      <alignment horizontal="left" vertical="center"/>
    </xf>
    <xf numFmtId="0" fontId="31" fillId="0" borderId="94" xfId="0" applyFont="1" applyFill="1" applyBorder="1" applyAlignment="1">
      <alignment horizontal="left" vertical="center"/>
    </xf>
    <xf numFmtId="1" fontId="31" fillId="32" borderId="12" xfId="0" applyNumberFormat="1" applyFont="1" applyFill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49" fontId="31" fillId="32" borderId="23" xfId="0" applyNumberFormat="1" applyFont="1" applyFill="1" applyBorder="1" applyAlignment="1">
      <alignment horizontal="center" vertical="center"/>
    </xf>
    <xf numFmtId="1" fontId="54" fillId="0" borderId="81" xfId="0" applyNumberFormat="1" applyFont="1" applyFill="1" applyBorder="1" applyAlignment="1">
      <alignment horizontal="center" vertical="center"/>
    </xf>
    <xf numFmtId="1" fontId="54" fillId="0" borderId="80" xfId="0" applyNumberFormat="1" applyFont="1" applyFill="1" applyBorder="1" applyAlignment="1">
      <alignment horizontal="center" vertical="center"/>
    </xf>
    <xf numFmtId="1" fontId="54" fillId="0" borderId="104" xfId="0" applyNumberFormat="1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1" fontId="31" fillId="0" borderId="82" xfId="0" applyNumberFormat="1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1" fontId="31" fillId="0" borderId="81" xfId="0" applyNumberFormat="1" applyFont="1" applyFill="1" applyBorder="1" applyAlignment="1">
      <alignment horizontal="center" vertical="center"/>
    </xf>
    <xf numFmtId="1" fontId="31" fillId="0" borderId="104" xfId="0" applyNumberFormat="1" applyFont="1" applyFill="1" applyBorder="1" applyAlignment="1">
      <alignment horizontal="center" vertical="center"/>
    </xf>
    <xf numFmtId="1" fontId="54" fillId="32" borderId="74" xfId="0" applyNumberFormat="1" applyFont="1" applyFill="1" applyBorder="1" applyAlignment="1">
      <alignment horizontal="center" vertical="center"/>
    </xf>
    <xf numFmtId="1" fontId="54" fillId="32" borderId="80" xfId="0" applyNumberFormat="1" applyFont="1" applyFill="1" applyBorder="1" applyAlignment="1">
      <alignment horizontal="center" vertical="center"/>
    </xf>
    <xf numFmtId="1" fontId="54" fillId="32" borderId="104" xfId="0" applyNumberFormat="1" applyFont="1" applyFill="1" applyBorder="1" applyAlignment="1">
      <alignment horizontal="center" vertical="center"/>
    </xf>
    <xf numFmtId="1" fontId="31" fillId="0" borderId="98" xfId="0" applyNumberFormat="1" applyFont="1" applyFill="1" applyBorder="1" applyAlignment="1">
      <alignment horizontal="center" vertical="center" wrapText="1"/>
    </xf>
    <xf numFmtId="1" fontId="31" fillId="0" borderId="99" xfId="0" applyNumberFormat="1" applyFont="1" applyFill="1" applyBorder="1" applyAlignment="1">
      <alignment horizontal="center" vertical="center" wrapText="1"/>
    </xf>
    <xf numFmtId="1" fontId="52" fillId="0" borderId="105" xfId="0" applyNumberFormat="1" applyFont="1" applyFill="1" applyBorder="1" applyAlignment="1">
      <alignment horizontal="center" vertical="center"/>
    </xf>
    <xf numFmtId="1" fontId="52" fillId="0" borderId="106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1" fontId="52" fillId="0" borderId="107" xfId="0" applyNumberFormat="1" applyFont="1" applyFill="1" applyBorder="1" applyAlignment="1">
      <alignment horizontal="center" vertical="center"/>
    </xf>
    <xf numFmtId="1" fontId="52" fillId="0" borderId="108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/>
    </xf>
    <xf numFmtId="0" fontId="54" fillId="0" borderId="81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 textRotation="90"/>
    </xf>
    <xf numFmtId="0" fontId="54" fillId="34" borderId="68" xfId="0" applyFont="1" applyFill="1" applyBorder="1" applyAlignment="1">
      <alignment horizontal="center" vertical="center"/>
    </xf>
    <xf numFmtId="0" fontId="54" fillId="34" borderId="67" xfId="0" applyFont="1" applyFill="1" applyBorder="1" applyAlignment="1">
      <alignment horizontal="center" vertical="center"/>
    </xf>
    <xf numFmtId="1" fontId="52" fillId="0" borderId="34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1" fontId="52" fillId="0" borderId="68" xfId="0" applyNumberFormat="1" applyFont="1" applyFill="1" applyBorder="1" applyAlignment="1">
      <alignment horizontal="center" vertical="center"/>
    </xf>
    <xf numFmtId="1" fontId="52" fillId="0" borderId="67" xfId="0" applyNumberFormat="1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1" fontId="31" fillId="0" borderId="91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 wrapText="1"/>
    </xf>
    <xf numFmtId="0" fontId="31" fillId="0" borderId="112" xfId="0" applyFont="1" applyFill="1" applyBorder="1" applyAlignment="1">
      <alignment horizontal="center" vertical="center"/>
    </xf>
    <xf numFmtId="188" fontId="37" fillId="0" borderId="54" xfId="0" applyNumberFormat="1" applyFont="1" applyFill="1" applyBorder="1" applyAlignment="1">
      <alignment horizontal="center" vertical="center" textRotation="90" wrapText="1"/>
    </xf>
    <xf numFmtId="188" fontId="37" fillId="0" borderId="62" xfId="0" applyNumberFormat="1" applyFont="1" applyFill="1" applyBorder="1" applyAlignment="1">
      <alignment horizontal="center" vertical="center" textRotation="90"/>
    </xf>
    <xf numFmtId="188" fontId="37" fillId="0" borderId="37" xfId="0" applyNumberFormat="1" applyFont="1" applyFill="1" applyBorder="1" applyAlignment="1">
      <alignment horizontal="center" vertical="center" textRotation="90"/>
    </xf>
    <xf numFmtId="188" fontId="51" fillId="0" borderId="72" xfId="0" applyNumberFormat="1" applyFont="1" applyFill="1" applyBorder="1" applyAlignment="1">
      <alignment horizontal="center" vertical="center" textRotation="90" wrapText="1"/>
    </xf>
    <xf numFmtId="188" fontId="51" fillId="0" borderId="49" xfId="0" applyNumberFormat="1" applyFont="1" applyFill="1" applyBorder="1" applyAlignment="1">
      <alignment horizontal="center" vertical="center" textRotation="90"/>
    </xf>
    <xf numFmtId="188" fontId="51" fillId="0" borderId="23" xfId="0" applyNumberFormat="1" applyFont="1" applyFill="1" applyBorder="1" applyAlignment="1">
      <alignment horizontal="center" vertical="center" textRotation="90"/>
    </xf>
    <xf numFmtId="0" fontId="51" fillId="0" borderId="113" xfId="0" applyFont="1" applyFill="1" applyBorder="1" applyAlignment="1">
      <alignment horizontal="center" vertical="center"/>
    </xf>
    <xf numFmtId="0" fontId="51" fillId="0" borderId="114" xfId="0" applyFont="1" applyFill="1" applyBorder="1" applyAlignment="1">
      <alignment horizontal="center" vertical="center"/>
    </xf>
    <xf numFmtId="0" fontId="51" fillId="0" borderId="115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 textRotation="90" wrapText="1"/>
    </xf>
    <xf numFmtId="0" fontId="37" fillId="0" borderId="62" xfId="0" applyFont="1" applyFill="1" applyBorder="1" applyAlignment="1">
      <alignment horizontal="center" vertical="center" textRotation="90" wrapText="1"/>
    </xf>
    <xf numFmtId="0" fontId="37" fillId="0" borderId="37" xfId="0" applyFont="1" applyFill="1" applyBorder="1" applyAlignment="1">
      <alignment horizontal="center" vertical="center" textRotation="90" wrapText="1"/>
    </xf>
    <xf numFmtId="0" fontId="37" fillId="0" borderId="62" xfId="0" applyFont="1" applyFill="1" applyBorder="1" applyAlignment="1">
      <alignment horizontal="center" vertical="center" textRotation="90"/>
    </xf>
    <xf numFmtId="0" fontId="37" fillId="0" borderId="37" xfId="0" applyFont="1" applyFill="1" applyBorder="1" applyAlignment="1">
      <alignment horizontal="center" vertical="center" textRotation="90"/>
    </xf>
    <xf numFmtId="0" fontId="34" fillId="0" borderId="12" xfId="0" applyFont="1" applyFill="1" applyBorder="1" applyAlignment="1">
      <alignment horizontal="center" vertical="center"/>
    </xf>
    <xf numFmtId="1" fontId="52" fillId="0" borderId="26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 textRotation="90"/>
    </xf>
    <xf numFmtId="0" fontId="28" fillId="0" borderId="63" xfId="0" applyFont="1" applyFill="1" applyBorder="1" applyAlignment="1">
      <alignment horizontal="center" vertical="center" textRotation="90"/>
    </xf>
    <xf numFmtId="0" fontId="28" fillId="0" borderId="71" xfId="0" applyFont="1" applyFill="1" applyBorder="1" applyAlignment="1">
      <alignment horizontal="center" vertical="center" textRotation="90"/>
    </xf>
    <xf numFmtId="0" fontId="28" fillId="0" borderId="117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top" wrapText="1"/>
    </xf>
    <xf numFmtId="1" fontId="54" fillId="0" borderId="46" xfId="0" applyNumberFormat="1" applyFont="1" applyFill="1" applyBorder="1" applyAlignment="1">
      <alignment horizontal="center" vertical="center"/>
    </xf>
    <xf numFmtId="49" fontId="34" fillId="0" borderId="66" xfId="0" applyNumberFormat="1" applyFont="1" applyFill="1" applyBorder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1" fontId="31" fillId="0" borderId="26" xfId="0" applyNumberFormat="1" applyFont="1" applyFill="1" applyBorder="1" applyAlignment="1">
      <alignment horizontal="center" vertical="center"/>
    </xf>
    <xf numFmtId="1" fontId="54" fillId="0" borderId="54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52" fillId="0" borderId="98" xfId="0" applyNumberFormat="1" applyFont="1" applyFill="1" applyBorder="1" applyAlignment="1">
      <alignment horizontal="center" vertical="center"/>
    </xf>
    <xf numFmtId="1" fontId="52" fillId="0" borderId="43" xfId="0" applyNumberFormat="1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 textRotation="90"/>
    </xf>
    <xf numFmtId="0" fontId="28" fillId="0" borderId="58" xfId="0" applyFont="1" applyFill="1" applyBorder="1" applyAlignment="1">
      <alignment horizontal="center" vertical="center" textRotation="90"/>
    </xf>
    <xf numFmtId="1" fontId="31" fillId="0" borderId="46" xfId="0" applyNumberFormat="1" applyFont="1" applyFill="1" applyBorder="1" applyAlignment="1">
      <alignment horizontal="center" vertical="center"/>
    </xf>
    <xf numFmtId="1" fontId="57" fillId="0" borderId="118" xfId="0" applyNumberFormat="1" applyFont="1" applyFill="1" applyBorder="1" applyAlignment="1">
      <alignment horizontal="center" vertical="center"/>
    </xf>
    <xf numFmtId="1" fontId="57" fillId="0" borderId="21" xfId="0" applyNumberFormat="1" applyFont="1" applyFill="1" applyBorder="1" applyAlignment="1">
      <alignment horizontal="center" vertical="center"/>
    </xf>
    <xf numFmtId="1" fontId="31" fillId="32" borderId="83" xfId="0" applyNumberFormat="1" applyFont="1" applyFill="1" applyBorder="1" applyAlignment="1">
      <alignment horizontal="center" vertical="center"/>
    </xf>
    <xf numFmtId="1" fontId="31" fillId="32" borderId="84" xfId="0" applyNumberFormat="1" applyFont="1" applyFill="1" applyBorder="1" applyAlignment="1">
      <alignment horizontal="center" vertical="center"/>
    </xf>
    <xf numFmtId="1" fontId="31" fillId="32" borderId="94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/>
    </xf>
    <xf numFmtId="0" fontId="51" fillId="0" borderId="78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14" fontId="31" fillId="34" borderId="112" xfId="0" applyNumberFormat="1" applyFont="1" applyFill="1" applyBorder="1" applyAlignment="1">
      <alignment horizontal="left" vertical="center" wrapText="1"/>
    </xf>
    <xf numFmtId="0" fontId="51" fillId="0" borderId="119" xfId="0" applyFont="1" applyFill="1" applyBorder="1" applyAlignment="1">
      <alignment horizontal="center" vertical="center" wrapText="1"/>
    </xf>
    <xf numFmtId="0" fontId="51" fillId="0" borderId="120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21" xfId="0" applyFont="1" applyFill="1" applyBorder="1" applyAlignment="1">
      <alignment horizontal="center" vertical="center" wrapText="1"/>
    </xf>
    <xf numFmtId="0" fontId="51" fillId="0" borderId="97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textRotation="90"/>
    </xf>
    <xf numFmtId="0" fontId="28" fillId="0" borderId="108" xfId="0" applyFont="1" applyFill="1" applyBorder="1" applyAlignment="1">
      <alignment horizontal="center" vertical="center" textRotation="90"/>
    </xf>
    <xf numFmtId="0" fontId="31" fillId="0" borderId="13" xfId="0" applyFont="1" applyFill="1" applyBorder="1" applyAlignment="1">
      <alignment horizontal="left" vertical="center" wrapText="1"/>
    </xf>
    <xf numFmtId="0" fontId="31" fillId="32" borderId="49" xfId="0" applyFont="1" applyFill="1" applyBorder="1" applyAlignment="1">
      <alignment horizontal="center" vertical="center"/>
    </xf>
    <xf numFmtId="0" fontId="31" fillId="32" borderId="91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60" fillId="0" borderId="5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1" fontId="31" fillId="32" borderId="74" xfId="0" applyNumberFormat="1" applyFont="1" applyFill="1" applyBorder="1" applyAlignment="1">
      <alignment horizontal="center" vertical="center"/>
    </xf>
    <xf numFmtId="1" fontId="31" fillId="32" borderId="80" xfId="0" applyNumberFormat="1" applyFont="1" applyFill="1" applyBorder="1" applyAlignment="1">
      <alignment horizontal="center" vertical="center"/>
    </xf>
    <xf numFmtId="1" fontId="31" fillId="32" borderId="82" xfId="0" applyNumberFormat="1" applyFont="1" applyFill="1" applyBorder="1" applyAlignment="1">
      <alignment horizontal="center" vertical="center"/>
    </xf>
    <xf numFmtId="1" fontId="31" fillId="32" borderId="17" xfId="0" applyNumberFormat="1" applyFont="1" applyFill="1" applyBorder="1" applyAlignment="1">
      <alignment horizontal="center" vertical="center"/>
    </xf>
    <xf numFmtId="1" fontId="31" fillId="32" borderId="18" xfId="0" applyNumberFormat="1" applyFont="1" applyFill="1" applyBorder="1" applyAlignment="1">
      <alignment horizontal="center" vertical="center"/>
    </xf>
    <xf numFmtId="1" fontId="31" fillId="32" borderId="13" xfId="0" applyNumberFormat="1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" fontId="57" fillId="34" borderId="79" xfId="0" applyNumberFormat="1" applyFont="1" applyFill="1" applyBorder="1" applyAlignment="1">
      <alignment horizontal="center" vertical="center"/>
    </xf>
    <xf numFmtId="1" fontId="57" fillId="34" borderId="104" xfId="0" applyNumberFormat="1" applyFont="1" applyFill="1" applyBorder="1" applyAlignment="1">
      <alignment horizontal="center" vertical="center"/>
    </xf>
    <xf numFmtId="1" fontId="57" fillId="34" borderId="121" xfId="0" applyNumberFormat="1" applyFont="1" applyFill="1" applyBorder="1" applyAlignment="1">
      <alignment horizontal="center" vertical="center"/>
    </xf>
    <xf numFmtId="1" fontId="57" fillId="34" borderId="106" xfId="0" applyNumberFormat="1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1" fontId="31" fillId="32" borderId="104" xfId="0" applyNumberFormat="1" applyFont="1" applyFill="1" applyBorder="1" applyAlignment="1">
      <alignment horizontal="center" vertical="center"/>
    </xf>
    <xf numFmtId="1" fontId="54" fillId="0" borderId="98" xfId="0" applyNumberFormat="1" applyFont="1" applyBorder="1" applyAlignment="1">
      <alignment horizontal="center" vertical="center"/>
    </xf>
    <xf numFmtId="1" fontId="54" fillId="0" borderId="43" xfId="0" applyNumberFormat="1" applyFont="1" applyBorder="1" applyAlignment="1">
      <alignment horizontal="center" vertical="center"/>
    </xf>
    <xf numFmtId="1" fontId="31" fillId="0" borderId="102" xfId="0" applyNumberFormat="1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1" fontId="54" fillId="32" borderId="82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7" fillId="34" borderId="79" xfId="0" applyFont="1" applyFill="1" applyBorder="1" applyAlignment="1">
      <alignment horizontal="center" vertical="center"/>
    </xf>
    <xf numFmtId="0" fontId="57" fillId="34" borderId="7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top" wrapText="1"/>
    </xf>
    <xf numFmtId="1" fontId="31" fillId="32" borderId="75" xfId="0" applyNumberFormat="1" applyFont="1" applyFill="1" applyBorder="1" applyAlignment="1">
      <alignment horizontal="center" vertical="center"/>
    </xf>
    <xf numFmtId="1" fontId="31" fillId="32" borderId="79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0" fontId="54" fillId="0" borderId="57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31" fillId="0" borderId="57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/>
    </xf>
    <xf numFmtId="49" fontId="52" fillId="0" borderId="89" xfId="0" applyNumberFormat="1" applyFont="1" applyFill="1" applyBorder="1" applyAlignment="1">
      <alignment horizontal="center" vertical="center"/>
    </xf>
    <xf numFmtId="49" fontId="52" fillId="0" borderId="120" xfId="0" applyNumberFormat="1" applyFont="1" applyFill="1" applyBorder="1" applyAlignment="1">
      <alignment horizontal="center" vertical="center"/>
    </xf>
    <xf numFmtId="49" fontId="52" fillId="0" borderId="90" xfId="0" applyNumberFormat="1" applyFont="1" applyFill="1" applyBorder="1" applyAlignment="1">
      <alignment horizontal="center" vertical="center"/>
    </xf>
    <xf numFmtId="49" fontId="52" fillId="0" borderId="95" xfId="0" applyNumberFormat="1" applyFont="1" applyFill="1" applyBorder="1" applyAlignment="1">
      <alignment horizontal="center" vertical="center"/>
    </xf>
    <xf numFmtId="49" fontId="52" fillId="0" borderId="97" xfId="0" applyNumberFormat="1" applyFont="1" applyFill="1" applyBorder="1" applyAlignment="1">
      <alignment horizontal="center" vertical="center"/>
    </xf>
    <xf numFmtId="49" fontId="52" fillId="0" borderId="96" xfId="0" applyNumberFormat="1" applyFont="1" applyFill="1" applyBorder="1" applyAlignment="1">
      <alignment horizontal="center" vertical="center"/>
    </xf>
    <xf numFmtId="0" fontId="31" fillId="32" borderId="81" xfId="0" applyFont="1" applyFill="1" applyBorder="1" applyAlignment="1">
      <alignment horizontal="center" vertical="center"/>
    </xf>
    <xf numFmtId="0" fontId="31" fillId="32" borderId="72" xfId="0" applyFont="1" applyFill="1" applyBorder="1" applyAlignment="1">
      <alignment horizontal="center" vertical="center"/>
    </xf>
    <xf numFmtId="1" fontId="57" fillId="34" borderId="122" xfId="0" applyNumberFormat="1" applyFont="1" applyFill="1" applyBorder="1" applyAlignment="1">
      <alignment horizontal="center" vertical="center"/>
    </xf>
    <xf numFmtId="0" fontId="54" fillId="0" borderId="4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4" fontId="31" fillId="0" borderId="100" xfId="0" applyNumberFormat="1" applyFont="1" applyFill="1" applyBorder="1" applyAlignment="1">
      <alignment horizontal="left" vertical="center" wrapText="1"/>
    </xf>
    <xf numFmtId="0" fontId="31" fillId="0" borderId="6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86" xfId="0" applyFont="1" applyFill="1" applyBorder="1" applyAlignment="1">
      <alignment horizontal="center" vertical="center" wrapText="1"/>
    </xf>
    <xf numFmtId="1" fontId="52" fillId="0" borderId="27" xfId="0" applyNumberFormat="1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54" fillId="34" borderId="55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1" fontId="54" fillId="0" borderId="79" xfId="0" applyNumberFormat="1" applyFont="1" applyFill="1" applyBorder="1" applyAlignment="1">
      <alignment horizontal="center" vertical="center"/>
    </xf>
    <xf numFmtId="1" fontId="54" fillId="0" borderId="72" xfId="0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121" xfId="0" applyFont="1" applyFill="1" applyBorder="1" applyAlignment="1">
      <alignment horizontal="center" vertical="center" textRotation="90"/>
    </xf>
    <xf numFmtId="0" fontId="28" fillId="0" borderId="97" xfId="0" applyFont="1" applyFill="1" applyBorder="1" applyAlignment="1">
      <alignment horizontal="center" vertical="center" textRotation="90"/>
    </xf>
    <xf numFmtId="0" fontId="28" fillId="0" borderId="89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95" xfId="0" applyFont="1" applyFill="1" applyBorder="1" applyAlignment="1">
      <alignment horizontal="center" vertical="center" textRotation="90"/>
    </xf>
    <xf numFmtId="0" fontId="54" fillId="34" borderId="79" xfId="0" applyFont="1" applyFill="1" applyBorder="1" applyAlignment="1">
      <alignment horizontal="center" vertical="center"/>
    </xf>
    <xf numFmtId="1" fontId="54" fillId="0" borderId="38" xfId="0" applyNumberFormat="1" applyFont="1" applyFill="1" applyBorder="1" applyAlignment="1">
      <alignment horizontal="center" vertical="center"/>
    </xf>
    <xf numFmtId="14" fontId="31" fillId="0" borderId="79" xfId="0" applyNumberFormat="1" applyFont="1" applyFill="1" applyBorder="1" applyAlignment="1">
      <alignment horizontal="left" vertical="center" wrapText="1"/>
    </xf>
    <xf numFmtId="14" fontId="31" fillId="0" borderId="80" xfId="0" applyNumberFormat="1" applyFont="1" applyFill="1" applyBorder="1" applyAlignment="1">
      <alignment horizontal="left" vertical="center" wrapText="1"/>
    </xf>
    <xf numFmtId="14" fontId="31" fillId="0" borderId="104" xfId="0" applyNumberFormat="1" applyFont="1" applyFill="1" applyBorder="1" applyAlignment="1">
      <alignment horizontal="left" vertical="center" wrapText="1"/>
    </xf>
    <xf numFmtId="1" fontId="57" fillId="0" borderId="26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54" fillId="0" borderId="57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28" fillId="0" borderId="123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/>
    </xf>
    <xf numFmtId="1" fontId="57" fillId="34" borderId="81" xfId="0" applyNumberFormat="1" applyFont="1" applyFill="1" applyBorder="1" applyAlignment="1">
      <alignment horizontal="center" vertical="center"/>
    </xf>
    <xf numFmtId="1" fontId="57" fillId="34" borderId="72" xfId="0" applyNumberFormat="1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/>
    </xf>
    <xf numFmtId="0" fontId="31" fillId="32" borderId="75" xfId="0" applyFont="1" applyFill="1" applyBorder="1" applyAlignment="1">
      <alignment horizontal="center" vertical="center"/>
    </xf>
    <xf numFmtId="1" fontId="57" fillId="34" borderId="95" xfId="0" applyNumberFormat="1" applyFont="1" applyFill="1" applyBorder="1" applyAlignment="1">
      <alignment horizontal="center" vertical="center"/>
    </xf>
    <xf numFmtId="1" fontId="57" fillId="34" borderId="97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top" wrapText="1"/>
    </xf>
    <xf numFmtId="49" fontId="31" fillId="34" borderId="95" xfId="0" applyNumberFormat="1" applyFont="1" applyFill="1" applyBorder="1" applyAlignment="1">
      <alignment horizontal="center" vertical="center"/>
    </xf>
    <xf numFmtId="49" fontId="31" fillId="34" borderId="97" xfId="0" applyNumberFormat="1" applyFont="1" applyFill="1" applyBorder="1" applyAlignment="1">
      <alignment horizontal="center" vertical="center"/>
    </xf>
    <xf numFmtId="49" fontId="31" fillId="34" borderId="10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58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54" fillId="0" borderId="5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121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12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wrapText="1"/>
    </xf>
    <xf numFmtId="0" fontId="54" fillId="0" borderId="6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/>
    </xf>
    <xf numFmtId="0" fontId="54" fillId="0" borderId="121" xfId="0" applyFont="1" applyFill="1" applyBorder="1" applyAlignment="1">
      <alignment horizontal="center" vertical="center" wrapText="1"/>
    </xf>
    <xf numFmtId="0" fontId="54" fillId="0" borderId="97" xfId="0" applyFont="1" applyFill="1" applyBorder="1" applyAlignment="1">
      <alignment horizontal="center" vertical="center" wrapText="1"/>
    </xf>
    <xf numFmtId="0" fontId="54" fillId="0" borderId="96" xfId="0" applyFont="1" applyFill="1" applyBorder="1" applyAlignment="1">
      <alignment horizontal="center" vertical="center" wrapText="1"/>
    </xf>
    <xf numFmtId="0" fontId="54" fillId="0" borderId="9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7" fillId="0" borderId="75" xfId="0" applyFont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4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9" xfId="0" applyFont="1" applyFill="1" applyBorder="1" applyAlignment="1">
      <alignment horizontal="center" vertical="center" wrapText="1"/>
    </xf>
    <xf numFmtId="1" fontId="52" fillId="0" borderId="123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47" fillId="0" borderId="72" xfId="0" applyNumberFormat="1" applyFont="1" applyFill="1" applyBorder="1" applyAlignment="1">
      <alignment horizontal="center" vertical="center"/>
    </xf>
    <xf numFmtId="1" fontId="47" fillId="0" borderId="75" xfId="0" applyNumberFormat="1" applyFont="1" applyFill="1" applyBorder="1" applyAlignment="1">
      <alignment horizontal="center" vertical="center"/>
    </xf>
    <xf numFmtId="1" fontId="31" fillId="0" borderId="7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28" fillId="0" borderId="67" xfId="0" applyFont="1" applyFill="1" applyBorder="1" applyAlignment="1">
      <alignment horizontal="center" vertical="center" textRotation="90"/>
    </xf>
    <xf numFmtId="0" fontId="28" fillId="0" borderId="122" xfId="0" applyFont="1" applyFill="1" applyBorder="1" applyAlignment="1">
      <alignment horizontal="center" vertical="center" textRotation="90"/>
    </xf>
    <xf numFmtId="0" fontId="51" fillId="0" borderId="104" xfId="0" applyFont="1" applyFill="1" applyBorder="1" applyAlignment="1">
      <alignment horizontal="center" vertical="center" wrapText="1"/>
    </xf>
    <xf numFmtId="0" fontId="51" fillId="0" borderId="125" xfId="0" applyFont="1" applyFill="1" applyBorder="1" applyAlignment="1">
      <alignment horizontal="center" vertical="center"/>
    </xf>
    <xf numFmtId="0" fontId="28" fillId="0" borderId="126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7" fillId="0" borderId="54" xfId="0" applyFont="1" applyFill="1" applyBorder="1" applyAlignment="1">
      <alignment horizontal="center" vertical="center" textRotation="90"/>
    </xf>
    <xf numFmtId="188" fontId="34" fillId="0" borderId="12" xfId="0" applyNumberFormat="1" applyFont="1" applyFill="1" applyBorder="1" applyAlignment="1">
      <alignment horizontal="center" vertical="center"/>
    </xf>
    <xf numFmtId="1" fontId="31" fillId="0" borderId="89" xfId="0" applyNumberFormat="1" applyFont="1" applyFill="1" applyBorder="1" applyAlignment="1">
      <alignment horizontal="center" vertical="justify" wrapText="1"/>
    </xf>
    <xf numFmtId="1" fontId="31" fillId="0" borderId="90" xfId="0" applyNumberFormat="1" applyFont="1" applyFill="1" applyBorder="1" applyAlignment="1">
      <alignment horizontal="center" vertical="justify" wrapText="1"/>
    </xf>
    <xf numFmtId="1" fontId="31" fillId="0" borderId="95" xfId="0" applyNumberFormat="1" applyFont="1" applyFill="1" applyBorder="1" applyAlignment="1">
      <alignment horizontal="center" vertical="justify" wrapText="1"/>
    </xf>
    <xf numFmtId="1" fontId="31" fillId="0" borderId="96" xfId="0" applyNumberFormat="1" applyFont="1" applyFill="1" applyBorder="1" applyAlignment="1">
      <alignment horizontal="center" vertical="justify" wrapText="1"/>
    </xf>
    <xf numFmtId="0" fontId="28" fillId="0" borderId="13" xfId="0" applyFont="1" applyFill="1" applyBorder="1" applyAlignment="1">
      <alignment horizontal="center" vertical="center" wrapText="1"/>
    </xf>
    <xf numFmtId="0" fontId="51" fillId="0" borderId="104" xfId="0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1" fontId="52" fillId="0" borderId="127" xfId="0" applyNumberFormat="1" applyFont="1" applyFill="1" applyBorder="1" applyAlignment="1">
      <alignment horizontal="center" vertical="center"/>
    </xf>
    <xf numFmtId="1" fontId="52" fillId="0" borderId="128" xfId="0" applyNumberFormat="1" applyFont="1" applyFill="1" applyBorder="1" applyAlignment="1">
      <alignment horizontal="center" vertical="center"/>
    </xf>
    <xf numFmtId="1" fontId="52" fillId="0" borderId="90" xfId="0" applyNumberFormat="1" applyFont="1" applyFill="1" applyBorder="1" applyAlignment="1">
      <alignment horizontal="center" vertical="center"/>
    </xf>
    <xf numFmtId="1" fontId="52" fillId="0" borderId="96" xfId="0" applyNumberFormat="1" applyFont="1" applyFill="1" applyBorder="1" applyAlignment="1">
      <alignment horizontal="center" vertical="center"/>
    </xf>
    <xf numFmtId="1" fontId="52" fillId="0" borderId="118" xfId="0" applyNumberFormat="1" applyFont="1" applyFill="1" applyBorder="1" applyAlignment="1">
      <alignment horizontal="center" vertical="center"/>
    </xf>
    <xf numFmtId="1" fontId="52" fillId="0" borderId="21" xfId="0" applyNumberFormat="1" applyFont="1" applyFill="1" applyBorder="1" applyAlignment="1">
      <alignment horizontal="center" vertical="center"/>
    </xf>
    <xf numFmtId="1" fontId="52" fillId="0" borderId="93" xfId="0" applyNumberFormat="1" applyFont="1" applyFill="1" applyBorder="1" applyAlignment="1">
      <alignment horizontal="center" vertical="center"/>
    </xf>
    <xf numFmtId="1" fontId="52" fillId="0" borderId="23" xfId="0" applyNumberFormat="1" applyFont="1" applyFill="1" applyBorder="1" applyAlignment="1">
      <alignment horizontal="center" vertical="center"/>
    </xf>
    <xf numFmtId="1" fontId="52" fillId="0" borderId="129" xfId="0" applyNumberFormat="1" applyFont="1" applyFill="1" applyBorder="1" applyAlignment="1">
      <alignment horizontal="center" vertical="center"/>
    </xf>
    <xf numFmtId="1" fontId="52" fillId="0" borderId="122" xfId="0" applyNumberFormat="1" applyFont="1" applyFill="1" applyBorder="1" applyAlignment="1">
      <alignment horizontal="center" vertical="center"/>
    </xf>
    <xf numFmtId="1" fontId="52" fillId="0" borderId="116" xfId="0" applyNumberFormat="1" applyFont="1" applyFill="1" applyBorder="1" applyAlignment="1">
      <alignment horizontal="center" vertical="center"/>
    </xf>
    <xf numFmtId="1" fontId="52" fillId="0" borderId="71" xfId="0" applyNumberFormat="1" applyFont="1" applyFill="1" applyBorder="1" applyAlignment="1">
      <alignment horizontal="center" vertical="center"/>
    </xf>
    <xf numFmtId="0" fontId="57" fillId="0" borderId="79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textRotation="90"/>
    </xf>
    <xf numFmtId="0" fontId="32" fillId="0" borderId="37" xfId="0" applyFont="1" applyFill="1" applyBorder="1" applyAlignment="1">
      <alignment horizontal="center" vertical="center" textRotation="90"/>
    </xf>
    <xf numFmtId="0" fontId="31" fillId="0" borderId="124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left" vertical="center" wrapText="1"/>
    </xf>
    <xf numFmtId="1" fontId="52" fillId="0" borderId="117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1" fontId="54" fillId="0" borderId="55" xfId="0" applyNumberFormat="1" applyFont="1" applyFill="1" applyBorder="1" applyAlignment="1">
      <alignment horizontal="center" vertical="center"/>
    </xf>
    <xf numFmtId="14" fontId="53" fillId="34" borderId="29" xfId="0" applyNumberFormat="1" applyFont="1" applyFill="1" applyBorder="1" applyAlignment="1">
      <alignment horizontal="center" vertical="center" wrapText="1"/>
    </xf>
    <xf numFmtId="14" fontId="53" fillId="34" borderId="27" xfId="0" applyNumberFormat="1" applyFont="1" applyFill="1" applyBorder="1" applyAlignment="1">
      <alignment horizontal="center" vertical="center" wrapText="1"/>
    </xf>
    <xf numFmtId="0" fontId="54" fillId="34" borderId="104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1" fontId="31" fillId="0" borderId="102" xfId="0" applyNumberFormat="1" applyFont="1" applyFill="1" applyBorder="1" applyAlignment="1">
      <alignment horizontal="center" vertical="center" wrapText="1"/>
    </xf>
    <xf numFmtId="1" fontId="31" fillId="0" borderId="124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left" vertical="center"/>
    </xf>
    <xf numFmtId="14" fontId="52" fillId="0" borderId="29" xfId="0" applyNumberFormat="1" applyFont="1" applyBorder="1" applyAlignment="1">
      <alignment horizontal="center" vertical="center" wrapText="1"/>
    </xf>
    <xf numFmtId="14" fontId="52" fillId="0" borderId="27" xfId="0" applyNumberFormat="1" applyFont="1" applyBorder="1" applyAlignment="1">
      <alignment horizontal="center" vertical="center" wrapText="1"/>
    </xf>
    <xf numFmtId="14" fontId="52" fillId="0" borderId="86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21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/>
    </xf>
    <xf numFmtId="0" fontId="57" fillId="34" borderId="121" xfId="0" applyFont="1" applyFill="1" applyBorder="1" applyAlignment="1">
      <alignment horizontal="center" vertical="center"/>
    </xf>
    <xf numFmtId="0" fontId="57" fillId="34" borderId="122" xfId="0" applyFont="1" applyFill="1" applyBorder="1" applyAlignment="1">
      <alignment horizontal="center" vertical="center"/>
    </xf>
    <xf numFmtId="14" fontId="53" fillId="0" borderId="86" xfId="0" applyNumberFormat="1" applyFont="1" applyBorder="1" applyAlignment="1">
      <alignment horizontal="center" vertical="center" wrapText="1"/>
    </xf>
    <xf numFmtId="14" fontId="31" fillId="0" borderId="57" xfId="0" applyNumberFormat="1" applyFont="1" applyBorder="1" applyAlignment="1">
      <alignment horizontal="left" vertical="center" wrapText="1"/>
    </xf>
    <xf numFmtId="14" fontId="31" fillId="0" borderId="14" xfId="0" applyNumberFormat="1" applyFont="1" applyBorder="1" applyAlignment="1">
      <alignment horizontal="left" vertical="center" wrapText="1"/>
    </xf>
    <xf numFmtId="14" fontId="31" fillId="0" borderId="103" xfId="0" applyNumberFormat="1" applyFont="1" applyBorder="1" applyAlignment="1">
      <alignment horizontal="left" vertical="center" wrapText="1"/>
    </xf>
    <xf numFmtId="14" fontId="31" fillId="0" borderId="112" xfId="0" applyNumberFormat="1" applyFont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2"/>
  <sheetViews>
    <sheetView tabSelected="1" view="pageBreakPreview" zoomScale="25" zoomScaleNormal="48" zoomScaleSheetLayoutView="25" zoomScalePageLayoutView="46" workbookViewId="0" topLeftCell="A109">
      <selection activeCell="AF141" sqref="AF141"/>
    </sheetView>
  </sheetViews>
  <sheetFormatPr defaultColWidth="4.75390625" defaultRowHeight="12.75"/>
  <cols>
    <col min="1" max="1" width="27.375" style="1" customWidth="1"/>
    <col min="2" max="2" width="9.625" style="1" customWidth="1"/>
    <col min="3" max="3" width="11.00390625" style="1" customWidth="1"/>
    <col min="4" max="4" width="10.375" style="1" customWidth="1"/>
    <col min="5" max="5" width="9.875" style="1" customWidth="1"/>
    <col min="6" max="6" width="11.00390625" style="1" customWidth="1"/>
    <col min="7" max="7" width="10.375" style="1" customWidth="1"/>
    <col min="8" max="8" width="9.875" style="1" customWidth="1"/>
    <col min="9" max="9" width="10.375" style="1" customWidth="1"/>
    <col min="10" max="10" width="11.625" style="1" customWidth="1"/>
    <col min="11" max="13" width="10.375" style="1" customWidth="1"/>
    <col min="14" max="14" width="19.125" style="1" customWidth="1"/>
    <col min="15" max="15" width="18.375" style="3" customWidth="1"/>
    <col min="16" max="16" width="11.625" style="1" customWidth="1"/>
    <col min="17" max="17" width="12.125" style="1" customWidth="1"/>
    <col min="18" max="18" width="10.375" style="1" customWidth="1"/>
    <col min="19" max="19" width="14.375" style="1" customWidth="1"/>
    <col min="20" max="21" width="11.625" style="1" customWidth="1"/>
    <col min="22" max="22" width="10.375" style="1" customWidth="1"/>
    <col min="23" max="23" width="12.125" style="1" customWidth="1"/>
    <col min="24" max="24" width="9.875" style="1" customWidth="1"/>
    <col min="25" max="25" width="10.375" style="1" customWidth="1"/>
    <col min="26" max="27" width="9.875" style="1" customWidth="1"/>
    <col min="28" max="28" width="22.75390625" style="1" customWidth="1"/>
    <col min="29" max="29" width="17.875" style="1" customWidth="1"/>
    <col min="30" max="30" width="16.125" style="10" customWidth="1"/>
    <col min="31" max="31" width="20.625" style="1" customWidth="1"/>
    <col min="32" max="32" width="18.875" style="1" customWidth="1"/>
    <col min="33" max="33" width="12.625" style="10" customWidth="1"/>
    <col min="34" max="34" width="24.00390625" style="1" customWidth="1"/>
    <col min="35" max="35" width="19.125" style="1" customWidth="1"/>
    <col min="36" max="36" width="14.625" style="10" customWidth="1"/>
    <col min="37" max="37" width="10.875" style="1" customWidth="1"/>
    <col min="38" max="38" width="10.75390625" style="1" customWidth="1"/>
    <col min="39" max="39" width="19.625" style="10" customWidth="1"/>
    <col min="40" max="40" width="15.375" style="1" customWidth="1"/>
    <col min="41" max="41" width="21.625" style="1" customWidth="1"/>
    <col min="42" max="42" width="20.75390625" style="10" customWidth="1"/>
    <col min="43" max="43" width="14.875" style="1" customWidth="1"/>
    <col min="44" max="44" width="21.875" style="1" customWidth="1"/>
    <col min="45" max="45" width="19.25390625" style="10" customWidth="1"/>
    <col min="46" max="46" width="14.25390625" style="1" customWidth="1"/>
    <col min="47" max="47" width="23.00390625" style="1" customWidth="1"/>
    <col min="48" max="48" width="19.75390625" style="10" customWidth="1"/>
    <col min="49" max="49" width="17.125" style="1" customWidth="1"/>
    <col min="50" max="50" width="21.375" style="1" customWidth="1"/>
    <col min="51" max="51" width="18.125" style="1" customWidth="1"/>
    <col min="52" max="52" width="15.875" style="1" customWidth="1"/>
    <col min="53" max="53" width="22.375" style="1" customWidth="1"/>
    <col min="54" max="54" width="19.25390625" style="1" customWidth="1"/>
    <col min="55" max="55" width="15.25390625" style="1" customWidth="1"/>
    <col min="56" max="56" width="13.625" style="1" customWidth="1"/>
    <col min="57" max="57" width="17.00390625" style="10" customWidth="1"/>
    <col min="58" max="58" width="15.125" style="10" customWidth="1"/>
    <col min="59" max="59" width="19.875" style="4" customWidth="1"/>
    <col min="60" max="60" width="15.25390625" style="4" customWidth="1"/>
    <col min="61" max="61" width="18.375" style="17" customWidth="1"/>
    <col min="62" max="65" width="4.75390625" style="18" customWidth="1"/>
    <col min="66" max="66" width="13.00390625" style="1" customWidth="1"/>
    <col min="67" max="16384" width="4.75390625" style="1" customWidth="1"/>
  </cols>
  <sheetData>
    <row r="1" spans="1:65" s="82" customFormat="1" ht="122.25" customHeight="1">
      <c r="A1" s="95"/>
      <c r="B1" s="95" t="s">
        <v>86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  <c r="Q1" s="96"/>
      <c r="R1" s="96"/>
      <c r="S1" s="1079" t="s">
        <v>87</v>
      </c>
      <c r="T1" s="1079"/>
      <c r="U1" s="1079"/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O1" s="1079"/>
      <c r="AP1" s="1079"/>
      <c r="AQ1" s="1079"/>
      <c r="AR1" s="1079"/>
      <c r="AS1" s="1079"/>
      <c r="AT1" s="193"/>
      <c r="AU1" s="193"/>
      <c r="AV1" s="194"/>
      <c r="AW1" s="193"/>
      <c r="AX1" s="193"/>
      <c r="AY1" s="193"/>
      <c r="AZ1" s="193"/>
      <c r="BA1" s="193"/>
      <c r="BB1" s="193"/>
      <c r="BC1" s="193"/>
      <c r="BD1" s="193"/>
      <c r="BE1" s="194"/>
      <c r="BF1" s="194"/>
      <c r="BG1" s="195"/>
      <c r="BH1" s="98"/>
      <c r="BI1" s="99"/>
      <c r="BJ1" s="84"/>
      <c r="BK1" s="84"/>
      <c r="BL1" s="84"/>
      <c r="BM1" s="84"/>
    </row>
    <row r="2" spans="1:66" s="82" customFormat="1" ht="90.75" customHeight="1">
      <c r="A2" s="95"/>
      <c r="B2" s="95" t="s">
        <v>179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7"/>
      <c r="P2" s="95"/>
      <c r="Q2" s="95"/>
      <c r="R2" s="95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4"/>
      <c r="AE2" s="193"/>
      <c r="AF2" s="193"/>
      <c r="AG2" s="194"/>
      <c r="AH2" s="193"/>
      <c r="AI2" s="193"/>
      <c r="AJ2" s="194"/>
      <c r="AK2" s="193"/>
      <c r="AL2" s="193"/>
      <c r="AM2" s="194"/>
      <c r="AN2" s="193"/>
      <c r="AO2" s="193"/>
      <c r="AP2" s="194"/>
      <c r="AQ2" s="193"/>
      <c r="AR2" s="193"/>
      <c r="AS2" s="194"/>
      <c r="AT2" s="196"/>
      <c r="AU2" s="196"/>
      <c r="AV2" s="193"/>
      <c r="AW2" s="193"/>
      <c r="AX2" s="196"/>
      <c r="AY2" s="196"/>
      <c r="AZ2" s="196"/>
      <c r="BA2" s="196"/>
      <c r="BB2" s="196"/>
      <c r="BC2" s="196"/>
      <c r="BD2" s="196"/>
      <c r="BE2" s="197"/>
      <c r="BF2" s="197"/>
      <c r="BG2" s="196"/>
      <c r="BH2" s="96"/>
      <c r="BI2" s="100"/>
      <c r="BJ2" s="85"/>
      <c r="BK2" s="85"/>
      <c r="BL2" s="85"/>
      <c r="BM2" s="85"/>
      <c r="BN2" s="83"/>
    </row>
    <row r="3" spans="1:65" s="82" customFormat="1" ht="90.75" customHeight="1">
      <c r="A3" s="95"/>
      <c r="B3" s="95" t="s">
        <v>180</v>
      </c>
      <c r="C3" s="95"/>
      <c r="D3" s="95"/>
      <c r="E3" s="95"/>
      <c r="F3" s="95"/>
      <c r="G3" s="95"/>
      <c r="H3" s="95"/>
      <c r="I3" s="95"/>
      <c r="J3" s="95"/>
      <c r="K3" s="95"/>
      <c r="L3" s="101"/>
      <c r="M3" s="101"/>
      <c r="N3" s="101"/>
      <c r="O3" s="101"/>
      <c r="P3" s="101"/>
      <c r="Q3" s="101"/>
      <c r="R3" s="101"/>
      <c r="S3" s="198"/>
      <c r="T3" s="198"/>
      <c r="U3" s="198"/>
      <c r="V3" s="198"/>
      <c r="W3" s="198"/>
      <c r="X3" s="198"/>
      <c r="Y3" s="198"/>
      <c r="Z3" s="198"/>
      <c r="AA3" s="198"/>
      <c r="AB3" s="199" t="s">
        <v>88</v>
      </c>
      <c r="AC3" s="198"/>
      <c r="AD3" s="198"/>
      <c r="AE3" s="198"/>
      <c r="AF3" s="198"/>
      <c r="AG3" s="198"/>
      <c r="AH3" s="198"/>
      <c r="AI3" s="198"/>
      <c r="AJ3" s="198"/>
      <c r="AK3" s="193"/>
      <c r="AL3" s="193"/>
      <c r="AM3" s="194"/>
      <c r="AN3" s="193"/>
      <c r="AO3" s="193"/>
      <c r="AP3" s="194"/>
      <c r="AQ3" s="193"/>
      <c r="AR3" s="193"/>
      <c r="AS3" s="194"/>
      <c r="AT3" s="193"/>
      <c r="AU3" s="193"/>
      <c r="AV3" s="194"/>
      <c r="AW3" s="193"/>
      <c r="AX3" s="193"/>
      <c r="AY3" s="193"/>
      <c r="AZ3" s="193"/>
      <c r="BA3" s="193"/>
      <c r="BB3" s="193"/>
      <c r="BC3" s="193"/>
      <c r="BD3" s="193"/>
      <c r="BE3" s="194"/>
      <c r="BF3" s="194"/>
      <c r="BG3" s="195"/>
      <c r="BH3" s="98"/>
      <c r="BI3" s="99"/>
      <c r="BJ3" s="84"/>
      <c r="BK3" s="84"/>
      <c r="BL3" s="84"/>
      <c r="BM3" s="84"/>
    </row>
    <row r="4" spans="1:65" s="82" customFormat="1" ht="90.75" customHeight="1">
      <c r="A4" s="95"/>
      <c r="B4" s="95" t="s">
        <v>181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7"/>
      <c r="P4" s="95"/>
      <c r="Q4" s="95"/>
      <c r="R4" s="95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  <c r="AE4" s="193"/>
      <c r="AF4" s="193"/>
      <c r="AG4" s="194"/>
      <c r="AH4" s="193"/>
      <c r="AI4" s="193"/>
      <c r="AJ4" s="194"/>
      <c r="AK4" s="193"/>
      <c r="AL4" s="193"/>
      <c r="AM4" s="194"/>
      <c r="AN4" s="193"/>
      <c r="AO4" s="193"/>
      <c r="AP4" s="194"/>
      <c r="AQ4" s="193"/>
      <c r="AR4" s="193"/>
      <c r="AS4" s="194"/>
      <c r="AT4" s="193"/>
      <c r="AU4" s="195" t="s">
        <v>203</v>
      </c>
      <c r="AV4" s="195"/>
      <c r="AW4" s="193"/>
      <c r="AX4" s="195"/>
      <c r="AY4" s="195"/>
      <c r="AZ4" s="195"/>
      <c r="BA4" s="195"/>
      <c r="BB4" s="193"/>
      <c r="BC4" s="193"/>
      <c r="BD4" s="193"/>
      <c r="BE4" s="194"/>
      <c r="BF4" s="194"/>
      <c r="BG4" s="195"/>
      <c r="BH4" s="98"/>
      <c r="BI4" s="99"/>
      <c r="BJ4" s="84"/>
      <c r="BK4" s="84"/>
      <c r="BL4" s="84"/>
      <c r="BM4" s="84"/>
    </row>
    <row r="5" spans="1:65" s="82" customFormat="1" ht="90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02"/>
      <c r="P5" s="102"/>
      <c r="Q5" s="103"/>
      <c r="R5" s="103"/>
      <c r="S5" s="200"/>
      <c r="T5" s="200"/>
      <c r="U5" s="200"/>
      <c r="V5" s="200"/>
      <c r="W5" s="196"/>
      <c r="X5" s="200"/>
      <c r="Y5" s="200"/>
      <c r="Z5" s="200"/>
      <c r="AA5" s="196"/>
      <c r="AB5" s="200"/>
      <c r="AC5" s="200"/>
      <c r="AD5" s="200"/>
      <c r="AE5" s="200"/>
      <c r="AF5" s="200"/>
      <c r="AG5" s="200"/>
      <c r="AH5" s="200"/>
      <c r="AI5" s="200"/>
      <c r="AJ5" s="200"/>
      <c r="AK5" s="193"/>
      <c r="AL5" s="193"/>
      <c r="AM5" s="194"/>
      <c r="AN5" s="193"/>
      <c r="AO5" s="195"/>
      <c r="AP5" s="201"/>
      <c r="AQ5" s="195"/>
      <c r="AR5" s="195"/>
      <c r="AS5" s="201"/>
      <c r="AT5" s="196"/>
      <c r="AU5" s="196" t="s">
        <v>381</v>
      </c>
      <c r="AV5" s="200"/>
      <c r="AW5" s="193"/>
      <c r="AX5" s="193"/>
      <c r="AY5" s="193"/>
      <c r="AZ5" s="193"/>
      <c r="BA5" s="193"/>
      <c r="BB5" s="195"/>
      <c r="BC5" s="195"/>
      <c r="BD5" s="195"/>
      <c r="BE5" s="201"/>
      <c r="BF5" s="201"/>
      <c r="BG5" s="195"/>
      <c r="BH5" s="98"/>
      <c r="BI5" s="99"/>
      <c r="BJ5" s="84"/>
      <c r="BK5" s="84"/>
      <c r="BL5" s="84"/>
      <c r="BM5" s="84"/>
    </row>
    <row r="6" spans="1:65" s="82" customFormat="1" ht="90.75" customHeight="1">
      <c r="A6" s="95"/>
      <c r="B6" s="96" t="s">
        <v>183</v>
      </c>
      <c r="C6" s="96"/>
      <c r="D6" s="96"/>
      <c r="E6" s="96"/>
      <c r="F6" s="96"/>
      <c r="G6" s="96"/>
      <c r="H6" s="96"/>
      <c r="I6" s="96"/>
      <c r="J6" s="95"/>
      <c r="K6" s="96" t="s">
        <v>182</v>
      </c>
      <c r="L6" s="96"/>
      <c r="M6" s="96"/>
      <c r="N6" s="96"/>
      <c r="O6" s="102"/>
      <c r="P6" s="102"/>
      <c r="Q6" s="102"/>
      <c r="R6" s="102"/>
      <c r="S6" s="202"/>
      <c r="T6" s="202"/>
      <c r="U6" s="202"/>
      <c r="V6" s="200" t="s">
        <v>379</v>
      </c>
      <c r="W6" s="193"/>
      <c r="X6" s="202"/>
      <c r="Y6" s="202"/>
      <c r="Z6" s="202"/>
      <c r="AA6" s="202"/>
      <c r="AB6" s="202"/>
      <c r="AC6" s="202"/>
      <c r="AD6" s="203"/>
      <c r="AE6" s="202"/>
      <c r="AF6" s="200" t="s">
        <v>380</v>
      </c>
      <c r="AG6" s="203"/>
      <c r="AH6" s="202"/>
      <c r="AI6" s="202"/>
      <c r="AJ6" s="203"/>
      <c r="AK6" s="202"/>
      <c r="AL6" s="202"/>
      <c r="AM6" s="203"/>
      <c r="AN6" s="202"/>
      <c r="AO6" s="202"/>
      <c r="AP6" s="203"/>
      <c r="AQ6" s="193"/>
      <c r="AR6" s="196"/>
      <c r="AS6" s="197"/>
      <c r="AT6" s="196"/>
      <c r="AU6" s="164"/>
      <c r="AV6" s="164"/>
      <c r="AW6" s="193"/>
      <c r="AX6" s="193"/>
      <c r="AY6" s="193"/>
      <c r="AZ6" s="193"/>
      <c r="BA6" s="193"/>
      <c r="BB6" s="193"/>
      <c r="BC6" s="193"/>
      <c r="BD6" s="193"/>
      <c r="BE6" s="194"/>
      <c r="BF6" s="194"/>
      <c r="BG6" s="195"/>
      <c r="BH6" s="98"/>
      <c r="BI6" s="99"/>
      <c r="BJ6" s="84"/>
      <c r="BK6" s="84"/>
      <c r="BL6" s="84"/>
      <c r="BM6" s="84"/>
    </row>
    <row r="7" spans="1:65" s="82" customFormat="1" ht="87.75" customHeight="1">
      <c r="A7" s="95"/>
      <c r="B7" s="1087" t="s">
        <v>58</v>
      </c>
      <c r="C7" s="1087"/>
      <c r="D7" s="1087"/>
      <c r="E7" s="1087"/>
      <c r="F7" s="1087"/>
      <c r="G7" s="1087"/>
      <c r="H7" s="95"/>
      <c r="I7" s="95"/>
      <c r="J7" s="95"/>
      <c r="K7" s="95"/>
      <c r="L7" s="95"/>
      <c r="M7" s="95"/>
      <c r="N7" s="95"/>
      <c r="O7" s="97"/>
      <c r="P7" s="95"/>
      <c r="Q7" s="95"/>
      <c r="R7" s="104"/>
      <c r="S7" s="204"/>
      <c r="T7" s="204"/>
      <c r="U7" s="204"/>
      <c r="V7" s="204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193"/>
      <c r="AU7" s="193" t="s">
        <v>204</v>
      </c>
      <c r="AV7" s="193"/>
      <c r="AW7" s="193"/>
      <c r="AX7" s="206"/>
      <c r="AY7" s="206"/>
      <c r="AZ7" s="206"/>
      <c r="BA7" s="206"/>
      <c r="BB7" s="193"/>
      <c r="BC7" s="193"/>
      <c r="BD7" s="193"/>
      <c r="BE7" s="194"/>
      <c r="BF7" s="194"/>
      <c r="BG7" s="195"/>
      <c r="BH7" s="98"/>
      <c r="BI7" s="99"/>
      <c r="BJ7" s="84"/>
      <c r="BK7" s="84"/>
      <c r="BL7" s="84"/>
      <c r="BM7" s="84"/>
    </row>
    <row r="8" spans="1:65" s="80" customFormat="1" ht="113.25" customHeight="1">
      <c r="A8" s="105"/>
      <c r="B8" s="105" t="s">
        <v>89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7"/>
      <c r="P8" s="105"/>
      <c r="Q8" s="105"/>
      <c r="R8" s="108"/>
      <c r="S8" s="204"/>
      <c r="T8" s="204"/>
      <c r="U8" s="204"/>
      <c r="V8" s="204"/>
      <c r="W8" s="204"/>
      <c r="X8" s="204"/>
      <c r="Y8" s="207"/>
      <c r="Z8" s="207"/>
      <c r="AA8" s="207"/>
      <c r="AB8" s="207"/>
      <c r="AC8" s="207"/>
      <c r="AD8" s="208"/>
      <c r="AE8" s="207"/>
      <c r="AF8" s="207"/>
      <c r="AG8" s="208"/>
      <c r="AH8" s="207"/>
      <c r="AI8" s="207"/>
      <c r="AJ8" s="208"/>
      <c r="AK8" s="206"/>
      <c r="AL8" s="206"/>
      <c r="AM8" s="209"/>
      <c r="AN8" s="193"/>
      <c r="AO8" s="193"/>
      <c r="AP8" s="194"/>
      <c r="AQ8" s="193"/>
      <c r="AR8" s="206"/>
      <c r="AS8" s="206"/>
      <c r="AT8" s="206"/>
      <c r="AU8" s="193"/>
      <c r="AV8" s="193"/>
      <c r="AW8" s="193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106"/>
      <c r="BI8" s="110"/>
      <c r="BJ8" s="81"/>
      <c r="BK8" s="81"/>
      <c r="BL8" s="81"/>
      <c r="BM8" s="81"/>
    </row>
    <row r="9" spans="1:65" s="53" customFormat="1" ht="4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3"/>
      <c r="AE9" s="111"/>
      <c r="AF9" s="111"/>
      <c r="AG9" s="113"/>
      <c r="AH9" s="111"/>
      <c r="AI9" s="111"/>
      <c r="AJ9" s="113"/>
      <c r="AK9" s="111"/>
      <c r="AL9" s="111"/>
      <c r="AM9" s="113"/>
      <c r="AN9" s="111"/>
      <c r="AO9" s="111"/>
      <c r="AP9" s="113"/>
      <c r="AQ9" s="111"/>
      <c r="AR9" s="111"/>
      <c r="AS9" s="113"/>
      <c r="AT9" s="111"/>
      <c r="AU9" s="111"/>
      <c r="AV9" s="113"/>
      <c r="AW9" s="111"/>
      <c r="AX9" s="111"/>
      <c r="AY9" s="111"/>
      <c r="AZ9" s="111"/>
      <c r="BA9" s="111"/>
      <c r="BB9" s="111"/>
      <c r="BC9" s="111"/>
      <c r="BD9" s="111"/>
      <c r="BE9" s="113"/>
      <c r="BF9" s="113"/>
      <c r="BG9" s="114"/>
      <c r="BH9" s="114"/>
      <c r="BI9" s="115"/>
      <c r="BJ9" s="54"/>
      <c r="BK9" s="54"/>
      <c r="BL9" s="54"/>
      <c r="BM9" s="54"/>
    </row>
    <row r="10" spans="1:65" s="53" customFormat="1" ht="171.75" customHeight="1">
      <c r="A10" s="111"/>
      <c r="B10" s="111"/>
      <c r="C10" s="111"/>
      <c r="D10" s="111"/>
      <c r="E10" s="210" t="s">
        <v>102</v>
      </c>
      <c r="F10" s="95"/>
      <c r="G10" s="95"/>
      <c r="H10" s="95"/>
      <c r="I10" s="95"/>
      <c r="J10" s="95"/>
      <c r="K10" s="95"/>
      <c r="L10" s="95"/>
      <c r="M10" s="95"/>
      <c r="N10" s="95"/>
      <c r="O10" s="97"/>
      <c r="P10" s="95"/>
      <c r="Q10" s="95"/>
      <c r="R10" s="95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3"/>
      <c r="AE10" s="111"/>
      <c r="AF10" s="111"/>
      <c r="AG10" s="113"/>
      <c r="AH10" s="111"/>
      <c r="AI10" s="111"/>
      <c r="AJ10" s="113"/>
      <c r="AK10" s="111"/>
      <c r="AL10" s="111"/>
      <c r="AM10" s="113"/>
      <c r="AN10" s="116"/>
      <c r="AO10" s="116"/>
      <c r="AP10" s="116"/>
      <c r="AQ10" s="116"/>
      <c r="AR10" s="116"/>
      <c r="AS10" s="116"/>
      <c r="AT10" s="116"/>
      <c r="AU10" s="116"/>
      <c r="AV10" s="116"/>
      <c r="AW10" s="117"/>
      <c r="AX10" s="117"/>
      <c r="AY10" s="117"/>
      <c r="AZ10" s="117"/>
      <c r="BA10" s="117"/>
      <c r="BB10" s="783" t="s">
        <v>90</v>
      </c>
      <c r="BC10" s="783"/>
      <c r="BD10" s="783"/>
      <c r="BE10" s="783"/>
      <c r="BF10" s="783"/>
      <c r="BG10" s="783"/>
      <c r="BH10" s="783"/>
      <c r="BI10" s="783"/>
      <c r="BJ10" s="54"/>
      <c r="BK10" s="54"/>
      <c r="BL10" s="54"/>
      <c r="BM10" s="54"/>
    </row>
    <row r="11" spans="1:66" s="56" customFormat="1" ht="59.25" customHeight="1">
      <c r="A11" s="118" t="s">
        <v>72</v>
      </c>
      <c r="B11" s="873" t="s">
        <v>91</v>
      </c>
      <c r="C11" s="873"/>
      <c r="D11" s="873"/>
      <c r="E11" s="873"/>
      <c r="F11" s="880" t="s">
        <v>92</v>
      </c>
      <c r="G11" s="881"/>
      <c r="H11" s="881"/>
      <c r="I11" s="881"/>
      <c r="J11" s="882"/>
      <c r="K11" s="1086" t="s">
        <v>93</v>
      </c>
      <c r="L11" s="1086"/>
      <c r="M11" s="1086"/>
      <c r="N11" s="1086"/>
      <c r="O11" s="873" t="s">
        <v>94</v>
      </c>
      <c r="P11" s="873"/>
      <c r="Q11" s="873"/>
      <c r="R11" s="873"/>
      <c r="S11" s="873"/>
      <c r="T11" s="873" t="s">
        <v>95</v>
      </c>
      <c r="U11" s="873"/>
      <c r="V11" s="873"/>
      <c r="W11" s="873"/>
      <c r="X11" s="873" t="s">
        <v>96</v>
      </c>
      <c r="Y11" s="873"/>
      <c r="Z11" s="873"/>
      <c r="AA11" s="873" t="s">
        <v>97</v>
      </c>
      <c r="AB11" s="873"/>
      <c r="AC11" s="873"/>
      <c r="AD11" s="873"/>
      <c r="AE11" s="873"/>
      <c r="AF11" s="873" t="s">
        <v>98</v>
      </c>
      <c r="AG11" s="873"/>
      <c r="AH11" s="873"/>
      <c r="AI11" s="873"/>
      <c r="AJ11" s="873"/>
      <c r="AK11" s="1089" t="s">
        <v>14</v>
      </c>
      <c r="AL11" s="1089"/>
      <c r="AM11" s="1089"/>
      <c r="AN11" s="1089"/>
      <c r="AO11" s="873" t="s">
        <v>99</v>
      </c>
      <c r="AP11" s="873"/>
      <c r="AQ11" s="873"/>
      <c r="AR11" s="873"/>
      <c r="AS11" s="873"/>
      <c r="AT11" s="1089" t="s">
        <v>100</v>
      </c>
      <c r="AU11" s="1089"/>
      <c r="AV11" s="1089"/>
      <c r="AW11" s="1089"/>
      <c r="AX11" s="873" t="s">
        <v>101</v>
      </c>
      <c r="AY11" s="873"/>
      <c r="AZ11" s="873"/>
      <c r="BA11" s="873"/>
      <c r="BB11" s="868" t="s">
        <v>168</v>
      </c>
      <c r="BC11" s="859" t="s">
        <v>188</v>
      </c>
      <c r="BD11" s="859" t="s">
        <v>169</v>
      </c>
      <c r="BE11" s="859" t="s">
        <v>170</v>
      </c>
      <c r="BF11" s="868" t="s">
        <v>171</v>
      </c>
      <c r="BG11" s="868" t="s">
        <v>172</v>
      </c>
      <c r="BH11" s="1088" t="s">
        <v>173</v>
      </c>
      <c r="BI11" s="1088" t="s">
        <v>129</v>
      </c>
      <c r="BJ11" s="55"/>
      <c r="BK11" s="55"/>
      <c r="BL11" s="55"/>
      <c r="BM11" s="55"/>
      <c r="BN11" s="55"/>
    </row>
    <row r="12" spans="1:66" s="53" customFormat="1" ht="193.5" customHeight="1">
      <c r="A12" s="1113"/>
      <c r="B12" s="120">
        <v>1</v>
      </c>
      <c r="C12" s="120">
        <v>8</v>
      </c>
      <c r="D12" s="120">
        <v>15</v>
      </c>
      <c r="E12" s="120">
        <v>22</v>
      </c>
      <c r="F12" s="121" t="s">
        <v>437</v>
      </c>
      <c r="G12" s="120">
        <v>6</v>
      </c>
      <c r="H12" s="120">
        <v>13</v>
      </c>
      <c r="I12" s="120">
        <v>20</v>
      </c>
      <c r="J12" s="121" t="s">
        <v>438</v>
      </c>
      <c r="K12" s="120">
        <v>3</v>
      </c>
      <c r="L12" s="120">
        <v>10</v>
      </c>
      <c r="M12" s="120">
        <v>17</v>
      </c>
      <c r="N12" s="120">
        <v>24</v>
      </c>
      <c r="O12" s="120">
        <v>1</v>
      </c>
      <c r="P12" s="120">
        <v>8</v>
      </c>
      <c r="Q12" s="120">
        <v>15</v>
      </c>
      <c r="R12" s="120">
        <v>22</v>
      </c>
      <c r="S12" s="121" t="s">
        <v>439</v>
      </c>
      <c r="T12" s="120">
        <v>5</v>
      </c>
      <c r="U12" s="120">
        <v>12</v>
      </c>
      <c r="V12" s="120">
        <v>19</v>
      </c>
      <c r="W12" s="121" t="s">
        <v>440</v>
      </c>
      <c r="X12" s="120">
        <v>2</v>
      </c>
      <c r="Y12" s="120">
        <v>9</v>
      </c>
      <c r="Z12" s="120">
        <v>16</v>
      </c>
      <c r="AA12" s="121" t="s">
        <v>441</v>
      </c>
      <c r="AB12" s="120">
        <v>2</v>
      </c>
      <c r="AC12" s="120">
        <v>9</v>
      </c>
      <c r="AD12" s="120">
        <v>16</v>
      </c>
      <c r="AE12" s="120">
        <v>23</v>
      </c>
      <c r="AF12" s="121" t="s">
        <v>442</v>
      </c>
      <c r="AG12" s="120">
        <v>6</v>
      </c>
      <c r="AH12" s="120">
        <v>13</v>
      </c>
      <c r="AI12" s="120">
        <v>20</v>
      </c>
      <c r="AJ12" s="121" t="s">
        <v>443</v>
      </c>
      <c r="AK12" s="120">
        <v>4</v>
      </c>
      <c r="AL12" s="120">
        <v>11</v>
      </c>
      <c r="AM12" s="120">
        <v>18</v>
      </c>
      <c r="AN12" s="122">
        <v>25</v>
      </c>
      <c r="AO12" s="120">
        <v>1</v>
      </c>
      <c r="AP12" s="120">
        <v>8</v>
      </c>
      <c r="AQ12" s="120">
        <v>15</v>
      </c>
      <c r="AR12" s="123">
        <v>22</v>
      </c>
      <c r="AS12" s="121" t="s">
        <v>444</v>
      </c>
      <c r="AT12" s="120">
        <v>6</v>
      </c>
      <c r="AU12" s="120">
        <v>13</v>
      </c>
      <c r="AV12" s="120">
        <v>20</v>
      </c>
      <c r="AW12" s="124" t="s">
        <v>445</v>
      </c>
      <c r="AX12" s="120">
        <v>3</v>
      </c>
      <c r="AY12" s="120">
        <v>10</v>
      </c>
      <c r="AZ12" s="120">
        <v>17</v>
      </c>
      <c r="BA12" s="120">
        <v>24</v>
      </c>
      <c r="BB12" s="871"/>
      <c r="BC12" s="860"/>
      <c r="BD12" s="860"/>
      <c r="BE12" s="860"/>
      <c r="BF12" s="869"/>
      <c r="BG12" s="871"/>
      <c r="BH12" s="871"/>
      <c r="BI12" s="871"/>
      <c r="BJ12" s="54"/>
      <c r="BK12" s="54"/>
      <c r="BL12" s="54"/>
      <c r="BM12" s="54"/>
      <c r="BN12" s="54"/>
    </row>
    <row r="13" spans="1:66" s="53" customFormat="1" ht="157.5" customHeight="1">
      <c r="A13" s="1114"/>
      <c r="B13" s="125">
        <v>7</v>
      </c>
      <c r="C13" s="125">
        <v>14</v>
      </c>
      <c r="D13" s="125">
        <v>21</v>
      </c>
      <c r="E13" s="125">
        <v>28</v>
      </c>
      <c r="F13" s="126" t="s">
        <v>446</v>
      </c>
      <c r="G13" s="125">
        <v>12</v>
      </c>
      <c r="H13" s="125">
        <v>19</v>
      </c>
      <c r="I13" s="125">
        <v>26</v>
      </c>
      <c r="J13" s="121" t="s">
        <v>64</v>
      </c>
      <c r="K13" s="125">
        <v>9</v>
      </c>
      <c r="L13" s="125">
        <v>16</v>
      </c>
      <c r="M13" s="125">
        <v>23</v>
      </c>
      <c r="N13" s="125">
        <v>30</v>
      </c>
      <c r="O13" s="125">
        <v>7</v>
      </c>
      <c r="P13" s="125">
        <v>14</v>
      </c>
      <c r="Q13" s="125">
        <v>21</v>
      </c>
      <c r="R13" s="125">
        <v>28</v>
      </c>
      <c r="S13" s="121" t="s">
        <v>65</v>
      </c>
      <c r="T13" s="125">
        <v>11</v>
      </c>
      <c r="U13" s="125">
        <v>18</v>
      </c>
      <c r="V13" s="125">
        <v>25</v>
      </c>
      <c r="W13" s="121" t="s">
        <v>66</v>
      </c>
      <c r="X13" s="125">
        <v>8</v>
      </c>
      <c r="Y13" s="125">
        <v>15</v>
      </c>
      <c r="Z13" s="125">
        <v>22</v>
      </c>
      <c r="AA13" s="121" t="s">
        <v>67</v>
      </c>
      <c r="AB13" s="125">
        <v>8</v>
      </c>
      <c r="AC13" s="125">
        <v>15</v>
      </c>
      <c r="AD13" s="125">
        <v>22</v>
      </c>
      <c r="AE13" s="125">
        <v>29</v>
      </c>
      <c r="AF13" s="121" t="s">
        <v>68</v>
      </c>
      <c r="AG13" s="125">
        <v>12</v>
      </c>
      <c r="AH13" s="127">
        <v>19</v>
      </c>
      <c r="AI13" s="125">
        <v>26</v>
      </c>
      <c r="AJ13" s="128" t="s">
        <v>69</v>
      </c>
      <c r="AK13" s="127">
        <v>10</v>
      </c>
      <c r="AL13" s="127">
        <v>17</v>
      </c>
      <c r="AM13" s="127">
        <v>24</v>
      </c>
      <c r="AN13" s="127">
        <v>31</v>
      </c>
      <c r="AO13" s="127">
        <v>7</v>
      </c>
      <c r="AP13" s="127">
        <v>14</v>
      </c>
      <c r="AQ13" s="127">
        <v>21</v>
      </c>
      <c r="AR13" s="128">
        <v>28</v>
      </c>
      <c r="AS13" s="128" t="s">
        <v>70</v>
      </c>
      <c r="AT13" s="127">
        <v>12</v>
      </c>
      <c r="AU13" s="127">
        <v>19</v>
      </c>
      <c r="AV13" s="127">
        <v>26</v>
      </c>
      <c r="AW13" s="128" t="s">
        <v>71</v>
      </c>
      <c r="AX13" s="127">
        <v>9</v>
      </c>
      <c r="AY13" s="127">
        <v>16</v>
      </c>
      <c r="AZ13" s="127">
        <v>23</v>
      </c>
      <c r="BA13" s="127">
        <v>31</v>
      </c>
      <c r="BB13" s="872"/>
      <c r="BC13" s="861"/>
      <c r="BD13" s="861"/>
      <c r="BE13" s="861"/>
      <c r="BF13" s="870"/>
      <c r="BG13" s="872"/>
      <c r="BH13" s="872"/>
      <c r="BI13" s="872"/>
      <c r="BJ13" s="54"/>
      <c r="BK13" s="54"/>
      <c r="BL13" s="54"/>
      <c r="BM13" s="54"/>
      <c r="BN13" s="54"/>
    </row>
    <row r="14" spans="1:66" s="59" customFormat="1" ht="60.75" customHeight="1">
      <c r="A14" s="129" t="s">
        <v>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>
        <v>18</v>
      </c>
      <c r="O14" s="130"/>
      <c r="P14" s="130"/>
      <c r="Q14" s="130"/>
      <c r="R14" s="132"/>
      <c r="S14" s="133"/>
      <c r="T14" s="133" t="s">
        <v>0</v>
      </c>
      <c r="U14" s="133" t="s">
        <v>0</v>
      </c>
      <c r="V14" s="133" t="s">
        <v>0</v>
      </c>
      <c r="W14" s="134" t="s">
        <v>9</v>
      </c>
      <c r="X14" s="134" t="s">
        <v>9</v>
      </c>
      <c r="Y14" s="135"/>
      <c r="Z14" s="136"/>
      <c r="AA14" s="136"/>
      <c r="AB14" s="136"/>
      <c r="AC14" s="136"/>
      <c r="AD14" s="136"/>
      <c r="AE14" s="136"/>
      <c r="AF14" s="136"/>
      <c r="AG14" s="136">
        <v>15</v>
      </c>
      <c r="AH14" s="136"/>
      <c r="AI14" s="136"/>
      <c r="AJ14" s="136"/>
      <c r="AK14" s="136"/>
      <c r="AL14" s="137" t="s">
        <v>1</v>
      </c>
      <c r="AM14" s="137" t="s">
        <v>1</v>
      </c>
      <c r="AN14" s="136"/>
      <c r="AO14" s="136"/>
      <c r="AP14" s="133" t="s">
        <v>0</v>
      </c>
      <c r="AQ14" s="133" t="s">
        <v>0</v>
      </c>
      <c r="AR14" s="133" t="s">
        <v>0</v>
      </c>
      <c r="AS14" s="133" t="s">
        <v>0</v>
      </c>
      <c r="AT14" s="133" t="s">
        <v>9</v>
      </c>
      <c r="AU14" s="133" t="s">
        <v>9</v>
      </c>
      <c r="AV14" s="133" t="s">
        <v>9</v>
      </c>
      <c r="AW14" s="133" t="s">
        <v>9</v>
      </c>
      <c r="AX14" s="133" t="s">
        <v>9</v>
      </c>
      <c r="AY14" s="133" t="s">
        <v>9</v>
      </c>
      <c r="AZ14" s="133" t="s">
        <v>9</v>
      </c>
      <c r="BA14" s="134" t="s">
        <v>9</v>
      </c>
      <c r="BB14" s="136">
        <v>33</v>
      </c>
      <c r="BC14" s="138">
        <v>7</v>
      </c>
      <c r="BD14" s="138">
        <v>2</v>
      </c>
      <c r="BE14" s="138"/>
      <c r="BF14" s="138"/>
      <c r="BG14" s="138"/>
      <c r="BH14" s="138">
        <v>10</v>
      </c>
      <c r="BI14" s="136">
        <v>52</v>
      </c>
      <c r="BJ14" s="57"/>
      <c r="BK14" s="57"/>
      <c r="BL14" s="58"/>
      <c r="BM14" s="58"/>
      <c r="BN14" s="58"/>
    </row>
    <row r="15" spans="1:66" s="59" customFormat="1" ht="60.75" customHeight="1">
      <c r="A15" s="129" t="s">
        <v>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>
        <v>18</v>
      </c>
      <c r="O15" s="130"/>
      <c r="P15" s="130"/>
      <c r="Q15" s="130"/>
      <c r="R15" s="132"/>
      <c r="S15" s="133"/>
      <c r="T15" s="133" t="s">
        <v>0</v>
      </c>
      <c r="U15" s="133" t="s">
        <v>0</v>
      </c>
      <c r="V15" s="133" t="s">
        <v>0</v>
      </c>
      <c r="W15" s="134" t="s">
        <v>9</v>
      </c>
      <c r="X15" s="134" t="s">
        <v>9</v>
      </c>
      <c r="Y15" s="135"/>
      <c r="Z15" s="136"/>
      <c r="AA15" s="136"/>
      <c r="AB15" s="136"/>
      <c r="AC15" s="136"/>
      <c r="AD15" s="136"/>
      <c r="AE15" s="136"/>
      <c r="AF15" s="136"/>
      <c r="AG15" s="136">
        <v>17</v>
      </c>
      <c r="AH15" s="136"/>
      <c r="AI15" s="136"/>
      <c r="AJ15" s="136"/>
      <c r="AK15" s="136"/>
      <c r="AL15" s="136"/>
      <c r="AM15" s="136"/>
      <c r="AN15" s="136"/>
      <c r="AO15" s="136"/>
      <c r="AP15" s="133" t="s">
        <v>0</v>
      </c>
      <c r="AQ15" s="133" t="s">
        <v>0</v>
      </c>
      <c r="AR15" s="133" t="s">
        <v>0</v>
      </c>
      <c r="AS15" s="133" t="s">
        <v>0</v>
      </c>
      <c r="AT15" s="133" t="s">
        <v>9</v>
      </c>
      <c r="AU15" s="133" t="s">
        <v>9</v>
      </c>
      <c r="AV15" s="133" t="s">
        <v>9</v>
      </c>
      <c r="AW15" s="133" t="s">
        <v>9</v>
      </c>
      <c r="AX15" s="133" t="s">
        <v>9</v>
      </c>
      <c r="AY15" s="133" t="s">
        <v>9</v>
      </c>
      <c r="AZ15" s="133" t="s">
        <v>9</v>
      </c>
      <c r="BA15" s="134" t="s">
        <v>9</v>
      </c>
      <c r="BB15" s="136">
        <v>35</v>
      </c>
      <c r="BC15" s="138">
        <v>7</v>
      </c>
      <c r="BD15" s="138"/>
      <c r="BE15" s="138"/>
      <c r="BF15" s="138"/>
      <c r="BG15" s="138"/>
      <c r="BH15" s="138">
        <v>10</v>
      </c>
      <c r="BI15" s="136">
        <v>52</v>
      </c>
      <c r="BJ15" s="57"/>
      <c r="BK15" s="57"/>
      <c r="BL15" s="58"/>
      <c r="BM15" s="58"/>
      <c r="BN15" s="58"/>
    </row>
    <row r="16" spans="1:66" s="59" customFormat="1" ht="60.75" customHeight="1">
      <c r="A16" s="129" t="s">
        <v>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>
        <v>18</v>
      </c>
      <c r="O16" s="130"/>
      <c r="P16" s="130"/>
      <c r="Q16" s="130"/>
      <c r="R16" s="132"/>
      <c r="S16" s="133"/>
      <c r="T16" s="133" t="s">
        <v>0</v>
      </c>
      <c r="U16" s="133" t="s">
        <v>0</v>
      </c>
      <c r="V16" s="133" t="s">
        <v>0</v>
      </c>
      <c r="W16" s="134" t="s">
        <v>9</v>
      </c>
      <c r="X16" s="134" t="s">
        <v>9</v>
      </c>
      <c r="Y16" s="135"/>
      <c r="Z16" s="136"/>
      <c r="AA16" s="136"/>
      <c r="AB16" s="136"/>
      <c r="AC16" s="136"/>
      <c r="AD16" s="136"/>
      <c r="AE16" s="136"/>
      <c r="AF16" s="136"/>
      <c r="AG16" s="136">
        <v>17</v>
      </c>
      <c r="AH16" s="136"/>
      <c r="AI16" s="136"/>
      <c r="AJ16" s="136"/>
      <c r="AK16" s="136"/>
      <c r="AL16" s="136"/>
      <c r="AM16" s="133"/>
      <c r="AN16" s="133"/>
      <c r="AO16" s="133"/>
      <c r="AP16" s="133" t="s">
        <v>0</v>
      </c>
      <c r="AQ16" s="133" t="s">
        <v>0</v>
      </c>
      <c r="AR16" s="133" t="s">
        <v>0</v>
      </c>
      <c r="AS16" s="133" t="s">
        <v>0</v>
      </c>
      <c r="AT16" s="133" t="s">
        <v>9</v>
      </c>
      <c r="AU16" s="133" t="s">
        <v>9</v>
      </c>
      <c r="AV16" s="133" t="s">
        <v>9</v>
      </c>
      <c r="AW16" s="133" t="s">
        <v>9</v>
      </c>
      <c r="AX16" s="133" t="s">
        <v>9</v>
      </c>
      <c r="AY16" s="133" t="s">
        <v>9</v>
      </c>
      <c r="AZ16" s="133" t="s">
        <v>9</v>
      </c>
      <c r="BA16" s="133" t="s">
        <v>9</v>
      </c>
      <c r="BB16" s="136">
        <v>35</v>
      </c>
      <c r="BC16" s="138">
        <v>7</v>
      </c>
      <c r="BD16" s="138"/>
      <c r="BE16" s="138"/>
      <c r="BF16" s="138"/>
      <c r="BG16" s="138"/>
      <c r="BH16" s="138">
        <v>10</v>
      </c>
      <c r="BI16" s="136">
        <v>52</v>
      </c>
      <c r="BJ16" s="57"/>
      <c r="BK16" s="57"/>
      <c r="BL16" s="58"/>
      <c r="BM16" s="58"/>
      <c r="BN16" s="58"/>
    </row>
    <row r="17" spans="1:66" s="59" customFormat="1" ht="60.75" customHeight="1">
      <c r="A17" s="119" t="s">
        <v>19</v>
      </c>
      <c r="B17" s="139"/>
      <c r="C17" s="13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v>18</v>
      </c>
      <c r="O17" s="130"/>
      <c r="P17" s="130"/>
      <c r="Q17" s="130"/>
      <c r="R17" s="132"/>
      <c r="S17" s="133"/>
      <c r="T17" s="133" t="s">
        <v>0</v>
      </c>
      <c r="U17" s="133" t="s">
        <v>0</v>
      </c>
      <c r="V17" s="133" t="s">
        <v>0</v>
      </c>
      <c r="W17" s="134" t="s">
        <v>9</v>
      </c>
      <c r="X17" s="134" t="s">
        <v>9</v>
      </c>
      <c r="Y17" s="135"/>
      <c r="Z17" s="136"/>
      <c r="AA17" s="136"/>
      <c r="AB17" s="136"/>
      <c r="AC17" s="136"/>
      <c r="AD17" s="136"/>
      <c r="AE17" s="136"/>
      <c r="AF17" s="136"/>
      <c r="AG17" s="136">
        <v>17</v>
      </c>
      <c r="AH17" s="136"/>
      <c r="AI17" s="136"/>
      <c r="AJ17" s="136"/>
      <c r="AK17" s="136"/>
      <c r="AL17" s="136"/>
      <c r="AM17" s="133"/>
      <c r="AN17" s="133"/>
      <c r="AO17" s="133"/>
      <c r="AP17" s="133" t="s">
        <v>0</v>
      </c>
      <c r="AQ17" s="133" t="s">
        <v>0</v>
      </c>
      <c r="AR17" s="133" t="s">
        <v>0</v>
      </c>
      <c r="AS17" s="133" t="s">
        <v>0</v>
      </c>
      <c r="AT17" s="133" t="s">
        <v>9</v>
      </c>
      <c r="AU17" s="133" t="s">
        <v>9</v>
      </c>
      <c r="AV17" s="133" t="s">
        <v>9</v>
      </c>
      <c r="AW17" s="133" t="s">
        <v>9</v>
      </c>
      <c r="AX17" s="134" t="s">
        <v>9</v>
      </c>
      <c r="AY17" s="133" t="s">
        <v>9</v>
      </c>
      <c r="AZ17" s="133" t="s">
        <v>9</v>
      </c>
      <c r="BA17" s="134" t="s">
        <v>9</v>
      </c>
      <c r="BB17" s="136">
        <v>35</v>
      </c>
      <c r="BC17" s="138">
        <v>7</v>
      </c>
      <c r="BD17" s="138"/>
      <c r="BE17" s="138"/>
      <c r="BF17" s="138"/>
      <c r="BG17" s="138"/>
      <c r="BH17" s="138">
        <v>10</v>
      </c>
      <c r="BI17" s="136">
        <v>52</v>
      </c>
      <c r="BJ17" s="57"/>
      <c r="BK17" s="57"/>
      <c r="BL17" s="58"/>
      <c r="BM17" s="58"/>
      <c r="BN17" s="58"/>
    </row>
    <row r="18" spans="1:66" s="59" customFormat="1" ht="60.75" customHeight="1">
      <c r="A18" s="119" t="s">
        <v>167</v>
      </c>
      <c r="B18" s="139" t="s">
        <v>10</v>
      </c>
      <c r="C18" s="139" t="s">
        <v>10</v>
      </c>
      <c r="D18" s="139" t="s">
        <v>10</v>
      </c>
      <c r="E18" s="139" t="s">
        <v>10</v>
      </c>
      <c r="F18" s="130"/>
      <c r="G18" s="130"/>
      <c r="H18" s="130"/>
      <c r="I18" s="130"/>
      <c r="J18" s="130"/>
      <c r="K18" s="130"/>
      <c r="L18" s="130"/>
      <c r="M18" s="130"/>
      <c r="N18" s="131">
        <v>13</v>
      </c>
      <c r="O18" s="130"/>
      <c r="P18" s="130"/>
      <c r="Q18" s="130"/>
      <c r="R18" s="132"/>
      <c r="S18" s="133" t="s">
        <v>0</v>
      </c>
      <c r="T18" s="133" t="s">
        <v>0</v>
      </c>
      <c r="U18" s="133" t="s">
        <v>0</v>
      </c>
      <c r="V18" s="134" t="s">
        <v>9</v>
      </c>
      <c r="W18" s="134" t="s">
        <v>9</v>
      </c>
      <c r="X18" s="139" t="s">
        <v>10</v>
      </c>
      <c r="Y18" s="139" t="s">
        <v>10</v>
      </c>
      <c r="Z18" s="139" t="s">
        <v>10</v>
      </c>
      <c r="AA18" s="139" t="s">
        <v>10</v>
      </c>
      <c r="AB18" s="139" t="s">
        <v>10</v>
      </c>
      <c r="AC18" s="139" t="s">
        <v>10</v>
      </c>
      <c r="AD18" s="139" t="s">
        <v>10</v>
      </c>
      <c r="AE18" s="139" t="s">
        <v>10</v>
      </c>
      <c r="AF18" s="136" t="s">
        <v>30</v>
      </c>
      <c r="AG18" s="136" t="s">
        <v>30</v>
      </c>
      <c r="AH18" s="136" t="s">
        <v>30</v>
      </c>
      <c r="AI18" s="136" t="s">
        <v>30</v>
      </c>
      <c r="AJ18" s="136" t="s">
        <v>30</v>
      </c>
      <c r="AK18" s="136" t="s">
        <v>30</v>
      </c>
      <c r="AL18" s="136" t="s">
        <v>30</v>
      </c>
      <c r="AM18" s="136" t="s">
        <v>30</v>
      </c>
      <c r="AN18" s="136" t="s">
        <v>30</v>
      </c>
      <c r="AO18" s="136" t="s">
        <v>30</v>
      </c>
      <c r="AP18" s="136" t="s">
        <v>30</v>
      </c>
      <c r="AQ18" s="136" t="s">
        <v>30</v>
      </c>
      <c r="AR18" s="133" t="s">
        <v>11</v>
      </c>
      <c r="AS18" s="133" t="s">
        <v>11</v>
      </c>
      <c r="AT18" s="140"/>
      <c r="AU18" s="139"/>
      <c r="AV18" s="139"/>
      <c r="AW18" s="140"/>
      <c r="AX18" s="139"/>
      <c r="AY18" s="139"/>
      <c r="AZ18" s="140"/>
      <c r="BA18" s="141"/>
      <c r="BB18" s="136">
        <v>13</v>
      </c>
      <c r="BC18" s="138">
        <v>3</v>
      </c>
      <c r="BD18" s="138"/>
      <c r="BE18" s="138">
        <v>12</v>
      </c>
      <c r="BF18" s="138">
        <v>12</v>
      </c>
      <c r="BG18" s="138">
        <v>2</v>
      </c>
      <c r="BH18" s="138">
        <v>2</v>
      </c>
      <c r="BI18" s="136">
        <v>44</v>
      </c>
      <c r="BJ18" s="57"/>
      <c r="BK18" s="57"/>
      <c r="BL18" s="58"/>
      <c r="BM18" s="58"/>
      <c r="BN18" s="58"/>
    </row>
    <row r="19" spans="1:66" s="59" customFormat="1" ht="67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44"/>
      <c r="T19" s="145"/>
      <c r="U19" s="145"/>
      <c r="V19" s="145"/>
      <c r="W19" s="145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6"/>
      <c r="AI19" s="143"/>
      <c r="AJ19" s="147"/>
      <c r="AK19" s="146"/>
      <c r="AL19" s="147"/>
      <c r="AM19" s="147"/>
      <c r="AN19" s="146"/>
      <c r="AO19" s="147"/>
      <c r="AP19" s="147"/>
      <c r="AQ19" s="146"/>
      <c r="AR19" s="147"/>
      <c r="AS19" s="147"/>
      <c r="AT19" s="146"/>
      <c r="AU19" s="147"/>
      <c r="AV19" s="147"/>
      <c r="AW19" s="146"/>
      <c r="AX19" s="147"/>
      <c r="AY19" s="147"/>
      <c r="AZ19" s="146"/>
      <c r="BA19" s="147"/>
      <c r="BB19" s="136">
        <f aca="true" t="shared" si="0" ref="BB19:BI19">SUM(BB14:BB18)</f>
        <v>151</v>
      </c>
      <c r="BC19" s="138">
        <f t="shared" si="0"/>
        <v>31</v>
      </c>
      <c r="BD19" s="138">
        <f t="shared" si="0"/>
        <v>2</v>
      </c>
      <c r="BE19" s="138">
        <f t="shared" si="0"/>
        <v>12</v>
      </c>
      <c r="BF19" s="138">
        <f t="shared" si="0"/>
        <v>12</v>
      </c>
      <c r="BG19" s="138">
        <f t="shared" si="0"/>
        <v>2</v>
      </c>
      <c r="BH19" s="138">
        <f t="shared" si="0"/>
        <v>42</v>
      </c>
      <c r="BI19" s="138">
        <f t="shared" si="0"/>
        <v>252</v>
      </c>
      <c r="BJ19" s="57"/>
      <c r="BK19" s="57"/>
      <c r="BL19" s="58"/>
      <c r="BM19" s="58"/>
      <c r="BN19" s="58"/>
    </row>
    <row r="20" spans="1:66" s="59" customFormat="1" ht="59.25">
      <c r="A20" s="148"/>
      <c r="B20" s="148" t="s">
        <v>103</v>
      </c>
      <c r="C20" s="149"/>
      <c r="D20" s="148"/>
      <c r="E20" s="148"/>
      <c r="F20" s="148"/>
      <c r="G20" s="149"/>
      <c r="H20" s="150"/>
      <c r="I20" s="151" t="s">
        <v>15</v>
      </c>
      <c r="J20" s="148" t="s">
        <v>130</v>
      </c>
      <c r="K20" s="149"/>
      <c r="L20" s="149"/>
      <c r="M20" s="149"/>
      <c r="N20" s="148"/>
      <c r="O20" s="148"/>
      <c r="P20" s="148"/>
      <c r="Q20" s="148"/>
      <c r="R20" s="152"/>
      <c r="S20" s="153"/>
      <c r="T20" s="154"/>
      <c r="U20" s="155"/>
      <c r="V20" s="136" t="s">
        <v>85</v>
      </c>
      <c r="W20" s="889" t="s">
        <v>132</v>
      </c>
      <c r="X20" s="890"/>
      <c r="Y20" s="890"/>
      <c r="Z20" s="890"/>
      <c r="AA20" s="890"/>
      <c r="AB20" s="890"/>
      <c r="AC20" s="890"/>
      <c r="AD20" s="890"/>
      <c r="AE20" s="890"/>
      <c r="AF20" s="890"/>
      <c r="AG20" s="156"/>
      <c r="AH20" s="149"/>
      <c r="AI20" s="139" t="s">
        <v>30</v>
      </c>
      <c r="AJ20" s="151" t="s">
        <v>15</v>
      </c>
      <c r="AK20" s="148" t="s">
        <v>134</v>
      </c>
      <c r="AL20" s="157"/>
      <c r="AM20" s="148"/>
      <c r="AN20" s="149"/>
      <c r="AO20" s="157"/>
      <c r="AP20" s="149"/>
      <c r="AQ20" s="149"/>
      <c r="AR20" s="157"/>
      <c r="AS20" s="149"/>
      <c r="AT20" s="157"/>
      <c r="AU20" s="149"/>
      <c r="AV20" s="134" t="s">
        <v>9</v>
      </c>
      <c r="AW20" s="151" t="s">
        <v>15</v>
      </c>
      <c r="AX20" s="157" t="s">
        <v>128</v>
      </c>
      <c r="AY20" s="149"/>
      <c r="AZ20" s="149"/>
      <c r="BA20" s="149"/>
      <c r="BB20" s="149"/>
      <c r="BC20" s="157"/>
      <c r="BD20" s="157"/>
      <c r="BE20" s="157"/>
      <c r="BF20" s="158"/>
      <c r="BG20" s="158"/>
      <c r="BH20" s="158"/>
      <c r="BI20" s="158"/>
      <c r="BJ20" s="58"/>
      <c r="BK20" s="58"/>
      <c r="BL20" s="58"/>
      <c r="BM20" s="58"/>
      <c r="BN20" s="58"/>
    </row>
    <row r="21" spans="1:66" s="59" customFormat="1" ht="12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52"/>
      <c r="S21" s="152"/>
      <c r="T21" s="155"/>
      <c r="U21" s="155"/>
      <c r="V21" s="152"/>
      <c r="W21" s="157"/>
      <c r="X21" s="153"/>
      <c r="Y21" s="151"/>
      <c r="Z21" s="148"/>
      <c r="AA21" s="149"/>
      <c r="AB21" s="148"/>
      <c r="AC21" s="148"/>
      <c r="AD21" s="148"/>
      <c r="AE21" s="148"/>
      <c r="AF21" s="148"/>
      <c r="AG21" s="148"/>
      <c r="AH21" s="157"/>
      <c r="AI21" s="148"/>
      <c r="AJ21" s="149"/>
      <c r="AK21" s="157"/>
      <c r="AL21" s="149"/>
      <c r="AM21" s="149"/>
      <c r="AN21" s="157"/>
      <c r="AO21" s="149"/>
      <c r="AP21" s="149"/>
      <c r="AQ21" s="157"/>
      <c r="AR21" s="149"/>
      <c r="AS21" s="149"/>
      <c r="AT21" s="157"/>
      <c r="AU21" s="149"/>
      <c r="AV21" s="149"/>
      <c r="AW21" s="157"/>
      <c r="AX21" s="149"/>
      <c r="AY21" s="149"/>
      <c r="AZ21" s="157"/>
      <c r="BA21" s="149"/>
      <c r="BB21" s="149"/>
      <c r="BC21" s="157"/>
      <c r="BD21" s="157"/>
      <c r="BE21" s="157"/>
      <c r="BF21" s="158"/>
      <c r="BG21" s="158"/>
      <c r="BH21" s="158"/>
      <c r="BI21" s="158"/>
      <c r="BJ21" s="58"/>
      <c r="BK21" s="58"/>
      <c r="BL21" s="58"/>
      <c r="BM21" s="58"/>
      <c r="BN21" s="58"/>
    </row>
    <row r="22" spans="1:66" s="59" customFormat="1" ht="60" customHeight="1">
      <c r="A22" s="148"/>
      <c r="B22" s="148"/>
      <c r="C22" s="148"/>
      <c r="D22" s="148"/>
      <c r="E22" s="148"/>
      <c r="F22" s="148"/>
      <c r="G22" s="148"/>
      <c r="H22" s="133" t="s">
        <v>0</v>
      </c>
      <c r="I22" s="151" t="s">
        <v>15</v>
      </c>
      <c r="J22" s="148" t="s">
        <v>131</v>
      </c>
      <c r="K22" s="149"/>
      <c r="L22" s="149"/>
      <c r="M22" s="149"/>
      <c r="N22" s="148"/>
      <c r="O22" s="148"/>
      <c r="P22" s="148"/>
      <c r="Q22" s="148"/>
      <c r="R22" s="152"/>
      <c r="S22" s="152"/>
      <c r="T22" s="154"/>
      <c r="U22" s="155"/>
      <c r="V22" s="134" t="s">
        <v>10</v>
      </c>
      <c r="W22" s="889" t="s">
        <v>133</v>
      </c>
      <c r="X22" s="891"/>
      <c r="Y22" s="891"/>
      <c r="Z22" s="891"/>
      <c r="AA22" s="891"/>
      <c r="AB22" s="891"/>
      <c r="AC22" s="891"/>
      <c r="AD22" s="891"/>
      <c r="AE22" s="891"/>
      <c r="AF22" s="891"/>
      <c r="AG22" s="891"/>
      <c r="AH22" s="149"/>
      <c r="AI22" s="134" t="s">
        <v>11</v>
      </c>
      <c r="AJ22" s="151" t="s">
        <v>15</v>
      </c>
      <c r="AK22" s="148" t="s">
        <v>135</v>
      </c>
      <c r="AL22" s="157"/>
      <c r="AM22" s="148"/>
      <c r="AN22" s="149"/>
      <c r="AO22" s="157"/>
      <c r="AP22" s="149"/>
      <c r="AQ22" s="157"/>
      <c r="AR22" s="149"/>
      <c r="AS22" s="149"/>
      <c r="AT22" s="157"/>
      <c r="AU22" s="149"/>
      <c r="AV22" s="149"/>
      <c r="AW22" s="157"/>
      <c r="AX22" s="149"/>
      <c r="AY22" s="149"/>
      <c r="AZ22" s="157"/>
      <c r="BA22" s="153"/>
      <c r="BB22" s="151"/>
      <c r="BC22" s="148"/>
      <c r="BD22" s="149"/>
      <c r="BE22" s="148"/>
      <c r="BF22" s="148"/>
      <c r="BG22" s="148"/>
      <c r="BH22" s="148"/>
      <c r="BI22" s="148"/>
      <c r="BJ22" s="60"/>
      <c r="BK22" s="60"/>
      <c r="BL22" s="58"/>
      <c r="BM22" s="58"/>
      <c r="BN22" s="58"/>
    </row>
    <row r="23" spans="1:65" s="52" customFormat="1" ht="13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1"/>
      <c r="Q23" s="161"/>
      <c r="R23" s="161"/>
      <c r="S23" s="162"/>
      <c r="T23" s="152"/>
      <c r="U23" s="151"/>
      <c r="V23" s="148"/>
      <c r="W23" s="149"/>
      <c r="X23" s="148"/>
      <c r="Y23" s="148"/>
      <c r="Z23" s="148"/>
      <c r="AA23" s="148"/>
      <c r="AB23" s="159"/>
      <c r="AC23" s="159"/>
      <c r="AD23" s="163"/>
      <c r="AE23" s="159"/>
      <c r="AF23" s="164" t="s">
        <v>187</v>
      </c>
      <c r="AG23" s="163"/>
      <c r="AH23" s="165"/>
      <c r="AI23" s="165"/>
      <c r="AJ23" s="163"/>
      <c r="AK23" s="165"/>
      <c r="AL23" s="165"/>
      <c r="AM23" s="163"/>
      <c r="AN23" s="165"/>
      <c r="AO23" s="165"/>
      <c r="AP23" s="163"/>
      <c r="AQ23" s="165"/>
      <c r="AR23" s="165"/>
      <c r="AS23" s="163"/>
      <c r="AT23" s="165"/>
      <c r="AU23" s="165"/>
      <c r="AV23" s="163"/>
      <c r="AW23" s="166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60"/>
      <c r="BK23" s="51"/>
      <c r="BL23" s="51"/>
      <c r="BM23" s="51"/>
    </row>
    <row r="24" spans="1:65" s="23" customFormat="1" ht="45" customHeight="1" thickBo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2"/>
      <c r="AE24" s="167"/>
      <c r="AF24" s="169"/>
      <c r="AG24" s="162"/>
      <c r="AH24" s="169"/>
      <c r="AI24" s="169"/>
      <c r="AJ24" s="162"/>
      <c r="AK24" s="169"/>
      <c r="AL24" s="169"/>
      <c r="AM24" s="162"/>
      <c r="AN24" s="169"/>
      <c r="AO24" s="169"/>
      <c r="AP24" s="162"/>
      <c r="AQ24" s="169"/>
      <c r="AR24" s="169"/>
      <c r="AS24" s="162"/>
      <c r="AT24" s="169"/>
      <c r="AU24" s="169"/>
      <c r="AV24" s="162"/>
      <c r="AW24" s="152"/>
      <c r="AX24" s="151"/>
      <c r="AY24" s="151"/>
      <c r="AZ24" s="151"/>
      <c r="BA24" s="151"/>
      <c r="BB24" s="151"/>
      <c r="BC24" s="151"/>
      <c r="BD24" s="151"/>
      <c r="BE24" s="148"/>
      <c r="BF24" s="149"/>
      <c r="BG24" s="148"/>
      <c r="BH24" s="148"/>
      <c r="BI24" s="148"/>
      <c r="BJ24" s="60"/>
      <c r="BK24" s="24"/>
      <c r="BL24" s="24"/>
      <c r="BM24" s="24"/>
    </row>
    <row r="25" spans="1:65" s="52" customFormat="1" ht="126" customHeight="1" thickTop="1">
      <c r="A25" s="1015" t="s">
        <v>16</v>
      </c>
      <c r="B25" s="914" t="s">
        <v>202</v>
      </c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1000" t="s">
        <v>2</v>
      </c>
      <c r="O25" s="886" t="s">
        <v>105</v>
      </c>
      <c r="P25" s="1082" t="s">
        <v>104</v>
      </c>
      <c r="Q25" s="1083"/>
      <c r="R25" s="1083"/>
      <c r="S25" s="1083"/>
      <c r="T25" s="1083"/>
      <c r="U25" s="1083"/>
      <c r="V25" s="1083"/>
      <c r="W25" s="1083"/>
      <c r="X25" s="1083"/>
      <c r="Y25" s="1083"/>
      <c r="Z25" s="1083"/>
      <c r="AA25" s="1083"/>
      <c r="AB25" s="865" t="s">
        <v>112</v>
      </c>
      <c r="AC25" s="866"/>
      <c r="AD25" s="866"/>
      <c r="AE25" s="866"/>
      <c r="AF25" s="866"/>
      <c r="AG25" s="866"/>
      <c r="AH25" s="866"/>
      <c r="AI25" s="866"/>
      <c r="AJ25" s="866"/>
      <c r="AK25" s="866"/>
      <c r="AL25" s="866"/>
      <c r="AM25" s="866"/>
      <c r="AN25" s="866"/>
      <c r="AO25" s="866"/>
      <c r="AP25" s="866"/>
      <c r="AQ25" s="866"/>
      <c r="AR25" s="866"/>
      <c r="AS25" s="866"/>
      <c r="AT25" s="866"/>
      <c r="AU25" s="866"/>
      <c r="AV25" s="866"/>
      <c r="AW25" s="866"/>
      <c r="AX25" s="866"/>
      <c r="AY25" s="866"/>
      <c r="AZ25" s="866"/>
      <c r="BA25" s="866"/>
      <c r="BB25" s="866"/>
      <c r="BC25" s="866"/>
      <c r="BD25" s="866"/>
      <c r="BE25" s="866"/>
      <c r="BF25" s="867"/>
      <c r="BG25" s="862" t="s">
        <v>174</v>
      </c>
      <c r="BH25" s="784" t="s">
        <v>123</v>
      </c>
      <c r="BI25" s="785"/>
      <c r="BJ25" s="51"/>
      <c r="BK25" s="51"/>
      <c r="BL25" s="51"/>
      <c r="BM25" s="51"/>
    </row>
    <row r="26" spans="1:65" s="52" customFormat="1" ht="93" customHeight="1">
      <c r="A26" s="1016"/>
      <c r="B26" s="916"/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1001"/>
      <c r="O26" s="694"/>
      <c r="P26" s="997" t="s">
        <v>106</v>
      </c>
      <c r="Q26" s="1080"/>
      <c r="R26" s="996" t="s">
        <v>107</v>
      </c>
      <c r="S26" s="997"/>
      <c r="T26" s="907" t="s">
        <v>113</v>
      </c>
      <c r="U26" s="1084"/>
      <c r="V26" s="1084"/>
      <c r="W26" s="1084"/>
      <c r="X26" s="1084"/>
      <c r="Y26" s="1084"/>
      <c r="Z26" s="1084"/>
      <c r="AA26" s="1084"/>
      <c r="AB26" s="855" t="s">
        <v>3</v>
      </c>
      <c r="AC26" s="855"/>
      <c r="AD26" s="855"/>
      <c r="AE26" s="855"/>
      <c r="AF26" s="855"/>
      <c r="AG26" s="855"/>
      <c r="AH26" s="848" t="s">
        <v>4</v>
      </c>
      <c r="AI26" s="849"/>
      <c r="AJ26" s="849"/>
      <c r="AK26" s="849"/>
      <c r="AL26" s="849"/>
      <c r="AM26" s="849"/>
      <c r="AN26" s="850"/>
      <c r="AO26" s="822" t="s">
        <v>5</v>
      </c>
      <c r="AP26" s="823"/>
      <c r="AQ26" s="823"/>
      <c r="AR26" s="823"/>
      <c r="AS26" s="823"/>
      <c r="AT26" s="824"/>
      <c r="AU26" s="822" t="s">
        <v>18</v>
      </c>
      <c r="AV26" s="823"/>
      <c r="AW26" s="823"/>
      <c r="AX26" s="823"/>
      <c r="AY26" s="823"/>
      <c r="AZ26" s="824"/>
      <c r="BA26" s="822" t="s">
        <v>165</v>
      </c>
      <c r="BB26" s="823"/>
      <c r="BC26" s="823"/>
      <c r="BD26" s="823"/>
      <c r="BE26" s="823"/>
      <c r="BF26" s="824"/>
      <c r="BG26" s="863"/>
      <c r="BH26" s="786"/>
      <c r="BI26" s="787"/>
      <c r="BJ26" s="51"/>
      <c r="BK26" s="51"/>
      <c r="BL26" s="51"/>
      <c r="BM26" s="51"/>
    </row>
    <row r="27" spans="1:65" s="52" customFormat="1" ht="149.25" customHeight="1">
      <c r="A27" s="1016"/>
      <c r="B27" s="916"/>
      <c r="C27" s="917"/>
      <c r="D27" s="917"/>
      <c r="E27" s="917"/>
      <c r="F27" s="917"/>
      <c r="G27" s="917"/>
      <c r="H27" s="917"/>
      <c r="I27" s="917"/>
      <c r="J27" s="917"/>
      <c r="K27" s="917"/>
      <c r="L27" s="917"/>
      <c r="M27" s="917"/>
      <c r="N27" s="1001"/>
      <c r="O27" s="694"/>
      <c r="P27" s="997"/>
      <c r="Q27" s="1080"/>
      <c r="R27" s="996"/>
      <c r="S27" s="997"/>
      <c r="T27" s="693" t="s">
        <v>108</v>
      </c>
      <c r="U27" s="1080"/>
      <c r="V27" s="693" t="s">
        <v>109</v>
      </c>
      <c r="W27" s="1080"/>
      <c r="X27" s="693" t="s">
        <v>110</v>
      </c>
      <c r="Y27" s="1080"/>
      <c r="Z27" s="996" t="s">
        <v>111</v>
      </c>
      <c r="AA27" s="997"/>
      <c r="AB27" s="851" t="s">
        <v>214</v>
      </c>
      <c r="AC27" s="852"/>
      <c r="AD27" s="1085"/>
      <c r="AE27" s="853" t="s">
        <v>300</v>
      </c>
      <c r="AF27" s="852"/>
      <c r="AG27" s="854"/>
      <c r="AH27" s="851" t="s">
        <v>215</v>
      </c>
      <c r="AI27" s="852"/>
      <c r="AJ27" s="1085"/>
      <c r="AK27" s="1094" t="s">
        <v>115</v>
      </c>
      <c r="AL27" s="732"/>
      <c r="AM27" s="732"/>
      <c r="AN27" s="733"/>
      <c r="AO27" s="732" t="s">
        <v>175</v>
      </c>
      <c r="AP27" s="732"/>
      <c r="AQ27" s="790"/>
      <c r="AR27" s="826" t="s">
        <v>216</v>
      </c>
      <c r="AS27" s="732"/>
      <c r="AT27" s="733"/>
      <c r="AU27" s="825" t="s">
        <v>217</v>
      </c>
      <c r="AV27" s="732"/>
      <c r="AW27" s="790"/>
      <c r="AX27" s="732" t="s">
        <v>218</v>
      </c>
      <c r="AY27" s="732"/>
      <c r="AZ27" s="733"/>
      <c r="BA27" s="825" t="s">
        <v>219</v>
      </c>
      <c r="BB27" s="732"/>
      <c r="BC27" s="790"/>
      <c r="BD27" s="732" t="s">
        <v>166</v>
      </c>
      <c r="BE27" s="732"/>
      <c r="BF27" s="733"/>
      <c r="BG27" s="863"/>
      <c r="BH27" s="786"/>
      <c r="BI27" s="787"/>
      <c r="BJ27" s="51"/>
      <c r="BK27" s="51"/>
      <c r="BL27" s="51"/>
      <c r="BM27" s="51"/>
    </row>
    <row r="28" spans="1:65" s="52" customFormat="1" ht="357.75" customHeight="1" thickBot="1">
      <c r="A28" s="1017"/>
      <c r="B28" s="918"/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1002"/>
      <c r="O28" s="695"/>
      <c r="P28" s="999"/>
      <c r="Q28" s="1081"/>
      <c r="R28" s="998"/>
      <c r="S28" s="999"/>
      <c r="T28" s="998"/>
      <c r="U28" s="1081"/>
      <c r="V28" s="998"/>
      <c r="W28" s="1081"/>
      <c r="X28" s="998"/>
      <c r="Y28" s="1081"/>
      <c r="Z28" s="998"/>
      <c r="AA28" s="999"/>
      <c r="AB28" s="212" t="s">
        <v>116</v>
      </c>
      <c r="AC28" s="213" t="s">
        <v>117</v>
      </c>
      <c r="AD28" s="214" t="s">
        <v>118</v>
      </c>
      <c r="AE28" s="215" t="s">
        <v>116</v>
      </c>
      <c r="AF28" s="213" t="s">
        <v>117</v>
      </c>
      <c r="AG28" s="216" t="s">
        <v>118</v>
      </c>
      <c r="AH28" s="212" t="s">
        <v>116</v>
      </c>
      <c r="AI28" s="213" t="s">
        <v>117</v>
      </c>
      <c r="AJ28" s="214" t="s">
        <v>118</v>
      </c>
      <c r="AK28" s="898" t="s">
        <v>116</v>
      </c>
      <c r="AL28" s="899"/>
      <c r="AM28" s="211" t="s">
        <v>117</v>
      </c>
      <c r="AN28" s="217" t="s">
        <v>118</v>
      </c>
      <c r="AO28" s="212" t="s">
        <v>116</v>
      </c>
      <c r="AP28" s="213" t="s">
        <v>117</v>
      </c>
      <c r="AQ28" s="218" t="s">
        <v>118</v>
      </c>
      <c r="AR28" s="219" t="s">
        <v>116</v>
      </c>
      <c r="AS28" s="213" t="s">
        <v>117</v>
      </c>
      <c r="AT28" s="218" t="s">
        <v>118</v>
      </c>
      <c r="AU28" s="212" t="s">
        <v>116</v>
      </c>
      <c r="AV28" s="213" t="s">
        <v>117</v>
      </c>
      <c r="AW28" s="218" t="s">
        <v>118</v>
      </c>
      <c r="AX28" s="219" t="s">
        <v>116</v>
      </c>
      <c r="AY28" s="213" t="s">
        <v>117</v>
      </c>
      <c r="AZ28" s="218" t="s">
        <v>118</v>
      </c>
      <c r="BA28" s="212" t="s">
        <v>116</v>
      </c>
      <c r="BB28" s="213" t="s">
        <v>117</v>
      </c>
      <c r="BC28" s="218" t="s">
        <v>118</v>
      </c>
      <c r="BD28" s="219" t="s">
        <v>116</v>
      </c>
      <c r="BE28" s="213" t="s">
        <v>117</v>
      </c>
      <c r="BF28" s="216" t="s">
        <v>118</v>
      </c>
      <c r="BG28" s="864"/>
      <c r="BH28" s="788"/>
      <c r="BI28" s="789"/>
      <c r="BJ28" s="51"/>
      <c r="BK28" s="51"/>
      <c r="BL28" s="51"/>
      <c r="BM28" s="51"/>
    </row>
    <row r="29" spans="1:65" s="23" customFormat="1" ht="174.75" customHeight="1" thickBot="1">
      <c r="A29" s="220">
        <v>1</v>
      </c>
      <c r="B29" s="1018" t="s">
        <v>114</v>
      </c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221"/>
      <c r="O29" s="222"/>
      <c r="P29" s="985">
        <f>SUM(P31:Q66)</f>
        <v>4702</v>
      </c>
      <c r="Q29" s="986"/>
      <c r="R29" s="985">
        <f>SUM(R31:R61)</f>
        <v>2552</v>
      </c>
      <c r="S29" s="986"/>
      <c r="T29" s="985">
        <f>SUM(T31:T61)</f>
        <v>970</v>
      </c>
      <c r="U29" s="986"/>
      <c r="V29" s="985">
        <f>SUM(V31:V61)</f>
        <v>736</v>
      </c>
      <c r="W29" s="986"/>
      <c r="X29" s="985">
        <f>SUM(X31:X61)</f>
        <v>444</v>
      </c>
      <c r="Y29" s="986"/>
      <c r="Z29" s="985">
        <f>SUM(Z31:Z61)</f>
        <v>402</v>
      </c>
      <c r="AA29" s="986"/>
      <c r="AB29" s="224">
        <f aca="true" t="shared" si="1" ref="AB29:AZ29">SUM(AB30:AB61)</f>
        <v>928</v>
      </c>
      <c r="AC29" s="225">
        <f t="shared" si="1"/>
        <v>506</v>
      </c>
      <c r="AD29" s="226">
        <f t="shared" si="1"/>
        <v>27</v>
      </c>
      <c r="AE29" s="227">
        <f t="shared" si="1"/>
        <v>858</v>
      </c>
      <c r="AF29" s="225">
        <f t="shared" si="1"/>
        <v>434</v>
      </c>
      <c r="AG29" s="226">
        <f t="shared" si="1"/>
        <v>24</v>
      </c>
      <c r="AH29" s="224">
        <f t="shared" si="1"/>
        <v>864</v>
      </c>
      <c r="AI29" s="225">
        <f t="shared" si="1"/>
        <v>488</v>
      </c>
      <c r="AJ29" s="226">
        <f t="shared" si="1"/>
        <v>24</v>
      </c>
      <c r="AK29" s="838">
        <f t="shared" si="1"/>
        <v>422</v>
      </c>
      <c r="AL29" s="839">
        <f t="shared" si="1"/>
        <v>0</v>
      </c>
      <c r="AM29" s="226">
        <f t="shared" si="1"/>
        <v>216</v>
      </c>
      <c r="AN29" s="229">
        <f t="shared" si="1"/>
        <v>12</v>
      </c>
      <c r="AO29" s="224">
        <f t="shared" si="1"/>
        <v>450</v>
      </c>
      <c r="AP29" s="225">
        <f t="shared" si="1"/>
        <v>276</v>
      </c>
      <c r="AQ29" s="229">
        <f t="shared" si="1"/>
        <v>12</v>
      </c>
      <c r="AR29" s="224">
        <f t="shared" si="1"/>
        <v>550</v>
      </c>
      <c r="AS29" s="225">
        <f t="shared" si="1"/>
        <v>262</v>
      </c>
      <c r="AT29" s="229">
        <f t="shared" si="1"/>
        <v>16</v>
      </c>
      <c r="AU29" s="224">
        <f t="shared" si="1"/>
        <v>522</v>
      </c>
      <c r="AV29" s="225">
        <f t="shared" si="1"/>
        <v>302</v>
      </c>
      <c r="AW29" s="230">
        <f t="shared" si="1"/>
        <v>15</v>
      </c>
      <c r="AX29" s="228">
        <f t="shared" si="1"/>
        <v>108</v>
      </c>
      <c r="AY29" s="225">
        <f t="shared" si="1"/>
        <v>68</v>
      </c>
      <c r="AZ29" s="229">
        <f t="shared" si="1"/>
        <v>3</v>
      </c>
      <c r="BA29" s="224"/>
      <c r="BB29" s="225"/>
      <c r="BC29" s="229"/>
      <c r="BD29" s="228"/>
      <c r="BE29" s="225"/>
      <c r="BF29" s="229"/>
      <c r="BG29" s="223">
        <f>SUM(BG31:BG61)</f>
        <v>133</v>
      </c>
      <c r="BH29" s="231"/>
      <c r="BI29" s="232"/>
      <c r="BJ29" s="19"/>
      <c r="BK29" s="24"/>
      <c r="BL29" s="24"/>
      <c r="BM29" s="24"/>
    </row>
    <row r="30" spans="1:65" s="26" customFormat="1" ht="181.5" customHeight="1" thickBot="1">
      <c r="A30" s="233" t="s">
        <v>301</v>
      </c>
      <c r="B30" s="683" t="s">
        <v>160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234"/>
      <c r="O30" s="222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620"/>
      <c r="AB30" s="236"/>
      <c r="AC30" s="222"/>
      <c r="AD30" s="237"/>
      <c r="AE30" s="238"/>
      <c r="AF30" s="222"/>
      <c r="AG30" s="239"/>
      <c r="AH30" s="236"/>
      <c r="AI30" s="222"/>
      <c r="AJ30" s="240"/>
      <c r="AK30" s="1096"/>
      <c r="AL30" s="839"/>
      <c r="AM30" s="241"/>
      <c r="AN30" s="239"/>
      <c r="AO30" s="242"/>
      <c r="AP30" s="241"/>
      <c r="AQ30" s="237"/>
      <c r="AR30" s="243"/>
      <c r="AS30" s="241"/>
      <c r="AT30" s="240"/>
      <c r="AU30" s="244"/>
      <c r="AV30" s="241"/>
      <c r="AW30" s="237"/>
      <c r="AX30" s="243"/>
      <c r="AY30" s="241"/>
      <c r="AZ30" s="239"/>
      <c r="BA30" s="245"/>
      <c r="BB30" s="240"/>
      <c r="BC30" s="237"/>
      <c r="BD30" s="246"/>
      <c r="BE30" s="240"/>
      <c r="BF30" s="239"/>
      <c r="BG30" s="246"/>
      <c r="BH30" s="640" t="s">
        <v>448</v>
      </c>
      <c r="BI30" s="641"/>
      <c r="BJ30" s="19"/>
      <c r="BK30" s="24"/>
      <c r="BL30" s="24"/>
      <c r="BM30" s="24"/>
    </row>
    <row r="31" spans="1:65" s="26" customFormat="1" ht="76.5" customHeight="1">
      <c r="A31" s="247" t="s">
        <v>28</v>
      </c>
      <c r="B31" s="925" t="s">
        <v>119</v>
      </c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248"/>
      <c r="O31" s="249">
        <v>1</v>
      </c>
      <c r="P31" s="987">
        <v>72</v>
      </c>
      <c r="Q31" s="625"/>
      <c r="R31" s="625">
        <v>34</v>
      </c>
      <c r="S31" s="625"/>
      <c r="T31" s="625">
        <v>18</v>
      </c>
      <c r="U31" s="625"/>
      <c r="V31" s="625"/>
      <c r="W31" s="625"/>
      <c r="X31" s="625"/>
      <c r="Y31" s="625"/>
      <c r="Z31" s="625">
        <v>16</v>
      </c>
      <c r="AA31" s="626"/>
      <c r="AB31" s="252">
        <v>72</v>
      </c>
      <c r="AC31" s="250">
        <v>34</v>
      </c>
      <c r="AD31" s="253">
        <v>2</v>
      </c>
      <c r="AE31" s="254"/>
      <c r="AF31" s="249"/>
      <c r="AG31" s="255"/>
      <c r="AH31" s="256"/>
      <c r="AI31" s="249"/>
      <c r="AJ31" s="257"/>
      <c r="AK31" s="896"/>
      <c r="AL31" s="897"/>
      <c r="AM31" s="250"/>
      <c r="AN31" s="255"/>
      <c r="AO31" s="258"/>
      <c r="AP31" s="250"/>
      <c r="AQ31" s="253"/>
      <c r="AR31" s="259"/>
      <c r="AS31" s="250"/>
      <c r="AT31" s="257"/>
      <c r="AU31" s="252"/>
      <c r="AV31" s="250"/>
      <c r="AW31" s="253"/>
      <c r="AX31" s="259"/>
      <c r="AY31" s="250"/>
      <c r="AZ31" s="255"/>
      <c r="BA31" s="260"/>
      <c r="BB31" s="257"/>
      <c r="BC31" s="253"/>
      <c r="BD31" s="261"/>
      <c r="BE31" s="257"/>
      <c r="BF31" s="255"/>
      <c r="BG31" s="261">
        <f>SUM(AD31,AG31,AJ31,AN31,AQ31,AT31,AW31,BF31)</f>
        <v>2</v>
      </c>
      <c r="BH31" s="646" t="s">
        <v>61</v>
      </c>
      <c r="BI31" s="647"/>
      <c r="BJ31" s="19"/>
      <c r="BK31" s="24"/>
      <c r="BL31" s="24"/>
      <c r="BM31" s="24"/>
    </row>
    <row r="32" spans="1:65" s="26" customFormat="1" ht="76.5" customHeight="1">
      <c r="A32" s="262" t="s">
        <v>17</v>
      </c>
      <c r="B32" s="876" t="s">
        <v>121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263">
        <v>1</v>
      </c>
      <c r="O32" s="264"/>
      <c r="P32" s="782">
        <v>144</v>
      </c>
      <c r="Q32" s="652"/>
      <c r="R32" s="652">
        <v>60</v>
      </c>
      <c r="S32" s="652"/>
      <c r="T32" s="652">
        <v>34</v>
      </c>
      <c r="U32" s="652"/>
      <c r="V32" s="652"/>
      <c r="W32" s="652"/>
      <c r="X32" s="652"/>
      <c r="Y32" s="652"/>
      <c r="Z32" s="652">
        <v>26</v>
      </c>
      <c r="AA32" s="741"/>
      <c r="AB32" s="267">
        <v>144</v>
      </c>
      <c r="AC32" s="264">
        <v>60</v>
      </c>
      <c r="AD32" s="268">
        <v>4</v>
      </c>
      <c r="AE32" s="269"/>
      <c r="AF32" s="264"/>
      <c r="AG32" s="270"/>
      <c r="AH32" s="267"/>
      <c r="AI32" s="264"/>
      <c r="AJ32" s="268"/>
      <c r="AK32" s="843"/>
      <c r="AL32" s="844"/>
      <c r="AM32" s="265"/>
      <c r="AN32" s="270"/>
      <c r="AO32" s="271"/>
      <c r="AP32" s="265"/>
      <c r="AQ32" s="272"/>
      <c r="AR32" s="273"/>
      <c r="AS32" s="265"/>
      <c r="AT32" s="268"/>
      <c r="AU32" s="274"/>
      <c r="AV32" s="265"/>
      <c r="AW32" s="272"/>
      <c r="AX32" s="273"/>
      <c r="AY32" s="265"/>
      <c r="AZ32" s="270"/>
      <c r="BA32" s="275"/>
      <c r="BB32" s="268"/>
      <c r="BC32" s="272"/>
      <c r="BD32" s="276"/>
      <c r="BE32" s="268"/>
      <c r="BF32" s="270"/>
      <c r="BG32" s="276">
        <f>SUM(AD32,AG32,AJ32,AN32,AQ32,AT32,AW32,BF32)</f>
        <v>4</v>
      </c>
      <c r="BH32" s="618" t="s">
        <v>63</v>
      </c>
      <c r="BI32" s="658"/>
      <c r="BJ32" s="19"/>
      <c r="BK32" s="24"/>
      <c r="BL32" s="24"/>
      <c r="BM32" s="24"/>
    </row>
    <row r="33" spans="1:65" s="28" customFormat="1" ht="76.5" customHeight="1">
      <c r="A33" s="262" t="s">
        <v>23</v>
      </c>
      <c r="B33" s="876" t="s">
        <v>120</v>
      </c>
      <c r="C33" s="877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263"/>
      <c r="O33" s="264">
        <v>2</v>
      </c>
      <c r="P33" s="782">
        <v>72</v>
      </c>
      <c r="Q33" s="652"/>
      <c r="R33" s="652">
        <v>34</v>
      </c>
      <c r="S33" s="652"/>
      <c r="T33" s="652">
        <v>16</v>
      </c>
      <c r="U33" s="652"/>
      <c r="V33" s="652"/>
      <c r="W33" s="652"/>
      <c r="X33" s="652"/>
      <c r="Y33" s="652"/>
      <c r="Z33" s="652">
        <v>18</v>
      </c>
      <c r="AA33" s="741"/>
      <c r="AB33" s="273"/>
      <c r="AC33" s="265"/>
      <c r="AD33" s="270"/>
      <c r="AE33" s="273">
        <v>72</v>
      </c>
      <c r="AF33" s="265">
        <v>34</v>
      </c>
      <c r="AG33" s="270">
        <v>2</v>
      </c>
      <c r="AH33" s="256"/>
      <c r="AI33" s="249"/>
      <c r="AJ33" s="257"/>
      <c r="AK33" s="840"/>
      <c r="AL33" s="841"/>
      <c r="AM33" s="250"/>
      <c r="AN33" s="255"/>
      <c r="AO33" s="271"/>
      <c r="AP33" s="265"/>
      <c r="AQ33" s="272"/>
      <c r="AR33" s="273"/>
      <c r="AS33" s="265"/>
      <c r="AT33" s="268"/>
      <c r="AU33" s="274"/>
      <c r="AV33" s="265"/>
      <c r="AW33" s="272"/>
      <c r="AX33" s="273"/>
      <c r="AY33" s="265"/>
      <c r="AZ33" s="270"/>
      <c r="BA33" s="275"/>
      <c r="BB33" s="268"/>
      <c r="BC33" s="272"/>
      <c r="BD33" s="276"/>
      <c r="BE33" s="268"/>
      <c r="BF33" s="270"/>
      <c r="BG33" s="276">
        <f>SUM(AD33,AG33,AJ33,AN33,AQ33,AT33,AW33,BF33)</f>
        <v>2</v>
      </c>
      <c r="BH33" s="618" t="s">
        <v>41</v>
      </c>
      <c r="BI33" s="658"/>
      <c r="BJ33" s="20"/>
      <c r="BK33" s="27"/>
      <c r="BL33" s="27"/>
      <c r="BM33" s="27"/>
    </row>
    <row r="34" spans="1:65" s="28" customFormat="1" ht="76.5" customHeight="1" thickBot="1">
      <c r="A34" s="277" t="s">
        <v>56</v>
      </c>
      <c r="B34" s="1116" t="s">
        <v>122</v>
      </c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64"/>
      <c r="N34" s="278">
        <v>3</v>
      </c>
      <c r="O34" s="279"/>
      <c r="P34" s="943">
        <v>144</v>
      </c>
      <c r="Q34" s="633"/>
      <c r="R34" s="633">
        <v>76</v>
      </c>
      <c r="S34" s="633"/>
      <c r="T34" s="633">
        <v>40</v>
      </c>
      <c r="U34" s="633"/>
      <c r="V34" s="633"/>
      <c r="W34" s="633"/>
      <c r="X34" s="633"/>
      <c r="Y34" s="633"/>
      <c r="Z34" s="633">
        <v>36</v>
      </c>
      <c r="AA34" s="636"/>
      <c r="AB34" s="282"/>
      <c r="AC34" s="279"/>
      <c r="AD34" s="283"/>
      <c r="AE34" s="284"/>
      <c r="AF34" s="285"/>
      <c r="AG34" s="286"/>
      <c r="AH34" s="284">
        <v>144</v>
      </c>
      <c r="AI34" s="285">
        <v>76</v>
      </c>
      <c r="AJ34" s="286">
        <v>4</v>
      </c>
      <c r="AK34" s="842"/>
      <c r="AL34" s="608"/>
      <c r="AM34" s="279"/>
      <c r="AN34" s="287"/>
      <c r="AO34" s="288"/>
      <c r="AP34" s="280"/>
      <c r="AQ34" s="289"/>
      <c r="AR34" s="290"/>
      <c r="AS34" s="280"/>
      <c r="AT34" s="283"/>
      <c r="AU34" s="291"/>
      <c r="AV34" s="280"/>
      <c r="AW34" s="289"/>
      <c r="AX34" s="290"/>
      <c r="AY34" s="280"/>
      <c r="AZ34" s="287"/>
      <c r="BA34" s="292"/>
      <c r="BB34" s="283"/>
      <c r="BC34" s="289"/>
      <c r="BD34" s="293"/>
      <c r="BE34" s="283"/>
      <c r="BF34" s="287"/>
      <c r="BG34" s="293">
        <f>SUM(AD34,AG34,AJ34,AN34,AQ34,AT34,AW34,BF34)</f>
        <v>4</v>
      </c>
      <c r="BH34" s="842" t="s">
        <v>59</v>
      </c>
      <c r="BI34" s="1115"/>
      <c r="BJ34" s="20"/>
      <c r="BK34" s="27"/>
      <c r="BL34" s="27"/>
      <c r="BM34" s="27"/>
    </row>
    <row r="35" spans="1:65" s="94" customFormat="1" ht="106.5" customHeight="1" thickBot="1">
      <c r="A35" s="294" t="s">
        <v>302</v>
      </c>
      <c r="B35" s="683" t="s">
        <v>126</v>
      </c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234"/>
      <c r="O35" s="295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1"/>
      <c r="AB35" s="297"/>
      <c r="AC35" s="295"/>
      <c r="AD35" s="298"/>
      <c r="AE35" s="299"/>
      <c r="AF35" s="295"/>
      <c r="AG35" s="300"/>
      <c r="AH35" s="297"/>
      <c r="AI35" s="295"/>
      <c r="AJ35" s="301"/>
      <c r="AK35" s="727"/>
      <c r="AL35" s="660"/>
      <c r="AM35" s="303"/>
      <c r="AN35" s="300"/>
      <c r="AO35" s="302"/>
      <c r="AP35" s="303"/>
      <c r="AQ35" s="298"/>
      <c r="AR35" s="304"/>
      <c r="AS35" s="303"/>
      <c r="AT35" s="301"/>
      <c r="AU35" s="305"/>
      <c r="AV35" s="303"/>
      <c r="AW35" s="298"/>
      <c r="AX35" s="304"/>
      <c r="AY35" s="303"/>
      <c r="AZ35" s="300"/>
      <c r="BA35" s="306"/>
      <c r="BB35" s="301"/>
      <c r="BC35" s="298"/>
      <c r="BD35" s="307"/>
      <c r="BE35" s="301"/>
      <c r="BF35" s="239"/>
      <c r="BG35" s="246"/>
      <c r="BH35" s="661" t="s">
        <v>33</v>
      </c>
      <c r="BI35" s="662"/>
      <c r="BJ35" s="20"/>
      <c r="BK35" s="27"/>
      <c r="BL35" s="27"/>
      <c r="BM35" s="27"/>
    </row>
    <row r="36" spans="1:65" s="94" customFormat="1" ht="85.5" customHeight="1" thickBot="1">
      <c r="A36" s="308" t="s">
        <v>29</v>
      </c>
      <c r="B36" s="980" t="s">
        <v>127</v>
      </c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310">
        <v>2</v>
      </c>
      <c r="O36" s="311" t="s">
        <v>319</v>
      </c>
      <c r="P36" s="757">
        <v>242</v>
      </c>
      <c r="Q36" s="757"/>
      <c r="R36" s="757">
        <v>160</v>
      </c>
      <c r="S36" s="757"/>
      <c r="T36" s="757"/>
      <c r="U36" s="757"/>
      <c r="V36" s="757"/>
      <c r="W36" s="757"/>
      <c r="X36" s="757">
        <v>160</v>
      </c>
      <c r="Y36" s="757"/>
      <c r="Z36" s="757"/>
      <c r="AA36" s="758"/>
      <c r="AB36" s="312">
        <v>116</v>
      </c>
      <c r="AC36" s="313">
        <v>76</v>
      </c>
      <c r="AD36" s="314">
        <v>3</v>
      </c>
      <c r="AE36" s="315">
        <v>126</v>
      </c>
      <c r="AF36" s="313">
        <v>84</v>
      </c>
      <c r="AG36" s="316">
        <v>3</v>
      </c>
      <c r="AH36" s="317"/>
      <c r="AI36" s="313"/>
      <c r="AJ36" s="318"/>
      <c r="AK36" s="836"/>
      <c r="AL36" s="837"/>
      <c r="AM36" s="313"/>
      <c r="AN36" s="319"/>
      <c r="AO36" s="320"/>
      <c r="AP36" s="321"/>
      <c r="AQ36" s="322"/>
      <c r="AR36" s="323"/>
      <c r="AS36" s="321"/>
      <c r="AT36" s="324"/>
      <c r="AU36" s="325"/>
      <c r="AV36" s="321"/>
      <c r="AW36" s="322"/>
      <c r="AX36" s="323"/>
      <c r="AY36" s="321"/>
      <c r="AZ36" s="326"/>
      <c r="BA36" s="327"/>
      <c r="BB36" s="328"/>
      <c r="BC36" s="329"/>
      <c r="BD36" s="330"/>
      <c r="BE36" s="328"/>
      <c r="BF36" s="331"/>
      <c r="BG36" s="332">
        <f>AD36+AG36+AJ36+AN36+AQ36+AT36+AW36+AZ36+BC36+BF36</f>
        <v>6</v>
      </c>
      <c r="BH36" s="333"/>
      <c r="BI36" s="334"/>
      <c r="BJ36" s="20"/>
      <c r="BK36" s="27"/>
      <c r="BL36" s="27"/>
      <c r="BM36" s="27"/>
    </row>
    <row r="37" spans="1:65" s="50" customFormat="1" ht="161.25" customHeight="1" thickBot="1">
      <c r="A37" s="294" t="s">
        <v>303</v>
      </c>
      <c r="B37" s="683" t="s">
        <v>220</v>
      </c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234"/>
      <c r="O37" s="295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1"/>
      <c r="AB37" s="297"/>
      <c r="AC37" s="295"/>
      <c r="AD37" s="298"/>
      <c r="AE37" s="335"/>
      <c r="AF37" s="295"/>
      <c r="AG37" s="300"/>
      <c r="AH37" s="336"/>
      <c r="AI37" s="295"/>
      <c r="AJ37" s="301"/>
      <c r="AK37" s="727"/>
      <c r="AL37" s="660"/>
      <c r="AM37" s="303"/>
      <c r="AN37" s="300"/>
      <c r="AO37" s="302"/>
      <c r="AP37" s="303"/>
      <c r="AQ37" s="298"/>
      <c r="AR37" s="304"/>
      <c r="AS37" s="303"/>
      <c r="AT37" s="301"/>
      <c r="AU37" s="305"/>
      <c r="AV37" s="303"/>
      <c r="AW37" s="298"/>
      <c r="AX37" s="304"/>
      <c r="AY37" s="303"/>
      <c r="AZ37" s="300"/>
      <c r="BA37" s="306"/>
      <c r="BB37" s="301"/>
      <c r="BC37" s="298"/>
      <c r="BD37" s="307"/>
      <c r="BE37" s="301"/>
      <c r="BF37" s="239"/>
      <c r="BG37" s="246"/>
      <c r="BH37" s="661"/>
      <c r="BI37" s="662"/>
      <c r="BJ37" s="49"/>
      <c r="BK37" s="48"/>
      <c r="BL37" s="48"/>
      <c r="BM37" s="48"/>
    </row>
    <row r="38" spans="1:65" s="47" customFormat="1" ht="75.75" customHeight="1">
      <c r="A38" s="337" t="s">
        <v>73</v>
      </c>
      <c r="B38" s="1010" t="s">
        <v>221</v>
      </c>
      <c r="C38" s="1011"/>
      <c r="D38" s="1011"/>
      <c r="E38" s="1011"/>
      <c r="F38" s="1011"/>
      <c r="G38" s="1011"/>
      <c r="H38" s="1011"/>
      <c r="I38" s="1011"/>
      <c r="J38" s="1011"/>
      <c r="K38" s="1011"/>
      <c r="L38" s="1011"/>
      <c r="M38" s="1011"/>
      <c r="N38" s="338" t="s">
        <v>222</v>
      </c>
      <c r="O38" s="339"/>
      <c r="P38" s="625">
        <v>402</v>
      </c>
      <c r="Q38" s="625"/>
      <c r="R38" s="625">
        <v>200</v>
      </c>
      <c r="S38" s="625"/>
      <c r="T38" s="990">
        <v>90</v>
      </c>
      <c r="U38" s="990"/>
      <c r="V38" s="990"/>
      <c r="W38" s="990"/>
      <c r="X38" s="990">
        <v>110</v>
      </c>
      <c r="Y38" s="990"/>
      <c r="Z38" s="666"/>
      <c r="AA38" s="989"/>
      <c r="AB38" s="340">
        <v>198</v>
      </c>
      <c r="AC38" s="339">
        <v>114</v>
      </c>
      <c r="AD38" s="341">
        <v>6</v>
      </c>
      <c r="AE38" s="342">
        <v>204</v>
      </c>
      <c r="AF38" s="339">
        <v>86</v>
      </c>
      <c r="AG38" s="343">
        <v>6</v>
      </c>
      <c r="AH38" s="340"/>
      <c r="AI38" s="339"/>
      <c r="AJ38" s="344"/>
      <c r="AK38" s="830"/>
      <c r="AL38" s="831"/>
      <c r="AM38" s="339"/>
      <c r="AN38" s="343"/>
      <c r="AO38" s="346"/>
      <c r="AP38" s="339"/>
      <c r="AQ38" s="341"/>
      <c r="AR38" s="342"/>
      <c r="AS38" s="339"/>
      <c r="AT38" s="344"/>
      <c r="AU38" s="340"/>
      <c r="AV38" s="339"/>
      <c r="AW38" s="341"/>
      <c r="AX38" s="342"/>
      <c r="AY38" s="339"/>
      <c r="AZ38" s="347"/>
      <c r="BA38" s="348"/>
      <c r="BB38" s="349"/>
      <c r="BC38" s="350"/>
      <c r="BD38" s="351"/>
      <c r="BE38" s="349"/>
      <c r="BF38" s="255"/>
      <c r="BG38" s="261">
        <f>AD38+AG38+AJ38+AN38+AQ38+AT38+AW38+AZ38+BC38+BF38</f>
        <v>12</v>
      </c>
      <c r="BH38" s="646" t="s">
        <v>34</v>
      </c>
      <c r="BI38" s="647"/>
      <c r="BJ38" s="48"/>
      <c r="BK38" s="48"/>
      <c r="BL38" s="48"/>
      <c r="BM38" s="48"/>
    </row>
    <row r="39" spans="1:65" s="47" customFormat="1" ht="84.75" customHeight="1" thickBot="1">
      <c r="A39" s="352" t="s">
        <v>124</v>
      </c>
      <c r="B39" s="963" t="s">
        <v>125</v>
      </c>
      <c r="C39" s="964"/>
      <c r="D39" s="964"/>
      <c r="E39" s="964"/>
      <c r="F39" s="964"/>
      <c r="G39" s="964"/>
      <c r="H39" s="964"/>
      <c r="I39" s="964"/>
      <c r="J39" s="964"/>
      <c r="K39" s="964"/>
      <c r="L39" s="964"/>
      <c r="M39" s="964"/>
      <c r="N39" s="353" t="s">
        <v>223</v>
      </c>
      <c r="O39" s="354">
        <v>1</v>
      </c>
      <c r="P39" s="753">
        <v>318</v>
      </c>
      <c r="Q39" s="753"/>
      <c r="R39" s="753">
        <v>196</v>
      </c>
      <c r="S39" s="753"/>
      <c r="T39" s="991">
        <v>86</v>
      </c>
      <c r="U39" s="991"/>
      <c r="V39" s="991">
        <v>72</v>
      </c>
      <c r="W39" s="991"/>
      <c r="X39" s="991">
        <v>38</v>
      </c>
      <c r="Y39" s="991"/>
      <c r="Z39" s="991"/>
      <c r="AA39" s="992"/>
      <c r="AB39" s="355">
        <v>90</v>
      </c>
      <c r="AC39" s="354">
        <v>54</v>
      </c>
      <c r="AD39" s="356">
        <v>3</v>
      </c>
      <c r="AE39" s="357">
        <v>108</v>
      </c>
      <c r="AF39" s="354">
        <v>68</v>
      </c>
      <c r="AG39" s="358">
        <v>3</v>
      </c>
      <c r="AH39" s="355">
        <v>120</v>
      </c>
      <c r="AI39" s="354">
        <v>74</v>
      </c>
      <c r="AJ39" s="359">
        <v>3</v>
      </c>
      <c r="AK39" s="845"/>
      <c r="AL39" s="846"/>
      <c r="AM39" s="354"/>
      <c r="AN39" s="358"/>
      <c r="AO39" s="360"/>
      <c r="AP39" s="354"/>
      <c r="AQ39" s="356"/>
      <c r="AR39" s="357"/>
      <c r="AS39" s="354"/>
      <c r="AT39" s="359"/>
      <c r="AU39" s="355"/>
      <c r="AV39" s="354"/>
      <c r="AW39" s="356"/>
      <c r="AX39" s="357"/>
      <c r="AY39" s="354"/>
      <c r="AZ39" s="361"/>
      <c r="BA39" s="362"/>
      <c r="BB39" s="363"/>
      <c r="BC39" s="364"/>
      <c r="BD39" s="365"/>
      <c r="BE39" s="363"/>
      <c r="BF39" s="287"/>
      <c r="BG39" s="293">
        <f>AD39+AG39+AJ39+AN39+AQ39+AT39+AW39+AZ39+BC39+BF39</f>
        <v>9</v>
      </c>
      <c r="BH39" s="842" t="s">
        <v>35</v>
      </c>
      <c r="BI39" s="1115"/>
      <c r="BJ39" s="48"/>
      <c r="BK39" s="48"/>
      <c r="BL39" s="48"/>
      <c r="BM39" s="48"/>
    </row>
    <row r="40" spans="1:65" s="23" customFormat="1" ht="157.5" customHeight="1" thickBot="1">
      <c r="A40" s="294" t="s">
        <v>304</v>
      </c>
      <c r="B40" s="683" t="s">
        <v>309</v>
      </c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234"/>
      <c r="O40" s="295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1"/>
      <c r="AB40" s="297"/>
      <c r="AC40" s="295"/>
      <c r="AD40" s="298"/>
      <c r="AE40" s="299"/>
      <c r="AF40" s="295"/>
      <c r="AG40" s="300"/>
      <c r="AH40" s="297"/>
      <c r="AI40" s="295"/>
      <c r="AJ40" s="301"/>
      <c r="AK40" s="727"/>
      <c r="AL40" s="660"/>
      <c r="AM40" s="303"/>
      <c r="AN40" s="300"/>
      <c r="AO40" s="302"/>
      <c r="AP40" s="303"/>
      <c r="AQ40" s="298"/>
      <c r="AR40" s="304"/>
      <c r="AS40" s="303"/>
      <c r="AT40" s="301"/>
      <c r="AU40" s="305"/>
      <c r="AV40" s="303"/>
      <c r="AW40" s="298"/>
      <c r="AX40" s="304"/>
      <c r="AY40" s="303"/>
      <c r="AZ40" s="300"/>
      <c r="BA40" s="306"/>
      <c r="BB40" s="301"/>
      <c r="BC40" s="298"/>
      <c r="BD40" s="307"/>
      <c r="BE40" s="301"/>
      <c r="BF40" s="239"/>
      <c r="BG40" s="246"/>
      <c r="BH40" s="661"/>
      <c r="BI40" s="662"/>
      <c r="BJ40" s="24"/>
      <c r="BK40" s="24"/>
      <c r="BL40" s="24"/>
      <c r="BM40" s="24"/>
    </row>
    <row r="41" spans="1:65" s="23" customFormat="1" ht="76.5" customHeight="1">
      <c r="A41" s="366" t="s">
        <v>74</v>
      </c>
      <c r="B41" s="722" t="s">
        <v>224</v>
      </c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367">
        <v>1.2</v>
      </c>
      <c r="O41" s="368" t="s">
        <v>222</v>
      </c>
      <c r="P41" s="1003">
        <v>616</v>
      </c>
      <c r="Q41" s="713"/>
      <c r="R41" s="1003">
        <v>330</v>
      </c>
      <c r="S41" s="713"/>
      <c r="T41" s="1003">
        <v>98</v>
      </c>
      <c r="U41" s="713"/>
      <c r="V41" s="1003">
        <v>120</v>
      </c>
      <c r="W41" s="713"/>
      <c r="X41" s="1003">
        <v>38</v>
      </c>
      <c r="Y41" s="713"/>
      <c r="Z41" s="1003">
        <v>74</v>
      </c>
      <c r="AA41" s="1123"/>
      <c r="AB41" s="369">
        <v>308</v>
      </c>
      <c r="AC41" s="370">
        <v>168</v>
      </c>
      <c r="AD41" s="371">
        <v>9</v>
      </c>
      <c r="AE41" s="372">
        <v>308</v>
      </c>
      <c r="AF41" s="370">
        <v>162</v>
      </c>
      <c r="AG41" s="373">
        <v>9</v>
      </c>
      <c r="AH41" s="369"/>
      <c r="AI41" s="370"/>
      <c r="AJ41" s="374"/>
      <c r="AK41" s="712"/>
      <c r="AL41" s="713"/>
      <c r="AM41" s="370"/>
      <c r="AN41" s="373"/>
      <c r="AO41" s="345"/>
      <c r="AP41" s="375"/>
      <c r="AQ41" s="376"/>
      <c r="AR41" s="377"/>
      <c r="AS41" s="375"/>
      <c r="AT41" s="378"/>
      <c r="AU41" s="379"/>
      <c r="AV41" s="375"/>
      <c r="AW41" s="376"/>
      <c r="AX41" s="377"/>
      <c r="AY41" s="375"/>
      <c r="AZ41" s="380"/>
      <c r="BA41" s="381"/>
      <c r="BB41" s="382"/>
      <c r="BC41" s="383"/>
      <c r="BD41" s="384"/>
      <c r="BE41" s="382"/>
      <c r="BF41" s="385"/>
      <c r="BG41" s="386">
        <f>AD41+AG41+AJ41+AN41+AQ41+AT41+AW41+AZ41+BC41+BF41</f>
        <v>18</v>
      </c>
      <c r="BH41" s="832" t="s">
        <v>37</v>
      </c>
      <c r="BI41" s="833"/>
      <c r="BJ41" s="24"/>
      <c r="BK41" s="24"/>
      <c r="BL41" s="24"/>
      <c r="BM41" s="24"/>
    </row>
    <row r="42" spans="1:65" s="23" customFormat="1" ht="202.5" customHeight="1" thickBot="1">
      <c r="A42" s="308" t="s">
        <v>262</v>
      </c>
      <c r="B42" s="980" t="s">
        <v>465</v>
      </c>
      <c r="C42" s="981"/>
      <c r="D42" s="981"/>
      <c r="E42" s="981"/>
      <c r="F42" s="981"/>
      <c r="G42" s="981"/>
      <c r="H42" s="981"/>
      <c r="I42" s="981"/>
      <c r="J42" s="981"/>
      <c r="K42" s="981"/>
      <c r="L42" s="981"/>
      <c r="M42" s="981"/>
      <c r="N42" s="310"/>
      <c r="O42" s="311"/>
      <c r="P42" s="755">
        <v>40</v>
      </c>
      <c r="Q42" s="988"/>
      <c r="R42" s="755"/>
      <c r="S42" s="988"/>
      <c r="T42" s="755"/>
      <c r="U42" s="988"/>
      <c r="V42" s="755"/>
      <c r="W42" s="988"/>
      <c r="X42" s="755"/>
      <c r="Y42" s="988"/>
      <c r="Z42" s="755"/>
      <c r="AA42" s="756"/>
      <c r="AB42" s="312"/>
      <c r="AC42" s="313"/>
      <c r="AD42" s="314"/>
      <c r="AE42" s="387">
        <v>40</v>
      </c>
      <c r="AF42" s="313"/>
      <c r="AG42" s="316">
        <v>1</v>
      </c>
      <c r="AH42" s="312"/>
      <c r="AI42" s="313"/>
      <c r="AJ42" s="318"/>
      <c r="AK42" s="836"/>
      <c r="AL42" s="837"/>
      <c r="AM42" s="313"/>
      <c r="AN42" s="316"/>
      <c r="AO42" s="320"/>
      <c r="AP42" s="321"/>
      <c r="AQ42" s="322"/>
      <c r="AR42" s="323"/>
      <c r="AS42" s="321"/>
      <c r="AT42" s="324"/>
      <c r="AU42" s="325"/>
      <c r="AV42" s="321"/>
      <c r="AW42" s="322"/>
      <c r="AX42" s="323"/>
      <c r="AY42" s="321"/>
      <c r="AZ42" s="326"/>
      <c r="BA42" s="327"/>
      <c r="BB42" s="328"/>
      <c r="BC42" s="329"/>
      <c r="BD42" s="330"/>
      <c r="BE42" s="328"/>
      <c r="BF42" s="331"/>
      <c r="BG42" s="332">
        <f>AD42+AG42+AJ42+AN42+AQ42+AT42+AW42+AZ42+BC42+BF42</f>
        <v>1</v>
      </c>
      <c r="BH42" s="720" t="s">
        <v>449</v>
      </c>
      <c r="BI42" s="721"/>
      <c r="BJ42" s="24"/>
      <c r="BK42" s="24"/>
      <c r="BL42" s="24"/>
      <c r="BM42" s="24"/>
    </row>
    <row r="43" spans="1:65" s="93" customFormat="1" ht="222.75" customHeight="1" thickBot="1">
      <c r="A43" s="294" t="s">
        <v>305</v>
      </c>
      <c r="B43" s="982" t="s">
        <v>310</v>
      </c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4"/>
      <c r="N43" s="234"/>
      <c r="O43" s="222"/>
      <c r="P43" s="892"/>
      <c r="Q43" s="598"/>
      <c r="R43" s="600"/>
      <c r="S43" s="600"/>
      <c r="T43" s="599"/>
      <c r="U43" s="599"/>
      <c r="V43" s="599"/>
      <c r="W43" s="599"/>
      <c r="X43" s="599"/>
      <c r="Y43" s="599"/>
      <c r="Z43" s="599"/>
      <c r="AA43" s="759"/>
      <c r="AB43" s="305"/>
      <c r="AC43" s="303"/>
      <c r="AD43" s="298"/>
      <c r="AE43" s="304"/>
      <c r="AF43" s="303"/>
      <c r="AG43" s="300"/>
      <c r="AH43" s="302"/>
      <c r="AI43" s="303"/>
      <c r="AJ43" s="388"/>
      <c r="AK43" s="726"/>
      <c r="AL43" s="660"/>
      <c r="AM43" s="303"/>
      <c r="AN43" s="301"/>
      <c r="AO43" s="305"/>
      <c r="AP43" s="303"/>
      <c r="AQ43" s="298"/>
      <c r="AR43" s="304"/>
      <c r="AS43" s="303"/>
      <c r="AT43" s="300"/>
      <c r="AU43" s="305"/>
      <c r="AV43" s="241"/>
      <c r="AW43" s="237"/>
      <c r="AX43" s="243"/>
      <c r="AY43" s="241"/>
      <c r="AZ43" s="239"/>
      <c r="BA43" s="245"/>
      <c r="BB43" s="240"/>
      <c r="BC43" s="237"/>
      <c r="BD43" s="246"/>
      <c r="BE43" s="240"/>
      <c r="BF43" s="239"/>
      <c r="BG43" s="246"/>
      <c r="BH43" s="389"/>
      <c r="BI43" s="390"/>
      <c r="BJ43" s="92"/>
      <c r="BK43" s="92"/>
      <c r="BL43" s="92"/>
      <c r="BM43" s="92"/>
    </row>
    <row r="44" spans="1:65" s="93" customFormat="1" ht="84.75" customHeight="1">
      <c r="A44" s="337" t="s">
        <v>75</v>
      </c>
      <c r="B44" s="878" t="s">
        <v>225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248">
        <v>3</v>
      </c>
      <c r="O44" s="249">
        <v>3</v>
      </c>
      <c r="P44" s="987">
        <v>310</v>
      </c>
      <c r="Q44" s="625"/>
      <c r="R44" s="639">
        <v>180</v>
      </c>
      <c r="S44" s="602"/>
      <c r="T44" s="639">
        <v>40</v>
      </c>
      <c r="U44" s="639"/>
      <c r="V44" s="639">
        <v>90</v>
      </c>
      <c r="W44" s="639"/>
      <c r="X44" s="639">
        <v>30</v>
      </c>
      <c r="Y44" s="639"/>
      <c r="Z44" s="639">
        <v>20</v>
      </c>
      <c r="AA44" s="1004"/>
      <c r="AB44" s="392"/>
      <c r="AC44" s="391"/>
      <c r="AD44" s="341"/>
      <c r="AE44" s="393"/>
      <c r="AF44" s="391"/>
      <c r="AG44" s="343"/>
      <c r="AH44" s="394">
        <v>310</v>
      </c>
      <c r="AI44" s="391">
        <v>180</v>
      </c>
      <c r="AJ44" s="341">
        <v>9</v>
      </c>
      <c r="AK44" s="644"/>
      <c r="AL44" s="645"/>
      <c r="AM44" s="391"/>
      <c r="AN44" s="344"/>
      <c r="AO44" s="392"/>
      <c r="AP44" s="391"/>
      <c r="AQ44" s="341"/>
      <c r="AR44" s="393"/>
      <c r="AS44" s="391"/>
      <c r="AT44" s="343"/>
      <c r="AU44" s="392"/>
      <c r="AV44" s="250"/>
      <c r="AW44" s="253"/>
      <c r="AX44" s="259"/>
      <c r="AY44" s="250"/>
      <c r="AZ44" s="255"/>
      <c r="BA44" s="260"/>
      <c r="BB44" s="257"/>
      <c r="BC44" s="253"/>
      <c r="BD44" s="261"/>
      <c r="BE44" s="257"/>
      <c r="BF44" s="255"/>
      <c r="BG44" s="261">
        <f>SUM(AD44,AG44,AJ44,AN44,AQ44,AT44,AW44,BF44,AZ44,BC44)</f>
        <v>9</v>
      </c>
      <c r="BH44" s="818" t="s">
        <v>39</v>
      </c>
      <c r="BI44" s="819"/>
      <c r="BJ44" s="92"/>
      <c r="BK44" s="92"/>
      <c r="BL44" s="92"/>
      <c r="BM44" s="92"/>
    </row>
    <row r="45" spans="1:65" s="93" customFormat="1" ht="207.75" customHeight="1" thickBot="1">
      <c r="A45" s="352" t="s">
        <v>76</v>
      </c>
      <c r="B45" s="1012" t="s">
        <v>466</v>
      </c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278"/>
      <c r="O45" s="279"/>
      <c r="P45" s="943">
        <v>40</v>
      </c>
      <c r="Q45" s="633"/>
      <c r="R45" s="893"/>
      <c r="S45" s="753"/>
      <c r="T45" s="893"/>
      <c r="U45" s="893"/>
      <c r="V45" s="893"/>
      <c r="W45" s="893"/>
      <c r="X45" s="893"/>
      <c r="Y45" s="893"/>
      <c r="Z45" s="893"/>
      <c r="AA45" s="1120"/>
      <c r="AB45" s="396"/>
      <c r="AC45" s="395"/>
      <c r="AD45" s="356"/>
      <c r="AE45" s="397"/>
      <c r="AF45" s="395"/>
      <c r="AG45" s="358"/>
      <c r="AH45" s="398">
        <v>40</v>
      </c>
      <c r="AI45" s="395"/>
      <c r="AJ45" s="322">
        <v>1</v>
      </c>
      <c r="AK45" s="724"/>
      <c r="AL45" s="725"/>
      <c r="AM45" s="395"/>
      <c r="AN45" s="359"/>
      <c r="AO45" s="396"/>
      <c r="AP45" s="395"/>
      <c r="AQ45" s="356"/>
      <c r="AR45" s="397"/>
      <c r="AS45" s="395"/>
      <c r="AT45" s="358"/>
      <c r="AU45" s="396"/>
      <c r="AV45" s="280"/>
      <c r="AW45" s="289"/>
      <c r="AX45" s="290"/>
      <c r="AY45" s="280"/>
      <c r="AZ45" s="287"/>
      <c r="BA45" s="292"/>
      <c r="BB45" s="283"/>
      <c r="BC45" s="289"/>
      <c r="BD45" s="293"/>
      <c r="BE45" s="283"/>
      <c r="BF45" s="287"/>
      <c r="BG45" s="293">
        <f>SUM(AD45,AG45,AJ45,AN45,AQ45,AT45,AW45,BF45,AZ45,BC45)</f>
        <v>1</v>
      </c>
      <c r="BH45" s="720" t="s">
        <v>449</v>
      </c>
      <c r="BI45" s="721"/>
      <c r="BJ45" s="92"/>
      <c r="BK45" s="92"/>
      <c r="BL45" s="92"/>
      <c r="BM45" s="92"/>
    </row>
    <row r="46" spans="1:65" s="93" customFormat="1" ht="147" customHeight="1" thickBot="1">
      <c r="A46" s="294" t="s">
        <v>306</v>
      </c>
      <c r="B46" s="648" t="s">
        <v>311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40"/>
      <c r="N46" s="234"/>
      <c r="O46" s="222"/>
      <c r="P46" s="621"/>
      <c r="Q46" s="622"/>
      <c r="R46" s="726"/>
      <c r="S46" s="660"/>
      <c r="T46" s="621"/>
      <c r="U46" s="622"/>
      <c r="V46" s="621"/>
      <c r="W46" s="622"/>
      <c r="X46" s="621"/>
      <c r="Y46" s="622"/>
      <c r="Z46" s="621"/>
      <c r="AA46" s="754"/>
      <c r="AB46" s="236"/>
      <c r="AC46" s="222"/>
      <c r="AD46" s="237"/>
      <c r="AE46" s="400"/>
      <c r="AF46" s="222"/>
      <c r="AG46" s="239"/>
      <c r="AH46" s="236"/>
      <c r="AI46" s="222"/>
      <c r="AJ46" s="237"/>
      <c r="AK46" s="661"/>
      <c r="AL46" s="622"/>
      <c r="AM46" s="222"/>
      <c r="AN46" s="239"/>
      <c r="AO46" s="236"/>
      <c r="AP46" s="222"/>
      <c r="AQ46" s="237"/>
      <c r="AR46" s="401"/>
      <c r="AS46" s="295"/>
      <c r="AT46" s="300"/>
      <c r="AU46" s="297"/>
      <c r="AV46" s="295"/>
      <c r="AW46" s="298"/>
      <c r="AX46" s="400"/>
      <c r="AY46" s="222"/>
      <c r="AZ46" s="235"/>
      <c r="BA46" s="234"/>
      <c r="BB46" s="399"/>
      <c r="BC46" s="402"/>
      <c r="BD46" s="403"/>
      <c r="BE46" s="399"/>
      <c r="BF46" s="239"/>
      <c r="BG46" s="246"/>
      <c r="BH46" s="640"/>
      <c r="BI46" s="641"/>
      <c r="BJ46" s="92"/>
      <c r="BK46" s="92"/>
      <c r="BL46" s="92"/>
      <c r="BM46" s="92"/>
    </row>
    <row r="47" spans="1:65" s="93" customFormat="1" ht="78" customHeight="1">
      <c r="A47" s="337" t="s">
        <v>77</v>
      </c>
      <c r="B47" s="1005" t="s">
        <v>226</v>
      </c>
      <c r="C47" s="1006"/>
      <c r="D47" s="1006"/>
      <c r="E47" s="1006"/>
      <c r="F47" s="1006"/>
      <c r="G47" s="1006"/>
      <c r="H47" s="1006"/>
      <c r="I47" s="1006"/>
      <c r="J47" s="1006"/>
      <c r="K47" s="1006"/>
      <c r="L47" s="1006"/>
      <c r="M47" s="1007"/>
      <c r="N47" s="248">
        <v>3.4</v>
      </c>
      <c r="O47" s="249">
        <v>3.4</v>
      </c>
      <c r="P47" s="993">
        <v>530</v>
      </c>
      <c r="Q47" s="847"/>
      <c r="R47" s="994">
        <v>318</v>
      </c>
      <c r="S47" s="995"/>
      <c r="T47" s="993">
        <v>120</v>
      </c>
      <c r="U47" s="847"/>
      <c r="V47" s="993">
        <v>132</v>
      </c>
      <c r="W47" s="847"/>
      <c r="X47" s="993"/>
      <c r="Y47" s="847"/>
      <c r="Z47" s="993">
        <v>66</v>
      </c>
      <c r="AA47" s="1124"/>
      <c r="AB47" s="256"/>
      <c r="AC47" s="249"/>
      <c r="AD47" s="253"/>
      <c r="AE47" s="406"/>
      <c r="AF47" s="249"/>
      <c r="AG47" s="255"/>
      <c r="AH47" s="256">
        <v>250</v>
      </c>
      <c r="AI47" s="249">
        <v>158</v>
      </c>
      <c r="AJ47" s="253">
        <v>7</v>
      </c>
      <c r="AK47" s="832">
        <v>280</v>
      </c>
      <c r="AL47" s="847"/>
      <c r="AM47" s="249">
        <v>160</v>
      </c>
      <c r="AN47" s="255">
        <v>8</v>
      </c>
      <c r="AO47" s="256"/>
      <c r="AP47" s="249"/>
      <c r="AQ47" s="253"/>
      <c r="AR47" s="346"/>
      <c r="AS47" s="339"/>
      <c r="AT47" s="343"/>
      <c r="AU47" s="340"/>
      <c r="AV47" s="339"/>
      <c r="AW47" s="341"/>
      <c r="AX47" s="406"/>
      <c r="AY47" s="249"/>
      <c r="AZ47" s="251"/>
      <c r="BA47" s="248"/>
      <c r="BB47" s="407"/>
      <c r="BC47" s="408"/>
      <c r="BD47" s="409"/>
      <c r="BE47" s="407"/>
      <c r="BF47" s="255"/>
      <c r="BG47" s="261">
        <f>SUM(AD47,AG47,AJ47,AN47,AQ47,AT47,AW47,BF47,AZ47,BC47)</f>
        <v>15</v>
      </c>
      <c r="BH47" s="616" t="s">
        <v>40</v>
      </c>
      <c r="BI47" s="617"/>
      <c r="BJ47" s="92"/>
      <c r="BK47" s="92"/>
      <c r="BL47" s="92"/>
      <c r="BM47" s="92"/>
    </row>
    <row r="48" spans="1:65" s="93" customFormat="1" ht="210" customHeight="1" thickBot="1">
      <c r="A48" s="352" t="s">
        <v>199</v>
      </c>
      <c r="B48" s="703" t="s">
        <v>467</v>
      </c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5"/>
      <c r="N48" s="278"/>
      <c r="O48" s="279"/>
      <c r="P48" s="706">
        <v>40</v>
      </c>
      <c r="Q48" s="707"/>
      <c r="R48" s="708"/>
      <c r="S48" s="709"/>
      <c r="T48" s="706"/>
      <c r="U48" s="707"/>
      <c r="V48" s="706"/>
      <c r="W48" s="707"/>
      <c r="X48" s="706"/>
      <c r="Y48" s="707"/>
      <c r="Z48" s="706"/>
      <c r="AA48" s="718"/>
      <c r="AB48" s="282"/>
      <c r="AC48" s="279"/>
      <c r="AD48" s="289"/>
      <c r="AE48" s="285"/>
      <c r="AF48" s="279"/>
      <c r="AG48" s="287"/>
      <c r="AH48" s="282"/>
      <c r="AI48" s="279"/>
      <c r="AJ48" s="289"/>
      <c r="AK48" s="719">
        <v>40</v>
      </c>
      <c r="AL48" s="707"/>
      <c r="AM48" s="279"/>
      <c r="AN48" s="287">
        <v>1</v>
      </c>
      <c r="AO48" s="282"/>
      <c r="AP48" s="279"/>
      <c r="AQ48" s="289"/>
      <c r="AR48" s="360"/>
      <c r="AS48" s="354"/>
      <c r="AT48" s="358"/>
      <c r="AU48" s="355"/>
      <c r="AV48" s="354"/>
      <c r="AW48" s="356"/>
      <c r="AX48" s="285"/>
      <c r="AY48" s="279"/>
      <c r="AZ48" s="281"/>
      <c r="BA48" s="278"/>
      <c r="BB48" s="286"/>
      <c r="BC48" s="412"/>
      <c r="BD48" s="413"/>
      <c r="BE48" s="286"/>
      <c r="BF48" s="287"/>
      <c r="BG48" s="293">
        <v>1</v>
      </c>
      <c r="BH48" s="720" t="s">
        <v>449</v>
      </c>
      <c r="BI48" s="721"/>
      <c r="BJ48" s="92"/>
      <c r="BK48" s="92"/>
      <c r="BL48" s="92"/>
      <c r="BM48" s="92"/>
    </row>
    <row r="49" spans="1:65" s="23" customFormat="1" ht="319.5" customHeight="1" thickBot="1">
      <c r="A49" s="294" t="s">
        <v>289</v>
      </c>
      <c r="B49" s="683" t="s">
        <v>420</v>
      </c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234"/>
      <c r="O49" s="295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1"/>
      <c r="AB49" s="297"/>
      <c r="AC49" s="295"/>
      <c r="AD49" s="298"/>
      <c r="AE49" s="299"/>
      <c r="AF49" s="295"/>
      <c r="AG49" s="300"/>
      <c r="AH49" s="297"/>
      <c r="AI49" s="295"/>
      <c r="AJ49" s="301"/>
      <c r="AK49" s="727"/>
      <c r="AL49" s="660"/>
      <c r="AM49" s="303"/>
      <c r="AN49" s="300"/>
      <c r="AO49" s="302"/>
      <c r="AP49" s="303"/>
      <c r="AQ49" s="298"/>
      <c r="AR49" s="304"/>
      <c r="AS49" s="303"/>
      <c r="AT49" s="301"/>
      <c r="AU49" s="305"/>
      <c r="AV49" s="303"/>
      <c r="AW49" s="298"/>
      <c r="AX49" s="304"/>
      <c r="AY49" s="303"/>
      <c r="AZ49" s="300"/>
      <c r="BA49" s="306"/>
      <c r="BB49" s="301"/>
      <c r="BC49" s="298"/>
      <c r="BD49" s="307"/>
      <c r="BE49" s="301"/>
      <c r="BF49" s="239"/>
      <c r="BG49" s="246"/>
      <c r="BH49" s="661" t="s">
        <v>197</v>
      </c>
      <c r="BI49" s="662"/>
      <c r="BJ49" s="24"/>
      <c r="BK49" s="24"/>
      <c r="BL49" s="24"/>
      <c r="BM49" s="24"/>
    </row>
    <row r="50" spans="1:65" s="52" customFormat="1" ht="168" customHeight="1">
      <c r="A50" s="366" t="s">
        <v>192</v>
      </c>
      <c r="B50" s="722" t="s">
        <v>382</v>
      </c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367">
        <v>5</v>
      </c>
      <c r="O50" s="414">
        <v>4</v>
      </c>
      <c r="P50" s="710">
        <v>204</v>
      </c>
      <c r="Q50" s="710"/>
      <c r="R50" s="710">
        <v>112</v>
      </c>
      <c r="S50" s="710"/>
      <c r="T50" s="710">
        <v>60</v>
      </c>
      <c r="U50" s="710"/>
      <c r="V50" s="710">
        <v>36</v>
      </c>
      <c r="W50" s="710"/>
      <c r="X50" s="710"/>
      <c r="Y50" s="710"/>
      <c r="Z50" s="710">
        <v>16</v>
      </c>
      <c r="AA50" s="711"/>
      <c r="AB50" s="369"/>
      <c r="AC50" s="370"/>
      <c r="AD50" s="371"/>
      <c r="AE50" s="372"/>
      <c r="AF50" s="370"/>
      <c r="AG50" s="373"/>
      <c r="AH50" s="369"/>
      <c r="AI50" s="370"/>
      <c r="AJ50" s="374"/>
      <c r="AK50" s="712">
        <v>102</v>
      </c>
      <c r="AL50" s="713"/>
      <c r="AM50" s="370">
        <v>56</v>
      </c>
      <c r="AN50" s="373">
        <v>3</v>
      </c>
      <c r="AO50" s="415">
        <v>102</v>
      </c>
      <c r="AP50" s="370">
        <v>56</v>
      </c>
      <c r="AQ50" s="371">
        <v>3</v>
      </c>
      <c r="AR50" s="372"/>
      <c r="AS50" s="375"/>
      <c r="AT50" s="378"/>
      <c r="AU50" s="379"/>
      <c r="AV50" s="375"/>
      <c r="AW50" s="376"/>
      <c r="AX50" s="377"/>
      <c r="AY50" s="375"/>
      <c r="AZ50" s="380"/>
      <c r="BA50" s="381"/>
      <c r="BB50" s="382"/>
      <c r="BC50" s="383"/>
      <c r="BD50" s="384"/>
      <c r="BE50" s="382"/>
      <c r="BF50" s="385"/>
      <c r="BG50" s="386">
        <f>AD50+AG50+AJ50+AN50+AQ50+AT50+AW50+AZ50+BC50+BF50</f>
        <v>6</v>
      </c>
      <c r="BH50" s="416"/>
      <c r="BI50" s="417"/>
      <c r="BJ50" s="51"/>
      <c r="BK50" s="51"/>
      <c r="BL50" s="51"/>
      <c r="BM50" s="51"/>
    </row>
    <row r="51" spans="1:65" s="23" customFormat="1" ht="96.75" customHeight="1" thickBot="1">
      <c r="A51" s="337" t="s">
        <v>421</v>
      </c>
      <c r="B51" s="637" t="s">
        <v>383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248">
        <v>5</v>
      </c>
      <c r="O51" s="249"/>
      <c r="P51" s="625">
        <v>108</v>
      </c>
      <c r="Q51" s="625"/>
      <c r="R51" s="639">
        <v>64</v>
      </c>
      <c r="S51" s="602"/>
      <c r="T51" s="602">
        <v>50</v>
      </c>
      <c r="U51" s="602"/>
      <c r="V51" s="602"/>
      <c r="W51" s="602"/>
      <c r="X51" s="602"/>
      <c r="Y51" s="602"/>
      <c r="Z51" s="602">
        <v>14</v>
      </c>
      <c r="AA51" s="603"/>
      <c r="AB51" s="340"/>
      <c r="AC51" s="339"/>
      <c r="AD51" s="341"/>
      <c r="AE51" s="342"/>
      <c r="AF51" s="339"/>
      <c r="AG51" s="343"/>
      <c r="AH51" s="346"/>
      <c r="AI51" s="339"/>
      <c r="AJ51" s="341"/>
      <c r="AK51" s="644"/>
      <c r="AL51" s="645"/>
      <c r="AM51" s="346"/>
      <c r="AN51" s="344"/>
      <c r="AO51" s="340">
        <v>108</v>
      </c>
      <c r="AP51" s="339">
        <v>64</v>
      </c>
      <c r="AQ51" s="341">
        <v>3</v>
      </c>
      <c r="AR51" s="342"/>
      <c r="AS51" s="339"/>
      <c r="AT51" s="343"/>
      <c r="AU51" s="340"/>
      <c r="AV51" s="339"/>
      <c r="AW51" s="341"/>
      <c r="AX51" s="342"/>
      <c r="AY51" s="339"/>
      <c r="AZ51" s="347"/>
      <c r="BA51" s="348"/>
      <c r="BB51" s="349"/>
      <c r="BC51" s="350"/>
      <c r="BD51" s="351"/>
      <c r="BE51" s="349"/>
      <c r="BF51" s="343"/>
      <c r="BG51" s="261">
        <f>SUM(AD51,AG51,AJ51,AN51,AQ51,AT51,AW51,BF51,AZ51,BC51)</f>
        <v>3</v>
      </c>
      <c r="BH51" s="646"/>
      <c r="BI51" s="647"/>
      <c r="BJ51" s="24"/>
      <c r="BK51" s="24"/>
      <c r="BL51" s="24"/>
      <c r="BM51" s="24"/>
    </row>
    <row r="52" spans="1:65" s="23" customFormat="1" ht="174.75" customHeight="1" thickBot="1">
      <c r="A52" s="294" t="s">
        <v>369</v>
      </c>
      <c r="B52" s="648" t="s">
        <v>320</v>
      </c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234"/>
      <c r="O52" s="222"/>
      <c r="P52" s="598"/>
      <c r="Q52" s="598"/>
      <c r="R52" s="599"/>
      <c r="S52" s="600"/>
      <c r="T52" s="598"/>
      <c r="U52" s="598"/>
      <c r="V52" s="598"/>
      <c r="W52" s="598"/>
      <c r="X52" s="598"/>
      <c r="Y52" s="598"/>
      <c r="Z52" s="598"/>
      <c r="AA52" s="620"/>
      <c r="AB52" s="236"/>
      <c r="AC52" s="222"/>
      <c r="AD52" s="237"/>
      <c r="AE52" s="400"/>
      <c r="AF52" s="222"/>
      <c r="AG52" s="239"/>
      <c r="AH52" s="236"/>
      <c r="AI52" s="222"/>
      <c r="AJ52" s="237"/>
      <c r="AK52" s="621"/>
      <c r="AL52" s="622"/>
      <c r="AM52" s="222"/>
      <c r="AN52" s="239"/>
      <c r="AO52" s="236"/>
      <c r="AP52" s="222"/>
      <c r="AQ52" s="237"/>
      <c r="AR52" s="401"/>
      <c r="AS52" s="295"/>
      <c r="AT52" s="300"/>
      <c r="AU52" s="297"/>
      <c r="AV52" s="295"/>
      <c r="AW52" s="298"/>
      <c r="AX52" s="400"/>
      <c r="AY52" s="222"/>
      <c r="AZ52" s="235"/>
      <c r="BA52" s="234"/>
      <c r="BB52" s="399"/>
      <c r="BC52" s="402"/>
      <c r="BD52" s="403"/>
      <c r="BE52" s="399"/>
      <c r="BF52" s="239"/>
      <c r="BG52" s="246"/>
      <c r="BH52" s="640"/>
      <c r="BI52" s="641"/>
      <c r="BJ52" s="24"/>
      <c r="BK52" s="24"/>
      <c r="BL52" s="24"/>
      <c r="BM52" s="24"/>
    </row>
    <row r="53" spans="1:62" s="29" customFormat="1" ht="84.75" customHeight="1">
      <c r="A53" s="337" t="s">
        <v>193</v>
      </c>
      <c r="B53" s="637" t="s">
        <v>227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248">
        <v>5.6</v>
      </c>
      <c r="O53" s="249">
        <v>5.6</v>
      </c>
      <c r="P53" s="625">
        <v>444</v>
      </c>
      <c r="Q53" s="625"/>
      <c r="R53" s="639">
        <v>256</v>
      </c>
      <c r="S53" s="602"/>
      <c r="T53" s="625">
        <v>96</v>
      </c>
      <c r="U53" s="625"/>
      <c r="V53" s="625">
        <v>78</v>
      </c>
      <c r="W53" s="625"/>
      <c r="X53" s="625">
        <v>54</v>
      </c>
      <c r="Y53" s="625"/>
      <c r="Z53" s="625">
        <v>28</v>
      </c>
      <c r="AA53" s="626"/>
      <c r="AB53" s="256"/>
      <c r="AC53" s="249"/>
      <c r="AD53" s="253"/>
      <c r="AE53" s="406"/>
      <c r="AF53" s="249"/>
      <c r="AG53" s="255"/>
      <c r="AH53" s="256"/>
      <c r="AI53" s="249"/>
      <c r="AJ53" s="253"/>
      <c r="AK53" s="627"/>
      <c r="AL53" s="628"/>
      <c r="AM53" s="249"/>
      <c r="AN53" s="255"/>
      <c r="AO53" s="256">
        <v>240</v>
      </c>
      <c r="AP53" s="249">
        <v>156</v>
      </c>
      <c r="AQ53" s="253">
        <v>6</v>
      </c>
      <c r="AR53" s="346">
        <v>204</v>
      </c>
      <c r="AS53" s="339">
        <v>100</v>
      </c>
      <c r="AT53" s="343">
        <v>6</v>
      </c>
      <c r="AU53" s="340"/>
      <c r="AV53" s="339"/>
      <c r="AW53" s="341"/>
      <c r="AX53" s="406"/>
      <c r="AY53" s="249"/>
      <c r="AZ53" s="251"/>
      <c r="BA53" s="248"/>
      <c r="BB53" s="407"/>
      <c r="BC53" s="408"/>
      <c r="BD53" s="409"/>
      <c r="BE53" s="407"/>
      <c r="BF53" s="255"/>
      <c r="BG53" s="261">
        <f>SUM(AD53,AG53,AJ53,AN53,AQ53,AT53,AW53,BF53,AZ53,BC53)</f>
        <v>12</v>
      </c>
      <c r="BH53" s="616" t="s">
        <v>198</v>
      </c>
      <c r="BI53" s="617"/>
      <c r="BJ53" s="21"/>
    </row>
    <row r="54" spans="1:65" s="23" customFormat="1" ht="78" customHeight="1">
      <c r="A54" s="337" t="s">
        <v>194</v>
      </c>
      <c r="B54" s="637" t="s">
        <v>228</v>
      </c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248">
        <v>6</v>
      </c>
      <c r="O54" s="249"/>
      <c r="P54" s="625">
        <v>102</v>
      </c>
      <c r="Q54" s="625"/>
      <c r="R54" s="639">
        <v>54</v>
      </c>
      <c r="S54" s="602"/>
      <c r="T54" s="625">
        <v>20</v>
      </c>
      <c r="U54" s="625"/>
      <c r="V54" s="625">
        <v>16</v>
      </c>
      <c r="W54" s="625"/>
      <c r="X54" s="625">
        <v>8</v>
      </c>
      <c r="Y54" s="625"/>
      <c r="Z54" s="625">
        <v>10</v>
      </c>
      <c r="AA54" s="626"/>
      <c r="AB54" s="256"/>
      <c r="AC54" s="249"/>
      <c r="AD54" s="253"/>
      <c r="AE54" s="406"/>
      <c r="AF54" s="249"/>
      <c r="AG54" s="255"/>
      <c r="AH54" s="256"/>
      <c r="AI54" s="249"/>
      <c r="AJ54" s="253"/>
      <c r="AK54" s="627"/>
      <c r="AL54" s="628"/>
      <c r="AM54" s="249"/>
      <c r="AN54" s="255"/>
      <c r="AO54" s="256"/>
      <c r="AP54" s="249"/>
      <c r="AQ54" s="253"/>
      <c r="AR54" s="346">
        <v>102</v>
      </c>
      <c r="AS54" s="339">
        <v>54</v>
      </c>
      <c r="AT54" s="343">
        <v>3</v>
      </c>
      <c r="AU54" s="340"/>
      <c r="AV54" s="339"/>
      <c r="AW54" s="341"/>
      <c r="AX54" s="406"/>
      <c r="AY54" s="249"/>
      <c r="AZ54" s="251"/>
      <c r="BA54" s="248"/>
      <c r="BB54" s="407"/>
      <c r="BC54" s="408"/>
      <c r="BD54" s="409"/>
      <c r="BE54" s="407"/>
      <c r="BF54" s="255"/>
      <c r="BG54" s="261">
        <f>SUM(AD54,AG54,AJ54,AN54,AQ54,AT54,AW54,BF54,AZ54,BC54)</f>
        <v>3</v>
      </c>
      <c r="BH54" s="629" t="s">
        <v>198</v>
      </c>
      <c r="BI54" s="630"/>
      <c r="BJ54" s="24"/>
      <c r="BK54" s="24"/>
      <c r="BL54" s="24"/>
      <c r="BM54" s="24"/>
    </row>
    <row r="55" spans="1:65" s="30" customFormat="1" ht="140.25" customHeight="1" thickBot="1">
      <c r="A55" s="352" t="s">
        <v>422</v>
      </c>
      <c r="B55" s="703" t="s">
        <v>458</v>
      </c>
      <c r="C55" s="704"/>
      <c r="D55" s="704"/>
      <c r="E55" s="704"/>
      <c r="F55" s="704"/>
      <c r="G55" s="704"/>
      <c r="H55" s="704"/>
      <c r="I55" s="704"/>
      <c r="J55" s="704"/>
      <c r="K55" s="704"/>
      <c r="L55" s="704"/>
      <c r="M55" s="705"/>
      <c r="N55" s="278"/>
      <c r="O55" s="279"/>
      <c r="P55" s="706">
        <v>40</v>
      </c>
      <c r="Q55" s="707"/>
      <c r="R55" s="708"/>
      <c r="S55" s="709"/>
      <c r="T55" s="706"/>
      <c r="U55" s="707"/>
      <c r="V55" s="706"/>
      <c r="W55" s="707"/>
      <c r="X55" s="706"/>
      <c r="Y55" s="707"/>
      <c r="Z55" s="706"/>
      <c r="AA55" s="718"/>
      <c r="AB55" s="282"/>
      <c r="AC55" s="279"/>
      <c r="AD55" s="289"/>
      <c r="AE55" s="285"/>
      <c r="AF55" s="279"/>
      <c r="AG55" s="287"/>
      <c r="AH55" s="282"/>
      <c r="AI55" s="279"/>
      <c r="AJ55" s="289"/>
      <c r="AK55" s="719"/>
      <c r="AL55" s="707"/>
      <c r="AM55" s="279"/>
      <c r="AN55" s="287"/>
      <c r="AO55" s="282"/>
      <c r="AP55" s="279"/>
      <c r="AQ55" s="289"/>
      <c r="AR55" s="360">
        <v>40</v>
      </c>
      <c r="AS55" s="354"/>
      <c r="AT55" s="358">
        <v>1</v>
      </c>
      <c r="AU55" s="355"/>
      <c r="AV55" s="354"/>
      <c r="AW55" s="356"/>
      <c r="AX55" s="285"/>
      <c r="AY55" s="279"/>
      <c r="AZ55" s="281"/>
      <c r="BA55" s="278"/>
      <c r="BB55" s="286"/>
      <c r="BC55" s="412"/>
      <c r="BD55" s="413"/>
      <c r="BE55" s="286"/>
      <c r="BF55" s="287"/>
      <c r="BG55" s="293">
        <v>1</v>
      </c>
      <c r="BH55" s="720" t="s">
        <v>449</v>
      </c>
      <c r="BI55" s="721"/>
      <c r="BJ55" s="21"/>
      <c r="BK55" s="29"/>
      <c r="BL55" s="29"/>
      <c r="BM55" s="29"/>
    </row>
    <row r="56" spans="1:65" s="23" customFormat="1" ht="234.75" customHeight="1" thickBot="1">
      <c r="A56" s="294" t="s">
        <v>290</v>
      </c>
      <c r="B56" s="648" t="s">
        <v>312</v>
      </c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234"/>
      <c r="O56" s="222"/>
      <c r="P56" s="598"/>
      <c r="Q56" s="598"/>
      <c r="R56" s="599"/>
      <c r="S56" s="600"/>
      <c r="T56" s="598"/>
      <c r="U56" s="598"/>
      <c r="V56" s="598"/>
      <c r="W56" s="598"/>
      <c r="X56" s="598"/>
      <c r="Y56" s="598"/>
      <c r="Z56" s="598"/>
      <c r="AA56" s="620"/>
      <c r="AB56" s="236"/>
      <c r="AC56" s="222"/>
      <c r="AD56" s="237"/>
      <c r="AE56" s="400"/>
      <c r="AF56" s="222"/>
      <c r="AG56" s="239"/>
      <c r="AH56" s="236"/>
      <c r="AI56" s="222"/>
      <c r="AJ56" s="237"/>
      <c r="AK56" s="621"/>
      <c r="AL56" s="622"/>
      <c r="AM56" s="222"/>
      <c r="AN56" s="239"/>
      <c r="AO56" s="236"/>
      <c r="AP56" s="222"/>
      <c r="AQ56" s="237"/>
      <c r="AR56" s="401"/>
      <c r="AS56" s="295"/>
      <c r="AT56" s="300"/>
      <c r="AU56" s="297"/>
      <c r="AV56" s="295"/>
      <c r="AW56" s="298"/>
      <c r="AX56" s="400"/>
      <c r="AY56" s="222"/>
      <c r="AZ56" s="235"/>
      <c r="BA56" s="234"/>
      <c r="BB56" s="399"/>
      <c r="BC56" s="402"/>
      <c r="BD56" s="403"/>
      <c r="BE56" s="399"/>
      <c r="BF56" s="239"/>
      <c r="BG56" s="246"/>
      <c r="BH56" s="640"/>
      <c r="BI56" s="641"/>
      <c r="BJ56" s="24"/>
      <c r="BK56" s="24"/>
      <c r="BL56" s="24"/>
      <c r="BM56" s="24"/>
    </row>
    <row r="57" spans="1:65" s="23" customFormat="1" ht="150.75" customHeight="1">
      <c r="A57" s="337" t="s">
        <v>263</v>
      </c>
      <c r="B57" s="637" t="s">
        <v>232</v>
      </c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248">
        <v>7</v>
      </c>
      <c r="O57" s="249"/>
      <c r="P57" s="625">
        <v>204</v>
      </c>
      <c r="Q57" s="625"/>
      <c r="R57" s="639">
        <v>124</v>
      </c>
      <c r="S57" s="602"/>
      <c r="T57" s="625">
        <v>52</v>
      </c>
      <c r="U57" s="625"/>
      <c r="V57" s="625">
        <v>42</v>
      </c>
      <c r="W57" s="625"/>
      <c r="X57" s="625">
        <v>6</v>
      </c>
      <c r="Y57" s="625"/>
      <c r="Z57" s="625">
        <v>24</v>
      </c>
      <c r="AA57" s="626"/>
      <c r="AB57" s="256"/>
      <c r="AC57" s="249"/>
      <c r="AD57" s="253"/>
      <c r="AE57" s="406"/>
      <c r="AF57" s="249"/>
      <c r="AG57" s="255"/>
      <c r="AH57" s="256"/>
      <c r="AI57" s="249"/>
      <c r="AJ57" s="253"/>
      <c r="AK57" s="627"/>
      <c r="AL57" s="628"/>
      <c r="AM57" s="249"/>
      <c r="AN57" s="255"/>
      <c r="AO57" s="256"/>
      <c r="AP57" s="249"/>
      <c r="AQ57" s="253"/>
      <c r="AR57" s="346"/>
      <c r="AS57" s="339"/>
      <c r="AT57" s="343"/>
      <c r="AU57" s="340">
        <v>204</v>
      </c>
      <c r="AV57" s="339">
        <v>124</v>
      </c>
      <c r="AW57" s="341">
        <v>6</v>
      </c>
      <c r="AX57" s="406"/>
      <c r="AY57" s="249"/>
      <c r="AZ57" s="251"/>
      <c r="BA57" s="248"/>
      <c r="BB57" s="407"/>
      <c r="BC57" s="408"/>
      <c r="BD57" s="409"/>
      <c r="BE57" s="407"/>
      <c r="BF57" s="255"/>
      <c r="BG57" s="261">
        <f>SUM(AD57,AG57,AJ57,AN57,AQ57,AT57,AW57,BF57,AZ57,BC57)</f>
        <v>6</v>
      </c>
      <c r="BH57" s="642" t="s">
        <v>276</v>
      </c>
      <c r="BI57" s="643"/>
      <c r="BJ57" s="24"/>
      <c r="BK57" s="24"/>
      <c r="BL57" s="24"/>
      <c r="BM57" s="24"/>
    </row>
    <row r="58" spans="1:65" s="61" customFormat="1" ht="100.5" customHeight="1" thickBot="1">
      <c r="A58" s="337" t="s">
        <v>264</v>
      </c>
      <c r="B58" s="637" t="s">
        <v>234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248">
        <v>7</v>
      </c>
      <c r="O58" s="249"/>
      <c r="P58" s="625">
        <v>114</v>
      </c>
      <c r="Q58" s="625"/>
      <c r="R58" s="639">
        <v>72</v>
      </c>
      <c r="S58" s="602"/>
      <c r="T58" s="625">
        <v>32</v>
      </c>
      <c r="U58" s="625"/>
      <c r="V58" s="625">
        <v>30</v>
      </c>
      <c r="W58" s="625"/>
      <c r="X58" s="625"/>
      <c r="Y58" s="625"/>
      <c r="Z58" s="625">
        <v>10</v>
      </c>
      <c r="AA58" s="626"/>
      <c r="AB58" s="256"/>
      <c r="AC58" s="249"/>
      <c r="AD58" s="253"/>
      <c r="AE58" s="406"/>
      <c r="AF58" s="249"/>
      <c r="AG58" s="255"/>
      <c r="AH58" s="256"/>
      <c r="AI58" s="249"/>
      <c r="AJ58" s="253"/>
      <c r="AK58" s="627"/>
      <c r="AL58" s="628"/>
      <c r="AM58" s="249"/>
      <c r="AN58" s="255"/>
      <c r="AO58" s="256"/>
      <c r="AP58" s="249"/>
      <c r="AQ58" s="253"/>
      <c r="AR58" s="346"/>
      <c r="AS58" s="339"/>
      <c r="AT58" s="343"/>
      <c r="AU58" s="340">
        <v>114</v>
      </c>
      <c r="AV58" s="339">
        <v>72</v>
      </c>
      <c r="AW58" s="341">
        <v>3</v>
      </c>
      <c r="AX58" s="406"/>
      <c r="AY58" s="249"/>
      <c r="AZ58" s="251"/>
      <c r="BA58" s="248"/>
      <c r="BB58" s="407"/>
      <c r="BC58" s="408"/>
      <c r="BD58" s="409"/>
      <c r="BE58" s="407"/>
      <c r="BF58" s="255"/>
      <c r="BG58" s="261">
        <f>SUM(AD58,AG58,AJ58,AN58,AQ58,AT58,AW58,BF58,AZ58,BC58)</f>
        <v>3</v>
      </c>
      <c r="BH58" s="642" t="s">
        <v>277</v>
      </c>
      <c r="BI58" s="643"/>
      <c r="BJ58" s="65"/>
      <c r="BK58" s="65"/>
      <c r="BL58" s="65"/>
      <c r="BM58" s="65"/>
    </row>
    <row r="59" spans="1:65" s="61" customFormat="1" ht="235.5" customHeight="1" thickBot="1">
      <c r="A59" s="294" t="s">
        <v>370</v>
      </c>
      <c r="B59" s="683" t="s">
        <v>388</v>
      </c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234"/>
      <c r="O59" s="295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600"/>
      <c r="AA59" s="601"/>
      <c r="AB59" s="297"/>
      <c r="AC59" s="295"/>
      <c r="AD59" s="298"/>
      <c r="AE59" s="299"/>
      <c r="AF59" s="295"/>
      <c r="AG59" s="300"/>
      <c r="AH59" s="297"/>
      <c r="AI59" s="295"/>
      <c r="AJ59" s="301"/>
      <c r="AK59" s="727"/>
      <c r="AL59" s="660"/>
      <c r="AM59" s="303"/>
      <c r="AN59" s="300"/>
      <c r="AO59" s="302"/>
      <c r="AP59" s="303"/>
      <c r="AQ59" s="298"/>
      <c r="AR59" s="304"/>
      <c r="AS59" s="303"/>
      <c r="AT59" s="301"/>
      <c r="AU59" s="305"/>
      <c r="AV59" s="303"/>
      <c r="AW59" s="298"/>
      <c r="AX59" s="304"/>
      <c r="AY59" s="303"/>
      <c r="AZ59" s="300"/>
      <c r="BA59" s="306"/>
      <c r="BB59" s="301"/>
      <c r="BC59" s="298"/>
      <c r="BD59" s="307"/>
      <c r="BE59" s="301"/>
      <c r="BF59" s="239"/>
      <c r="BG59" s="246"/>
      <c r="BH59" s="749"/>
      <c r="BI59" s="750"/>
      <c r="BJ59" s="65"/>
      <c r="BK59" s="65"/>
      <c r="BL59" s="65"/>
      <c r="BM59" s="65"/>
    </row>
    <row r="60" spans="1:65" s="52" customFormat="1" ht="102" customHeight="1">
      <c r="A60" s="366" t="s">
        <v>265</v>
      </c>
      <c r="B60" s="722" t="s">
        <v>384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367">
        <v>6.7</v>
      </c>
      <c r="O60" s="368" t="s">
        <v>385</v>
      </c>
      <c r="P60" s="710">
        <v>408</v>
      </c>
      <c r="Q60" s="710"/>
      <c r="R60" s="710">
        <v>214</v>
      </c>
      <c r="S60" s="710"/>
      <c r="T60" s="710">
        <v>90</v>
      </c>
      <c r="U60" s="710"/>
      <c r="V60" s="710">
        <v>90</v>
      </c>
      <c r="W60" s="710"/>
      <c r="X60" s="710"/>
      <c r="Y60" s="710"/>
      <c r="Z60" s="710">
        <v>34</v>
      </c>
      <c r="AA60" s="711"/>
      <c r="AB60" s="369"/>
      <c r="AC60" s="370"/>
      <c r="AD60" s="371"/>
      <c r="AE60" s="372"/>
      <c r="AF60" s="370"/>
      <c r="AG60" s="373"/>
      <c r="AH60" s="369"/>
      <c r="AI60" s="370"/>
      <c r="AJ60" s="374"/>
      <c r="AK60" s="712"/>
      <c r="AL60" s="713"/>
      <c r="AM60" s="370"/>
      <c r="AN60" s="418"/>
      <c r="AO60" s="345"/>
      <c r="AP60" s="375"/>
      <c r="AQ60" s="376"/>
      <c r="AR60" s="377">
        <v>204</v>
      </c>
      <c r="AS60" s="375">
        <v>108</v>
      </c>
      <c r="AT60" s="378">
        <v>6</v>
      </c>
      <c r="AU60" s="379">
        <v>204</v>
      </c>
      <c r="AV60" s="375">
        <v>106</v>
      </c>
      <c r="AW60" s="376">
        <v>6</v>
      </c>
      <c r="AX60" s="377"/>
      <c r="AY60" s="375"/>
      <c r="AZ60" s="380"/>
      <c r="BA60" s="381"/>
      <c r="BB60" s="382"/>
      <c r="BC60" s="383"/>
      <c r="BD60" s="384"/>
      <c r="BE60" s="382"/>
      <c r="BF60" s="385"/>
      <c r="BG60" s="386">
        <f>AD60+AG60+AJ60+AN60+AQ60+AT60+AW60+AZ60+BC60+BF60</f>
        <v>12</v>
      </c>
      <c r="BH60" s="642" t="s">
        <v>278</v>
      </c>
      <c r="BI60" s="643"/>
      <c r="BJ60" s="51"/>
      <c r="BK60" s="51"/>
      <c r="BL60" s="51"/>
      <c r="BM60" s="51"/>
    </row>
    <row r="61" spans="1:65" s="52" customFormat="1" ht="197.25" customHeight="1" thickBot="1">
      <c r="A61" s="419" t="s">
        <v>266</v>
      </c>
      <c r="B61" s="703" t="s">
        <v>386</v>
      </c>
      <c r="C61" s="704"/>
      <c r="D61" s="704"/>
      <c r="E61" s="704"/>
      <c r="F61" s="704"/>
      <c r="G61" s="704"/>
      <c r="H61" s="704"/>
      <c r="I61" s="704"/>
      <c r="J61" s="704"/>
      <c r="K61" s="704"/>
      <c r="L61" s="704"/>
      <c r="M61" s="704"/>
      <c r="N61" s="420">
        <v>8</v>
      </c>
      <c r="O61" s="421"/>
      <c r="P61" s="623">
        <v>108</v>
      </c>
      <c r="Q61" s="623"/>
      <c r="R61" s="678">
        <v>68</v>
      </c>
      <c r="S61" s="679"/>
      <c r="T61" s="623">
        <v>28</v>
      </c>
      <c r="U61" s="623"/>
      <c r="V61" s="623">
        <v>30</v>
      </c>
      <c r="W61" s="623"/>
      <c r="X61" s="623"/>
      <c r="Y61" s="623"/>
      <c r="Z61" s="623">
        <v>10</v>
      </c>
      <c r="AA61" s="624"/>
      <c r="AB61" s="424"/>
      <c r="AC61" s="421"/>
      <c r="AD61" s="425"/>
      <c r="AE61" s="411"/>
      <c r="AF61" s="421"/>
      <c r="AG61" s="426"/>
      <c r="AH61" s="424"/>
      <c r="AI61" s="421"/>
      <c r="AJ61" s="425"/>
      <c r="AK61" s="609"/>
      <c r="AL61" s="610"/>
      <c r="AM61" s="421"/>
      <c r="AN61" s="426"/>
      <c r="AO61" s="424"/>
      <c r="AP61" s="421"/>
      <c r="AQ61" s="425"/>
      <c r="AR61" s="427"/>
      <c r="AS61" s="422"/>
      <c r="AT61" s="428"/>
      <c r="AU61" s="429"/>
      <c r="AV61" s="422"/>
      <c r="AW61" s="430"/>
      <c r="AX61" s="411">
        <v>108</v>
      </c>
      <c r="AY61" s="421">
        <v>68</v>
      </c>
      <c r="AZ61" s="423">
        <v>3</v>
      </c>
      <c r="BA61" s="420"/>
      <c r="BB61" s="410"/>
      <c r="BC61" s="431"/>
      <c r="BD61" s="432"/>
      <c r="BE61" s="410"/>
      <c r="BF61" s="426"/>
      <c r="BG61" s="433">
        <f>SUM(AD61,AG61,AJ61,AN61,AQ61,AT61,AW61,BF61,AZ61,BC61)</f>
        <v>3</v>
      </c>
      <c r="BH61" s="751" t="s">
        <v>280</v>
      </c>
      <c r="BI61" s="752"/>
      <c r="BJ61" s="51"/>
      <c r="BK61" s="51"/>
      <c r="BL61" s="51"/>
      <c r="BM61" s="51"/>
    </row>
    <row r="62" spans="1:65" s="23" customFormat="1" ht="141.75" customHeight="1" thickBot="1">
      <c r="A62" s="434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6"/>
      <c r="O62" s="330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437"/>
      <c r="AA62" s="437"/>
      <c r="AB62" s="330"/>
      <c r="AC62" s="330"/>
      <c r="AD62" s="438"/>
      <c r="AE62" s="330"/>
      <c r="AF62" s="330"/>
      <c r="AG62" s="438"/>
      <c r="AH62" s="330"/>
      <c r="AI62" s="330"/>
      <c r="AJ62" s="438"/>
      <c r="AK62" s="439"/>
      <c r="AL62" s="439"/>
      <c r="AM62" s="440"/>
      <c r="AN62" s="330"/>
      <c r="AO62" s="330"/>
      <c r="AP62" s="438"/>
      <c r="AQ62" s="330"/>
      <c r="AR62" s="330"/>
      <c r="AS62" s="438"/>
      <c r="AT62" s="330"/>
      <c r="AU62" s="330"/>
      <c r="AV62" s="438"/>
      <c r="AW62" s="330"/>
      <c r="AX62" s="330"/>
      <c r="AY62" s="330"/>
      <c r="AZ62" s="330"/>
      <c r="BA62" s="330"/>
      <c r="BB62" s="330"/>
      <c r="BC62" s="330"/>
      <c r="BD62" s="330"/>
      <c r="BE62" s="332"/>
      <c r="BF62" s="105"/>
      <c r="BG62" s="261"/>
      <c r="BH62" s="441"/>
      <c r="BI62" s="442"/>
      <c r="BJ62" s="24"/>
      <c r="BK62" s="24"/>
      <c r="BL62" s="24"/>
      <c r="BM62" s="24"/>
    </row>
    <row r="63" spans="1:65" s="23" customFormat="1" ht="149.25" customHeight="1">
      <c r="A63" s="1015" t="s">
        <v>16</v>
      </c>
      <c r="B63" s="914" t="s">
        <v>202</v>
      </c>
      <c r="C63" s="915"/>
      <c r="D63" s="915"/>
      <c r="E63" s="915"/>
      <c r="F63" s="915"/>
      <c r="G63" s="915"/>
      <c r="H63" s="915"/>
      <c r="I63" s="915"/>
      <c r="J63" s="915"/>
      <c r="K63" s="915"/>
      <c r="L63" s="915"/>
      <c r="M63" s="915"/>
      <c r="N63" s="1000" t="s">
        <v>2</v>
      </c>
      <c r="O63" s="886" t="s">
        <v>105</v>
      </c>
      <c r="P63" s="1082" t="s">
        <v>104</v>
      </c>
      <c r="Q63" s="1083"/>
      <c r="R63" s="1083"/>
      <c r="S63" s="1083"/>
      <c r="T63" s="1083"/>
      <c r="U63" s="1083"/>
      <c r="V63" s="1083"/>
      <c r="W63" s="1083"/>
      <c r="X63" s="1083"/>
      <c r="Y63" s="1083"/>
      <c r="Z63" s="1083"/>
      <c r="AA63" s="1083"/>
      <c r="AB63" s="810" t="s">
        <v>112</v>
      </c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  <c r="AR63" s="811"/>
      <c r="AS63" s="811"/>
      <c r="AT63" s="811"/>
      <c r="AU63" s="811"/>
      <c r="AV63" s="811"/>
      <c r="AW63" s="811"/>
      <c r="AX63" s="811"/>
      <c r="AY63" s="811"/>
      <c r="AZ63" s="811"/>
      <c r="BA63" s="811"/>
      <c r="BB63" s="811"/>
      <c r="BC63" s="811"/>
      <c r="BD63" s="811"/>
      <c r="BE63" s="811"/>
      <c r="BF63" s="1095"/>
      <c r="BG63" s="862" t="s">
        <v>174</v>
      </c>
      <c r="BH63" s="784" t="s">
        <v>123</v>
      </c>
      <c r="BI63" s="785"/>
      <c r="BJ63" s="24"/>
      <c r="BK63" s="24"/>
      <c r="BL63" s="24"/>
      <c r="BM63" s="24"/>
    </row>
    <row r="64" spans="1:65" s="23" customFormat="1" ht="99" customHeight="1">
      <c r="A64" s="1016"/>
      <c r="B64" s="916"/>
      <c r="C64" s="917"/>
      <c r="D64" s="917"/>
      <c r="E64" s="917"/>
      <c r="F64" s="917"/>
      <c r="G64" s="917"/>
      <c r="H64" s="917"/>
      <c r="I64" s="917"/>
      <c r="J64" s="917"/>
      <c r="K64" s="917"/>
      <c r="L64" s="917"/>
      <c r="M64" s="917"/>
      <c r="N64" s="1001"/>
      <c r="O64" s="694"/>
      <c r="P64" s="997" t="s">
        <v>106</v>
      </c>
      <c r="Q64" s="1080"/>
      <c r="R64" s="996" t="s">
        <v>107</v>
      </c>
      <c r="S64" s="997"/>
      <c r="T64" s="907" t="s">
        <v>113</v>
      </c>
      <c r="U64" s="1084"/>
      <c r="V64" s="1084"/>
      <c r="W64" s="1084"/>
      <c r="X64" s="1084"/>
      <c r="Y64" s="1084"/>
      <c r="Z64" s="1084"/>
      <c r="AA64" s="1084"/>
      <c r="AB64" s="855" t="s">
        <v>3</v>
      </c>
      <c r="AC64" s="855"/>
      <c r="AD64" s="855"/>
      <c r="AE64" s="855"/>
      <c r="AF64" s="855"/>
      <c r="AG64" s="855"/>
      <c r="AH64" s="848" t="s">
        <v>4</v>
      </c>
      <c r="AI64" s="849"/>
      <c r="AJ64" s="849"/>
      <c r="AK64" s="849"/>
      <c r="AL64" s="849"/>
      <c r="AM64" s="849"/>
      <c r="AN64" s="850"/>
      <c r="AO64" s="822" t="s">
        <v>5</v>
      </c>
      <c r="AP64" s="823"/>
      <c r="AQ64" s="823"/>
      <c r="AR64" s="823"/>
      <c r="AS64" s="823"/>
      <c r="AT64" s="824"/>
      <c r="AU64" s="822" t="s">
        <v>18</v>
      </c>
      <c r="AV64" s="823"/>
      <c r="AW64" s="823"/>
      <c r="AX64" s="823"/>
      <c r="AY64" s="823"/>
      <c r="AZ64" s="824"/>
      <c r="BA64" s="822" t="s">
        <v>165</v>
      </c>
      <c r="BB64" s="823"/>
      <c r="BC64" s="823"/>
      <c r="BD64" s="823"/>
      <c r="BE64" s="823"/>
      <c r="BF64" s="824"/>
      <c r="BG64" s="863"/>
      <c r="BH64" s="786"/>
      <c r="BI64" s="787"/>
      <c r="BJ64" s="24"/>
      <c r="BK64" s="24"/>
      <c r="BL64" s="24"/>
      <c r="BM64" s="24"/>
    </row>
    <row r="65" spans="1:65" s="23" customFormat="1" ht="171" customHeight="1">
      <c r="A65" s="1016"/>
      <c r="B65" s="916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1001"/>
      <c r="O65" s="694"/>
      <c r="P65" s="997"/>
      <c r="Q65" s="1080"/>
      <c r="R65" s="996"/>
      <c r="S65" s="997"/>
      <c r="T65" s="693" t="s">
        <v>108</v>
      </c>
      <c r="U65" s="1080"/>
      <c r="V65" s="693" t="s">
        <v>109</v>
      </c>
      <c r="W65" s="1080"/>
      <c r="X65" s="693" t="s">
        <v>110</v>
      </c>
      <c r="Y65" s="1080"/>
      <c r="Z65" s="996" t="s">
        <v>111</v>
      </c>
      <c r="AA65" s="997"/>
      <c r="AB65" s="851" t="s">
        <v>214</v>
      </c>
      <c r="AC65" s="852"/>
      <c r="AD65" s="852"/>
      <c r="AE65" s="853" t="s">
        <v>300</v>
      </c>
      <c r="AF65" s="852"/>
      <c r="AG65" s="854"/>
      <c r="AH65" s="851" t="s">
        <v>215</v>
      </c>
      <c r="AI65" s="852"/>
      <c r="AJ65" s="1119"/>
      <c r="AK65" s="730" t="s">
        <v>115</v>
      </c>
      <c r="AL65" s="731"/>
      <c r="AM65" s="732"/>
      <c r="AN65" s="733"/>
      <c r="AO65" s="825" t="s">
        <v>175</v>
      </c>
      <c r="AP65" s="732"/>
      <c r="AQ65" s="790"/>
      <c r="AR65" s="732" t="s">
        <v>216</v>
      </c>
      <c r="AS65" s="732"/>
      <c r="AT65" s="733"/>
      <c r="AU65" s="825" t="s">
        <v>217</v>
      </c>
      <c r="AV65" s="732"/>
      <c r="AW65" s="790"/>
      <c r="AX65" s="732" t="s">
        <v>218</v>
      </c>
      <c r="AY65" s="732"/>
      <c r="AZ65" s="733"/>
      <c r="BA65" s="825" t="s">
        <v>219</v>
      </c>
      <c r="BB65" s="732"/>
      <c r="BC65" s="790"/>
      <c r="BD65" s="826" t="s">
        <v>166</v>
      </c>
      <c r="BE65" s="732"/>
      <c r="BF65" s="733"/>
      <c r="BG65" s="863"/>
      <c r="BH65" s="786"/>
      <c r="BI65" s="787"/>
      <c r="BJ65" s="24"/>
      <c r="BK65" s="24"/>
      <c r="BL65" s="24"/>
      <c r="BM65" s="24"/>
    </row>
    <row r="66" spans="1:65" s="23" customFormat="1" ht="327.75" customHeight="1" thickBot="1">
      <c r="A66" s="1017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1002"/>
      <c r="O66" s="695"/>
      <c r="P66" s="999"/>
      <c r="Q66" s="1081"/>
      <c r="R66" s="998"/>
      <c r="S66" s="999"/>
      <c r="T66" s="998"/>
      <c r="U66" s="1081"/>
      <c r="V66" s="998"/>
      <c r="W66" s="1081"/>
      <c r="X66" s="998"/>
      <c r="Y66" s="1081"/>
      <c r="Z66" s="998"/>
      <c r="AA66" s="999"/>
      <c r="AB66" s="212" t="s">
        <v>116</v>
      </c>
      <c r="AC66" s="213" t="s">
        <v>117</v>
      </c>
      <c r="AD66" s="218" t="s">
        <v>118</v>
      </c>
      <c r="AE66" s="212" t="s">
        <v>116</v>
      </c>
      <c r="AF66" s="213" t="s">
        <v>117</v>
      </c>
      <c r="AG66" s="218" t="s">
        <v>118</v>
      </c>
      <c r="AH66" s="212" t="s">
        <v>116</v>
      </c>
      <c r="AI66" s="589" t="s">
        <v>117</v>
      </c>
      <c r="AJ66" s="590" t="s">
        <v>118</v>
      </c>
      <c r="AK66" s="734" t="s">
        <v>116</v>
      </c>
      <c r="AL66" s="735"/>
      <c r="AM66" s="219" t="s">
        <v>117</v>
      </c>
      <c r="AN66" s="218" t="s">
        <v>118</v>
      </c>
      <c r="AO66" s="212" t="s">
        <v>116</v>
      </c>
      <c r="AP66" s="213" t="s">
        <v>117</v>
      </c>
      <c r="AQ66" s="218" t="s">
        <v>118</v>
      </c>
      <c r="AR66" s="219" t="s">
        <v>116</v>
      </c>
      <c r="AS66" s="213" t="s">
        <v>117</v>
      </c>
      <c r="AT66" s="218" t="s">
        <v>118</v>
      </c>
      <c r="AU66" s="212" t="s">
        <v>116</v>
      </c>
      <c r="AV66" s="213" t="s">
        <v>117</v>
      </c>
      <c r="AW66" s="218" t="s">
        <v>118</v>
      </c>
      <c r="AX66" s="219" t="s">
        <v>116</v>
      </c>
      <c r="AY66" s="213" t="s">
        <v>117</v>
      </c>
      <c r="AZ66" s="218" t="s">
        <v>118</v>
      </c>
      <c r="BA66" s="212" t="s">
        <v>116</v>
      </c>
      <c r="BB66" s="213" t="s">
        <v>117</v>
      </c>
      <c r="BC66" s="218" t="s">
        <v>118</v>
      </c>
      <c r="BD66" s="219" t="s">
        <v>116</v>
      </c>
      <c r="BE66" s="213" t="s">
        <v>117</v>
      </c>
      <c r="BF66" s="216" t="s">
        <v>118</v>
      </c>
      <c r="BG66" s="864"/>
      <c r="BH66" s="788"/>
      <c r="BI66" s="789"/>
      <c r="BJ66" s="24"/>
      <c r="BK66" s="24"/>
      <c r="BL66" s="24"/>
      <c r="BM66" s="24"/>
    </row>
    <row r="67" spans="1:65" s="23" customFormat="1" ht="195" customHeight="1" thickBot="1">
      <c r="A67" s="220">
        <v>2</v>
      </c>
      <c r="B67" s="1018" t="s">
        <v>189</v>
      </c>
      <c r="C67" s="1019"/>
      <c r="D67" s="1019"/>
      <c r="E67" s="1019"/>
      <c r="F67" s="1019"/>
      <c r="G67" s="1019"/>
      <c r="H67" s="1019"/>
      <c r="I67" s="1019"/>
      <c r="J67" s="1019"/>
      <c r="K67" s="1019"/>
      <c r="L67" s="1019"/>
      <c r="M67" s="1019"/>
      <c r="N67" s="234"/>
      <c r="O67" s="222"/>
      <c r="P67" s="874">
        <f>SUM(P69:P132)</f>
        <v>4326</v>
      </c>
      <c r="Q67" s="875"/>
      <c r="R67" s="1008">
        <f>SUM(R69:R132)</f>
        <v>2138</v>
      </c>
      <c r="S67" s="1009"/>
      <c r="T67" s="1008">
        <f>SUM(T69:T132)</f>
        <v>1024</v>
      </c>
      <c r="U67" s="1009"/>
      <c r="V67" s="1008">
        <f>SUM(V69:V132)</f>
        <v>372</v>
      </c>
      <c r="W67" s="1009"/>
      <c r="X67" s="1008">
        <f>SUM(X69:X132)</f>
        <v>312</v>
      </c>
      <c r="Y67" s="1009"/>
      <c r="Z67" s="1008">
        <f>SUM(Z69:Z132)</f>
        <v>436</v>
      </c>
      <c r="AA67" s="1009"/>
      <c r="AB67" s="445">
        <f aca="true" t="shared" si="2" ref="AB67:AT67">SUM(AB68:AB112)</f>
        <v>90</v>
      </c>
      <c r="AC67" s="444">
        <f t="shared" si="2"/>
        <v>54</v>
      </c>
      <c r="AD67" s="446">
        <f t="shared" si="2"/>
        <v>3</v>
      </c>
      <c r="AE67" s="447">
        <f t="shared" si="2"/>
        <v>102</v>
      </c>
      <c r="AF67" s="444">
        <f t="shared" si="2"/>
        <v>52</v>
      </c>
      <c r="AG67" s="448">
        <f t="shared" si="2"/>
        <v>3</v>
      </c>
      <c r="AH67" s="449">
        <f t="shared" si="2"/>
        <v>188</v>
      </c>
      <c r="AI67" s="444">
        <f t="shared" si="2"/>
        <v>72</v>
      </c>
      <c r="AJ67" s="447">
        <f t="shared" si="2"/>
        <v>6</v>
      </c>
      <c r="AK67" s="792">
        <f t="shared" si="2"/>
        <v>618</v>
      </c>
      <c r="AL67" s="793">
        <f t="shared" si="2"/>
        <v>0</v>
      </c>
      <c r="AM67" s="447">
        <f t="shared" si="2"/>
        <v>318</v>
      </c>
      <c r="AN67" s="444">
        <f t="shared" si="2"/>
        <v>18</v>
      </c>
      <c r="AO67" s="449">
        <f t="shared" si="2"/>
        <v>614</v>
      </c>
      <c r="AP67" s="444">
        <f t="shared" si="2"/>
        <v>298</v>
      </c>
      <c r="AQ67" s="450">
        <f t="shared" si="2"/>
        <v>18</v>
      </c>
      <c r="AR67" s="451">
        <f t="shared" si="2"/>
        <v>486</v>
      </c>
      <c r="AS67" s="444">
        <f t="shared" si="2"/>
        <v>258</v>
      </c>
      <c r="AT67" s="447">
        <f t="shared" si="2"/>
        <v>14</v>
      </c>
      <c r="AU67" s="449">
        <f>SUM(AU92:AU132)</f>
        <v>500</v>
      </c>
      <c r="AV67" s="444">
        <f>SUM(AV92:AV132)</f>
        <v>246</v>
      </c>
      <c r="AW67" s="450">
        <f>SUM(AW92:AW132)</f>
        <v>15</v>
      </c>
      <c r="AX67" s="451">
        <f>SUM(AX92:AX132)</f>
        <v>934</v>
      </c>
      <c r="AY67" s="444">
        <f>SUM(AY92:AY132)</f>
        <v>448</v>
      </c>
      <c r="AZ67" s="450">
        <v>27</v>
      </c>
      <c r="BA67" s="449">
        <f>SUM(BA92:BA132)</f>
        <v>794</v>
      </c>
      <c r="BB67" s="444">
        <f>SUM(BB92:BB132)</f>
        <v>392</v>
      </c>
      <c r="BC67" s="450">
        <f>SUM(BC92:BC132)</f>
        <v>24</v>
      </c>
      <c r="BD67" s="447"/>
      <c r="BE67" s="444"/>
      <c r="BF67" s="452"/>
      <c r="BG67" s="453">
        <f>SUM(BG68:BG132)</f>
        <v>128</v>
      </c>
      <c r="BH67" s="231"/>
      <c r="BI67" s="232"/>
      <c r="BJ67" s="24"/>
      <c r="BK67" s="24"/>
      <c r="BL67" s="24"/>
      <c r="BM67" s="24"/>
    </row>
    <row r="68" spans="1:65" s="53" customFormat="1" ht="166.5" customHeight="1" thickBot="1">
      <c r="A68" s="294" t="s">
        <v>307</v>
      </c>
      <c r="B68" s="683" t="s">
        <v>162</v>
      </c>
      <c r="C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234"/>
      <c r="O68" s="222"/>
      <c r="P68" s="598"/>
      <c r="Q68" s="598"/>
      <c r="R68" s="600"/>
      <c r="S68" s="600"/>
      <c r="T68" s="599"/>
      <c r="U68" s="599"/>
      <c r="V68" s="599"/>
      <c r="W68" s="599"/>
      <c r="X68" s="599"/>
      <c r="Y68" s="599"/>
      <c r="Z68" s="599"/>
      <c r="AA68" s="759"/>
      <c r="AB68" s="305"/>
      <c r="AC68" s="303"/>
      <c r="AD68" s="298"/>
      <c r="AE68" s="304"/>
      <c r="AF68" s="303"/>
      <c r="AG68" s="300"/>
      <c r="AH68" s="302"/>
      <c r="AI68" s="303"/>
      <c r="AJ68" s="298"/>
      <c r="AK68" s="727"/>
      <c r="AL68" s="660"/>
      <c r="AM68" s="303"/>
      <c r="AN68" s="301"/>
      <c r="AO68" s="305"/>
      <c r="AP68" s="303"/>
      <c r="AQ68" s="298"/>
      <c r="AR68" s="304"/>
      <c r="AS68" s="303"/>
      <c r="AT68" s="300"/>
      <c r="AU68" s="305"/>
      <c r="AV68" s="241"/>
      <c r="AW68" s="237"/>
      <c r="AX68" s="243"/>
      <c r="AY68" s="241"/>
      <c r="AZ68" s="239"/>
      <c r="BA68" s="245"/>
      <c r="BB68" s="240"/>
      <c r="BC68" s="237"/>
      <c r="BD68" s="246"/>
      <c r="BE68" s="240"/>
      <c r="BF68" s="239"/>
      <c r="BG68" s="246"/>
      <c r="BH68" s="818" t="s">
        <v>448</v>
      </c>
      <c r="BI68" s="819"/>
      <c r="BJ68" s="54"/>
      <c r="BK68" s="54"/>
      <c r="BL68" s="54"/>
      <c r="BM68" s="54"/>
    </row>
    <row r="69" spans="1:65" s="53" customFormat="1" ht="141.75" customHeight="1">
      <c r="A69" s="337" t="s">
        <v>60</v>
      </c>
      <c r="B69" s="977" t="s">
        <v>240</v>
      </c>
      <c r="C69" s="978"/>
      <c r="D69" s="978"/>
      <c r="E69" s="978"/>
      <c r="F69" s="978"/>
      <c r="G69" s="978"/>
      <c r="H69" s="978"/>
      <c r="I69" s="978"/>
      <c r="J69" s="978"/>
      <c r="K69" s="978"/>
      <c r="L69" s="978"/>
      <c r="M69" s="978"/>
      <c r="N69" s="248"/>
      <c r="O69" s="249">
        <v>5</v>
      </c>
      <c r="P69" s="987">
        <v>72</v>
      </c>
      <c r="Q69" s="625"/>
      <c r="R69" s="602">
        <v>34</v>
      </c>
      <c r="S69" s="602"/>
      <c r="T69" s="639">
        <v>22</v>
      </c>
      <c r="U69" s="639"/>
      <c r="V69" s="639"/>
      <c r="W69" s="639"/>
      <c r="X69" s="639"/>
      <c r="Y69" s="639"/>
      <c r="Z69" s="639">
        <v>12</v>
      </c>
      <c r="AA69" s="1004"/>
      <c r="AB69" s="392"/>
      <c r="AC69" s="391"/>
      <c r="AD69" s="341"/>
      <c r="AE69" s="393"/>
      <c r="AF69" s="391"/>
      <c r="AG69" s="343"/>
      <c r="AH69" s="394"/>
      <c r="AI69" s="391"/>
      <c r="AJ69" s="341"/>
      <c r="AK69" s="781"/>
      <c r="AL69" s="645"/>
      <c r="AM69" s="391"/>
      <c r="AN69" s="344"/>
      <c r="AO69" s="392">
        <v>72</v>
      </c>
      <c r="AP69" s="391">
        <v>34</v>
      </c>
      <c r="AQ69" s="341">
        <v>2</v>
      </c>
      <c r="AR69" s="393"/>
      <c r="AS69" s="391"/>
      <c r="AT69" s="343"/>
      <c r="AU69" s="392"/>
      <c r="AV69" s="250"/>
      <c r="AW69" s="253"/>
      <c r="AX69" s="259"/>
      <c r="AY69" s="250"/>
      <c r="AZ69" s="255"/>
      <c r="BA69" s="260"/>
      <c r="BB69" s="257"/>
      <c r="BC69" s="253"/>
      <c r="BD69" s="261"/>
      <c r="BE69" s="257"/>
      <c r="BF69" s="255"/>
      <c r="BG69" s="261">
        <f>SUM(AD69,AG69,AJ69,AN69,AQ69,AT69,AW69,BF69,AZ69,BC69)</f>
        <v>2</v>
      </c>
      <c r="BH69" s="818" t="s">
        <v>61</v>
      </c>
      <c r="BI69" s="819"/>
      <c r="BJ69" s="54"/>
      <c r="BK69" s="54"/>
      <c r="BL69" s="54"/>
      <c r="BM69" s="54"/>
    </row>
    <row r="70" spans="1:65" s="53" customFormat="1" ht="150" customHeight="1">
      <c r="A70" s="454" t="s">
        <v>62</v>
      </c>
      <c r="B70" s="1131" t="s">
        <v>239</v>
      </c>
      <c r="C70" s="1132"/>
      <c r="D70" s="1132"/>
      <c r="E70" s="1132"/>
      <c r="F70" s="1132"/>
      <c r="G70" s="1132"/>
      <c r="H70" s="1132"/>
      <c r="I70" s="1132"/>
      <c r="J70" s="1132"/>
      <c r="K70" s="1132"/>
      <c r="L70" s="1132"/>
      <c r="M70" s="1132"/>
      <c r="N70" s="263"/>
      <c r="O70" s="264">
        <v>5</v>
      </c>
      <c r="P70" s="782">
        <v>72</v>
      </c>
      <c r="Q70" s="652"/>
      <c r="R70" s="654">
        <v>34</v>
      </c>
      <c r="S70" s="654"/>
      <c r="T70" s="653">
        <v>22</v>
      </c>
      <c r="U70" s="653"/>
      <c r="V70" s="653"/>
      <c r="W70" s="653"/>
      <c r="X70" s="653"/>
      <c r="Y70" s="653"/>
      <c r="Z70" s="653">
        <v>12</v>
      </c>
      <c r="AA70" s="888"/>
      <c r="AB70" s="458"/>
      <c r="AC70" s="456"/>
      <c r="AD70" s="459"/>
      <c r="AE70" s="460"/>
      <c r="AF70" s="456"/>
      <c r="AG70" s="457"/>
      <c r="AH70" s="461"/>
      <c r="AI70" s="456"/>
      <c r="AJ70" s="462"/>
      <c r="AK70" s="656"/>
      <c r="AL70" s="657"/>
      <c r="AM70" s="456"/>
      <c r="AN70" s="463"/>
      <c r="AO70" s="458">
        <v>72</v>
      </c>
      <c r="AP70" s="456">
        <v>34</v>
      </c>
      <c r="AQ70" s="459">
        <v>2</v>
      </c>
      <c r="AR70" s="460"/>
      <c r="AS70" s="456"/>
      <c r="AT70" s="457"/>
      <c r="AU70" s="458"/>
      <c r="AV70" s="265"/>
      <c r="AW70" s="272"/>
      <c r="AX70" s="273"/>
      <c r="AY70" s="265"/>
      <c r="AZ70" s="270"/>
      <c r="BA70" s="275"/>
      <c r="BB70" s="268"/>
      <c r="BC70" s="272"/>
      <c r="BD70" s="276"/>
      <c r="BE70" s="268"/>
      <c r="BF70" s="270"/>
      <c r="BG70" s="276">
        <f>SUM(AD70,AG70,AJ70,AN70,AQ70,AT70,AW70,BF70,AZ70,BC70)</f>
        <v>2</v>
      </c>
      <c r="BH70" s="728" t="s">
        <v>41</v>
      </c>
      <c r="BI70" s="729"/>
      <c r="BJ70" s="54"/>
      <c r="BK70" s="54"/>
      <c r="BL70" s="54"/>
      <c r="BM70" s="54"/>
    </row>
    <row r="71" spans="1:65" s="53" customFormat="1" ht="285" customHeight="1">
      <c r="A71" s="337" t="s">
        <v>267</v>
      </c>
      <c r="B71" s="977" t="s">
        <v>238</v>
      </c>
      <c r="C71" s="978"/>
      <c r="D71" s="978"/>
      <c r="E71" s="978"/>
      <c r="F71" s="978"/>
      <c r="G71" s="978"/>
      <c r="H71" s="978"/>
      <c r="I71" s="978"/>
      <c r="J71" s="978"/>
      <c r="K71" s="978"/>
      <c r="L71" s="978"/>
      <c r="M71" s="978"/>
      <c r="N71" s="248"/>
      <c r="O71" s="249">
        <v>5</v>
      </c>
      <c r="P71" s="987">
        <v>72</v>
      </c>
      <c r="Q71" s="625"/>
      <c r="R71" s="602">
        <v>34</v>
      </c>
      <c r="S71" s="602"/>
      <c r="T71" s="639">
        <v>22</v>
      </c>
      <c r="U71" s="639"/>
      <c r="V71" s="639"/>
      <c r="W71" s="639"/>
      <c r="X71" s="639"/>
      <c r="Y71" s="639"/>
      <c r="Z71" s="639">
        <v>12</v>
      </c>
      <c r="AA71" s="1004"/>
      <c r="AB71" s="392"/>
      <c r="AC71" s="391"/>
      <c r="AD71" s="341"/>
      <c r="AE71" s="393"/>
      <c r="AF71" s="391"/>
      <c r="AG71" s="343"/>
      <c r="AH71" s="394"/>
      <c r="AI71" s="391"/>
      <c r="AJ71" s="341"/>
      <c r="AK71" s="781"/>
      <c r="AL71" s="645"/>
      <c r="AM71" s="391"/>
      <c r="AN71" s="344"/>
      <c r="AO71" s="392">
        <v>72</v>
      </c>
      <c r="AP71" s="391">
        <v>34</v>
      </c>
      <c r="AQ71" s="341">
        <v>2</v>
      </c>
      <c r="AR71" s="393"/>
      <c r="AS71" s="391"/>
      <c r="AT71" s="343"/>
      <c r="AU71" s="392"/>
      <c r="AV71" s="250"/>
      <c r="AW71" s="253"/>
      <c r="AX71" s="259"/>
      <c r="AY71" s="250"/>
      <c r="AZ71" s="255"/>
      <c r="BA71" s="260"/>
      <c r="BB71" s="257"/>
      <c r="BC71" s="253"/>
      <c r="BD71" s="261"/>
      <c r="BE71" s="257"/>
      <c r="BF71" s="255"/>
      <c r="BG71" s="261">
        <f>SUM(AD71,AG71,AJ71,AN71,AQ71,AT71,AW71,BF71,AZ71,BC71)</f>
        <v>2</v>
      </c>
      <c r="BH71" s="818" t="s">
        <v>346</v>
      </c>
      <c r="BI71" s="819"/>
      <c r="BJ71" s="54"/>
      <c r="BK71" s="54"/>
      <c r="BL71" s="54"/>
      <c r="BM71" s="54"/>
    </row>
    <row r="72" spans="1:65" s="53" customFormat="1" ht="252" customHeight="1" thickBot="1">
      <c r="A72" s="352" t="s">
        <v>268</v>
      </c>
      <c r="B72" s="959" t="s">
        <v>241</v>
      </c>
      <c r="C72" s="960"/>
      <c r="D72" s="960"/>
      <c r="E72" s="960"/>
      <c r="F72" s="960"/>
      <c r="G72" s="960"/>
      <c r="H72" s="960"/>
      <c r="I72" s="960"/>
      <c r="J72" s="960"/>
      <c r="K72" s="960"/>
      <c r="L72" s="960"/>
      <c r="M72" s="960"/>
      <c r="N72" s="278"/>
      <c r="O72" s="279">
        <v>6</v>
      </c>
      <c r="P72" s="943">
        <v>72</v>
      </c>
      <c r="Q72" s="633"/>
      <c r="R72" s="753">
        <v>34</v>
      </c>
      <c r="S72" s="753"/>
      <c r="T72" s="893">
        <v>22</v>
      </c>
      <c r="U72" s="893"/>
      <c r="V72" s="893"/>
      <c r="W72" s="893"/>
      <c r="X72" s="893"/>
      <c r="Y72" s="893"/>
      <c r="Z72" s="893">
        <v>12</v>
      </c>
      <c r="AA72" s="1120"/>
      <c r="AB72" s="396"/>
      <c r="AC72" s="395"/>
      <c r="AD72" s="356"/>
      <c r="AE72" s="397"/>
      <c r="AF72" s="395"/>
      <c r="AG72" s="358"/>
      <c r="AH72" s="398"/>
      <c r="AI72" s="395"/>
      <c r="AJ72" s="464"/>
      <c r="AK72" s="724"/>
      <c r="AL72" s="725"/>
      <c r="AM72" s="395"/>
      <c r="AN72" s="359"/>
      <c r="AO72" s="396"/>
      <c r="AP72" s="395"/>
      <c r="AQ72" s="356"/>
      <c r="AR72" s="397">
        <v>72</v>
      </c>
      <c r="AS72" s="395">
        <v>34</v>
      </c>
      <c r="AT72" s="358">
        <v>2</v>
      </c>
      <c r="AU72" s="396"/>
      <c r="AV72" s="280"/>
      <c r="AW72" s="289"/>
      <c r="AX72" s="290"/>
      <c r="AY72" s="280"/>
      <c r="AZ72" s="287"/>
      <c r="BA72" s="292"/>
      <c r="BB72" s="283"/>
      <c r="BC72" s="289"/>
      <c r="BD72" s="293"/>
      <c r="BE72" s="283"/>
      <c r="BF72" s="287"/>
      <c r="BG72" s="293">
        <f>SUM(AD72,AG72,AJ72,AN72,AQ72,AT72,AW72,BF72,AZ72,BC72)</f>
        <v>2</v>
      </c>
      <c r="BH72" s="1125" t="s">
        <v>493</v>
      </c>
      <c r="BI72" s="1126"/>
      <c r="BJ72" s="54"/>
      <c r="BK72" s="54"/>
      <c r="BL72" s="54"/>
      <c r="BM72" s="54"/>
    </row>
    <row r="73" spans="1:61" ht="162" customHeight="1" thickBot="1">
      <c r="A73" s="294" t="s">
        <v>308</v>
      </c>
      <c r="B73" s="663" t="s">
        <v>314</v>
      </c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465"/>
      <c r="O73" s="466"/>
      <c r="P73" s="1046"/>
      <c r="Q73" s="1046"/>
      <c r="R73" s="599"/>
      <c r="S73" s="600"/>
      <c r="T73" s="894"/>
      <c r="U73" s="894"/>
      <c r="V73" s="894"/>
      <c r="W73" s="894"/>
      <c r="X73" s="894"/>
      <c r="Y73" s="894"/>
      <c r="Z73" s="894"/>
      <c r="AA73" s="951"/>
      <c r="AB73" s="468"/>
      <c r="AC73" s="467"/>
      <c r="AD73" s="388"/>
      <c r="AE73" s="469"/>
      <c r="AF73" s="467"/>
      <c r="AG73" s="470"/>
      <c r="AH73" s="471"/>
      <c r="AI73" s="467"/>
      <c r="AJ73" s="388"/>
      <c r="AK73" s="726"/>
      <c r="AL73" s="660"/>
      <c r="AM73" s="472"/>
      <c r="AN73" s="473"/>
      <c r="AO73" s="474"/>
      <c r="AP73" s="472"/>
      <c r="AQ73" s="388"/>
      <c r="AR73" s="475"/>
      <c r="AS73" s="472"/>
      <c r="AT73" s="470"/>
      <c r="AU73" s="474"/>
      <c r="AV73" s="476"/>
      <c r="AW73" s="477"/>
      <c r="AX73" s="478"/>
      <c r="AY73" s="476"/>
      <c r="AZ73" s="479"/>
      <c r="BA73" s="480"/>
      <c r="BB73" s="481"/>
      <c r="BC73" s="477"/>
      <c r="BD73" s="482"/>
      <c r="BE73" s="481"/>
      <c r="BF73" s="479"/>
      <c r="BG73" s="246"/>
      <c r="BH73" s="661" t="s">
        <v>32</v>
      </c>
      <c r="BI73" s="662"/>
    </row>
    <row r="74" spans="1:65" s="53" customFormat="1" ht="141" customHeight="1">
      <c r="A74" s="337" t="s">
        <v>136</v>
      </c>
      <c r="B74" s="688" t="s">
        <v>321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248"/>
      <c r="O74" s="249">
        <v>1</v>
      </c>
      <c r="P74" s="602">
        <v>90</v>
      </c>
      <c r="Q74" s="602"/>
      <c r="R74" s="639">
        <v>54</v>
      </c>
      <c r="S74" s="602"/>
      <c r="T74" s="602"/>
      <c r="U74" s="602"/>
      <c r="V74" s="602"/>
      <c r="W74" s="602"/>
      <c r="X74" s="602">
        <v>54</v>
      </c>
      <c r="Y74" s="602"/>
      <c r="Z74" s="602"/>
      <c r="AA74" s="603"/>
      <c r="AB74" s="340">
        <v>90</v>
      </c>
      <c r="AC74" s="339">
        <v>54</v>
      </c>
      <c r="AD74" s="341">
        <v>3</v>
      </c>
      <c r="AE74" s="342"/>
      <c r="AF74" s="339"/>
      <c r="AG74" s="343"/>
      <c r="AH74" s="346"/>
      <c r="AI74" s="339"/>
      <c r="AJ74" s="341"/>
      <c r="AK74" s="644"/>
      <c r="AL74" s="645"/>
      <c r="AM74" s="339"/>
      <c r="AN74" s="344"/>
      <c r="AO74" s="340"/>
      <c r="AP74" s="339"/>
      <c r="AQ74" s="341"/>
      <c r="AR74" s="342"/>
      <c r="AS74" s="339"/>
      <c r="AT74" s="343"/>
      <c r="AU74" s="340"/>
      <c r="AV74" s="249"/>
      <c r="AW74" s="253"/>
      <c r="AX74" s="254"/>
      <c r="AY74" s="249"/>
      <c r="AZ74" s="251"/>
      <c r="BA74" s="248"/>
      <c r="BB74" s="407"/>
      <c r="BC74" s="408"/>
      <c r="BD74" s="409"/>
      <c r="BE74" s="407"/>
      <c r="BF74" s="255"/>
      <c r="BG74" s="261">
        <f>SUM(AD74,AG74,AJ74,AN74,AQ74,AT74,AW74,BF74,AZ74,BC74)</f>
        <v>3</v>
      </c>
      <c r="BH74" s="832"/>
      <c r="BI74" s="833"/>
      <c r="BJ74" s="54"/>
      <c r="BK74" s="54"/>
      <c r="BL74" s="54"/>
      <c r="BM74" s="54"/>
    </row>
    <row r="75" spans="1:65" s="53" customFormat="1" ht="144" customHeight="1" thickBot="1">
      <c r="A75" s="454" t="s">
        <v>137</v>
      </c>
      <c r="B75" s="744" t="s">
        <v>242</v>
      </c>
      <c r="C75" s="745"/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263"/>
      <c r="O75" s="264">
        <v>2</v>
      </c>
      <c r="P75" s="654">
        <v>102</v>
      </c>
      <c r="Q75" s="654"/>
      <c r="R75" s="653">
        <v>52</v>
      </c>
      <c r="S75" s="654"/>
      <c r="T75" s="654">
        <v>4</v>
      </c>
      <c r="U75" s="654"/>
      <c r="V75" s="654"/>
      <c r="W75" s="654"/>
      <c r="X75" s="654">
        <v>48</v>
      </c>
      <c r="Y75" s="654"/>
      <c r="Z75" s="654"/>
      <c r="AA75" s="655"/>
      <c r="AB75" s="484"/>
      <c r="AC75" s="455"/>
      <c r="AD75" s="459"/>
      <c r="AE75" s="485">
        <v>102</v>
      </c>
      <c r="AF75" s="455">
        <v>52</v>
      </c>
      <c r="AG75" s="457">
        <v>3</v>
      </c>
      <c r="AH75" s="486"/>
      <c r="AI75" s="455"/>
      <c r="AJ75" s="459"/>
      <c r="AK75" s="656"/>
      <c r="AL75" s="657"/>
      <c r="AM75" s="455"/>
      <c r="AN75" s="463"/>
      <c r="AO75" s="484"/>
      <c r="AP75" s="455"/>
      <c r="AQ75" s="459"/>
      <c r="AR75" s="485"/>
      <c r="AS75" s="455"/>
      <c r="AT75" s="270"/>
      <c r="AU75" s="267"/>
      <c r="AV75" s="264"/>
      <c r="AW75" s="272"/>
      <c r="AX75" s="487"/>
      <c r="AY75" s="264"/>
      <c r="AZ75" s="266"/>
      <c r="BA75" s="263"/>
      <c r="BB75" s="488"/>
      <c r="BC75" s="489"/>
      <c r="BD75" s="490"/>
      <c r="BE75" s="488"/>
      <c r="BF75" s="270"/>
      <c r="BG75" s="276">
        <f>SUM(AD75,AG75,AJ75,AN75,AQ75,AT75,AW75,BF75,AZ75,BC75)</f>
        <v>3</v>
      </c>
      <c r="BH75" s="618"/>
      <c r="BI75" s="658"/>
      <c r="BJ75" s="54"/>
      <c r="BK75" s="54"/>
      <c r="BL75" s="54"/>
      <c r="BM75" s="54"/>
    </row>
    <row r="76" spans="1:65" s="53" customFormat="1" ht="147" customHeight="1" thickBot="1">
      <c r="A76" s="294" t="s">
        <v>291</v>
      </c>
      <c r="B76" s="663" t="s">
        <v>315</v>
      </c>
      <c r="C76" s="664"/>
      <c r="D76" s="664"/>
      <c r="E76" s="664"/>
      <c r="F76" s="664"/>
      <c r="G76" s="664"/>
      <c r="H76" s="664"/>
      <c r="I76" s="664"/>
      <c r="J76" s="664"/>
      <c r="K76" s="664"/>
      <c r="L76" s="664"/>
      <c r="M76" s="664"/>
      <c r="N76" s="234"/>
      <c r="O76" s="222"/>
      <c r="P76" s="600"/>
      <c r="Q76" s="600"/>
      <c r="R76" s="599"/>
      <c r="S76" s="600"/>
      <c r="T76" s="600"/>
      <c r="U76" s="600"/>
      <c r="V76" s="600"/>
      <c r="W76" s="600"/>
      <c r="X76" s="600"/>
      <c r="Y76" s="600"/>
      <c r="Z76" s="600"/>
      <c r="AA76" s="601"/>
      <c r="AB76" s="297"/>
      <c r="AC76" s="295"/>
      <c r="AD76" s="298"/>
      <c r="AE76" s="299"/>
      <c r="AF76" s="295"/>
      <c r="AG76" s="300"/>
      <c r="AH76" s="401"/>
      <c r="AI76" s="295"/>
      <c r="AJ76" s="298"/>
      <c r="AK76" s="659"/>
      <c r="AL76" s="660"/>
      <c r="AM76" s="295"/>
      <c r="AN76" s="301"/>
      <c r="AO76" s="297"/>
      <c r="AP76" s="295"/>
      <c r="AQ76" s="298"/>
      <c r="AR76" s="299"/>
      <c r="AS76" s="295"/>
      <c r="AT76" s="239"/>
      <c r="AU76" s="236"/>
      <c r="AV76" s="222"/>
      <c r="AW76" s="237"/>
      <c r="AX76" s="238"/>
      <c r="AY76" s="222"/>
      <c r="AZ76" s="235"/>
      <c r="BA76" s="234"/>
      <c r="BB76" s="399"/>
      <c r="BC76" s="402"/>
      <c r="BD76" s="403"/>
      <c r="BE76" s="399"/>
      <c r="BF76" s="239"/>
      <c r="BG76" s="246"/>
      <c r="BH76" s="640"/>
      <c r="BI76" s="641"/>
      <c r="BJ76" s="54"/>
      <c r="BK76" s="54"/>
      <c r="BL76" s="54"/>
      <c r="BM76" s="54"/>
    </row>
    <row r="77" spans="1:65" s="56" customFormat="1" ht="88.5" customHeight="1">
      <c r="A77" s="337" t="s">
        <v>78</v>
      </c>
      <c r="B77" s="688" t="s">
        <v>389</v>
      </c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248"/>
      <c r="O77" s="339">
        <v>3</v>
      </c>
      <c r="P77" s="644">
        <v>94</v>
      </c>
      <c r="Q77" s="645"/>
      <c r="R77" s="639">
        <v>36</v>
      </c>
      <c r="S77" s="602"/>
      <c r="T77" s="644">
        <v>26</v>
      </c>
      <c r="U77" s="645"/>
      <c r="V77" s="644"/>
      <c r="W77" s="645"/>
      <c r="X77" s="639">
        <v>10</v>
      </c>
      <c r="Y77" s="602"/>
      <c r="Z77" s="602"/>
      <c r="AA77" s="603"/>
      <c r="AB77" s="340"/>
      <c r="AC77" s="339"/>
      <c r="AD77" s="341"/>
      <c r="AE77" s="342"/>
      <c r="AF77" s="339"/>
      <c r="AG77" s="343"/>
      <c r="AH77" s="346">
        <v>94</v>
      </c>
      <c r="AI77" s="339">
        <v>36</v>
      </c>
      <c r="AJ77" s="341">
        <v>3</v>
      </c>
      <c r="AK77" s="644"/>
      <c r="AL77" s="645"/>
      <c r="AM77" s="349"/>
      <c r="AN77" s="344"/>
      <c r="AO77" s="340"/>
      <c r="AP77" s="339"/>
      <c r="AQ77" s="341"/>
      <c r="AR77" s="342"/>
      <c r="AS77" s="339"/>
      <c r="AT77" s="255"/>
      <c r="AU77" s="256"/>
      <c r="AV77" s="249"/>
      <c r="AW77" s="253"/>
      <c r="AX77" s="254"/>
      <c r="AY77" s="249"/>
      <c r="AZ77" s="251"/>
      <c r="BA77" s="248"/>
      <c r="BB77" s="407"/>
      <c r="BC77" s="408"/>
      <c r="BD77" s="409"/>
      <c r="BE77" s="407"/>
      <c r="BF77" s="255"/>
      <c r="BG77" s="261">
        <f>SUM(AD77,AG77,AJ77,AN77,AQ77,AT77,AW77,BF77,AZ77,BC77)</f>
        <v>3</v>
      </c>
      <c r="BH77" s="616" t="s">
        <v>42</v>
      </c>
      <c r="BI77" s="617"/>
      <c r="BJ77" s="55"/>
      <c r="BK77" s="55"/>
      <c r="BL77" s="55"/>
      <c r="BM77" s="55"/>
    </row>
    <row r="78" spans="1:65" s="56" customFormat="1" ht="150" customHeight="1" thickBot="1">
      <c r="A78" s="454" t="s">
        <v>79</v>
      </c>
      <c r="B78" s="667" t="s">
        <v>390</v>
      </c>
      <c r="C78" s="668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491"/>
      <c r="O78" s="492">
        <v>3</v>
      </c>
      <c r="P78" s="669">
        <v>94</v>
      </c>
      <c r="Q78" s="669"/>
      <c r="R78" s="670">
        <v>36</v>
      </c>
      <c r="S78" s="669"/>
      <c r="T78" s="669">
        <v>26</v>
      </c>
      <c r="U78" s="669"/>
      <c r="V78" s="669"/>
      <c r="W78" s="669"/>
      <c r="X78" s="669"/>
      <c r="Y78" s="669"/>
      <c r="Z78" s="654">
        <v>10</v>
      </c>
      <c r="AA78" s="655"/>
      <c r="AB78" s="484"/>
      <c r="AC78" s="455"/>
      <c r="AD78" s="459"/>
      <c r="AE78" s="485"/>
      <c r="AF78" s="455"/>
      <c r="AG78" s="457"/>
      <c r="AH78" s="486">
        <v>94</v>
      </c>
      <c r="AI78" s="455">
        <v>36</v>
      </c>
      <c r="AJ78" s="459">
        <v>3</v>
      </c>
      <c r="AK78" s="656"/>
      <c r="AL78" s="657"/>
      <c r="AM78" s="455"/>
      <c r="AN78" s="463"/>
      <c r="AO78" s="484"/>
      <c r="AP78" s="455"/>
      <c r="AQ78" s="459"/>
      <c r="AR78" s="485"/>
      <c r="AS78" s="455"/>
      <c r="AT78" s="457"/>
      <c r="AU78" s="484"/>
      <c r="AV78" s="455"/>
      <c r="AW78" s="463"/>
      <c r="AX78" s="485"/>
      <c r="AY78" s="493"/>
      <c r="AZ78" s="494"/>
      <c r="BA78" s="495"/>
      <c r="BB78" s="493"/>
      <c r="BC78" s="494"/>
      <c r="BD78" s="496"/>
      <c r="BE78" s="493"/>
      <c r="BF78" s="457"/>
      <c r="BG78" s="276">
        <f>SUM(AD78,AG78,AJ78,AN78,AQ78,AT78,AW78,BF78,AZ78,BC78)</f>
        <v>3</v>
      </c>
      <c r="BH78" s="642" t="s">
        <v>42</v>
      </c>
      <c r="BI78" s="643"/>
      <c r="BJ78" s="55"/>
      <c r="BK78" s="55"/>
      <c r="BL78" s="55"/>
      <c r="BM78" s="55"/>
    </row>
    <row r="79" spans="1:65" s="56" customFormat="1" ht="201.75" customHeight="1">
      <c r="A79" s="337" t="s">
        <v>195</v>
      </c>
      <c r="B79" s="671" t="s">
        <v>374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672"/>
      <c r="N79" s="497">
        <v>4</v>
      </c>
      <c r="O79" s="498"/>
      <c r="P79" s="673">
        <v>108</v>
      </c>
      <c r="Q79" s="674"/>
      <c r="R79" s="665">
        <v>68</v>
      </c>
      <c r="S79" s="666"/>
      <c r="T79" s="673"/>
      <c r="U79" s="674"/>
      <c r="V79" s="673"/>
      <c r="W79" s="674"/>
      <c r="X79" s="665">
        <v>68</v>
      </c>
      <c r="Y79" s="666"/>
      <c r="Z79" s="602"/>
      <c r="AA79" s="603"/>
      <c r="AB79" s="340"/>
      <c r="AC79" s="339"/>
      <c r="AD79" s="341"/>
      <c r="AE79" s="342"/>
      <c r="AF79" s="339"/>
      <c r="AG79" s="343"/>
      <c r="AH79" s="346"/>
      <c r="AI79" s="339"/>
      <c r="AJ79" s="341"/>
      <c r="AK79" s="644">
        <v>108</v>
      </c>
      <c r="AL79" s="645"/>
      <c r="AM79" s="349">
        <v>68</v>
      </c>
      <c r="AN79" s="344">
        <v>3</v>
      </c>
      <c r="AO79" s="340"/>
      <c r="AP79" s="339"/>
      <c r="AQ79" s="341"/>
      <c r="AR79" s="342"/>
      <c r="AS79" s="339"/>
      <c r="AT79" s="255"/>
      <c r="AU79" s="256"/>
      <c r="AV79" s="249"/>
      <c r="AW79" s="253"/>
      <c r="AX79" s="254"/>
      <c r="AY79" s="249"/>
      <c r="AZ79" s="251"/>
      <c r="BA79" s="248"/>
      <c r="BB79" s="407"/>
      <c r="BC79" s="408"/>
      <c r="BD79" s="409"/>
      <c r="BE79" s="407"/>
      <c r="BF79" s="255"/>
      <c r="BG79" s="261">
        <f>SUM(AD79,AG79,AJ79,AN79,AQ79,AT79,AW79,BF79,AZ79,BC79)</f>
        <v>3</v>
      </c>
      <c r="BH79" s="616" t="s">
        <v>43</v>
      </c>
      <c r="BI79" s="617"/>
      <c r="BJ79" s="55"/>
      <c r="BK79" s="55"/>
      <c r="BL79" s="55"/>
      <c r="BM79" s="55"/>
    </row>
    <row r="80" spans="1:65" s="61" customFormat="1" ht="133.5" customHeight="1">
      <c r="A80" s="454" t="s">
        <v>391</v>
      </c>
      <c r="B80" s="667" t="s">
        <v>392</v>
      </c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491"/>
      <c r="O80" s="492">
        <v>4</v>
      </c>
      <c r="P80" s="669">
        <v>102</v>
      </c>
      <c r="Q80" s="669"/>
      <c r="R80" s="670">
        <v>54</v>
      </c>
      <c r="S80" s="669"/>
      <c r="T80" s="669">
        <v>36</v>
      </c>
      <c r="U80" s="669"/>
      <c r="V80" s="669"/>
      <c r="W80" s="669"/>
      <c r="X80" s="669"/>
      <c r="Y80" s="669"/>
      <c r="Z80" s="654">
        <v>18</v>
      </c>
      <c r="AA80" s="655"/>
      <c r="AB80" s="484"/>
      <c r="AC80" s="455"/>
      <c r="AD80" s="459"/>
      <c r="AE80" s="485"/>
      <c r="AF80" s="455"/>
      <c r="AG80" s="457"/>
      <c r="AH80" s="486"/>
      <c r="AI80" s="455"/>
      <c r="AJ80" s="459"/>
      <c r="AK80" s="656">
        <v>102</v>
      </c>
      <c r="AL80" s="657"/>
      <c r="AM80" s="455">
        <v>54</v>
      </c>
      <c r="AN80" s="463">
        <v>3</v>
      </c>
      <c r="AO80" s="484"/>
      <c r="AP80" s="455"/>
      <c r="AQ80" s="459"/>
      <c r="AR80" s="485"/>
      <c r="AS80" s="455"/>
      <c r="AT80" s="457"/>
      <c r="AU80" s="484"/>
      <c r="AV80" s="455"/>
      <c r="AW80" s="463"/>
      <c r="AX80" s="485"/>
      <c r="AY80" s="493"/>
      <c r="AZ80" s="494"/>
      <c r="BA80" s="495"/>
      <c r="BB80" s="493"/>
      <c r="BC80" s="494"/>
      <c r="BD80" s="496"/>
      <c r="BE80" s="493"/>
      <c r="BF80" s="457"/>
      <c r="BG80" s="276">
        <f>SUM(AD80,AG80,AJ80,AN80,AQ80,AT80,AW80,BF80,AZ80,BC80)</f>
        <v>3</v>
      </c>
      <c r="BH80" s="642" t="s">
        <v>42</v>
      </c>
      <c r="BI80" s="643"/>
      <c r="BJ80" s="65"/>
      <c r="BK80" s="65"/>
      <c r="BL80" s="65"/>
      <c r="BM80" s="65"/>
    </row>
    <row r="81" spans="1:65" s="61" customFormat="1" ht="213" customHeight="1" thickBot="1">
      <c r="A81" s="454" t="s">
        <v>404</v>
      </c>
      <c r="B81" s="637" t="s">
        <v>396</v>
      </c>
      <c r="C81" s="638"/>
      <c r="D81" s="638"/>
      <c r="E81" s="638"/>
      <c r="F81" s="638"/>
      <c r="G81" s="638"/>
      <c r="H81" s="638"/>
      <c r="I81" s="638"/>
      <c r="J81" s="638"/>
      <c r="K81" s="638"/>
      <c r="L81" s="638"/>
      <c r="M81" s="638"/>
      <c r="N81" s="263"/>
      <c r="O81" s="264">
        <v>5</v>
      </c>
      <c r="P81" s="652">
        <v>94</v>
      </c>
      <c r="Q81" s="652"/>
      <c r="R81" s="653">
        <v>36</v>
      </c>
      <c r="S81" s="654"/>
      <c r="T81" s="654">
        <v>22</v>
      </c>
      <c r="U81" s="654"/>
      <c r="V81" s="654"/>
      <c r="W81" s="654"/>
      <c r="X81" s="654"/>
      <c r="Y81" s="654"/>
      <c r="Z81" s="654">
        <v>14</v>
      </c>
      <c r="AA81" s="655"/>
      <c r="AB81" s="484"/>
      <c r="AC81" s="455"/>
      <c r="AD81" s="459"/>
      <c r="AE81" s="485"/>
      <c r="AF81" s="455"/>
      <c r="AG81" s="457"/>
      <c r="AH81" s="486"/>
      <c r="AI81" s="455"/>
      <c r="AJ81" s="459"/>
      <c r="AK81" s="656"/>
      <c r="AL81" s="657"/>
      <c r="AM81" s="455"/>
      <c r="AN81" s="499"/>
      <c r="AO81" s="484">
        <v>94</v>
      </c>
      <c r="AP81" s="455">
        <v>36</v>
      </c>
      <c r="AQ81" s="459">
        <v>3</v>
      </c>
      <c r="AR81" s="485"/>
      <c r="AS81" s="455"/>
      <c r="AT81" s="457"/>
      <c r="AU81" s="484"/>
      <c r="AV81" s="455"/>
      <c r="AW81" s="459"/>
      <c r="AX81" s="485"/>
      <c r="AY81" s="455"/>
      <c r="AZ81" s="483"/>
      <c r="BA81" s="495"/>
      <c r="BB81" s="493"/>
      <c r="BC81" s="494"/>
      <c r="BD81" s="496"/>
      <c r="BE81" s="493"/>
      <c r="BF81" s="457"/>
      <c r="BG81" s="276">
        <f>SUM(AD81,AG81,AJ81,AN81,AQ81,AT81,AW81,BF81,AZ81,BC81)</f>
        <v>3</v>
      </c>
      <c r="BH81" s="618" t="s">
        <v>44</v>
      </c>
      <c r="BI81" s="658"/>
      <c r="BJ81" s="65"/>
      <c r="BK81" s="65"/>
      <c r="BL81" s="65"/>
      <c r="BM81" s="65"/>
    </row>
    <row r="82" spans="1:65" s="61" customFormat="1" ht="96" customHeight="1" thickBot="1">
      <c r="A82" s="294" t="s">
        <v>292</v>
      </c>
      <c r="B82" s="1121" t="s">
        <v>371</v>
      </c>
      <c r="C82" s="1122"/>
      <c r="D82" s="1122"/>
      <c r="E82" s="1122"/>
      <c r="F82" s="1122"/>
      <c r="G82" s="1122"/>
      <c r="H82" s="1122"/>
      <c r="I82" s="1122"/>
      <c r="J82" s="1122"/>
      <c r="K82" s="1122"/>
      <c r="L82" s="1122"/>
      <c r="M82" s="1122"/>
      <c r="N82" s="234"/>
      <c r="O82" s="222"/>
      <c r="P82" s="598"/>
      <c r="Q82" s="598"/>
      <c r="R82" s="599"/>
      <c r="S82" s="600"/>
      <c r="T82" s="600"/>
      <c r="U82" s="600"/>
      <c r="V82" s="600"/>
      <c r="W82" s="600"/>
      <c r="X82" s="600"/>
      <c r="Y82" s="600"/>
      <c r="Z82" s="600"/>
      <c r="AA82" s="601"/>
      <c r="AB82" s="297"/>
      <c r="AC82" s="295"/>
      <c r="AD82" s="298"/>
      <c r="AE82" s="299"/>
      <c r="AF82" s="295"/>
      <c r="AG82" s="300"/>
      <c r="AH82" s="401"/>
      <c r="AI82" s="295"/>
      <c r="AJ82" s="298"/>
      <c r="AK82" s="659"/>
      <c r="AL82" s="660"/>
      <c r="AM82" s="295"/>
      <c r="AN82" s="301"/>
      <c r="AO82" s="297"/>
      <c r="AP82" s="295"/>
      <c r="AQ82" s="298"/>
      <c r="AR82" s="299"/>
      <c r="AS82" s="295"/>
      <c r="AT82" s="300"/>
      <c r="AU82" s="297"/>
      <c r="AV82" s="295"/>
      <c r="AW82" s="298"/>
      <c r="AX82" s="299"/>
      <c r="AY82" s="295"/>
      <c r="AZ82" s="296"/>
      <c r="BA82" s="500"/>
      <c r="BB82" s="501"/>
      <c r="BC82" s="502"/>
      <c r="BD82" s="503"/>
      <c r="BE82" s="501"/>
      <c r="BF82" s="300"/>
      <c r="BG82" s="246"/>
      <c r="BH82" s="661" t="s">
        <v>45</v>
      </c>
      <c r="BI82" s="662"/>
      <c r="BJ82" s="65"/>
      <c r="BK82" s="65"/>
      <c r="BL82" s="65"/>
      <c r="BM82" s="65"/>
    </row>
    <row r="83" spans="1:65" s="61" customFormat="1" ht="111" customHeight="1" thickBot="1">
      <c r="A83" s="337" t="s">
        <v>55</v>
      </c>
      <c r="B83" s="637" t="s">
        <v>387</v>
      </c>
      <c r="C83" s="638"/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248">
        <v>4</v>
      </c>
      <c r="O83" s="249">
        <v>4</v>
      </c>
      <c r="P83" s="625">
        <v>204</v>
      </c>
      <c r="Q83" s="625"/>
      <c r="R83" s="639">
        <v>94</v>
      </c>
      <c r="S83" s="602"/>
      <c r="T83" s="602">
        <v>40</v>
      </c>
      <c r="U83" s="602"/>
      <c r="V83" s="602">
        <v>30</v>
      </c>
      <c r="W83" s="602"/>
      <c r="X83" s="602"/>
      <c r="Y83" s="602"/>
      <c r="Z83" s="602">
        <v>24</v>
      </c>
      <c r="AA83" s="603"/>
      <c r="AB83" s="340"/>
      <c r="AC83" s="339"/>
      <c r="AD83" s="341"/>
      <c r="AE83" s="342"/>
      <c r="AF83" s="339"/>
      <c r="AG83" s="343"/>
      <c r="AH83" s="346"/>
      <c r="AI83" s="339"/>
      <c r="AJ83" s="341"/>
      <c r="AK83" s="644">
        <v>204</v>
      </c>
      <c r="AL83" s="645"/>
      <c r="AM83" s="346">
        <v>94</v>
      </c>
      <c r="AN83" s="344">
        <v>6</v>
      </c>
      <c r="AO83" s="340"/>
      <c r="AP83" s="339"/>
      <c r="AQ83" s="341"/>
      <c r="AR83" s="342"/>
      <c r="AS83" s="339"/>
      <c r="AT83" s="343"/>
      <c r="AU83" s="340"/>
      <c r="AV83" s="339"/>
      <c r="AW83" s="341"/>
      <c r="AX83" s="342"/>
      <c r="AY83" s="339"/>
      <c r="AZ83" s="347"/>
      <c r="BA83" s="348"/>
      <c r="BB83" s="349"/>
      <c r="BC83" s="350"/>
      <c r="BD83" s="351"/>
      <c r="BE83" s="349"/>
      <c r="BF83" s="343"/>
      <c r="BG83" s="261">
        <f>SUM(AD83,AG83,AJ83,AN83,AQ83,AT83,AW83,BF83,AZ83,BC83)</f>
        <v>6</v>
      </c>
      <c r="BH83" s="646"/>
      <c r="BI83" s="647"/>
      <c r="BJ83" s="65"/>
      <c r="BK83" s="65"/>
      <c r="BL83" s="65"/>
      <c r="BM83" s="65"/>
    </row>
    <row r="84" spans="1:65" s="87" customFormat="1" ht="164.25" customHeight="1" thickBot="1">
      <c r="A84" s="294" t="s">
        <v>293</v>
      </c>
      <c r="B84" s="663" t="s">
        <v>395</v>
      </c>
      <c r="C84" s="664"/>
      <c r="D84" s="664"/>
      <c r="E84" s="664"/>
      <c r="F84" s="664"/>
      <c r="G84" s="664"/>
      <c r="H84" s="664"/>
      <c r="I84" s="664"/>
      <c r="J84" s="664"/>
      <c r="K84" s="664"/>
      <c r="L84" s="664"/>
      <c r="M84" s="664"/>
      <c r="N84" s="234"/>
      <c r="O84" s="222"/>
      <c r="P84" s="598"/>
      <c r="Q84" s="598"/>
      <c r="R84" s="599"/>
      <c r="S84" s="600"/>
      <c r="T84" s="600"/>
      <c r="U84" s="600"/>
      <c r="V84" s="600"/>
      <c r="W84" s="600"/>
      <c r="X84" s="600"/>
      <c r="Y84" s="600"/>
      <c r="Z84" s="600"/>
      <c r="AA84" s="601"/>
      <c r="AB84" s="297"/>
      <c r="AC84" s="295"/>
      <c r="AD84" s="298"/>
      <c r="AE84" s="299"/>
      <c r="AF84" s="295"/>
      <c r="AG84" s="300"/>
      <c r="AH84" s="401"/>
      <c r="AI84" s="295"/>
      <c r="AJ84" s="298"/>
      <c r="AK84" s="659"/>
      <c r="AL84" s="660"/>
      <c r="AM84" s="295"/>
      <c r="AN84" s="301"/>
      <c r="AO84" s="297"/>
      <c r="AP84" s="295"/>
      <c r="AQ84" s="298"/>
      <c r="AR84" s="299"/>
      <c r="AS84" s="295"/>
      <c r="AT84" s="300"/>
      <c r="AU84" s="297"/>
      <c r="AV84" s="295"/>
      <c r="AW84" s="298"/>
      <c r="AX84" s="299"/>
      <c r="AY84" s="295"/>
      <c r="AZ84" s="296"/>
      <c r="BA84" s="500"/>
      <c r="BB84" s="501"/>
      <c r="BC84" s="502"/>
      <c r="BD84" s="503"/>
      <c r="BE84" s="501"/>
      <c r="BF84" s="300"/>
      <c r="BG84" s="246"/>
      <c r="BH84" s="661"/>
      <c r="BI84" s="662"/>
      <c r="BJ84" s="86"/>
      <c r="BK84" s="86"/>
      <c r="BL84" s="86"/>
      <c r="BM84" s="86"/>
    </row>
    <row r="85" spans="1:65" s="61" customFormat="1" ht="85.5" customHeight="1">
      <c r="A85" s="337" t="s">
        <v>80</v>
      </c>
      <c r="B85" s="637" t="s">
        <v>393</v>
      </c>
      <c r="C85" s="638"/>
      <c r="D85" s="638"/>
      <c r="E85" s="638"/>
      <c r="F85" s="638"/>
      <c r="G85" s="638"/>
      <c r="H85" s="638"/>
      <c r="I85" s="638"/>
      <c r="J85" s="638"/>
      <c r="K85" s="638"/>
      <c r="L85" s="638"/>
      <c r="M85" s="638"/>
      <c r="N85" s="248">
        <v>4</v>
      </c>
      <c r="O85" s="249"/>
      <c r="P85" s="625">
        <v>102</v>
      </c>
      <c r="Q85" s="625"/>
      <c r="R85" s="639">
        <v>50</v>
      </c>
      <c r="S85" s="602"/>
      <c r="T85" s="602">
        <v>30</v>
      </c>
      <c r="U85" s="602"/>
      <c r="V85" s="602"/>
      <c r="W85" s="602"/>
      <c r="X85" s="602"/>
      <c r="Y85" s="602"/>
      <c r="Z85" s="602">
        <v>20</v>
      </c>
      <c r="AA85" s="603"/>
      <c r="AB85" s="340"/>
      <c r="AC85" s="339"/>
      <c r="AD85" s="341"/>
      <c r="AE85" s="342"/>
      <c r="AF85" s="339"/>
      <c r="AG85" s="343"/>
      <c r="AH85" s="346"/>
      <c r="AI85" s="339"/>
      <c r="AJ85" s="341"/>
      <c r="AK85" s="644">
        <v>102</v>
      </c>
      <c r="AL85" s="645"/>
      <c r="AM85" s="346">
        <v>50</v>
      </c>
      <c r="AN85" s="344">
        <v>3</v>
      </c>
      <c r="AO85" s="340"/>
      <c r="AP85" s="339"/>
      <c r="AQ85" s="341"/>
      <c r="AR85" s="342"/>
      <c r="AS85" s="339"/>
      <c r="AT85" s="343"/>
      <c r="AU85" s="340"/>
      <c r="AV85" s="339"/>
      <c r="AW85" s="341"/>
      <c r="AX85" s="342"/>
      <c r="AY85" s="339"/>
      <c r="AZ85" s="347"/>
      <c r="BA85" s="348"/>
      <c r="BB85" s="349"/>
      <c r="BC85" s="350"/>
      <c r="BD85" s="351"/>
      <c r="BE85" s="349"/>
      <c r="BF85" s="343"/>
      <c r="BG85" s="261">
        <f>SUM(AD85,AG85,AJ85,AN85,AQ85,AT85,AW85,BF85,AZ85,BC85)</f>
        <v>3</v>
      </c>
      <c r="BH85" s="646" t="s">
        <v>46</v>
      </c>
      <c r="BI85" s="647"/>
      <c r="BJ85" s="65"/>
      <c r="BK85" s="65"/>
      <c r="BL85" s="65"/>
      <c r="BM85" s="65"/>
    </row>
    <row r="86" spans="1:65" s="61" customFormat="1" ht="88.5" customHeight="1">
      <c r="A86" s="454" t="s">
        <v>138</v>
      </c>
      <c r="B86" s="650" t="s">
        <v>394</v>
      </c>
      <c r="C86" s="651"/>
      <c r="D86" s="651"/>
      <c r="E86" s="651"/>
      <c r="F86" s="651"/>
      <c r="G86" s="651"/>
      <c r="H86" s="651"/>
      <c r="I86" s="651"/>
      <c r="J86" s="651"/>
      <c r="K86" s="651"/>
      <c r="L86" s="651"/>
      <c r="M86" s="651"/>
      <c r="N86" s="263">
        <v>5</v>
      </c>
      <c r="O86" s="264"/>
      <c r="P86" s="652">
        <v>108</v>
      </c>
      <c r="Q86" s="652"/>
      <c r="R86" s="653">
        <v>64</v>
      </c>
      <c r="S86" s="654"/>
      <c r="T86" s="654">
        <v>24</v>
      </c>
      <c r="U86" s="654"/>
      <c r="V86" s="654">
        <v>30</v>
      </c>
      <c r="W86" s="654"/>
      <c r="X86" s="654"/>
      <c r="Y86" s="654"/>
      <c r="Z86" s="654">
        <v>10</v>
      </c>
      <c r="AA86" s="655"/>
      <c r="AB86" s="484"/>
      <c r="AC86" s="455"/>
      <c r="AD86" s="459"/>
      <c r="AE86" s="485"/>
      <c r="AF86" s="455"/>
      <c r="AG86" s="457"/>
      <c r="AH86" s="486"/>
      <c r="AI86" s="455"/>
      <c r="AJ86" s="459"/>
      <c r="AK86" s="656"/>
      <c r="AL86" s="657"/>
      <c r="AM86" s="455"/>
      <c r="AN86" s="499"/>
      <c r="AO86" s="484">
        <v>108</v>
      </c>
      <c r="AP86" s="455">
        <v>64</v>
      </c>
      <c r="AQ86" s="459">
        <v>3</v>
      </c>
      <c r="AR86" s="485"/>
      <c r="AS86" s="455"/>
      <c r="AT86" s="457"/>
      <c r="AU86" s="484"/>
      <c r="AV86" s="455"/>
      <c r="AW86" s="459"/>
      <c r="AX86" s="485"/>
      <c r="AY86" s="455"/>
      <c r="AZ86" s="483"/>
      <c r="BA86" s="495"/>
      <c r="BB86" s="493"/>
      <c r="BC86" s="494"/>
      <c r="BD86" s="496"/>
      <c r="BE86" s="493"/>
      <c r="BF86" s="457"/>
      <c r="BG86" s="276">
        <f>SUM(AD86,AG86,AJ86,AN86,AQ86,AT86,AW86,BF86,AZ86,BC86)</f>
        <v>3</v>
      </c>
      <c r="BH86" s="618" t="s">
        <v>47</v>
      </c>
      <c r="BI86" s="658"/>
      <c r="BJ86" s="65"/>
      <c r="BK86" s="65"/>
      <c r="BL86" s="65"/>
      <c r="BM86" s="65"/>
    </row>
    <row r="87" spans="1:65" s="61" customFormat="1" ht="216.75" customHeight="1" thickBot="1">
      <c r="A87" s="337" t="s">
        <v>269</v>
      </c>
      <c r="B87" s="637" t="s">
        <v>372</v>
      </c>
      <c r="C87" s="638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248"/>
      <c r="O87" s="249">
        <v>5</v>
      </c>
      <c r="P87" s="625">
        <v>94</v>
      </c>
      <c r="Q87" s="625"/>
      <c r="R87" s="639">
        <v>44</v>
      </c>
      <c r="S87" s="602"/>
      <c r="T87" s="602">
        <v>12</v>
      </c>
      <c r="U87" s="602"/>
      <c r="V87" s="602">
        <v>32</v>
      </c>
      <c r="W87" s="602"/>
      <c r="X87" s="602"/>
      <c r="Y87" s="602"/>
      <c r="Z87" s="602"/>
      <c r="AA87" s="603"/>
      <c r="AB87" s="340"/>
      <c r="AC87" s="339"/>
      <c r="AD87" s="341"/>
      <c r="AE87" s="342"/>
      <c r="AF87" s="339"/>
      <c r="AG87" s="343"/>
      <c r="AH87" s="346"/>
      <c r="AI87" s="339"/>
      <c r="AJ87" s="341"/>
      <c r="AK87" s="644"/>
      <c r="AL87" s="645"/>
      <c r="AM87" s="346"/>
      <c r="AN87" s="344"/>
      <c r="AO87" s="340">
        <v>94</v>
      </c>
      <c r="AP87" s="339">
        <v>44</v>
      </c>
      <c r="AQ87" s="341">
        <v>3</v>
      </c>
      <c r="AR87" s="342"/>
      <c r="AS87" s="339"/>
      <c r="AT87" s="343"/>
      <c r="AU87" s="340"/>
      <c r="AV87" s="339"/>
      <c r="AW87" s="341"/>
      <c r="AX87" s="342"/>
      <c r="AY87" s="339"/>
      <c r="AZ87" s="347"/>
      <c r="BA87" s="348"/>
      <c r="BB87" s="349"/>
      <c r="BC87" s="350"/>
      <c r="BD87" s="351"/>
      <c r="BE87" s="349"/>
      <c r="BF87" s="343"/>
      <c r="BG87" s="261">
        <f>SUM(AD87,AG87,AJ87,AN87,AQ87,AT87,AW87,BF87,AZ87,BC87)</f>
        <v>3</v>
      </c>
      <c r="BH87" s="646" t="s">
        <v>47</v>
      </c>
      <c r="BI87" s="647"/>
      <c r="BJ87" s="65"/>
      <c r="BK87" s="65"/>
      <c r="BL87" s="65"/>
      <c r="BM87" s="65"/>
    </row>
    <row r="88" spans="1:65" s="61" customFormat="1" ht="224.25" customHeight="1" thickBot="1">
      <c r="A88" s="294" t="s">
        <v>294</v>
      </c>
      <c r="B88" s="648" t="s">
        <v>316</v>
      </c>
      <c r="C88" s="649"/>
      <c r="D88" s="649"/>
      <c r="E88" s="649"/>
      <c r="F88" s="649"/>
      <c r="G88" s="649"/>
      <c r="H88" s="649"/>
      <c r="I88" s="649"/>
      <c r="J88" s="649"/>
      <c r="K88" s="649"/>
      <c r="L88" s="649"/>
      <c r="M88" s="649"/>
      <c r="N88" s="234"/>
      <c r="O88" s="222"/>
      <c r="P88" s="598"/>
      <c r="Q88" s="598"/>
      <c r="R88" s="599"/>
      <c r="S88" s="600"/>
      <c r="T88" s="598"/>
      <c r="U88" s="598"/>
      <c r="V88" s="598"/>
      <c r="W88" s="598"/>
      <c r="X88" s="598"/>
      <c r="Y88" s="598"/>
      <c r="Z88" s="598"/>
      <c r="AA88" s="620"/>
      <c r="AB88" s="236"/>
      <c r="AC88" s="222"/>
      <c r="AD88" s="237"/>
      <c r="AE88" s="400"/>
      <c r="AF88" s="222"/>
      <c r="AG88" s="239"/>
      <c r="AH88" s="236"/>
      <c r="AI88" s="222"/>
      <c r="AJ88" s="237"/>
      <c r="AK88" s="621"/>
      <c r="AL88" s="622"/>
      <c r="AM88" s="222"/>
      <c r="AN88" s="239"/>
      <c r="AO88" s="236"/>
      <c r="AP88" s="222"/>
      <c r="AQ88" s="237"/>
      <c r="AR88" s="401"/>
      <c r="AS88" s="295"/>
      <c r="AT88" s="300"/>
      <c r="AU88" s="297"/>
      <c r="AV88" s="295"/>
      <c r="AW88" s="298"/>
      <c r="AX88" s="400"/>
      <c r="AY88" s="222"/>
      <c r="AZ88" s="235"/>
      <c r="BA88" s="234"/>
      <c r="BB88" s="399"/>
      <c r="BC88" s="402"/>
      <c r="BD88" s="403"/>
      <c r="BE88" s="399"/>
      <c r="BF88" s="239"/>
      <c r="BG88" s="246"/>
      <c r="BH88" s="640" t="s">
        <v>48</v>
      </c>
      <c r="BI88" s="641"/>
      <c r="BJ88" s="65"/>
      <c r="BK88" s="65"/>
      <c r="BL88" s="65"/>
      <c r="BM88" s="65"/>
    </row>
    <row r="89" spans="1:61" ht="99.75" customHeight="1">
      <c r="A89" s="337" t="s">
        <v>81</v>
      </c>
      <c r="B89" s="637" t="s">
        <v>229</v>
      </c>
      <c r="C89" s="638"/>
      <c r="D89" s="638"/>
      <c r="E89" s="638"/>
      <c r="F89" s="638"/>
      <c r="G89" s="638"/>
      <c r="H89" s="638"/>
      <c r="I89" s="638"/>
      <c r="J89" s="638"/>
      <c r="K89" s="638"/>
      <c r="L89" s="638"/>
      <c r="M89" s="638"/>
      <c r="N89" s="248">
        <v>4</v>
      </c>
      <c r="O89" s="249"/>
      <c r="P89" s="625">
        <v>102</v>
      </c>
      <c r="Q89" s="625"/>
      <c r="R89" s="639">
        <v>52</v>
      </c>
      <c r="S89" s="602"/>
      <c r="T89" s="625">
        <v>20</v>
      </c>
      <c r="U89" s="625"/>
      <c r="V89" s="625">
        <v>24</v>
      </c>
      <c r="W89" s="625"/>
      <c r="X89" s="625">
        <v>4</v>
      </c>
      <c r="Y89" s="625"/>
      <c r="Z89" s="625">
        <v>4</v>
      </c>
      <c r="AA89" s="626"/>
      <c r="AB89" s="256"/>
      <c r="AC89" s="249"/>
      <c r="AD89" s="253"/>
      <c r="AE89" s="406"/>
      <c r="AF89" s="249"/>
      <c r="AG89" s="255"/>
      <c r="AH89" s="256"/>
      <c r="AI89" s="249"/>
      <c r="AJ89" s="253"/>
      <c r="AK89" s="627">
        <v>102</v>
      </c>
      <c r="AL89" s="628"/>
      <c r="AM89" s="249">
        <v>52</v>
      </c>
      <c r="AN89" s="255">
        <v>3</v>
      </c>
      <c r="AO89" s="256"/>
      <c r="AP89" s="249"/>
      <c r="AQ89" s="253"/>
      <c r="AR89" s="346"/>
      <c r="AS89" s="339"/>
      <c r="AT89" s="343"/>
      <c r="AU89" s="340"/>
      <c r="AV89" s="339"/>
      <c r="AW89" s="341"/>
      <c r="AX89" s="406"/>
      <c r="AY89" s="249"/>
      <c r="AZ89" s="251"/>
      <c r="BA89" s="248"/>
      <c r="BB89" s="407"/>
      <c r="BC89" s="408"/>
      <c r="BD89" s="409"/>
      <c r="BE89" s="407"/>
      <c r="BF89" s="255"/>
      <c r="BG89" s="261">
        <f>SUM(AD89,AG89,AJ89,AN89,AQ89,AT89,AW89,BF89,AZ89,BC89)</f>
        <v>3</v>
      </c>
      <c r="BH89" s="642"/>
      <c r="BI89" s="643"/>
    </row>
    <row r="90" spans="1:61" ht="150.75" customHeight="1">
      <c r="A90" s="337" t="s">
        <v>373</v>
      </c>
      <c r="B90" s="637" t="s">
        <v>230</v>
      </c>
      <c r="C90" s="638"/>
      <c r="D90" s="638"/>
      <c r="E90" s="638"/>
      <c r="F90" s="638"/>
      <c r="G90" s="638"/>
      <c r="H90" s="638"/>
      <c r="I90" s="638"/>
      <c r="J90" s="638"/>
      <c r="K90" s="638"/>
      <c r="L90" s="638"/>
      <c r="M90" s="638"/>
      <c r="N90" s="248">
        <v>5</v>
      </c>
      <c r="O90" s="249"/>
      <c r="P90" s="625">
        <v>102</v>
      </c>
      <c r="Q90" s="625"/>
      <c r="R90" s="639">
        <v>52</v>
      </c>
      <c r="S90" s="602"/>
      <c r="T90" s="625">
        <v>34</v>
      </c>
      <c r="U90" s="625"/>
      <c r="V90" s="625">
        <v>6</v>
      </c>
      <c r="W90" s="625"/>
      <c r="X90" s="625">
        <v>6</v>
      </c>
      <c r="Y90" s="625"/>
      <c r="Z90" s="625">
        <v>6</v>
      </c>
      <c r="AA90" s="626"/>
      <c r="AB90" s="256"/>
      <c r="AC90" s="249"/>
      <c r="AD90" s="253"/>
      <c r="AE90" s="406"/>
      <c r="AF90" s="249"/>
      <c r="AG90" s="255"/>
      <c r="AH90" s="256"/>
      <c r="AI90" s="249"/>
      <c r="AJ90" s="253"/>
      <c r="AK90" s="627"/>
      <c r="AL90" s="628"/>
      <c r="AM90" s="249"/>
      <c r="AN90" s="255"/>
      <c r="AO90" s="256">
        <v>102</v>
      </c>
      <c r="AP90" s="249">
        <v>52</v>
      </c>
      <c r="AQ90" s="253">
        <v>3</v>
      </c>
      <c r="AR90" s="346"/>
      <c r="AS90" s="339"/>
      <c r="AT90" s="343"/>
      <c r="AU90" s="340"/>
      <c r="AV90" s="339"/>
      <c r="AW90" s="341"/>
      <c r="AX90" s="406"/>
      <c r="AY90" s="249"/>
      <c r="AZ90" s="251"/>
      <c r="BA90" s="248"/>
      <c r="BB90" s="407"/>
      <c r="BC90" s="408"/>
      <c r="BD90" s="409"/>
      <c r="BE90" s="407"/>
      <c r="BF90" s="255"/>
      <c r="BG90" s="261">
        <f>SUM(AD90,AG90,AJ90,AN90,AQ90,AT90,AW90,BF90,AZ90,BC90)</f>
        <v>3</v>
      </c>
      <c r="BH90" s="629"/>
      <c r="BI90" s="630"/>
    </row>
    <row r="91" spans="1:61" ht="147.75" customHeight="1" thickBot="1">
      <c r="A91" s="352" t="s">
        <v>405</v>
      </c>
      <c r="B91" s="631" t="s">
        <v>231</v>
      </c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278"/>
      <c r="O91" s="279">
        <v>6</v>
      </c>
      <c r="P91" s="633">
        <v>102</v>
      </c>
      <c r="Q91" s="633"/>
      <c r="R91" s="634">
        <v>52</v>
      </c>
      <c r="S91" s="635"/>
      <c r="T91" s="633">
        <v>24</v>
      </c>
      <c r="U91" s="633"/>
      <c r="V91" s="633">
        <v>18</v>
      </c>
      <c r="W91" s="633"/>
      <c r="X91" s="633">
        <v>4</v>
      </c>
      <c r="Y91" s="633"/>
      <c r="Z91" s="633">
        <v>6</v>
      </c>
      <c r="AA91" s="636"/>
      <c r="AB91" s="282"/>
      <c r="AC91" s="279"/>
      <c r="AD91" s="289"/>
      <c r="AE91" s="285"/>
      <c r="AF91" s="279"/>
      <c r="AG91" s="287"/>
      <c r="AH91" s="282"/>
      <c r="AI91" s="279"/>
      <c r="AJ91" s="289"/>
      <c r="AK91" s="607"/>
      <c r="AL91" s="608"/>
      <c r="AM91" s="279"/>
      <c r="AN91" s="287"/>
      <c r="AO91" s="282"/>
      <c r="AP91" s="279"/>
      <c r="AQ91" s="289"/>
      <c r="AR91" s="360">
        <v>102</v>
      </c>
      <c r="AS91" s="354">
        <v>52</v>
      </c>
      <c r="AT91" s="358">
        <v>3</v>
      </c>
      <c r="AU91" s="355"/>
      <c r="AV91" s="354"/>
      <c r="AW91" s="356"/>
      <c r="AX91" s="285"/>
      <c r="AY91" s="279"/>
      <c r="AZ91" s="281"/>
      <c r="BA91" s="278"/>
      <c r="BB91" s="286"/>
      <c r="BC91" s="412"/>
      <c r="BD91" s="413"/>
      <c r="BE91" s="286"/>
      <c r="BF91" s="287"/>
      <c r="BG91" s="293">
        <v>3</v>
      </c>
      <c r="BH91" s="596"/>
      <c r="BI91" s="597"/>
    </row>
    <row r="92" spans="1:61" ht="147.75" customHeight="1" thickBot="1">
      <c r="A92" s="294" t="s">
        <v>295</v>
      </c>
      <c r="B92" s="648" t="s">
        <v>313</v>
      </c>
      <c r="C92" s="649"/>
      <c r="D92" s="649"/>
      <c r="E92" s="649"/>
      <c r="F92" s="649"/>
      <c r="G92" s="649"/>
      <c r="H92" s="649"/>
      <c r="I92" s="649"/>
      <c r="J92" s="649"/>
      <c r="K92" s="649"/>
      <c r="L92" s="649"/>
      <c r="M92" s="649"/>
      <c r="N92" s="234"/>
      <c r="O92" s="222"/>
      <c r="P92" s="598"/>
      <c r="Q92" s="598"/>
      <c r="R92" s="599"/>
      <c r="S92" s="600"/>
      <c r="T92" s="598"/>
      <c r="U92" s="598"/>
      <c r="V92" s="598"/>
      <c r="W92" s="598"/>
      <c r="X92" s="598"/>
      <c r="Y92" s="598"/>
      <c r="Z92" s="598"/>
      <c r="AA92" s="620"/>
      <c r="AB92" s="236"/>
      <c r="AC92" s="222"/>
      <c r="AD92" s="237"/>
      <c r="AE92" s="400"/>
      <c r="AF92" s="222"/>
      <c r="AG92" s="239"/>
      <c r="AH92" s="236"/>
      <c r="AI92" s="222"/>
      <c r="AJ92" s="237"/>
      <c r="AK92" s="621"/>
      <c r="AL92" s="622"/>
      <c r="AM92" s="222"/>
      <c r="AN92" s="239"/>
      <c r="AO92" s="236"/>
      <c r="AP92" s="222"/>
      <c r="AQ92" s="237"/>
      <c r="AR92" s="401"/>
      <c r="AS92" s="295"/>
      <c r="AT92" s="300"/>
      <c r="AU92" s="297"/>
      <c r="AV92" s="295"/>
      <c r="AW92" s="298"/>
      <c r="AX92" s="400"/>
      <c r="AY92" s="222"/>
      <c r="AZ92" s="235"/>
      <c r="BA92" s="234"/>
      <c r="BB92" s="399"/>
      <c r="BC92" s="402"/>
      <c r="BD92" s="403"/>
      <c r="BE92" s="399"/>
      <c r="BF92" s="239"/>
      <c r="BG92" s="246"/>
      <c r="BH92" s="640" t="s">
        <v>49</v>
      </c>
      <c r="BI92" s="641"/>
    </row>
    <row r="93" spans="1:61" ht="93.75" customHeight="1">
      <c r="A93" s="337" t="s">
        <v>82</v>
      </c>
      <c r="B93" s="637" t="s">
        <v>235</v>
      </c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248"/>
      <c r="O93" s="249">
        <v>6</v>
      </c>
      <c r="P93" s="625">
        <v>102</v>
      </c>
      <c r="Q93" s="625"/>
      <c r="R93" s="639">
        <v>52</v>
      </c>
      <c r="S93" s="602"/>
      <c r="T93" s="625">
        <v>28</v>
      </c>
      <c r="U93" s="625"/>
      <c r="V93" s="625"/>
      <c r="W93" s="625"/>
      <c r="X93" s="625">
        <v>24</v>
      </c>
      <c r="Y93" s="625"/>
      <c r="Z93" s="625"/>
      <c r="AA93" s="626"/>
      <c r="AB93" s="256"/>
      <c r="AC93" s="249"/>
      <c r="AD93" s="253"/>
      <c r="AE93" s="406"/>
      <c r="AF93" s="249"/>
      <c r="AG93" s="255"/>
      <c r="AH93" s="256"/>
      <c r="AI93" s="249"/>
      <c r="AJ93" s="253"/>
      <c r="AK93" s="627"/>
      <c r="AL93" s="628"/>
      <c r="AM93" s="249"/>
      <c r="AN93" s="255"/>
      <c r="AO93" s="256"/>
      <c r="AP93" s="249"/>
      <c r="AQ93" s="253"/>
      <c r="AR93" s="346">
        <v>102</v>
      </c>
      <c r="AS93" s="339">
        <v>52</v>
      </c>
      <c r="AT93" s="343">
        <v>3</v>
      </c>
      <c r="AU93" s="340"/>
      <c r="AV93" s="339"/>
      <c r="AW93" s="341"/>
      <c r="AX93" s="406"/>
      <c r="AY93" s="249"/>
      <c r="AZ93" s="251"/>
      <c r="BA93" s="248"/>
      <c r="BB93" s="407"/>
      <c r="BC93" s="408"/>
      <c r="BD93" s="409"/>
      <c r="BE93" s="407"/>
      <c r="BF93" s="255"/>
      <c r="BG93" s="261">
        <f>SUM(AD93,AG93,AJ93,AN93,AQ93,AT93,AW93,BF93,AZ93,BC93)</f>
        <v>3</v>
      </c>
      <c r="BH93" s="642"/>
      <c r="BI93" s="643"/>
    </row>
    <row r="94" spans="1:61" ht="93.75" customHeight="1" thickBot="1">
      <c r="A94" s="337" t="s">
        <v>376</v>
      </c>
      <c r="B94" s="637" t="s">
        <v>236</v>
      </c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248">
        <v>7</v>
      </c>
      <c r="O94" s="249"/>
      <c r="P94" s="625">
        <v>102</v>
      </c>
      <c r="Q94" s="625"/>
      <c r="R94" s="639">
        <v>56</v>
      </c>
      <c r="S94" s="602"/>
      <c r="T94" s="625">
        <v>30</v>
      </c>
      <c r="U94" s="625"/>
      <c r="V94" s="625"/>
      <c r="W94" s="625"/>
      <c r="X94" s="625">
        <v>26</v>
      </c>
      <c r="Y94" s="625"/>
      <c r="Z94" s="625"/>
      <c r="AA94" s="626"/>
      <c r="AB94" s="256"/>
      <c r="AC94" s="249"/>
      <c r="AD94" s="253"/>
      <c r="AE94" s="406"/>
      <c r="AF94" s="249"/>
      <c r="AG94" s="255"/>
      <c r="AH94" s="256"/>
      <c r="AI94" s="249"/>
      <c r="AJ94" s="253"/>
      <c r="AK94" s="627"/>
      <c r="AL94" s="628"/>
      <c r="AM94" s="249"/>
      <c r="AN94" s="255"/>
      <c r="AO94" s="256"/>
      <c r="AP94" s="249"/>
      <c r="AQ94" s="253"/>
      <c r="AR94" s="346"/>
      <c r="AS94" s="339"/>
      <c r="AT94" s="343"/>
      <c r="AU94" s="340">
        <v>102</v>
      </c>
      <c r="AV94" s="339">
        <v>56</v>
      </c>
      <c r="AW94" s="341">
        <v>3</v>
      </c>
      <c r="AX94" s="406"/>
      <c r="AY94" s="249"/>
      <c r="AZ94" s="251"/>
      <c r="BA94" s="248"/>
      <c r="BB94" s="407"/>
      <c r="BC94" s="408"/>
      <c r="BD94" s="409"/>
      <c r="BE94" s="407"/>
      <c r="BF94" s="255"/>
      <c r="BG94" s="261">
        <f>SUM(AD94,AG94,AJ94,AN94,AQ94,AT94,AW94,BF94,AZ94,BC94)</f>
        <v>3</v>
      </c>
      <c r="BH94" s="642"/>
      <c r="BI94" s="643"/>
    </row>
    <row r="95" spans="1:61" ht="105.75" customHeight="1" thickBot="1">
      <c r="A95" s="352" t="s">
        <v>424</v>
      </c>
      <c r="B95" s="631" t="s">
        <v>233</v>
      </c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278">
        <v>8</v>
      </c>
      <c r="O95" s="279"/>
      <c r="P95" s="633">
        <v>102</v>
      </c>
      <c r="Q95" s="633"/>
      <c r="R95" s="634">
        <v>50</v>
      </c>
      <c r="S95" s="635"/>
      <c r="T95" s="633">
        <v>24</v>
      </c>
      <c r="U95" s="633"/>
      <c r="V95" s="633"/>
      <c r="W95" s="633"/>
      <c r="X95" s="633">
        <v>18</v>
      </c>
      <c r="Y95" s="633"/>
      <c r="Z95" s="633">
        <v>8</v>
      </c>
      <c r="AA95" s="636"/>
      <c r="AB95" s="282"/>
      <c r="AC95" s="279"/>
      <c r="AD95" s="289"/>
      <c r="AE95" s="285"/>
      <c r="AF95" s="279"/>
      <c r="AG95" s="287"/>
      <c r="AH95" s="282"/>
      <c r="AI95" s="279"/>
      <c r="AJ95" s="289"/>
      <c r="AK95" s="607"/>
      <c r="AL95" s="608"/>
      <c r="AM95" s="279"/>
      <c r="AN95" s="287"/>
      <c r="AO95" s="282"/>
      <c r="AP95" s="279"/>
      <c r="AQ95" s="289"/>
      <c r="AR95" s="360"/>
      <c r="AS95" s="354"/>
      <c r="AT95" s="358"/>
      <c r="AU95" s="355"/>
      <c r="AV95" s="354"/>
      <c r="AW95" s="356"/>
      <c r="AX95" s="285">
        <v>102</v>
      </c>
      <c r="AY95" s="279">
        <v>50</v>
      </c>
      <c r="AZ95" s="281">
        <v>3</v>
      </c>
      <c r="BA95" s="278"/>
      <c r="BB95" s="286"/>
      <c r="BC95" s="412"/>
      <c r="BD95" s="413"/>
      <c r="BE95" s="286"/>
      <c r="BF95" s="287"/>
      <c r="BG95" s="293">
        <v>3</v>
      </c>
      <c r="BH95" s="661"/>
      <c r="BI95" s="662"/>
    </row>
    <row r="96" spans="1:61" ht="237.75" customHeight="1" thickBot="1">
      <c r="A96" s="294" t="s">
        <v>296</v>
      </c>
      <c r="B96" s="663" t="s">
        <v>317</v>
      </c>
      <c r="C96" s="685"/>
      <c r="D96" s="685"/>
      <c r="E96" s="685"/>
      <c r="F96" s="685"/>
      <c r="G96" s="685"/>
      <c r="H96" s="685"/>
      <c r="I96" s="685"/>
      <c r="J96" s="685"/>
      <c r="K96" s="685"/>
      <c r="L96" s="685"/>
      <c r="M96" s="685"/>
      <c r="N96" s="234"/>
      <c r="O96" s="222"/>
      <c r="P96" s="598"/>
      <c r="Q96" s="598"/>
      <c r="R96" s="599"/>
      <c r="S96" s="600"/>
      <c r="T96" s="598"/>
      <c r="U96" s="598"/>
      <c r="V96" s="598"/>
      <c r="W96" s="598"/>
      <c r="X96" s="598"/>
      <c r="Y96" s="598"/>
      <c r="Z96" s="598"/>
      <c r="AA96" s="620"/>
      <c r="AB96" s="236"/>
      <c r="AC96" s="222"/>
      <c r="AD96" s="237"/>
      <c r="AE96" s="400"/>
      <c r="AF96" s="222"/>
      <c r="AG96" s="239"/>
      <c r="AH96" s="236"/>
      <c r="AI96" s="222"/>
      <c r="AJ96" s="237"/>
      <c r="AK96" s="686"/>
      <c r="AL96" s="687"/>
      <c r="AM96" s="222"/>
      <c r="AN96" s="239"/>
      <c r="AO96" s="236"/>
      <c r="AP96" s="222"/>
      <c r="AQ96" s="237"/>
      <c r="AR96" s="401"/>
      <c r="AS96" s="295"/>
      <c r="AT96" s="300"/>
      <c r="AU96" s="297"/>
      <c r="AV96" s="295"/>
      <c r="AW96" s="298"/>
      <c r="AX96" s="400"/>
      <c r="AY96" s="222"/>
      <c r="AZ96" s="235"/>
      <c r="BA96" s="234"/>
      <c r="BB96" s="399"/>
      <c r="BC96" s="402"/>
      <c r="BD96" s="403"/>
      <c r="BE96" s="399"/>
      <c r="BF96" s="239"/>
      <c r="BG96" s="246"/>
      <c r="BH96" s="640" t="s">
        <v>50</v>
      </c>
      <c r="BI96" s="641"/>
    </row>
    <row r="97" spans="1:61" ht="153.75" customHeight="1">
      <c r="A97" s="337" t="s">
        <v>83</v>
      </c>
      <c r="B97" s="688" t="s">
        <v>243</v>
      </c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1143"/>
      <c r="N97" s="248">
        <v>6</v>
      </c>
      <c r="O97" s="249"/>
      <c r="P97" s="627">
        <v>108</v>
      </c>
      <c r="Q97" s="628"/>
      <c r="R97" s="644">
        <v>68</v>
      </c>
      <c r="S97" s="645"/>
      <c r="T97" s="627">
        <v>46</v>
      </c>
      <c r="U97" s="628"/>
      <c r="V97" s="627"/>
      <c r="W97" s="628"/>
      <c r="X97" s="627"/>
      <c r="Y97" s="628"/>
      <c r="Z97" s="627">
        <v>22</v>
      </c>
      <c r="AA97" s="858"/>
      <c r="AB97" s="256"/>
      <c r="AC97" s="249"/>
      <c r="AD97" s="253"/>
      <c r="AE97" s="406"/>
      <c r="AF97" s="249"/>
      <c r="AG97" s="255"/>
      <c r="AH97" s="256"/>
      <c r="AI97" s="249"/>
      <c r="AJ97" s="253"/>
      <c r="AK97" s="1028"/>
      <c r="AL97" s="748"/>
      <c r="AM97" s="249"/>
      <c r="AN97" s="255"/>
      <c r="AO97" s="256"/>
      <c r="AP97" s="249"/>
      <c r="AQ97" s="253"/>
      <c r="AR97" s="346">
        <v>108</v>
      </c>
      <c r="AS97" s="339">
        <v>68</v>
      </c>
      <c r="AT97" s="343">
        <v>3</v>
      </c>
      <c r="AU97" s="340"/>
      <c r="AV97" s="339"/>
      <c r="AW97" s="341"/>
      <c r="AX97" s="406"/>
      <c r="AY97" s="249"/>
      <c r="AZ97" s="251"/>
      <c r="BA97" s="248"/>
      <c r="BB97" s="407"/>
      <c r="BC97" s="408"/>
      <c r="BD97" s="409"/>
      <c r="BE97" s="407"/>
      <c r="BF97" s="255"/>
      <c r="BG97" s="261">
        <f>SUM(AD97,AG97,AJ97,AN97,AQ97,AT97,AW97,BF97,AZ97,BC97)</f>
        <v>3</v>
      </c>
      <c r="BH97" s="616"/>
      <c r="BI97" s="617"/>
    </row>
    <row r="98" spans="1:61" ht="285.75" customHeight="1" thickBot="1">
      <c r="A98" s="352" t="s">
        <v>270</v>
      </c>
      <c r="B98" s="1140" t="s">
        <v>432</v>
      </c>
      <c r="C98" s="1141"/>
      <c r="D98" s="1141"/>
      <c r="E98" s="1141"/>
      <c r="F98" s="1141"/>
      <c r="G98" s="1141"/>
      <c r="H98" s="1141"/>
      <c r="I98" s="1141"/>
      <c r="J98" s="1141"/>
      <c r="K98" s="1141"/>
      <c r="L98" s="1141"/>
      <c r="M98" s="1142"/>
      <c r="N98" s="278"/>
      <c r="O98" s="279">
        <v>7</v>
      </c>
      <c r="P98" s="607">
        <v>102</v>
      </c>
      <c r="Q98" s="608"/>
      <c r="R98" s="724">
        <v>50</v>
      </c>
      <c r="S98" s="725"/>
      <c r="T98" s="607">
        <v>30</v>
      </c>
      <c r="U98" s="608"/>
      <c r="V98" s="607">
        <v>12</v>
      </c>
      <c r="W98" s="608"/>
      <c r="X98" s="607"/>
      <c r="Y98" s="608"/>
      <c r="Z98" s="607">
        <v>8</v>
      </c>
      <c r="AA98" s="738"/>
      <c r="AB98" s="282"/>
      <c r="AC98" s="279"/>
      <c r="AD98" s="289"/>
      <c r="AE98" s="285"/>
      <c r="AF98" s="279"/>
      <c r="AG98" s="287"/>
      <c r="AH98" s="282"/>
      <c r="AI98" s="279"/>
      <c r="AJ98" s="289"/>
      <c r="AK98" s="794"/>
      <c r="AL98" s="795"/>
      <c r="AM98" s="279"/>
      <c r="AN98" s="287"/>
      <c r="AO98" s="282"/>
      <c r="AP98" s="279"/>
      <c r="AQ98" s="289"/>
      <c r="AR98" s="360"/>
      <c r="AS98" s="354"/>
      <c r="AT98" s="358"/>
      <c r="AU98" s="355">
        <v>102</v>
      </c>
      <c r="AV98" s="354">
        <v>50</v>
      </c>
      <c r="AW98" s="356">
        <v>3</v>
      </c>
      <c r="AX98" s="285"/>
      <c r="AY98" s="279"/>
      <c r="AZ98" s="281"/>
      <c r="BA98" s="278"/>
      <c r="BB98" s="286"/>
      <c r="BC98" s="412"/>
      <c r="BD98" s="413"/>
      <c r="BE98" s="286"/>
      <c r="BF98" s="287"/>
      <c r="BG98" s="293">
        <f>SUM(AD98,AG98,AJ98,AN98,AQ98,AT98,AW98,BF98,AZ98,BC98)</f>
        <v>3</v>
      </c>
      <c r="BH98" s="751"/>
      <c r="BI98" s="752"/>
    </row>
    <row r="99" spans="1:61" ht="225.75" customHeight="1" thickBot="1">
      <c r="A99" s="294" t="s">
        <v>297</v>
      </c>
      <c r="B99" s="648" t="s">
        <v>366</v>
      </c>
      <c r="C99" s="649"/>
      <c r="D99" s="649"/>
      <c r="E99" s="649"/>
      <c r="F99" s="649"/>
      <c r="G99" s="649"/>
      <c r="H99" s="649"/>
      <c r="I99" s="649"/>
      <c r="J99" s="649"/>
      <c r="K99" s="649"/>
      <c r="L99" s="649"/>
      <c r="M99" s="649"/>
      <c r="N99" s="234"/>
      <c r="O99" s="222"/>
      <c r="P99" s="598"/>
      <c r="Q99" s="598"/>
      <c r="R99" s="599"/>
      <c r="S99" s="600"/>
      <c r="T99" s="598"/>
      <c r="U99" s="598"/>
      <c r="V99" s="598"/>
      <c r="W99" s="598"/>
      <c r="X99" s="598"/>
      <c r="Y99" s="598"/>
      <c r="Z99" s="598"/>
      <c r="AA99" s="620"/>
      <c r="AB99" s="236"/>
      <c r="AC99" s="222"/>
      <c r="AD99" s="237"/>
      <c r="AE99" s="400"/>
      <c r="AF99" s="222"/>
      <c r="AG99" s="239"/>
      <c r="AH99" s="236"/>
      <c r="AI99" s="222"/>
      <c r="AJ99" s="237"/>
      <c r="AK99" s="621"/>
      <c r="AL99" s="622"/>
      <c r="AM99" s="222"/>
      <c r="AN99" s="239"/>
      <c r="AO99" s="236"/>
      <c r="AP99" s="222"/>
      <c r="AQ99" s="237"/>
      <c r="AR99" s="401"/>
      <c r="AS99" s="295"/>
      <c r="AT99" s="300"/>
      <c r="AU99" s="297"/>
      <c r="AV99" s="295"/>
      <c r="AW99" s="298"/>
      <c r="AX99" s="400"/>
      <c r="AY99" s="222"/>
      <c r="AZ99" s="235"/>
      <c r="BA99" s="234"/>
      <c r="BB99" s="399"/>
      <c r="BC99" s="402"/>
      <c r="BD99" s="403"/>
      <c r="BE99" s="399"/>
      <c r="BF99" s="239"/>
      <c r="BG99" s="246"/>
      <c r="BH99" s="640" t="s">
        <v>51</v>
      </c>
      <c r="BI99" s="641"/>
    </row>
    <row r="100" spans="1:61" ht="90.75" customHeight="1">
      <c r="A100" s="337" t="s">
        <v>84</v>
      </c>
      <c r="B100" s="637" t="s">
        <v>362</v>
      </c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248">
        <v>6</v>
      </c>
      <c r="O100" s="249"/>
      <c r="P100" s="625">
        <v>102</v>
      </c>
      <c r="Q100" s="625"/>
      <c r="R100" s="639">
        <v>52</v>
      </c>
      <c r="S100" s="602"/>
      <c r="T100" s="625">
        <v>24</v>
      </c>
      <c r="U100" s="625"/>
      <c r="V100" s="625"/>
      <c r="W100" s="625"/>
      <c r="X100" s="625">
        <v>12</v>
      </c>
      <c r="Y100" s="625"/>
      <c r="Z100" s="625">
        <v>16</v>
      </c>
      <c r="AA100" s="626"/>
      <c r="AB100" s="256"/>
      <c r="AC100" s="249"/>
      <c r="AD100" s="253"/>
      <c r="AE100" s="406"/>
      <c r="AF100" s="249"/>
      <c r="AG100" s="255"/>
      <c r="AH100" s="256"/>
      <c r="AI100" s="249"/>
      <c r="AJ100" s="253"/>
      <c r="AK100" s="627"/>
      <c r="AL100" s="628"/>
      <c r="AM100" s="249"/>
      <c r="AN100" s="255"/>
      <c r="AO100" s="256"/>
      <c r="AP100" s="249"/>
      <c r="AQ100" s="253"/>
      <c r="AR100" s="346">
        <v>102</v>
      </c>
      <c r="AS100" s="339">
        <v>52</v>
      </c>
      <c r="AT100" s="343">
        <v>3</v>
      </c>
      <c r="AU100" s="340"/>
      <c r="AV100" s="339"/>
      <c r="AW100" s="341"/>
      <c r="AX100" s="406"/>
      <c r="AY100" s="249"/>
      <c r="AZ100" s="251"/>
      <c r="BA100" s="248"/>
      <c r="BB100" s="407"/>
      <c r="BC100" s="408"/>
      <c r="BD100" s="409"/>
      <c r="BE100" s="407"/>
      <c r="BF100" s="255"/>
      <c r="BG100" s="261">
        <f>SUM(AD100,AG100,AJ100,AN100,AQ100,AT100,AW100,BF100,AZ100,BC100)</f>
        <v>3</v>
      </c>
      <c r="BH100" s="642"/>
      <c r="BI100" s="643"/>
    </row>
    <row r="101" spans="1:61" ht="105.75" customHeight="1" thickBot="1">
      <c r="A101" s="337" t="s">
        <v>271</v>
      </c>
      <c r="B101" s="637" t="s">
        <v>363</v>
      </c>
      <c r="C101" s="638"/>
      <c r="D101" s="638"/>
      <c r="E101" s="638"/>
      <c r="F101" s="638"/>
      <c r="G101" s="638"/>
      <c r="H101" s="638"/>
      <c r="I101" s="638"/>
      <c r="J101" s="638"/>
      <c r="K101" s="638"/>
      <c r="L101" s="638"/>
      <c r="M101" s="638"/>
      <c r="N101" s="248">
        <v>7</v>
      </c>
      <c r="O101" s="249"/>
      <c r="P101" s="625">
        <v>108</v>
      </c>
      <c r="Q101" s="625"/>
      <c r="R101" s="639">
        <v>68</v>
      </c>
      <c r="S101" s="602"/>
      <c r="T101" s="625">
        <v>28</v>
      </c>
      <c r="U101" s="625"/>
      <c r="V101" s="625">
        <v>24</v>
      </c>
      <c r="W101" s="625"/>
      <c r="X101" s="625"/>
      <c r="Y101" s="625"/>
      <c r="Z101" s="625">
        <v>16</v>
      </c>
      <c r="AA101" s="626"/>
      <c r="AB101" s="256"/>
      <c r="AC101" s="249"/>
      <c r="AD101" s="253"/>
      <c r="AE101" s="406"/>
      <c r="AF101" s="249"/>
      <c r="AG101" s="255"/>
      <c r="AH101" s="256"/>
      <c r="AI101" s="249"/>
      <c r="AJ101" s="253"/>
      <c r="AK101" s="627"/>
      <c r="AL101" s="628"/>
      <c r="AM101" s="249"/>
      <c r="AN101" s="255"/>
      <c r="AO101" s="256"/>
      <c r="AP101" s="249"/>
      <c r="AQ101" s="253"/>
      <c r="AR101" s="346"/>
      <c r="AS101" s="339"/>
      <c r="AT101" s="343"/>
      <c r="AU101" s="340">
        <v>108</v>
      </c>
      <c r="AV101" s="339">
        <v>68</v>
      </c>
      <c r="AW101" s="341">
        <v>3</v>
      </c>
      <c r="AX101" s="406"/>
      <c r="AY101" s="249"/>
      <c r="AZ101" s="251"/>
      <c r="BA101" s="248"/>
      <c r="BB101" s="407"/>
      <c r="BC101" s="408"/>
      <c r="BD101" s="409"/>
      <c r="BE101" s="407"/>
      <c r="BF101" s="255"/>
      <c r="BG101" s="261">
        <f>SUM(AD101,AG101,AJ101,AN101,AQ101,AT101,AW101,BF101,AZ101,BC101)</f>
        <v>3</v>
      </c>
      <c r="BH101" s="642"/>
      <c r="BI101" s="643"/>
    </row>
    <row r="102" spans="1:61" ht="147.75" customHeight="1" thickBot="1">
      <c r="A102" s="352" t="s">
        <v>425</v>
      </c>
      <c r="B102" s="631" t="s">
        <v>367</v>
      </c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278"/>
      <c r="O102" s="279">
        <v>8</v>
      </c>
      <c r="P102" s="633">
        <v>102</v>
      </c>
      <c r="Q102" s="633"/>
      <c r="R102" s="634">
        <v>50</v>
      </c>
      <c r="S102" s="635"/>
      <c r="T102" s="633">
        <v>32</v>
      </c>
      <c r="U102" s="633"/>
      <c r="V102" s="633"/>
      <c r="W102" s="633"/>
      <c r="X102" s="633"/>
      <c r="Y102" s="633"/>
      <c r="Z102" s="633">
        <v>18</v>
      </c>
      <c r="AA102" s="636"/>
      <c r="AB102" s="282"/>
      <c r="AC102" s="279"/>
      <c r="AD102" s="289"/>
      <c r="AE102" s="285"/>
      <c r="AF102" s="279"/>
      <c r="AG102" s="287"/>
      <c r="AH102" s="282"/>
      <c r="AI102" s="279"/>
      <c r="AJ102" s="289"/>
      <c r="AK102" s="607"/>
      <c r="AL102" s="608"/>
      <c r="AM102" s="279"/>
      <c r="AN102" s="287"/>
      <c r="AO102" s="282"/>
      <c r="AP102" s="279"/>
      <c r="AQ102" s="289"/>
      <c r="AR102" s="360"/>
      <c r="AS102" s="354"/>
      <c r="AT102" s="358"/>
      <c r="AU102" s="355"/>
      <c r="AV102" s="354"/>
      <c r="AW102" s="356"/>
      <c r="AX102" s="285">
        <v>102</v>
      </c>
      <c r="AY102" s="279">
        <v>50</v>
      </c>
      <c r="AZ102" s="281">
        <v>3</v>
      </c>
      <c r="BA102" s="278"/>
      <c r="BB102" s="286"/>
      <c r="BC102" s="412"/>
      <c r="BD102" s="413"/>
      <c r="BE102" s="286"/>
      <c r="BF102" s="287"/>
      <c r="BG102" s="293">
        <v>3</v>
      </c>
      <c r="BH102" s="661"/>
      <c r="BI102" s="662"/>
    </row>
    <row r="103" spans="1:61" ht="162.75" customHeight="1" thickBot="1">
      <c r="A103" s="294" t="s">
        <v>298</v>
      </c>
      <c r="B103" s="663" t="s">
        <v>398</v>
      </c>
      <c r="C103" s="664"/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  <c r="N103" s="234"/>
      <c r="O103" s="222"/>
      <c r="P103" s="598"/>
      <c r="Q103" s="598"/>
      <c r="R103" s="599"/>
      <c r="S103" s="600"/>
      <c r="T103" s="600"/>
      <c r="U103" s="600"/>
      <c r="V103" s="600"/>
      <c r="W103" s="600"/>
      <c r="X103" s="600"/>
      <c r="Y103" s="600"/>
      <c r="Z103" s="600"/>
      <c r="AA103" s="601"/>
      <c r="AB103" s="297"/>
      <c r="AC103" s="295"/>
      <c r="AD103" s="298"/>
      <c r="AE103" s="299"/>
      <c r="AF103" s="295"/>
      <c r="AG103" s="300"/>
      <c r="AH103" s="401"/>
      <c r="AI103" s="295"/>
      <c r="AJ103" s="298"/>
      <c r="AK103" s="659"/>
      <c r="AL103" s="660"/>
      <c r="AM103" s="295"/>
      <c r="AN103" s="301"/>
      <c r="AO103" s="297"/>
      <c r="AP103" s="295"/>
      <c r="AQ103" s="298"/>
      <c r="AR103" s="299"/>
      <c r="AS103" s="295"/>
      <c r="AT103" s="300"/>
      <c r="AU103" s="297"/>
      <c r="AV103" s="295"/>
      <c r="AW103" s="298"/>
      <c r="AX103" s="299"/>
      <c r="AY103" s="295"/>
      <c r="AZ103" s="296"/>
      <c r="BA103" s="500"/>
      <c r="BB103" s="501"/>
      <c r="BC103" s="502"/>
      <c r="BD103" s="503"/>
      <c r="BE103" s="501"/>
      <c r="BF103" s="300"/>
      <c r="BG103" s="246"/>
      <c r="BH103" s="661" t="s">
        <v>52</v>
      </c>
      <c r="BI103" s="662"/>
    </row>
    <row r="104" spans="1:61" ht="141.75" customHeight="1" thickBot="1">
      <c r="A104" s="337" t="s">
        <v>176</v>
      </c>
      <c r="B104" s="650" t="s">
        <v>397</v>
      </c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248"/>
      <c r="O104" s="249">
        <v>7</v>
      </c>
      <c r="P104" s="682">
        <v>94</v>
      </c>
      <c r="Q104" s="619"/>
      <c r="R104" s="656">
        <v>36</v>
      </c>
      <c r="S104" s="657"/>
      <c r="T104" s="682">
        <v>22</v>
      </c>
      <c r="U104" s="619"/>
      <c r="V104" s="682"/>
      <c r="W104" s="619"/>
      <c r="X104" s="682"/>
      <c r="Y104" s="619"/>
      <c r="Z104" s="682">
        <v>14</v>
      </c>
      <c r="AA104" s="692"/>
      <c r="AB104" s="256"/>
      <c r="AC104" s="249"/>
      <c r="AD104" s="253"/>
      <c r="AE104" s="406"/>
      <c r="AF104" s="249"/>
      <c r="AG104" s="255"/>
      <c r="AH104" s="256"/>
      <c r="AI104" s="249"/>
      <c r="AJ104" s="253"/>
      <c r="AK104" s="618"/>
      <c r="AL104" s="619"/>
      <c r="AM104" s="249"/>
      <c r="AN104" s="255"/>
      <c r="AO104" s="256"/>
      <c r="AP104" s="249"/>
      <c r="AQ104" s="253"/>
      <c r="AR104" s="346"/>
      <c r="AS104" s="339"/>
      <c r="AT104" s="343"/>
      <c r="AU104" s="340">
        <v>94</v>
      </c>
      <c r="AV104" s="339">
        <v>36</v>
      </c>
      <c r="AW104" s="341">
        <v>3</v>
      </c>
      <c r="AX104" s="406"/>
      <c r="AY104" s="249"/>
      <c r="AZ104" s="251"/>
      <c r="BA104" s="248"/>
      <c r="BB104" s="407"/>
      <c r="BC104" s="408"/>
      <c r="BD104" s="409"/>
      <c r="BE104" s="407"/>
      <c r="BF104" s="255"/>
      <c r="BG104" s="261">
        <f>SUM(AD104,AG104,AJ104,AN104,AQ104,AT104,AW104,BF104,AZ104,BC104)</f>
        <v>3</v>
      </c>
      <c r="BH104" s="751"/>
      <c r="BI104" s="752"/>
    </row>
    <row r="105" spans="1:61" ht="118.5" customHeight="1" thickBot="1">
      <c r="A105" s="337" t="s">
        <v>426</v>
      </c>
      <c r="B105" s="637" t="s">
        <v>433</v>
      </c>
      <c r="C105" s="638"/>
      <c r="D105" s="638"/>
      <c r="E105" s="638"/>
      <c r="F105" s="638"/>
      <c r="G105" s="638"/>
      <c r="H105" s="638"/>
      <c r="I105" s="638"/>
      <c r="J105" s="638"/>
      <c r="K105" s="638"/>
      <c r="L105" s="638"/>
      <c r="M105" s="638"/>
      <c r="N105" s="248"/>
      <c r="O105" s="249">
        <v>7</v>
      </c>
      <c r="P105" s="625">
        <v>94</v>
      </c>
      <c r="Q105" s="625"/>
      <c r="R105" s="639">
        <v>36</v>
      </c>
      <c r="S105" s="602"/>
      <c r="T105" s="602">
        <v>22</v>
      </c>
      <c r="U105" s="602"/>
      <c r="V105" s="602"/>
      <c r="W105" s="602"/>
      <c r="X105" s="602"/>
      <c r="Y105" s="602"/>
      <c r="Z105" s="602">
        <v>14</v>
      </c>
      <c r="AA105" s="603"/>
      <c r="AB105" s="340"/>
      <c r="AC105" s="339"/>
      <c r="AD105" s="341"/>
      <c r="AE105" s="342"/>
      <c r="AF105" s="339"/>
      <c r="AG105" s="343"/>
      <c r="AH105" s="346"/>
      <c r="AI105" s="339"/>
      <c r="AJ105" s="341"/>
      <c r="AK105" s="644"/>
      <c r="AL105" s="645"/>
      <c r="AM105" s="346"/>
      <c r="AN105" s="344"/>
      <c r="AO105" s="340"/>
      <c r="AP105" s="339"/>
      <c r="AQ105" s="341"/>
      <c r="AR105" s="342"/>
      <c r="AS105" s="339"/>
      <c r="AT105" s="343"/>
      <c r="AU105" s="340">
        <v>94</v>
      </c>
      <c r="AV105" s="339">
        <v>36</v>
      </c>
      <c r="AW105" s="341">
        <v>3</v>
      </c>
      <c r="AX105" s="342"/>
      <c r="AY105" s="339"/>
      <c r="AZ105" s="347"/>
      <c r="BA105" s="348"/>
      <c r="BB105" s="349"/>
      <c r="BC105" s="350"/>
      <c r="BD105" s="351"/>
      <c r="BE105" s="349"/>
      <c r="BF105" s="343"/>
      <c r="BG105" s="261">
        <f>SUM(AD105,AG105,AJ105,AN105,AQ105,AT105,AW105,BF105,AZ105,BC105)</f>
        <v>3</v>
      </c>
      <c r="BH105" s="646"/>
      <c r="BI105" s="647"/>
    </row>
    <row r="106" spans="1:61" ht="102.75" customHeight="1" thickBot="1">
      <c r="A106" s="294" t="s">
        <v>360</v>
      </c>
      <c r="B106" s="648" t="s">
        <v>355</v>
      </c>
      <c r="C106" s="649"/>
      <c r="D106" s="649"/>
      <c r="E106" s="649"/>
      <c r="F106" s="649"/>
      <c r="G106" s="649"/>
      <c r="H106" s="649"/>
      <c r="I106" s="649"/>
      <c r="J106" s="649"/>
      <c r="K106" s="649"/>
      <c r="L106" s="649"/>
      <c r="M106" s="649"/>
      <c r="N106" s="234"/>
      <c r="O106" s="222"/>
      <c r="P106" s="598"/>
      <c r="Q106" s="598"/>
      <c r="R106" s="599"/>
      <c r="S106" s="600"/>
      <c r="T106" s="598"/>
      <c r="U106" s="598"/>
      <c r="V106" s="598"/>
      <c r="W106" s="598"/>
      <c r="X106" s="598"/>
      <c r="Y106" s="598"/>
      <c r="Z106" s="598"/>
      <c r="AA106" s="620"/>
      <c r="AB106" s="236"/>
      <c r="AC106" s="222"/>
      <c r="AD106" s="237"/>
      <c r="AE106" s="400"/>
      <c r="AF106" s="222"/>
      <c r="AG106" s="239"/>
      <c r="AH106" s="236"/>
      <c r="AI106" s="222"/>
      <c r="AJ106" s="237"/>
      <c r="AK106" s="621"/>
      <c r="AL106" s="622"/>
      <c r="AM106" s="222"/>
      <c r="AN106" s="239"/>
      <c r="AO106" s="236"/>
      <c r="AP106" s="222"/>
      <c r="AQ106" s="237"/>
      <c r="AR106" s="401"/>
      <c r="AS106" s="295"/>
      <c r="AT106" s="300"/>
      <c r="AU106" s="297"/>
      <c r="AV106" s="295"/>
      <c r="AW106" s="298"/>
      <c r="AX106" s="400"/>
      <c r="AY106" s="222"/>
      <c r="AZ106" s="235"/>
      <c r="BA106" s="234"/>
      <c r="BB106" s="399"/>
      <c r="BC106" s="402"/>
      <c r="BD106" s="403"/>
      <c r="BE106" s="399"/>
      <c r="BF106" s="239"/>
      <c r="BG106" s="246"/>
      <c r="BH106" s="640" t="s">
        <v>178</v>
      </c>
      <c r="BI106" s="641"/>
    </row>
    <row r="107" spans="1:61" ht="99.75" customHeight="1" thickBot="1">
      <c r="A107" s="505" t="s">
        <v>196</v>
      </c>
      <c r="B107" s="736" t="s">
        <v>237</v>
      </c>
      <c r="C107" s="737"/>
      <c r="D107" s="737"/>
      <c r="E107" s="737"/>
      <c r="F107" s="737"/>
      <c r="G107" s="737"/>
      <c r="H107" s="737"/>
      <c r="I107" s="737"/>
      <c r="J107" s="737"/>
      <c r="K107" s="737"/>
      <c r="L107" s="737"/>
      <c r="M107" s="737"/>
      <c r="N107" s="234">
        <v>8</v>
      </c>
      <c r="O107" s="222">
        <v>8</v>
      </c>
      <c r="P107" s="598">
        <v>204</v>
      </c>
      <c r="Q107" s="598"/>
      <c r="R107" s="599">
        <v>100</v>
      </c>
      <c r="S107" s="600"/>
      <c r="T107" s="598">
        <v>40</v>
      </c>
      <c r="U107" s="598"/>
      <c r="V107" s="598">
        <v>30</v>
      </c>
      <c r="W107" s="598"/>
      <c r="X107" s="598"/>
      <c r="Y107" s="598"/>
      <c r="Z107" s="598">
        <v>30</v>
      </c>
      <c r="AA107" s="620"/>
      <c r="AB107" s="236"/>
      <c r="AC107" s="222"/>
      <c r="AD107" s="237"/>
      <c r="AE107" s="400"/>
      <c r="AF107" s="222"/>
      <c r="AG107" s="239"/>
      <c r="AH107" s="236"/>
      <c r="AI107" s="222"/>
      <c r="AJ107" s="237"/>
      <c r="AK107" s="621"/>
      <c r="AL107" s="622"/>
      <c r="AM107" s="222"/>
      <c r="AN107" s="239"/>
      <c r="AO107" s="236"/>
      <c r="AP107" s="222"/>
      <c r="AQ107" s="237"/>
      <c r="AR107" s="401"/>
      <c r="AS107" s="295"/>
      <c r="AT107" s="300"/>
      <c r="AU107" s="297"/>
      <c r="AV107" s="295"/>
      <c r="AW107" s="298"/>
      <c r="AX107" s="400">
        <v>204</v>
      </c>
      <c r="AY107" s="222">
        <v>100</v>
      </c>
      <c r="AZ107" s="235">
        <v>6</v>
      </c>
      <c r="BA107" s="234"/>
      <c r="BB107" s="399"/>
      <c r="BC107" s="402"/>
      <c r="BD107" s="403"/>
      <c r="BE107" s="399"/>
      <c r="BF107" s="239"/>
      <c r="BG107" s="246">
        <f>SUM(AD107,AG107,AJ107,AN107,AQ107,AT107,AW107,BF107,AZ107,BC107)</f>
        <v>6</v>
      </c>
      <c r="BH107" s="640"/>
      <c r="BI107" s="641"/>
    </row>
    <row r="108" spans="1:61" ht="141.75" customHeight="1">
      <c r="A108" s="95" t="s">
        <v>139</v>
      </c>
      <c r="B108" s="583"/>
      <c r="C108" s="583"/>
      <c r="D108" s="583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4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585"/>
      <c r="AB108" s="95"/>
      <c r="AC108" s="583"/>
      <c r="AD108" s="586"/>
      <c r="AE108" s="583"/>
      <c r="AF108" s="95" t="s">
        <v>139</v>
      </c>
      <c r="AG108" s="586"/>
      <c r="AH108" s="583"/>
      <c r="AI108" s="583"/>
      <c r="AJ108" s="586"/>
      <c r="AK108" s="583"/>
      <c r="AL108" s="583"/>
      <c r="AM108" s="586"/>
      <c r="AN108" s="583"/>
      <c r="AO108" s="583"/>
      <c r="AP108" s="586"/>
      <c r="AQ108" s="583"/>
      <c r="AR108" s="583"/>
      <c r="AS108" s="586"/>
      <c r="AT108" s="583"/>
      <c r="AU108" s="583"/>
      <c r="AV108" s="586"/>
      <c r="AW108" s="583"/>
      <c r="AX108" s="583"/>
      <c r="AY108" s="583"/>
      <c r="AZ108" s="583"/>
      <c r="BA108" s="583"/>
      <c r="BB108" s="583"/>
      <c r="BC108" s="583"/>
      <c r="BD108" s="583"/>
      <c r="BE108" s="586"/>
      <c r="BF108" s="586"/>
      <c r="BG108" s="583"/>
      <c r="BH108" s="583"/>
      <c r="BI108" s="99"/>
    </row>
    <row r="109" spans="1:61" ht="178.5" customHeight="1">
      <c r="A109" s="962" t="s">
        <v>163</v>
      </c>
      <c r="B109" s="962"/>
      <c r="C109" s="962"/>
      <c r="D109" s="962"/>
      <c r="E109" s="962"/>
      <c r="F109" s="962"/>
      <c r="G109" s="962"/>
      <c r="H109" s="962"/>
      <c r="I109" s="962"/>
      <c r="J109" s="962"/>
      <c r="K109" s="962"/>
      <c r="L109" s="962"/>
      <c r="M109" s="962"/>
      <c r="N109" s="962"/>
      <c r="O109" s="962"/>
      <c r="P109" s="962"/>
      <c r="Q109" s="962"/>
      <c r="R109" s="962"/>
      <c r="S109" s="962"/>
      <c r="T109" s="962"/>
      <c r="U109" s="962"/>
      <c r="V109" s="962"/>
      <c r="W109" s="962"/>
      <c r="X109" s="962"/>
      <c r="Y109" s="587"/>
      <c r="Z109" s="583"/>
      <c r="AA109" s="585"/>
      <c r="AB109" s="583"/>
      <c r="AC109" s="583"/>
      <c r="AD109" s="586"/>
      <c r="AE109" s="583"/>
      <c r="AF109" s="857" t="s">
        <v>161</v>
      </c>
      <c r="AG109" s="857"/>
      <c r="AH109" s="857"/>
      <c r="AI109" s="857"/>
      <c r="AJ109" s="857"/>
      <c r="AK109" s="857"/>
      <c r="AL109" s="857"/>
      <c r="AM109" s="857"/>
      <c r="AN109" s="857"/>
      <c r="AO109" s="857"/>
      <c r="AP109" s="857"/>
      <c r="AQ109" s="857"/>
      <c r="AR109" s="857"/>
      <c r="AS109" s="857"/>
      <c r="AT109" s="857"/>
      <c r="AU109" s="857"/>
      <c r="AV109" s="857"/>
      <c r="AW109" s="857"/>
      <c r="AX109" s="857"/>
      <c r="AY109" s="857"/>
      <c r="AZ109" s="857"/>
      <c r="BA109" s="857"/>
      <c r="BB109" s="857"/>
      <c r="BC109" s="857"/>
      <c r="BD109" s="857"/>
      <c r="BE109" s="857"/>
      <c r="BF109" s="857"/>
      <c r="BG109" s="583"/>
      <c r="BH109" s="583"/>
      <c r="BI109" s="99"/>
    </row>
    <row r="110" spans="1:61" ht="167.25" customHeight="1">
      <c r="A110" s="856"/>
      <c r="B110" s="856"/>
      <c r="C110" s="856"/>
      <c r="D110" s="856"/>
      <c r="E110" s="856"/>
      <c r="F110" s="856"/>
      <c r="G110" s="585"/>
      <c r="H110" s="587"/>
      <c r="I110" s="587"/>
      <c r="J110" s="587"/>
      <c r="K110" s="587"/>
      <c r="L110" s="587"/>
      <c r="M110" s="587"/>
      <c r="N110" s="887" t="s">
        <v>212</v>
      </c>
      <c r="O110" s="887"/>
      <c r="P110" s="887"/>
      <c r="Q110" s="887"/>
      <c r="R110" s="887"/>
      <c r="S110" s="887"/>
      <c r="T110" s="887"/>
      <c r="U110" s="887"/>
      <c r="V110" s="887"/>
      <c r="W110" s="585"/>
      <c r="X110" s="585"/>
      <c r="Y110" s="585"/>
      <c r="Z110" s="585"/>
      <c r="AA110" s="585"/>
      <c r="AB110" s="585"/>
      <c r="AC110" s="585"/>
      <c r="AD110" s="588"/>
      <c r="AE110" s="585"/>
      <c r="AF110" s="856"/>
      <c r="AG110" s="856"/>
      <c r="AH110" s="856"/>
      <c r="AI110" s="856"/>
      <c r="AJ110" s="856"/>
      <c r="AK110" s="856"/>
      <c r="AL110" s="587"/>
      <c r="AM110" s="99"/>
      <c r="AN110" s="99"/>
      <c r="AO110" s="99"/>
      <c r="AP110" s="99"/>
      <c r="AQ110" s="962" t="s">
        <v>213</v>
      </c>
      <c r="AR110" s="962"/>
      <c r="AS110" s="962"/>
      <c r="AT110" s="962"/>
      <c r="AU110" s="962"/>
      <c r="AV110" s="962"/>
      <c r="AW110" s="962"/>
      <c r="AX110" s="962"/>
      <c r="AY110" s="962"/>
      <c r="AZ110" s="962"/>
      <c r="BA110" s="962"/>
      <c r="BB110" s="962"/>
      <c r="BC110" s="962"/>
      <c r="BD110" s="962"/>
      <c r="BE110" s="962"/>
      <c r="BF110" s="962"/>
      <c r="BG110" s="962"/>
      <c r="BH110" s="962"/>
      <c r="BI110" s="99"/>
    </row>
    <row r="111" spans="1:61" ht="145.5" customHeight="1" thickBot="1">
      <c r="A111" s="791" t="s">
        <v>418</v>
      </c>
      <c r="B111" s="791"/>
      <c r="C111" s="791"/>
      <c r="D111" s="791"/>
      <c r="E111" s="791"/>
      <c r="F111" s="791"/>
      <c r="G111" s="791"/>
      <c r="H111" s="791"/>
      <c r="I111" s="791"/>
      <c r="J111" s="791"/>
      <c r="K111" s="791"/>
      <c r="L111" s="791"/>
      <c r="M111" s="791"/>
      <c r="N111" s="791"/>
      <c r="O111" s="791"/>
      <c r="P111" s="791"/>
      <c r="Q111" s="791"/>
      <c r="R111" s="791"/>
      <c r="S111" s="791"/>
      <c r="T111" s="791"/>
      <c r="U111" s="791"/>
      <c r="V111" s="791"/>
      <c r="W111" s="791"/>
      <c r="X111" s="791"/>
      <c r="Y111" s="791"/>
      <c r="Z111" s="791"/>
      <c r="AA111" s="791"/>
      <c r="AB111" s="791"/>
      <c r="AC111" s="791"/>
      <c r="AD111" s="791"/>
      <c r="AE111" s="791"/>
      <c r="AF111" s="791"/>
      <c r="AG111" s="791"/>
      <c r="AH111" s="791"/>
      <c r="AI111" s="791"/>
      <c r="AJ111" s="791"/>
      <c r="AK111" s="791"/>
      <c r="AL111" s="791"/>
      <c r="AM111" s="791"/>
      <c r="AN111" s="791"/>
      <c r="AO111" s="791"/>
      <c r="AP111" s="791"/>
      <c r="AQ111" s="791"/>
      <c r="AR111" s="791"/>
      <c r="AS111" s="791"/>
      <c r="AT111" s="791"/>
      <c r="AU111" s="791"/>
      <c r="AV111" s="791"/>
      <c r="AW111" s="791"/>
      <c r="AX111" s="791"/>
      <c r="AY111" s="791"/>
      <c r="AZ111" s="791"/>
      <c r="BA111" s="791"/>
      <c r="BB111" s="791"/>
      <c r="BC111" s="791"/>
      <c r="BD111" s="791"/>
      <c r="BE111" s="791"/>
      <c r="BF111" s="791"/>
      <c r="BG111" s="791"/>
      <c r="BH111" s="791"/>
      <c r="BI111" s="99"/>
    </row>
    <row r="112" spans="1:61" ht="136.5" customHeight="1">
      <c r="A112" s="1015" t="s">
        <v>16</v>
      </c>
      <c r="B112" s="914" t="s">
        <v>202</v>
      </c>
      <c r="C112" s="915"/>
      <c r="D112" s="915"/>
      <c r="E112" s="915"/>
      <c r="F112" s="915"/>
      <c r="G112" s="915"/>
      <c r="H112" s="915"/>
      <c r="I112" s="915"/>
      <c r="J112" s="915"/>
      <c r="K112" s="915"/>
      <c r="L112" s="915"/>
      <c r="M112" s="915"/>
      <c r="N112" s="883" t="s">
        <v>2</v>
      </c>
      <c r="O112" s="886" t="s">
        <v>105</v>
      </c>
      <c r="P112" s="908" t="s">
        <v>104</v>
      </c>
      <c r="Q112" s="909"/>
      <c r="R112" s="909"/>
      <c r="S112" s="909"/>
      <c r="T112" s="909"/>
      <c r="U112" s="909"/>
      <c r="V112" s="909"/>
      <c r="W112" s="909"/>
      <c r="X112" s="909"/>
      <c r="Y112" s="909"/>
      <c r="Z112" s="909"/>
      <c r="AA112" s="910"/>
      <c r="AB112" s="810" t="s">
        <v>112</v>
      </c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  <c r="BC112" s="811"/>
      <c r="BD112" s="811"/>
      <c r="BE112" s="811"/>
      <c r="BF112" s="812"/>
      <c r="BG112" s="862" t="s">
        <v>174</v>
      </c>
      <c r="BH112" s="784" t="s">
        <v>123</v>
      </c>
      <c r="BI112" s="785"/>
    </row>
    <row r="113" spans="1:61" ht="101.25" customHeight="1">
      <c r="A113" s="1016"/>
      <c r="B113" s="916"/>
      <c r="C113" s="917"/>
      <c r="D113" s="917"/>
      <c r="E113" s="917"/>
      <c r="F113" s="917"/>
      <c r="G113" s="917"/>
      <c r="H113" s="917"/>
      <c r="I113" s="917"/>
      <c r="J113" s="917"/>
      <c r="K113" s="917"/>
      <c r="L113" s="917"/>
      <c r="M113" s="917"/>
      <c r="N113" s="884"/>
      <c r="O113" s="694"/>
      <c r="P113" s="694" t="s">
        <v>106</v>
      </c>
      <c r="Q113" s="694"/>
      <c r="R113" s="694" t="s">
        <v>107</v>
      </c>
      <c r="S113" s="694"/>
      <c r="T113" s="906" t="s">
        <v>113</v>
      </c>
      <c r="U113" s="906"/>
      <c r="V113" s="906"/>
      <c r="W113" s="906"/>
      <c r="X113" s="906"/>
      <c r="Y113" s="906"/>
      <c r="Z113" s="906"/>
      <c r="AA113" s="907"/>
      <c r="AB113" s="855" t="s">
        <v>3</v>
      </c>
      <c r="AC113" s="855"/>
      <c r="AD113" s="855"/>
      <c r="AE113" s="855"/>
      <c r="AF113" s="855"/>
      <c r="AG113" s="855"/>
      <c r="AH113" s="848" t="s">
        <v>4</v>
      </c>
      <c r="AI113" s="849"/>
      <c r="AJ113" s="849"/>
      <c r="AK113" s="849"/>
      <c r="AL113" s="849"/>
      <c r="AM113" s="849"/>
      <c r="AN113" s="850"/>
      <c r="AO113" s="822" t="s">
        <v>5</v>
      </c>
      <c r="AP113" s="823"/>
      <c r="AQ113" s="823"/>
      <c r="AR113" s="823"/>
      <c r="AS113" s="823"/>
      <c r="AT113" s="824"/>
      <c r="AU113" s="822" t="s">
        <v>18</v>
      </c>
      <c r="AV113" s="823"/>
      <c r="AW113" s="823"/>
      <c r="AX113" s="823"/>
      <c r="AY113" s="823"/>
      <c r="AZ113" s="824"/>
      <c r="BA113" s="823" t="s">
        <v>165</v>
      </c>
      <c r="BB113" s="823"/>
      <c r="BC113" s="823"/>
      <c r="BD113" s="823"/>
      <c r="BE113" s="823"/>
      <c r="BF113" s="824"/>
      <c r="BG113" s="863"/>
      <c r="BH113" s="786"/>
      <c r="BI113" s="787"/>
    </row>
    <row r="114" spans="1:61" ht="150" customHeight="1">
      <c r="A114" s="1016"/>
      <c r="B114" s="916"/>
      <c r="C114" s="917"/>
      <c r="D114" s="917"/>
      <c r="E114" s="917"/>
      <c r="F114" s="917"/>
      <c r="G114" s="917"/>
      <c r="H114" s="917"/>
      <c r="I114" s="917"/>
      <c r="J114" s="917"/>
      <c r="K114" s="917"/>
      <c r="L114" s="917"/>
      <c r="M114" s="917"/>
      <c r="N114" s="884"/>
      <c r="O114" s="694"/>
      <c r="P114" s="694"/>
      <c r="Q114" s="694"/>
      <c r="R114" s="694"/>
      <c r="S114" s="694"/>
      <c r="T114" s="693" t="s">
        <v>108</v>
      </c>
      <c r="U114" s="694"/>
      <c r="V114" s="693" t="s">
        <v>109</v>
      </c>
      <c r="W114" s="694"/>
      <c r="X114" s="693" t="s">
        <v>110</v>
      </c>
      <c r="Y114" s="694"/>
      <c r="Z114" s="694" t="s">
        <v>111</v>
      </c>
      <c r="AA114" s="920"/>
      <c r="AB114" s="851" t="s">
        <v>214</v>
      </c>
      <c r="AC114" s="852"/>
      <c r="AD114" s="852"/>
      <c r="AE114" s="853" t="s">
        <v>300</v>
      </c>
      <c r="AF114" s="852"/>
      <c r="AG114" s="854"/>
      <c r="AH114" s="851" t="s">
        <v>215</v>
      </c>
      <c r="AI114" s="852"/>
      <c r="AJ114" s="852"/>
      <c r="AK114" s="826" t="s">
        <v>115</v>
      </c>
      <c r="AL114" s="732"/>
      <c r="AM114" s="732"/>
      <c r="AN114" s="733"/>
      <c r="AO114" s="825" t="s">
        <v>175</v>
      </c>
      <c r="AP114" s="732"/>
      <c r="AQ114" s="790"/>
      <c r="AR114" s="826" t="s">
        <v>216</v>
      </c>
      <c r="AS114" s="732"/>
      <c r="AT114" s="733"/>
      <c r="AU114" s="825" t="s">
        <v>217</v>
      </c>
      <c r="AV114" s="732"/>
      <c r="AW114" s="790"/>
      <c r="AX114" s="826" t="s">
        <v>218</v>
      </c>
      <c r="AY114" s="732"/>
      <c r="AZ114" s="733"/>
      <c r="BA114" s="825" t="s">
        <v>219</v>
      </c>
      <c r="BB114" s="732"/>
      <c r="BC114" s="790"/>
      <c r="BD114" s="826" t="s">
        <v>166</v>
      </c>
      <c r="BE114" s="732"/>
      <c r="BF114" s="733"/>
      <c r="BG114" s="863"/>
      <c r="BH114" s="786"/>
      <c r="BI114" s="787"/>
    </row>
    <row r="115" spans="1:61" ht="311.25" customHeight="1" thickBot="1">
      <c r="A115" s="1017"/>
      <c r="B115" s="918"/>
      <c r="C115" s="919"/>
      <c r="D115" s="919"/>
      <c r="E115" s="919"/>
      <c r="F115" s="919"/>
      <c r="G115" s="919"/>
      <c r="H115" s="919"/>
      <c r="I115" s="919"/>
      <c r="J115" s="919"/>
      <c r="K115" s="919"/>
      <c r="L115" s="919"/>
      <c r="M115" s="919"/>
      <c r="N115" s="88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921"/>
      <c r="AB115" s="212" t="s">
        <v>116</v>
      </c>
      <c r="AC115" s="213" t="s">
        <v>117</v>
      </c>
      <c r="AD115" s="218" t="s">
        <v>118</v>
      </c>
      <c r="AE115" s="212" t="s">
        <v>116</v>
      </c>
      <c r="AF115" s="213" t="s">
        <v>117</v>
      </c>
      <c r="AG115" s="218" t="s">
        <v>118</v>
      </c>
      <c r="AH115" s="212" t="s">
        <v>116</v>
      </c>
      <c r="AI115" s="213" t="s">
        <v>117</v>
      </c>
      <c r="AJ115" s="218" t="s">
        <v>118</v>
      </c>
      <c r="AK115" s="834" t="s">
        <v>116</v>
      </c>
      <c r="AL115" s="835"/>
      <c r="AM115" s="211" t="s">
        <v>117</v>
      </c>
      <c r="AN115" s="217" t="s">
        <v>118</v>
      </c>
      <c r="AO115" s="212" t="s">
        <v>116</v>
      </c>
      <c r="AP115" s="213" t="s">
        <v>117</v>
      </c>
      <c r="AQ115" s="218" t="s">
        <v>118</v>
      </c>
      <c r="AR115" s="219" t="s">
        <v>116</v>
      </c>
      <c r="AS115" s="213" t="s">
        <v>117</v>
      </c>
      <c r="AT115" s="218" t="s">
        <v>118</v>
      </c>
      <c r="AU115" s="212" t="s">
        <v>116</v>
      </c>
      <c r="AV115" s="213" t="s">
        <v>117</v>
      </c>
      <c r="AW115" s="218" t="s">
        <v>118</v>
      </c>
      <c r="AX115" s="219" t="s">
        <v>116</v>
      </c>
      <c r="AY115" s="213" t="s">
        <v>117</v>
      </c>
      <c r="AZ115" s="216" t="s">
        <v>118</v>
      </c>
      <c r="BA115" s="212" t="s">
        <v>116</v>
      </c>
      <c r="BB115" s="213" t="s">
        <v>117</v>
      </c>
      <c r="BC115" s="218" t="s">
        <v>118</v>
      </c>
      <c r="BD115" s="219" t="s">
        <v>116</v>
      </c>
      <c r="BE115" s="213" t="s">
        <v>117</v>
      </c>
      <c r="BF115" s="216" t="s">
        <v>118</v>
      </c>
      <c r="BG115" s="864"/>
      <c r="BH115" s="788"/>
      <c r="BI115" s="789"/>
    </row>
    <row r="116" spans="1:61" ht="170.25" customHeight="1" thickBot="1">
      <c r="A116" s="294" t="s">
        <v>299</v>
      </c>
      <c r="B116" s="663" t="s">
        <v>318</v>
      </c>
      <c r="C116" s="664"/>
      <c r="D116" s="664"/>
      <c r="E116" s="664"/>
      <c r="F116" s="664"/>
      <c r="G116" s="664"/>
      <c r="H116" s="664"/>
      <c r="I116" s="664"/>
      <c r="J116" s="664"/>
      <c r="K116" s="664"/>
      <c r="L116" s="664"/>
      <c r="M116" s="1139"/>
      <c r="N116" s="234"/>
      <c r="O116" s="222"/>
      <c r="P116" s="621"/>
      <c r="Q116" s="622"/>
      <c r="R116" s="726"/>
      <c r="S116" s="660"/>
      <c r="T116" s="621"/>
      <c r="U116" s="622"/>
      <c r="V116" s="621"/>
      <c r="W116" s="622"/>
      <c r="X116" s="621"/>
      <c r="Y116" s="622"/>
      <c r="Z116" s="621"/>
      <c r="AA116" s="754"/>
      <c r="AB116" s="236"/>
      <c r="AC116" s="222"/>
      <c r="AD116" s="237"/>
      <c r="AE116" s="400"/>
      <c r="AF116" s="222"/>
      <c r="AG116" s="239"/>
      <c r="AH116" s="236"/>
      <c r="AI116" s="222"/>
      <c r="AJ116" s="237"/>
      <c r="AK116" s="829"/>
      <c r="AL116" s="687"/>
      <c r="AM116" s="222"/>
      <c r="AN116" s="239"/>
      <c r="AO116" s="236"/>
      <c r="AP116" s="222"/>
      <c r="AQ116" s="237"/>
      <c r="AR116" s="401"/>
      <c r="AS116" s="295"/>
      <c r="AT116" s="300"/>
      <c r="AU116" s="297"/>
      <c r="AV116" s="295"/>
      <c r="AW116" s="298"/>
      <c r="AX116" s="400"/>
      <c r="AY116" s="222"/>
      <c r="AZ116" s="235"/>
      <c r="BA116" s="234"/>
      <c r="BB116" s="399"/>
      <c r="BC116" s="402"/>
      <c r="BD116" s="403"/>
      <c r="BE116" s="399"/>
      <c r="BF116" s="239"/>
      <c r="BG116" s="246"/>
      <c r="BH116" s="640" t="s">
        <v>205</v>
      </c>
      <c r="BI116" s="641"/>
    </row>
    <row r="117" spans="1:61" ht="122.25" customHeight="1" thickBot="1">
      <c r="A117" s="505" t="s">
        <v>206</v>
      </c>
      <c r="B117" s="696" t="s">
        <v>244</v>
      </c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  <c r="M117" s="698"/>
      <c r="N117" s="234">
        <v>8</v>
      </c>
      <c r="O117" s="222">
        <v>8</v>
      </c>
      <c r="P117" s="621">
        <v>204</v>
      </c>
      <c r="Q117" s="622"/>
      <c r="R117" s="726">
        <v>100</v>
      </c>
      <c r="S117" s="660"/>
      <c r="T117" s="621">
        <v>36</v>
      </c>
      <c r="U117" s="622"/>
      <c r="V117" s="621">
        <v>54</v>
      </c>
      <c r="W117" s="622"/>
      <c r="X117" s="621"/>
      <c r="Y117" s="622"/>
      <c r="Z117" s="621">
        <v>10</v>
      </c>
      <c r="AA117" s="754"/>
      <c r="AB117" s="236"/>
      <c r="AC117" s="222"/>
      <c r="AD117" s="237"/>
      <c r="AE117" s="400"/>
      <c r="AF117" s="222"/>
      <c r="AG117" s="239"/>
      <c r="AH117" s="236"/>
      <c r="AI117" s="222"/>
      <c r="AJ117" s="237"/>
      <c r="AK117" s="829"/>
      <c r="AL117" s="687"/>
      <c r="AM117" s="222"/>
      <c r="AN117" s="239"/>
      <c r="AO117" s="236"/>
      <c r="AP117" s="222"/>
      <c r="AQ117" s="237"/>
      <c r="AR117" s="401"/>
      <c r="AS117" s="295"/>
      <c r="AT117" s="300"/>
      <c r="AU117" s="297"/>
      <c r="AV117" s="295"/>
      <c r="AW117" s="298"/>
      <c r="AX117" s="400">
        <v>204</v>
      </c>
      <c r="AY117" s="222">
        <v>100</v>
      </c>
      <c r="AZ117" s="235">
        <v>6</v>
      </c>
      <c r="BA117" s="234"/>
      <c r="BB117" s="399"/>
      <c r="BC117" s="402"/>
      <c r="BD117" s="403"/>
      <c r="BE117" s="399"/>
      <c r="BF117" s="239"/>
      <c r="BG117" s="246">
        <f>SUM(AD117,AG117,AJ117,AN117,AQ117,AT117,AW117,BF117,AZ117,BC117)</f>
        <v>6</v>
      </c>
      <c r="BH117" s="640"/>
      <c r="BI117" s="641"/>
    </row>
    <row r="118" spans="1:61" ht="283.5" customHeight="1" thickBot="1">
      <c r="A118" s="419" t="s">
        <v>375</v>
      </c>
      <c r="B118" s="696" t="s">
        <v>401</v>
      </c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  <c r="M118" s="698"/>
      <c r="N118" s="420"/>
      <c r="O118" s="421">
        <v>9</v>
      </c>
      <c r="P118" s="621">
        <v>94</v>
      </c>
      <c r="Q118" s="622"/>
      <c r="R118" s="726">
        <v>44</v>
      </c>
      <c r="S118" s="660"/>
      <c r="T118" s="621">
        <v>28</v>
      </c>
      <c r="U118" s="622"/>
      <c r="V118" s="621"/>
      <c r="W118" s="622"/>
      <c r="X118" s="621">
        <v>6</v>
      </c>
      <c r="Y118" s="622"/>
      <c r="Z118" s="621">
        <v>10</v>
      </c>
      <c r="AA118" s="754"/>
      <c r="AB118" s="424"/>
      <c r="AC118" s="421"/>
      <c r="AD118" s="425"/>
      <c r="AE118" s="411"/>
      <c r="AF118" s="421"/>
      <c r="AG118" s="426"/>
      <c r="AH118" s="424"/>
      <c r="AI118" s="421"/>
      <c r="AJ118" s="425"/>
      <c r="AK118" s="829"/>
      <c r="AL118" s="687"/>
      <c r="AM118" s="421"/>
      <c r="AN118" s="426"/>
      <c r="AO118" s="424"/>
      <c r="AP118" s="421"/>
      <c r="AQ118" s="425"/>
      <c r="AR118" s="427"/>
      <c r="AS118" s="422"/>
      <c r="AT118" s="428"/>
      <c r="AU118" s="424"/>
      <c r="AV118" s="421"/>
      <c r="AW118" s="431"/>
      <c r="AX118" s="411"/>
      <c r="AY118" s="421"/>
      <c r="AZ118" s="423"/>
      <c r="BA118" s="424">
        <v>94</v>
      </c>
      <c r="BB118" s="421">
        <v>44</v>
      </c>
      <c r="BC118" s="431">
        <v>3</v>
      </c>
      <c r="BD118" s="432"/>
      <c r="BE118" s="410"/>
      <c r="BF118" s="426"/>
      <c r="BG118" s="507">
        <f>SUM(AD118,AG118,AJ118,AN118,AQ118,AT118,AW118,BF118,AZ118,BC118)</f>
        <v>3</v>
      </c>
      <c r="BH118" s="640"/>
      <c r="BI118" s="641"/>
    </row>
    <row r="119" spans="1:61" ht="225" customHeight="1" thickBot="1">
      <c r="A119" s="294" t="s">
        <v>361</v>
      </c>
      <c r="B119" s="663" t="s">
        <v>406</v>
      </c>
      <c r="C119" s="685"/>
      <c r="D119" s="685"/>
      <c r="E119" s="685"/>
      <c r="F119" s="685"/>
      <c r="G119" s="685"/>
      <c r="H119" s="685"/>
      <c r="I119" s="685"/>
      <c r="J119" s="685"/>
      <c r="K119" s="685"/>
      <c r="L119" s="685"/>
      <c r="M119" s="685"/>
      <c r="N119" s="508"/>
      <c r="O119" s="443"/>
      <c r="P119" s="598"/>
      <c r="Q119" s="598"/>
      <c r="R119" s="599"/>
      <c r="S119" s="600"/>
      <c r="T119" s="598"/>
      <c r="U119" s="598"/>
      <c r="V119" s="598"/>
      <c r="W119" s="598"/>
      <c r="X119" s="598"/>
      <c r="Y119" s="598"/>
      <c r="Z119" s="598"/>
      <c r="AA119" s="620"/>
      <c r="AB119" s="236"/>
      <c r="AC119" s="222"/>
      <c r="AD119" s="237"/>
      <c r="AE119" s="400"/>
      <c r="AF119" s="222"/>
      <c r="AG119" s="239"/>
      <c r="AH119" s="236"/>
      <c r="AI119" s="222"/>
      <c r="AJ119" s="237"/>
      <c r="AK119" s="686"/>
      <c r="AL119" s="687"/>
      <c r="AM119" s="222"/>
      <c r="AN119" s="239"/>
      <c r="AO119" s="236"/>
      <c r="AP119" s="222"/>
      <c r="AQ119" s="237"/>
      <c r="AR119" s="401"/>
      <c r="AS119" s="295"/>
      <c r="AT119" s="300"/>
      <c r="AU119" s="297"/>
      <c r="AV119" s="295"/>
      <c r="AW119" s="298"/>
      <c r="AX119" s="400"/>
      <c r="AY119" s="222"/>
      <c r="AZ119" s="235"/>
      <c r="BA119" s="234"/>
      <c r="BB119" s="399"/>
      <c r="BC119" s="402"/>
      <c r="BD119" s="403"/>
      <c r="BE119" s="399"/>
      <c r="BF119" s="239"/>
      <c r="BG119" s="246"/>
      <c r="BH119" s="640" t="s">
        <v>342</v>
      </c>
      <c r="BI119" s="641"/>
    </row>
    <row r="120" spans="1:61" ht="156.75" customHeight="1" thickBot="1">
      <c r="A120" s="366" t="s">
        <v>409</v>
      </c>
      <c r="B120" s="680" t="s">
        <v>399</v>
      </c>
      <c r="C120" s="681"/>
      <c r="D120" s="681"/>
      <c r="E120" s="681"/>
      <c r="F120" s="681"/>
      <c r="G120" s="681"/>
      <c r="H120" s="681"/>
      <c r="I120" s="681"/>
      <c r="J120" s="681"/>
      <c r="K120" s="681"/>
      <c r="L120" s="681"/>
      <c r="M120" s="681"/>
      <c r="N120" s="509"/>
      <c r="O120" s="510">
        <v>8</v>
      </c>
      <c r="P120" s="604">
        <v>102</v>
      </c>
      <c r="Q120" s="604"/>
      <c r="R120" s="605">
        <v>50</v>
      </c>
      <c r="S120" s="606"/>
      <c r="T120" s="604">
        <v>28</v>
      </c>
      <c r="U120" s="604"/>
      <c r="V120" s="604"/>
      <c r="W120" s="604"/>
      <c r="X120" s="604"/>
      <c r="Y120" s="604"/>
      <c r="Z120" s="604">
        <v>22</v>
      </c>
      <c r="AA120" s="613"/>
      <c r="AB120" s="512"/>
      <c r="AC120" s="510"/>
      <c r="AD120" s="513"/>
      <c r="AE120" s="405"/>
      <c r="AF120" s="510"/>
      <c r="AG120" s="385"/>
      <c r="AH120" s="512"/>
      <c r="AI120" s="510"/>
      <c r="AJ120" s="513"/>
      <c r="AK120" s="614"/>
      <c r="AL120" s="615"/>
      <c r="AM120" s="510"/>
      <c r="AN120" s="385"/>
      <c r="AO120" s="512"/>
      <c r="AP120" s="510"/>
      <c r="AQ120" s="513"/>
      <c r="AR120" s="345"/>
      <c r="AS120" s="375"/>
      <c r="AT120" s="418"/>
      <c r="AU120" s="379"/>
      <c r="AV120" s="375"/>
      <c r="AW120" s="376"/>
      <c r="AX120" s="405">
        <v>102</v>
      </c>
      <c r="AY120" s="510">
        <v>50</v>
      </c>
      <c r="AZ120" s="511">
        <v>3</v>
      </c>
      <c r="BA120" s="509"/>
      <c r="BB120" s="404"/>
      <c r="BC120" s="514"/>
      <c r="BD120" s="515"/>
      <c r="BE120" s="404"/>
      <c r="BF120" s="385"/>
      <c r="BG120" s="386">
        <f>SUM(AD120,AG120,AJ120,AN120,AQ120,AT120,AW120,BF120,AZ120,BC120)</f>
        <v>3</v>
      </c>
      <c r="BH120" s="616"/>
      <c r="BI120" s="617"/>
    </row>
    <row r="121" spans="1:61" ht="126.75" customHeight="1" thickBot="1">
      <c r="A121" s="419" t="s">
        <v>209</v>
      </c>
      <c r="B121" s="703" t="s">
        <v>400</v>
      </c>
      <c r="C121" s="704"/>
      <c r="D121" s="704"/>
      <c r="E121" s="704"/>
      <c r="F121" s="704"/>
      <c r="G121" s="704"/>
      <c r="H121" s="704"/>
      <c r="I121" s="704"/>
      <c r="J121" s="704"/>
      <c r="K121" s="704"/>
      <c r="L121" s="704"/>
      <c r="M121" s="704"/>
      <c r="N121" s="420">
        <v>8</v>
      </c>
      <c r="O121" s="421"/>
      <c r="P121" s="623">
        <v>108</v>
      </c>
      <c r="Q121" s="623"/>
      <c r="R121" s="678">
        <v>64</v>
      </c>
      <c r="S121" s="679"/>
      <c r="T121" s="623">
        <v>24</v>
      </c>
      <c r="U121" s="623"/>
      <c r="V121" s="623">
        <v>30</v>
      </c>
      <c r="W121" s="623"/>
      <c r="X121" s="623"/>
      <c r="Y121" s="623"/>
      <c r="Z121" s="623">
        <v>10</v>
      </c>
      <c r="AA121" s="624"/>
      <c r="AB121" s="424"/>
      <c r="AC121" s="421"/>
      <c r="AD121" s="425"/>
      <c r="AE121" s="411"/>
      <c r="AF121" s="421"/>
      <c r="AG121" s="426"/>
      <c r="AH121" s="424"/>
      <c r="AI121" s="421"/>
      <c r="AJ121" s="425"/>
      <c r="AK121" s="609"/>
      <c r="AL121" s="610"/>
      <c r="AM121" s="421"/>
      <c r="AN121" s="426"/>
      <c r="AO121" s="424"/>
      <c r="AP121" s="421"/>
      <c r="AQ121" s="425"/>
      <c r="AR121" s="427"/>
      <c r="AS121" s="422"/>
      <c r="AT121" s="428"/>
      <c r="AU121" s="429"/>
      <c r="AV121" s="422"/>
      <c r="AW121" s="430"/>
      <c r="AX121" s="411">
        <v>108</v>
      </c>
      <c r="AY121" s="421">
        <v>64</v>
      </c>
      <c r="AZ121" s="423">
        <v>3</v>
      </c>
      <c r="BA121" s="420"/>
      <c r="BB121" s="410"/>
      <c r="BC121" s="431"/>
      <c r="BD121" s="432"/>
      <c r="BE121" s="410"/>
      <c r="BF121" s="426"/>
      <c r="BG121" s="433">
        <f>SUM(AD121,AG121,AJ121,AN121,AQ121,AT121,AW121,BF121,AZ121,BC121)</f>
        <v>3</v>
      </c>
      <c r="BH121" s="640"/>
      <c r="BI121" s="641"/>
    </row>
    <row r="122" spans="1:61" ht="168.75" customHeight="1">
      <c r="A122" s="454" t="s">
        <v>410</v>
      </c>
      <c r="B122" s="744" t="s">
        <v>402</v>
      </c>
      <c r="C122" s="745"/>
      <c r="D122" s="745"/>
      <c r="E122" s="745"/>
      <c r="F122" s="745"/>
      <c r="G122" s="745"/>
      <c r="H122" s="745"/>
      <c r="I122" s="745"/>
      <c r="J122" s="745"/>
      <c r="K122" s="745"/>
      <c r="L122" s="745"/>
      <c r="M122" s="746"/>
      <c r="N122" s="516"/>
      <c r="O122" s="455">
        <v>9</v>
      </c>
      <c r="P122" s="699">
        <v>108</v>
      </c>
      <c r="Q122" s="702"/>
      <c r="R122" s="699">
        <v>64</v>
      </c>
      <c r="S122" s="702"/>
      <c r="T122" s="699">
        <v>28</v>
      </c>
      <c r="U122" s="702"/>
      <c r="V122" s="699">
        <v>24</v>
      </c>
      <c r="W122" s="702"/>
      <c r="X122" s="699"/>
      <c r="Y122" s="702"/>
      <c r="Z122" s="699">
        <v>12</v>
      </c>
      <c r="AA122" s="700"/>
      <c r="AB122" s="484"/>
      <c r="AC122" s="455"/>
      <c r="AD122" s="459"/>
      <c r="AE122" s="485"/>
      <c r="AF122" s="455"/>
      <c r="AG122" s="457"/>
      <c r="AH122" s="484"/>
      <c r="AI122" s="455"/>
      <c r="AJ122" s="463"/>
      <c r="AK122" s="701"/>
      <c r="AL122" s="702"/>
      <c r="AM122" s="455"/>
      <c r="AN122" s="457"/>
      <c r="AO122" s="486"/>
      <c r="AP122" s="455"/>
      <c r="AQ122" s="459"/>
      <c r="AR122" s="485"/>
      <c r="AS122" s="455"/>
      <c r="AT122" s="463"/>
      <c r="AU122" s="484"/>
      <c r="AV122" s="455"/>
      <c r="AW122" s="459"/>
      <c r="AX122" s="485"/>
      <c r="AY122" s="455"/>
      <c r="AZ122" s="483"/>
      <c r="BA122" s="495">
        <v>108</v>
      </c>
      <c r="BB122" s="493">
        <v>64</v>
      </c>
      <c r="BC122" s="494">
        <v>3</v>
      </c>
      <c r="BD122" s="496"/>
      <c r="BE122" s="493"/>
      <c r="BF122" s="270"/>
      <c r="BG122" s="276">
        <f>AD122+AG122+AJ122+AN122+AQ122+AT122+AW122+AZ122+BC122+BF122</f>
        <v>3</v>
      </c>
      <c r="BH122" s="646"/>
      <c r="BI122" s="647"/>
    </row>
    <row r="123" spans="1:61" ht="237.75" customHeight="1" thickBot="1">
      <c r="A123" s="419" t="s">
        <v>325</v>
      </c>
      <c r="B123" s="676" t="s">
        <v>403</v>
      </c>
      <c r="C123" s="677"/>
      <c r="D123" s="677"/>
      <c r="E123" s="677"/>
      <c r="F123" s="677"/>
      <c r="G123" s="677"/>
      <c r="H123" s="677"/>
      <c r="I123" s="677"/>
      <c r="J123" s="677"/>
      <c r="K123" s="677"/>
      <c r="L123" s="677"/>
      <c r="M123" s="677"/>
      <c r="N123" s="420"/>
      <c r="O123" s="421">
        <v>9</v>
      </c>
      <c r="P123" s="623">
        <v>94</v>
      </c>
      <c r="Q123" s="623"/>
      <c r="R123" s="678">
        <v>44</v>
      </c>
      <c r="S123" s="679"/>
      <c r="T123" s="623">
        <v>28</v>
      </c>
      <c r="U123" s="623"/>
      <c r="V123" s="623"/>
      <c r="W123" s="623"/>
      <c r="X123" s="623"/>
      <c r="Y123" s="623"/>
      <c r="Z123" s="623">
        <v>22</v>
      </c>
      <c r="AA123" s="624"/>
      <c r="AB123" s="424"/>
      <c r="AC123" s="421"/>
      <c r="AD123" s="425"/>
      <c r="AE123" s="411"/>
      <c r="AF123" s="421"/>
      <c r="AG123" s="426"/>
      <c r="AH123" s="424"/>
      <c r="AI123" s="421"/>
      <c r="AJ123" s="425"/>
      <c r="AK123" s="609"/>
      <c r="AL123" s="610"/>
      <c r="AM123" s="421"/>
      <c r="AN123" s="426"/>
      <c r="AO123" s="424"/>
      <c r="AP123" s="421"/>
      <c r="AQ123" s="425"/>
      <c r="AR123" s="427"/>
      <c r="AS123" s="422"/>
      <c r="AT123" s="428"/>
      <c r="AU123" s="429"/>
      <c r="AV123" s="422"/>
      <c r="AW123" s="430"/>
      <c r="AX123" s="411"/>
      <c r="AY123" s="421"/>
      <c r="AZ123" s="423"/>
      <c r="BA123" s="420">
        <v>94</v>
      </c>
      <c r="BB123" s="410">
        <v>44</v>
      </c>
      <c r="BC123" s="431">
        <v>3</v>
      </c>
      <c r="BD123" s="432"/>
      <c r="BE123" s="410"/>
      <c r="BF123" s="426"/>
      <c r="BG123" s="433">
        <f>SUM(AD123,AG123,AJ123,AN123,AQ123,AT123,AW123,BF123,AZ123,BC123)</f>
        <v>3</v>
      </c>
      <c r="BH123" s="611"/>
      <c r="BI123" s="612"/>
    </row>
    <row r="124" spans="1:61" ht="159" customHeight="1" thickBot="1">
      <c r="A124" s="294" t="s">
        <v>407</v>
      </c>
      <c r="B124" s="648" t="s">
        <v>368</v>
      </c>
      <c r="C124" s="649"/>
      <c r="D124" s="649"/>
      <c r="E124" s="649"/>
      <c r="F124" s="649"/>
      <c r="G124" s="649"/>
      <c r="H124" s="649"/>
      <c r="I124" s="649"/>
      <c r="J124" s="649"/>
      <c r="K124" s="649"/>
      <c r="L124" s="649"/>
      <c r="M124" s="649"/>
      <c r="N124" s="234"/>
      <c r="O124" s="222"/>
      <c r="P124" s="598"/>
      <c r="Q124" s="598"/>
      <c r="R124" s="599"/>
      <c r="S124" s="600"/>
      <c r="T124" s="598"/>
      <c r="U124" s="598"/>
      <c r="V124" s="598"/>
      <c r="W124" s="598"/>
      <c r="X124" s="598"/>
      <c r="Y124" s="598"/>
      <c r="Z124" s="598"/>
      <c r="AA124" s="620"/>
      <c r="AB124" s="236"/>
      <c r="AC124" s="222"/>
      <c r="AD124" s="237"/>
      <c r="AE124" s="400"/>
      <c r="AF124" s="222"/>
      <c r="AG124" s="239"/>
      <c r="AH124" s="236"/>
      <c r="AI124" s="222"/>
      <c r="AJ124" s="237"/>
      <c r="AK124" s="686"/>
      <c r="AL124" s="687"/>
      <c r="AM124" s="222"/>
      <c r="AN124" s="239"/>
      <c r="AO124" s="236"/>
      <c r="AP124" s="222"/>
      <c r="AQ124" s="237"/>
      <c r="AR124" s="401"/>
      <c r="AS124" s="295"/>
      <c r="AT124" s="300"/>
      <c r="AU124" s="297"/>
      <c r="AV124" s="295"/>
      <c r="AW124" s="298"/>
      <c r="AX124" s="400"/>
      <c r="AY124" s="222"/>
      <c r="AZ124" s="235"/>
      <c r="BA124" s="234"/>
      <c r="BB124" s="399"/>
      <c r="BC124" s="402"/>
      <c r="BD124" s="403"/>
      <c r="BE124" s="399"/>
      <c r="BF124" s="239"/>
      <c r="BG124" s="246"/>
      <c r="BH124" s="640"/>
      <c r="BI124" s="641"/>
    </row>
    <row r="125" spans="1:61" ht="162" customHeight="1">
      <c r="A125" s="337" t="s">
        <v>326</v>
      </c>
      <c r="B125" s="637" t="s">
        <v>364</v>
      </c>
      <c r="C125" s="638"/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248">
        <v>9</v>
      </c>
      <c r="O125" s="249"/>
      <c r="P125" s="625">
        <v>102</v>
      </c>
      <c r="Q125" s="625"/>
      <c r="R125" s="639">
        <v>50</v>
      </c>
      <c r="S125" s="602"/>
      <c r="T125" s="625">
        <v>32</v>
      </c>
      <c r="U125" s="625"/>
      <c r="V125" s="625"/>
      <c r="W125" s="625"/>
      <c r="X125" s="625"/>
      <c r="Y125" s="625"/>
      <c r="Z125" s="625">
        <v>18</v>
      </c>
      <c r="AA125" s="626"/>
      <c r="AB125" s="256"/>
      <c r="AC125" s="249"/>
      <c r="AD125" s="253"/>
      <c r="AE125" s="406"/>
      <c r="AF125" s="249"/>
      <c r="AG125" s="255"/>
      <c r="AH125" s="256"/>
      <c r="AI125" s="249"/>
      <c r="AJ125" s="253"/>
      <c r="AK125" s="747"/>
      <c r="AL125" s="748"/>
      <c r="AM125" s="249"/>
      <c r="AN125" s="255"/>
      <c r="AO125" s="256"/>
      <c r="AP125" s="249"/>
      <c r="AQ125" s="253"/>
      <c r="AR125" s="346"/>
      <c r="AS125" s="339"/>
      <c r="AT125" s="343"/>
      <c r="AU125" s="340"/>
      <c r="AV125" s="339"/>
      <c r="AW125" s="341"/>
      <c r="AX125" s="406"/>
      <c r="AY125" s="249"/>
      <c r="AZ125" s="251"/>
      <c r="BA125" s="248">
        <v>102</v>
      </c>
      <c r="BB125" s="407">
        <v>50</v>
      </c>
      <c r="BC125" s="408">
        <v>3</v>
      </c>
      <c r="BD125" s="409"/>
      <c r="BE125" s="407"/>
      <c r="BF125" s="255"/>
      <c r="BG125" s="261">
        <f>SUM(AD125,AG125,AJ125,AN125,AQ125,AT125,AW125,BF125,AZ125,BC125)</f>
        <v>3</v>
      </c>
      <c r="BH125" s="642" t="s">
        <v>350</v>
      </c>
      <c r="BI125" s="643"/>
    </row>
    <row r="126" spans="1:61" ht="162.75" customHeight="1">
      <c r="A126" s="454" t="s">
        <v>327</v>
      </c>
      <c r="B126" s="650" t="s">
        <v>365</v>
      </c>
      <c r="C126" s="651"/>
      <c r="D126" s="651"/>
      <c r="E126" s="651"/>
      <c r="F126" s="651"/>
      <c r="G126" s="651"/>
      <c r="H126" s="651"/>
      <c r="I126" s="651"/>
      <c r="J126" s="651"/>
      <c r="K126" s="651"/>
      <c r="L126" s="651"/>
      <c r="M126" s="651"/>
      <c r="N126" s="263">
        <v>9</v>
      </c>
      <c r="O126" s="264"/>
      <c r="P126" s="652">
        <v>102</v>
      </c>
      <c r="Q126" s="652"/>
      <c r="R126" s="653">
        <v>50</v>
      </c>
      <c r="S126" s="654"/>
      <c r="T126" s="652">
        <v>32</v>
      </c>
      <c r="U126" s="652"/>
      <c r="V126" s="652"/>
      <c r="W126" s="652"/>
      <c r="X126" s="652">
        <v>18</v>
      </c>
      <c r="Y126" s="652"/>
      <c r="Z126" s="652"/>
      <c r="AA126" s="741"/>
      <c r="AB126" s="267"/>
      <c r="AC126" s="264"/>
      <c r="AD126" s="272"/>
      <c r="AE126" s="504"/>
      <c r="AF126" s="264"/>
      <c r="AG126" s="270"/>
      <c r="AH126" s="267"/>
      <c r="AI126" s="264"/>
      <c r="AJ126" s="272"/>
      <c r="AK126" s="742"/>
      <c r="AL126" s="743"/>
      <c r="AM126" s="264"/>
      <c r="AN126" s="270"/>
      <c r="AO126" s="267"/>
      <c r="AP126" s="264"/>
      <c r="AQ126" s="272"/>
      <c r="AR126" s="486"/>
      <c r="AS126" s="455"/>
      <c r="AT126" s="457"/>
      <c r="AU126" s="484"/>
      <c r="AV126" s="455"/>
      <c r="AW126" s="459"/>
      <c r="AX126" s="504"/>
      <c r="AY126" s="264"/>
      <c r="AZ126" s="266"/>
      <c r="BA126" s="263">
        <v>102</v>
      </c>
      <c r="BB126" s="488">
        <v>50</v>
      </c>
      <c r="BC126" s="489">
        <v>3</v>
      </c>
      <c r="BD126" s="490"/>
      <c r="BE126" s="488"/>
      <c r="BF126" s="270"/>
      <c r="BG126" s="276">
        <v>3</v>
      </c>
      <c r="BH126" s="629" t="s">
        <v>350</v>
      </c>
      <c r="BI126" s="630"/>
    </row>
    <row r="127" spans="1:61" ht="199.5" customHeight="1">
      <c r="A127" s="337" t="s">
        <v>408</v>
      </c>
      <c r="B127" s="688" t="s">
        <v>377</v>
      </c>
      <c r="C127" s="689"/>
      <c r="D127" s="689"/>
      <c r="E127" s="689"/>
      <c r="F127" s="689"/>
      <c r="G127" s="689"/>
      <c r="H127" s="689"/>
      <c r="I127" s="689"/>
      <c r="J127" s="689"/>
      <c r="K127" s="689"/>
      <c r="L127" s="689"/>
      <c r="M127" s="689"/>
      <c r="N127" s="517"/>
      <c r="O127" s="339">
        <v>9</v>
      </c>
      <c r="P127" s="602">
        <v>102</v>
      </c>
      <c r="Q127" s="602"/>
      <c r="R127" s="602">
        <v>50</v>
      </c>
      <c r="S127" s="602"/>
      <c r="T127" s="602">
        <v>32</v>
      </c>
      <c r="U127" s="602"/>
      <c r="V127" s="602"/>
      <c r="W127" s="602"/>
      <c r="X127" s="602"/>
      <c r="Y127" s="602"/>
      <c r="Z127" s="602">
        <v>18</v>
      </c>
      <c r="AA127" s="603"/>
      <c r="AB127" s="340"/>
      <c r="AC127" s="339"/>
      <c r="AD127" s="341"/>
      <c r="AE127" s="342"/>
      <c r="AF127" s="339"/>
      <c r="AG127" s="343"/>
      <c r="AH127" s="340"/>
      <c r="AI127" s="339"/>
      <c r="AJ127" s="344"/>
      <c r="AK127" s="690"/>
      <c r="AL127" s="691"/>
      <c r="AM127" s="339"/>
      <c r="AN127" s="343"/>
      <c r="AO127" s="346"/>
      <c r="AP127" s="339"/>
      <c r="AQ127" s="341"/>
      <c r="AR127" s="342"/>
      <c r="AS127" s="339"/>
      <c r="AT127" s="344"/>
      <c r="AU127" s="340"/>
      <c r="AV127" s="339"/>
      <c r="AW127" s="341"/>
      <c r="AX127" s="342"/>
      <c r="AY127" s="339"/>
      <c r="AZ127" s="347"/>
      <c r="BA127" s="348">
        <v>102</v>
      </c>
      <c r="BB127" s="349">
        <v>50</v>
      </c>
      <c r="BC127" s="350">
        <v>3</v>
      </c>
      <c r="BD127" s="351"/>
      <c r="BE127" s="349"/>
      <c r="BF127" s="255"/>
      <c r="BG127" s="261">
        <f>AD127+AG127+AJ127+AN127+AQ127+AT127+AW127+AZ127+BC127+BF127</f>
        <v>3</v>
      </c>
      <c r="BH127" s="618" t="s">
        <v>350</v>
      </c>
      <c r="BI127" s="658"/>
    </row>
    <row r="128" spans="1:61" ht="117" customHeight="1" thickBot="1">
      <c r="A128" s="337" t="s">
        <v>427</v>
      </c>
      <c r="B128" s="688" t="s">
        <v>245</v>
      </c>
      <c r="C128" s="689"/>
      <c r="D128" s="689"/>
      <c r="E128" s="689"/>
      <c r="F128" s="689"/>
      <c r="G128" s="689"/>
      <c r="H128" s="689"/>
      <c r="I128" s="689"/>
      <c r="J128" s="689"/>
      <c r="K128" s="689"/>
      <c r="L128" s="689"/>
      <c r="M128" s="689"/>
      <c r="N128" s="517">
        <v>9</v>
      </c>
      <c r="O128" s="339"/>
      <c r="P128" s="602">
        <v>102</v>
      </c>
      <c r="Q128" s="602"/>
      <c r="R128" s="602">
        <v>54</v>
      </c>
      <c r="S128" s="602"/>
      <c r="T128" s="602">
        <v>22</v>
      </c>
      <c r="U128" s="602"/>
      <c r="V128" s="602">
        <v>24</v>
      </c>
      <c r="W128" s="602"/>
      <c r="X128" s="602"/>
      <c r="Y128" s="602"/>
      <c r="Z128" s="602">
        <v>8</v>
      </c>
      <c r="AA128" s="603"/>
      <c r="AB128" s="340"/>
      <c r="AC128" s="339"/>
      <c r="AD128" s="341"/>
      <c r="AE128" s="342"/>
      <c r="AF128" s="339"/>
      <c r="AG128" s="343"/>
      <c r="AH128" s="340"/>
      <c r="AI128" s="339"/>
      <c r="AJ128" s="344"/>
      <c r="AK128" s="690"/>
      <c r="AL128" s="691"/>
      <c r="AM128" s="339"/>
      <c r="AN128" s="343"/>
      <c r="AO128" s="346"/>
      <c r="AP128" s="339"/>
      <c r="AQ128" s="341"/>
      <c r="AR128" s="342"/>
      <c r="AS128" s="339"/>
      <c r="AT128" s="344"/>
      <c r="AU128" s="340"/>
      <c r="AV128" s="339"/>
      <c r="AW128" s="341"/>
      <c r="AX128" s="342"/>
      <c r="AY128" s="339"/>
      <c r="AZ128" s="347"/>
      <c r="BA128" s="348">
        <v>102</v>
      </c>
      <c r="BB128" s="349">
        <v>54</v>
      </c>
      <c r="BC128" s="350">
        <v>3</v>
      </c>
      <c r="BD128" s="351"/>
      <c r="BE128" s="349"/>
      <c r="BF128" s="255"/>
      <c r="BG128" s="261">
        <f>AD128+AG128+AJ128+AN128+AQ128+AT128+AW128+AZ128+BC128+BF128</f>
        <v>3</v>
      </c>
      <c r="BH128" s="596" t="s">
        <v>356</v>
      </c>
      <c r="BI128" s="597"/>
    </row>
    <row r="129" spans="1:61" ht="213" customHeight="1" thickBot="1">
      <c r="A129" s="294" t="s">
        <v>428</v>
      </c>
      <c r="B129" s="648" t="s">
        <v>322</v>
      </c>
      <c r="C129" s="739"/>
      <c r="D129" s="739"/>
      <c r="E129" s="739"/>
      <c r="F129" s="739"/>
      <c r="G129" s="739"/>
      <c r="H129" s="739"/>
      <c r="I129" s="739"/>
      <c r="J129" s="739"/>
      <c r="K129" s="739"/>
      <c r="L129" s="739"/>
      <c r="M129" s="740"/>
      <c r="N129" s="234"/>
      <c r="O129" s="295"/>
      <c r="P129" s="501"/>
      <c r="Q129" s="401"/>
      <c r="R129" s="501"/>
      <c r="S129" s="401"/>
      <c r="T129" s="501"/>
      <c r="U129" s="401"/>
      <c r="V129" s="501"/>
      <c r="W129" s="401"/>
      <c r="X129" s="501"/>
      <c r="Y129" s="401"/>
      <c r="Z129" s="518"/>
      <c r="AA129" s="519"/>
      <c r="AB129" s="297"/>
      <c r="AC129" s="295"/>
      <c r="AD129" s="298"/>
      <c r="AE129" s="401"/>
      <c r="AF129" s="295"/>
      <c r="AG129" s="300"/>
      <c r="AH129" s="297"/>
      <c r="AI129" s="295"/>
      <c r="AJ129" s="298"/>
      <c r="AK129" s="520"/>
      <c r="AL129" s="521"/>
      <c r="AM129" s="522"/>
      <c r="AN129" s="523"/>
      <c r="AO129" s="401"/>
      <c r="AP129" s="295"/>
      <c r="AQ129" s="298"/>
      <c r="AR129" s="401"/>
      <c r="AS129" s="295"/>
      <c r="AT129" s="300"/>
      <c r="AU129" s="297"/>
      <c r="AV129" s="295"/>
      <c r="AW129" s="298"/>
      <c r="AX129" s="401"/>
      <c r="AY129" s="295"/>
      <c r="AZ129" s="296"/>
      <c r="BA129" s="500"/>
      <c r="BB129" s="501"/>
      <c r="BC129" s="502"/>
      <c r="BD129" s="503"/>
      <c r="BE129" s="501"/>
      <c r="BF129" s="239"/>
      <c r="BG129" s="246"/>
      <c r="BH129" s="640" t="s">
        <v>344</v>
      </c>
      <c r="BI129" s="641"/>
    </row>
    <row r="130" spans="1:61" ht="171.75" customHeight="1">
      <c r="A130" s="337" t="s">
        <v>429</v>
      </c>
      <c r="B130" s="688" t="s">
        <v>323</v>
      </c>
      <c r="C130" s="689"/>
      <c r="D130" s="689"/>
      <c r="E130" s="689"/>
      <c r="F130" s="689"/>
      <c r="G130" s="689"/>
      <c r="H130" s="689"/>
      <c r="I130" s="689"/>
      <c r="J130" s="689"/>
      <c r="K130" s="689"/>
      <c r="L130" s="689"/>
      <c r="M130" s="689"/>
      <c r="N130" s="524"/>
      <c r="O130" s="339">
        <v>8</v>
      </c>
      <c r="P130" s="602">
        <v>72</v>
      </c>
      <c r="Q130" s="602"/>
      <c r="R130" s="602">
        <v>34</v>
      </c>
      <c r="S130" s="602"/>
      <c r="T130" s="602"/>
      <c r="U130" s="602"/>
      <c r="V130" s="602">
        <v>34</v>
      </c>
      <c r="W130" s="602"/>
      <c r="X130" s="602"/>
      <c r="Y130" s="602"/>
      <c r="Z130" s="911"/>
      <c r="AA130" s="912"/>
      <c r="AB130" s="340"/>
      <c r="AC130" s="339"/>
      <c r="AD130" s="341"/>
      <c r="AE130" s="342"/>
      <c r="AF130" s="339"/>
      <c r="AG130" s="343"/>
      <c r="AH130" s="340"/>
      <c r="AI130" s="339"/>
      <c r="AJ130" s="344"/>
      <c r="AK130" s="690"/>
      <c r="AL130" s="691"/>
      <c r="AM130" s="339"/>
      <c r="AN130" s="343"/>
      <c r="AO130" s="346"/>
      <c r="AP130" s="339"/>
      <c r="AQ130" s="341"/>
      <c r="AR130" s="342"/>
      <c r="AS130" s="339"/>
      <c r="AT130" s="344"/>
      <c r="AU130" s="340"/>
      <c r="AV130" s="339"/>
      <c r="AW130" s="341"/>
      <c r="AX130" s="342">
        <v>72</v>
      </c>
      <c r="AY130" s="339">
        <v>34</v>
      </c>
      <c r="AZ130" s="347">
        <v>2</v>
      </c>
      <c r="BA130" s="348"/>
      <c r="BB130" s="349"/>
      <c r="BC130" s="350"/>
      <c r="BD130" s="351"/>
      <c r="BE130" s="349"/>
      <c r="BF130" s="255"/>
      <c r="BG130" s="261">
        <f>AD130+AG130+AJ130+AN130+AQ130+AT130+AW130+AZ130+BC130+BF130</f>
        <v>2</v>
      </c>
      <c r="BH130" s="818" t="s">
        <v>414</v>
      </c>
      <c r="BI130" s="819"/>
    </row>
    <row r="131" spans="1:61" ht="111.75" customHeight="1">
      <c r="A131" s="454" t="s">
        <v>430</v>
      </c>
      <c r="B131" s="744" t="s">
        <v>460</v>
      </c>
      <c r="C131" s="745"/>
      <c r="D131" s="745"/>
      <c r="E131" s="745"/>
      <c r="F131" s="745"/>
      <c r="G131" s="745"/>
      <c r="H131" s="745"/>
      <c r="I131" s="745"/>
      <c r="J131" s="745"/>
      <c r="K131" s="745"/>
      <c r="L131" s="745"/>
      <c r="M131" s="746"/>
      <c r="N131" s="263"/>
      <c r="O131" s="455"/>
      <c r="P131" s="699">
        <v>40</v>
      </c>
      <c r="Q131" s="702"/>
      <c r="R131" s="699"/>
      <c r="S131" s="702"/>
      <c r="T131" s="699"/>
      <c r="U131" s="702"/>
      <c r="V131" s="699"/>
      <c r="W131" s="702"/>
      <c r="X131" s="699"/>
      <c r="Y131" s="702"/>
      <c r="Z131" s="1144"/>
      <c r="AA131" s="1145"/>
      <c r="AB131" s="484"/>
      <c r="AC131" s="455"/>
      <c r="AD131" s="459"/>
      <c r="AE131" s="485"/>
      <c r="AF131" s="455"/>
      <c r="AG131" s="457"/>
      <c r="AH131" s="484"/>
      <c r="AI131" s="455"/>
      <c r="AJ131" s="463"/>
      <c r="AK131" s="701"/>
      <c r="AL131" s="702"/>
      <c r="AM131" s="455"/>
      <c r="AN131" s="457"/>
      <c r="AO131" s="486"/>
      <c r="AP131" s="455"/>
      <c r="AQ131" s="459"/>
      <c r="AR131" s="485"/>
      <c r="AS131" s="455"/>
      <c r="AT131" s="463"/>
      <c r="AU131" s="484"/>
      <c r="AV131" s="455"/>
      <c r="AW131" s="459"/>
      <c r="AX131" s="485">
        <v>40</v>
      </c>
      <c r="AY131" s="455"/>
      <c r="AZ131" s="483">
        <v>1</v>
      </c>
      <c r="BA131" s="495"/>
      <c r="BB131" s="493"/>
      <c r="BC131" s="494"/>
      <c r="BD131" s="496"/>
      <c r="BE131" s="493"/>
      <c r="BF131" s="270"/>
      <c r="BG131" s="276">
        <f>AD131+AG131+AJ131+AN131+AQ131+AT131+AW131+AZ131+BC131+BF131</f>
        <v>1</v>
      </c>
      <c r="BH131" s="728" t="s">
        <v>38</v>
      </c>
      <c r="BI131" s="729"/>
    </row>
    <row r="132" spans="1:61" ht="267" customHeight="1" thickBot="1">
      <c r="A132" s="337" t="s">
        <v>431</v>
      </c>
      <c r="B132" s="671" t="s">
        <v>504</v>
      </c>
      <c r="C132" s="672"/>
      <c r="D132" s="672"/>
      <c r="E132" s="672"/>
      <c r="F132" s="672"/>
      <c r="G132" s="672"/>
      <c r="H132" s="672"/>
      <c r="I132" s="672"/>
      <c r="J132" s="672"/>
      <c r="K132" s="672"/>
      <c r="L132" s="672"/>
      <c r="M132" s="913"/>
      <c r="N132" s="248"/>
      <c r="O132" s="249">
        <v>9</v>
      </c>
      <c r="P132" s="639">
        <v>90</v>
      </c>
      <c r="Q132" s="602"/>
      <c r="R132" s="639">
        <v>36</v>
      </c>
      <c r="S132" s="602"/>
      <c r="T132" s="639">
        <v>22</v>
      </c>
      <c r="U132" s="602"/>
      <c r="V132" s="639"/>
      <c r="W132" s="602"/>
      <c r="X132" s="602">
        <v>14</v>
      </c>
      <c r="Y132" s="602"/>
      <c r="Z132" s="911"/>
      <c r="AA132" s="912"/>
      <c r="AB132" s="340"/>
      <c r="AC132" s="339"/>
      <c r="AD132" s="341"/>
      <c r="AE132" s="342"/>
      <c r="AF132" s="339"/>
      <c r="AG132" s="343"/>
      <c r="AH132" s="346"/>
      <c r="AI132" s="339"/>
      <c r="AJ132" s="341"/>
      <c r="AK132" s="781"/>
      <c r="AL132" s="645"/>
      <c r="AM132" s="339"/>
      <c r="AN132" s="344"/>
      <c r="AO132" s="340"/>
      <c r="AP132" s="339"/>
      <c r="AQ132" s="341"/>
      <c r="AR132" s="342"/>
      <c r="AS132" s="339"/>
      <c r="AT132" s="255"/>
      <c r="AU132" s="256"/>
      <c r="AV132" s="249"/>
      <c r="AW132" s="253"/>
      <c r="AX132" s="254"/>
      <c r="AY132" s="249"/>
      <c r="AZ132" s="251"/>
      <c r="BA132" s="248">
        <v>90</v>
      </c>
      <c r="BB132" s="407">
        <v>36</v>
      </c>
      <c r="BC132" s="408">
        <v>3</v>
      </c>
      <c r="BD132" s="409"/>
      <c r="BE132" s="407"/>
      <c r="BF132" s="255"/>
      <c r="BG132" s="261">
        <f>AD132+AG132+AJ132+AN132+AQ132+AT132+AW132+AZ132+BC132+BF132</f>
        <v>3</v>
      </c>
      <c r="BH132" s="818" t="s">
        <v>502</v>
      </c>
      <c r="BI132" s="819"/>
    </row>
    <row r="133" spans="1:61" ht="168.75" customHeight="1" thickBot="1">
      <c r="A133" s="294" t="s">
        <v>22</v>
      </c>
      <c r="B133" s="1018" t="s">
        <v>141</v>
      </c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234"/>
      <c r="O133" s="222"/>
      <c r="P133" s="598"/>
      <c r="Q133" s="598"/>
      <c r="R133" s="598"/>
      <c r="S133" s="598"/>
      <c r="T133" s="892"/>
      <c r="U133" s="892"/>
      <c r="V133" s="892"/>
      <c r="W133" s="892"/>
      <c r="X133" s="892"/>
      <c r="Y133" s="892"/>
      <c r="Z133" s="892"/>
      <c r="AA133" s="895"/>
      <c r="AB133" s="244"/>
      <c r="AC133" s="241"/>
      <c r="AD133" s="237"/>
      <c r="AE133" s="242"/>
      <c r="AF133" s="241"/>
      <c r="AG133" s="239"/>
      <c r="AH133" s="244"/>
      <c r="AI133" s="241"/>
      <c r="AJ133" s="237"/>
      <c r="AK133" s="957"/>
      <c r="AL133" s="958"/>
      <c r="AM133" s="241"/>
      <c r="AN133" s="239"/>
      <c r="AO133" s="244"/>
      <c r="AP133" s="241"/>
      <c r="AQ133" s="237"/>
      <c r="AR133" s="242"/>
      <c r="AS133" s="241"/>
      <c r="AT133" s="239"/>
      <c r="AU133" s="244"/>
      <c r="AV133" s="241"/>
      <c r="AW133" s="237"/>
      <c r="AX133" s="242"/>
      <c r="AY133" s="241"/>
      <c r="AZ133" s="239"/>
      <c r="BA133" s="245"/>
      <c r="BB133" s="240"/>
      <c r="BC133" s="237"/>
      <c r="BD133" s="246"/>
      <c r="BE133" s="240"/>
      <c r="BF133" s="239"/>
      <c r="BG133" s="245"/>
      <c r="BH133" s="525"/>
      <c r="BI133" s="526"/>
    </row>
    <row r="134" spans="1:61" ht="93" customHeight="1">
      <c r="A134" s="337" t="s">
        <v>12</v>
      </c>
      <c r="B134" s="722" t="s">
        <v>246</v>
      </c>
      <c r="C134" s="723"/>
      <c r="D134" s="723"/>
      <c r="E134" s="723"/>
      <c r="F134" s="723"/>
      <c r="G134" s="723"/>
      <c r="H134" s="723"/>
      <c r="I134" s="723"/>
      <c r="J134" s="723"/>
      <c r="K134" s="723"/>
      <c r="L134" s="723"/>
      <c r="M134" s="723"/>
      <c r="N134" s="509"/>
      <c r="O134" s="264"/>
      <c r="P134" s="652" t="s">
        <v>247</v>
      </c>
      <c r="Q134" s="652"/>
      <c r="R134" s="652" t="s">
        <v>247</v>
      </c>
      <c r="S134" s="652"/>
      <c r="T134" s="652" t="s">
        <v>247</v>
      </c>
      <c r="U134" s="652"/>
      <c r="V134" s="782"/>
      <c r="W134" s="782"/>
      <c r="X134" s="782"/>
      <c r="Y134" s="782"/>
      <c r="Z134" s="782"/>
      <c r="AA134" s="900"/>
      <c r="AB134" s="274" t="s">
        <v>247</v>
      </c>
      <c r="AC134" s="265" t="s">
        <v>247</v>
      </c>
      <c r="AD134" s="272"/>
      <c r="AE134" s="271"/>
      <c r="AF134" s="265"/>
      <c r="AG134" s="270"/>
      <c r="AH134" s="274"/>
      <c r="AI134" s="265"/>
      <c r="AJ134" s="268"/>
      <c r="AK134" s="813"/>
      <c r="AL134" s="1078"/>
      <c r="AM134" s="265"/>
      <c r="AN134" s="270"/>
      <c r="AO134" s="274"/>
      <c r="AP134" s="265"/>
      <c r="AQ134" s="272"/>
      <c r="AR134" s="271"/>
      <c r="AS134" s="265"/>
      <c r="AT134" s="270"/>
      <c r="AU134" s="274"/>
      <c r="AV134" s="265"/>
      <c r="AW134" s="272"/>
      <c r="AX134" s="271"/>
      <c r="AY134" s="265"/>
      <c r="AZ134" s="270"/>
      <c r="BA134" s="275"/>
      <c r="BB134" s="268"/>
      <c r="BC134" s="272"/>
      <c r="BD134" s="276"/>
      <c r="BE134" s="268"/>
      <c r="BF134" s="270"/>
      <c r="BG134" s="261"/>
      <c r="BH134" s="832"/>
      <c r="BI134" s="833"/>
    </row>
    <row r="135" spans="1:61" ht="162" customHeight="1">
      <c r="A135" s="337" t="s">
        <v>20</v>
      </c>
      <c r="B135" s="922" t="s">
        <v>248</v>
      </c>
      <c r="C135" s="877"/>
      <c r="D135" s="877"/>
      <c r="E135" s="877"/>
      <c r="F135" s="877"/>
      <c r="G135" s="877"/>
      <c r="H135" s="877"/>
      <c r="I135" s="877"/>
      <c r="J135" s="877"/>
      <c r="K135" s="877"/>
      <c r="L135" s="877"/>
      <c r="M135" s="877"/>
      <c r="N135" s="263"/>
      <c r="O135" s="264" t="s">
        <v>283</v>
      </c>
      <c r="P135" s="652" t="s">
        <v>249</v>
      </c>
      <c r="Q135" s="652"/>
      <c r="R135" s="652" t="s">
        <v>27</v>
      </c>
      <c r="S135" s="652"/>
      <c r="T135" s="652" t="s">
        <v>250</v>
      </c>
      <c r="U135" s="652"/>
      <c r="V135" s="782"/>
      <c r="W135" s="782"/>
      <c r="X135" s="782" t="s">
        <v>251</v>
      </c>
      <c r="Y135" s="782"/>
      <c r="Z135" s="782"/>
      <c r="AA135" s="900"/>
      <c r="AB135" s="274"/>
      <c r="AC135" s="265"/>
      <c r="AD135" s="272"/>
      <c r="AE135" s="271"/>
      <c r="AF135" s="265"/>
      <c r="AG135" s="270"/>
      <c r="AH135" s="274"/>
      <c r="AI135" s="265"/>
      <c r="AJ135" s="268"/>
      <c r="AK135" s="843" t="s">
        <v>249</v>
      </c>
      <c r="AL135" s="844"/>
      <c r="AM135" s="265" t="s">
        <v>27</v>
      </c>
      <c r="AN135" s="270" t="s">
        <v>284</v>
      </c>
      <c r="AO135" s="274"/>
      <c r="AP135" s="265"/>
      <c r="AQ135" s="272"/>
      <c r="AR135" s="271"/>
      <c r="AS135" s="265"/>
      <c r="AT135" s="270"/>
      <c r="AU135" s="274"/>
      <c r="AV135" s="265"/>
      <c r="AW135" s="272"/>
      <c r="AX135" s="271"/>
      <c r="AY135" s="265"/>
      <c r="AZ135" s="270"/>
      <c r="BA135" s="275"/>
      <c r="BB135" s="268"/>
      <c r="BC135" s="272"/>
      <c r="BD135" s="276"/>
      <c r="BE135" s="268"/>
      <c r="BF135" s="270"/>
      <c r="BG135" s="276"/>
      <c r="BH135" s="618" t="s">
        <v>486</v>
      </c>
      <c r="BI135" s="658"/>
    </row>
    <row r="136" spans="1:61" ht="99.75" customHeight="1" thickBot="1">
      <c r="A136" s="308" t="s">
        <v>25</v>
      </c>
      <c r="B136" s="963" t="s">
        <v>434</v>
      </c>
      <c r="C136" s="964"/>
      <c r="D136" s="964"/>
      <c r="E136" s="964"/>
      <c r="F136" s="964"/>
      <c r="G136" s="964"/>
      <c r="H136" s="964"/>
      <c r="I136" s="964"/>
      <c r="J136" s="964"/>
      <c r="K136" s="964"/>
      <c r="L136" s="964"/>
      <c r="M136" s="964"/>
      <c r="N136" s="278"/>
      <c r="O136" s="279"/>
      <c r="P136" s="633" t="s">
        <v>252</v>
      </c>
      <c r="Q136" s="633"/>
      <c r="R136" s="633" t="s">
        <v>252</v>
      </c>
      <c r="S136" s="633"/>
      <c r="T136" s="633"/>
      <c r="U136" s="633"/>
      <c r="V136" s="943"/>
      <c r="W136" s="943"/>
      <c r="X136" s="943" t="s">
        <v>252</v>
      </c>
      <c r="Y136" s="943"/>
      <c r="Z136" s="943"/>
      <c r="AA136" s="949"/>
      <c r="AB136" s="291"/>
      <c r="AC136" s="280"/>
      <c r="AD136" s="289"/>
      <c r="AE136" s="288"/>
      <c r="AF136" s="280"/>
      <c r="AG136" s="287"/>
      <c r="AH136" s="291"/>
      <c r="AI136" s="280"/>
      <c r="AJ136" s="289"/>
      <c r="AK136" s="947"/>
      <c r="AL136" s="948"/>
      <c r="AM136" s="280"/>
      <c r="AN136" s="287"/>
      <c r="AO136" s="291" t="s">
        <v>186</v>
      </c>
      <c r="AP136" s="280" t="s">
        <v>186</v>
      </c>
      <c r="AQ136" s="527"/>
      <c r="AR136" s="528" t="s">
        <v>27</v>
      </c>
      <c r="AS136" s="280" t="s">
        <v>27</v>
      </c>
      <c r="AT136" s="331"/>
      <c r="AU136" s="291" t="s">
        <v>186</v>
      </c>
      <c r="AV136" s="280" t="s">
        <v>186</v>
      </c>
      <c r="AW136" s="527"/>
      <c r="AX136" s="528" t="s">
        <v>27</v>
      </c>
      <c r="AY136" s="280" t="s">
        <v>27</v>
      </c>
      <c r="AZ136" s="331"/>
      <c r="BA136" s="292"/>
      <c r="BB136" s="283"/>
      <c r="BC136" s="289"/>
      <c r="BD136" s="293"/>
      <c r="BE136" s="283"/>
      <c r="BF136" s="287"/>
      <c r="BG136" s="293"/>
      <c r="BH136" s="333"/>
      <c r="BI136" s="334"/>
    </row>
    <row r="137" spans="1:61" ht="147" customHeight="1" thickBot="1">
      <c r="A137" s="294" t="s">
        <v>21</v>
      </c>
      <c r="B137" s="1128" t="s">
        <v>143</v>
      </c>
      <c r="C137" s="1129"/>
      <c r="D137" s="1129"/>
      <c r="E137" s="1129"/>
      <c r="F137" s="1129"/>
      <c r="G137" s="1129"/>
      <c r="H137" s="1129"/>
      <c r="I137" s="1129"/>
      <c r="J137" s="1129"/>
      <c r="K137" s="1129"/>
      <c r="L137" s="1129"/>
      <c r="M137" s="1130"/>
      <c r="N137" s="234"/>
      <c r="O137" s="222"/>
      <c r="P137" s="599"/>
      <c r="Q137" s="600"/>
      <c r="R137" s="599"/>
      <c r="S137" s="600"/>
      <c r="T137" s="599"/>
      <c r="U137" s="600"/>
      <c r="V137" s="599"/>
      <c r="W137" s="600"/>
      <c r="X137" s="600"/>
      <c r="Y137" s="600"/>
      <c r="Z137" s="894"/>
      <c r="AA137" s="951"/>
      <c r="AB137" s="297"/>
      <c r="AC137" s="295"/>
      <c r="AD137" s="298"/>
      <c r="AE137" s="299"/>
      <c r="AF137" s="295"/>
      <c r="AG137" s="300"/>
      <c r="AH137" s="401"/>
      <c r="AI137" s="295"/>
      <c r="AJ137" s="298"/>
      <c r="AK137" s="659"/>
      <c r="AL137" s="660"/>
      <c r="AM137" s="295"/>
      <c r="AN137" s="301"/>
      <c r="AO137" s="297"/>
      <c r="AP137" s="295"/>
      <c r="AQ137" s="298"/>
      <c r="AR137" s="299"/>
      <c r="AS137" s="295"/>
      <c r="AT137" s="239"/>
      <c r="AU137" s="236"/>
      <c r="AV137" s="222"/>
      <c r="AW137" s="237"/>
      <c r="AX137" s="238"/>
      <c r="AY137" s="222"/>
      <c r="AZ137" s="235"/>
      <c r="BA137" s="234"/>
      <c r="BB137" s="399"/>
      <c r="BC137" s="402"/>
      <c r="BD137" s="403"/>
      <c r="BE137" s="399"/>
      <c r="BF137" s="239"/>
      <c r="BG137" s="246"/>
      <c r="BH137" s="529"/>
      <c r="BI137" s="530"/>
    </row>
    <row r="138" spans="1:61" ht="165" customHeight="1">
      <c r="A138" s="337" t="s">
        <v>13</v>
      </c>
      <c r="B138" s="688" t="s">
        <v>144</v>
      </c>
      <c r="C138" s="1127"/>
      <c r="D138" s="1127"/>
      <c r="E138" s="1127"/>
      <c r="F138" s="1127"/>
      <c r="G138" s="1127"/>
      <c r="H138" s="1127"/>
      <c r="I138" s="1127"/>
      <c r="J138" s="1127"/>
      <c r="K138" s="1127"/>
      <c r="L138" s="1127"/>
      <c r="M138" s="1127"/>
      <c r="N138" s="531"/>
      <c r="O138" s="532" t="s">
        <v>253</v>
      </c>
      <c r="P138" s="987" t="s">
        <v>249</v>
      </c>
      <c r="Q138" s="625"/>
      <c r="R138" s="937" t="s">
        <v>27</v>
      </c>
      <c r="S138" s="937"/>
      <c r="T138" s="937" t="s">
        <v>247</v>
      </c>
      <c r="U138" s="937"/>
      <c r="V138" s="937"/>
      <c r="W138" s="937"/>
      <c r="X138" s="937" t="s">
        <v>184</v>
      </c>
      <c r="Y138" s="937"/>
      <c r="Z138" s="937"/>
      <c r="AA138" s="938"/>
      <c r="AB138" s="533" t="s">
        <v>249</v>
      </c>
      <c r="AC138" s="534" t="s">
        <v>27</v>
      </c>
      <c r="AD138" s="535"/>
      <c r="AE138" s="536"/>
      <c r="AF138" s="250"/>
      <c r="AG138" s="255"/>
      <c r="AH138" s="537"/>
      <c r="AI138" s="250"/>
      <c r="AJ138" s="253"/>
      <c r="AK138" s="945"/>
      <c r="AL138" s="946"/>
      <c r="AM138" s="250"/>
      <c r="AN138" s="255"/>
      <c r="AO138" s="252"/>
      <c r="AP138" s="250"/>
      <c r="AQ138" s="253"/>
      <c r="AR138" s="258"/>
      <c r="AS138" s="250"/>
      <c r="AT138" s="255"/>
      <c r="AU138" s="252"/>
      <c r="AV138" s="250"/>
      <c r="AW138" s="253"/>
      <c r="AX138" s="258"/>
      <c r="AY138" s="250"/>
      <c r="AZ138" s="255"/>
      <c r="BA138" s="260"/>
      <c r="BB138" s="257"/>
      <c r="BC138" s="253"/>
      <c r="BD138" s="261"/>
      <c r="BE138" s="257"/>
      <c r="BF138" s="255"/>
      <c r="BG138" s="261"/>
      <c r="BH138" s="818" t="s">
        <v>345</v>
      </c>
      <c r="BI138" s="819"/>
    </row>
    <row r="139" spans="1:61" ht="108.75" customHeight="1" thickBot="1">
      <c r="A139" s="454" t="s">
        <v>24</v>
      </c>
      <c r="B139" s="922" t="s">
        <v>142</v>
      </c>
      <c r="C139" s="877"/>
      <c r="D139" s="877"/>
      <c r="E139" s="877"/>
      <c r="F139" s="877"/>
      <c r="G139" s="877"/>
      <c r="H139" s="877"/>
      <c r="I139" s="877"/>
      <c r="J139" s="877"/>
      <c r="K139" s="877"/>
      <c r="L139" s="877"/>
      <c r="M139" s="877"/>
      <c r="N139" s="263"/>
      <c r="O139" s="538" t="s">
        <v>208</v>
      </c>
      <c r="P139" s="652" t="s">
        <v>506</v>
      </c>
      <c r="Q139" s="652"/>
      <c r="R139" s="652" t="s">
        <v>506</v>
      </c>
      <c r="S139" s="652"/>
      <c r="T139" s="782"/>
      <c r="U139" s="782"/>
      <c r="V139" s="782"/>
      <c r="W139" s="782"/>
      <c r="X139" s="782" t="s">
        <v>506</v>
      </c>
      <c r="Y139" s="782"/>
      <c r="Z139" s="782"/>
      <c r="AA139" s="900"/>
      <c r="AB139" s="274" t="s">
        <v>254</v>
      </c>
      <c r="AC139" s="265" t="s">
        <v>254</v>
      </c>
      <c r="AD139" s="272"/>
      <c r="AE139" s="271" t="s">
        <v>324</v>
      </c>
      <c r="AF139" s="265" t="s">
        <v>324</v>
      </c>
      <c r="AG139" s="270"/>
      <c r="AH139" s="274" t="s">
        <v>254</v>
      </c>
      <c r="AI139" s="265" t="s">
        <v>254</v>
      </c>
      <c r="AJ139" s="272"/>
      <c r="AK139" s="843" t="s">
        <v>26</v>
      </c>
      <c r="AL139" s="844"/>
      <c r="AM139" s="265" t="s">
        <v>26</v>
      </c>
      <c r="AN139" s="270"/>
      <c r="AO139" s="274" t="s">
        <v>186</v>
      </c>
      <c r="AP139" s="265" t="s">
        <v>186</v>
      </c>
      <c r="AQ139" s="272"/>
      <c r="AR139" s="271" t="s">
        <v>27</v>
      </c>
      <c r="AS139" s="265" t="s">
        <v>27</v>
      </c>
      <c r="AT139" s="270"/>
      <c r="AU139" s="274" t="s">
        <v>186</v>
      </c>
      <c r="AV139" s="265" t="s">
        <v>186</v>
      </c>
      <c r="AW139" s="272"/>
      <c r="AX139" s="271" t="s">
        <v>27</v>
      </c>
      <c r="AY139" s="265" t="s">
        <v>27</v>
      </c>
      <c r="AZ139" s="270"/>
      <c r="BA139" s="275"/>
      <c r="BB139" s="268"/>
      <c r="BC139" s="272"/>
      <c r="BD139" s="276"/>
      <c r="BE139" s="268"/>
      <c r="BF139" s="270"/>
      <c r="BG139" s="276"/>
      <c r="BH139" s="728" t="s">
        <v>348</v>
      </c>
      <c r="BI139" s="729"/>
    </row>
    <row r="140" spans="1:61" ht="138" customHeight="1" thickBot="1">
      <c r="A140" s="294" t="s">
        <v>328</v>
      </c>
      <c r="B140" s="648" t="s">
        <v>419</v>
      </c>
      <c r="C140" s="649"/>
      <c r="D140" s="649"/>
      <c r="E140" s="649"/>
      <c r="F140" s="649"/>
      <c r="G140" s="649"/>
      <c r="H140" s="649"/>
      <c r="I140" s="649"/>
      <c r="J140" s="649"/>
      <c r="K140" s="649"/>
      <c r="L140" s="649"/>
      <c r="M140" s="649"/>
      <c r="N140" s="234"/>
      <c r="O140" s="222"/>
      <c r="P140" s="598"/>
      <c r="Q140" s="598"/>
      <c r="R140" s="599"/>
      <c r="S140" s="600"/>
      <c r="T140" s="598"/>
      <c r="U140" s="598"/>
      <c r="V140" s="598"/>
      <c r="W140" s="598"/>
      <c r="X140" s="598"/>
      <c r="Y140" s="598"/>
      <c r="Z140" s="598"/>
      <c r="AA140" s="620"/>
      <c r="AB140" s="236"/>
      <c r="AC140" s="222"/>
      <c r="AD140" s="237"/>
      <c r="AE140" s="400"/>
      <c r="AF140" s="222"/>
      <c r="AG140" s="239"/>
      <c r="AH140" s="236"/>
      <c r="AI140" s="222"/>
      <c r="AJ140" s="237"/>
      <c r="AK140" s="621"/>
      <c r="AL140" s="622"/>
      <c r="AM140" s="222"/>
      <c r="AN140" s="239"/>
      <c r="AO140" s="236"/>
      <c r="AP140" s="222"/>
      <c r="AQ140" s="237"/>
      <c r="AR140" s="401"/>
      <c r="AS140" s="295"/>
      <c r="AT140" s="300"/>
      <c r="AU140" s="297"/>
      <c r="AV140" s="295"/>
      <c r="AW140" s="298"/>
      <c r="AX140" s="400"/>
      <c r="AY140" s="222"/>
      <c r="AZ140" s="235"/>
      <c r="BA140" s="234"/>
      <c r="BB140" s="399"/>
      <c r="BC140" s="402"/>
      <c r="BD140" s="403"/>
      <c r="BE140" s="399"/>
      <c r="BF140" s="239"/>
      <c r="BG140" s="246"/>
      <c r="BH140" s="640" t="s">
        <v>490</v>
      </c>
      <c r="BI140" s="641"/>
    </row>
    <row r="141" spans="1:61" ht="225.75" customHeight="1">
      <c r="A141" s="337" t="s">
        <v>329</v>
      </c>
      <c r="B141" s="1005" t="s">
        <v>500</v>
      </c>
      <c r="C141" s="1006"/>
      <c r="D141" s="1006"/>
      <c r="E141" s="1006"/>
      <c r="F141" s="1006"/>
      <c r="G141" s="1006"/>
      <c r="H141" s="1006"/>
      <c r="I141" s="1006"/>
      <c r="J141" s="1006"/>
      <c r="K141" s="1006"/>
      <c r="L141" s="1006"/>
      <c r="M141" s="1007"/>
      <c r="N141" s="248"/>
      <c r="O141" s="249" t="s">
        <v>247</v>
      </c>
      <c r="P141" s="625" t="s">
        <v>324</v>
      </c>
      <c r="Q141" s="625"/>
      <c r="R141" s="639" t="s">
        <v>27</v>
      </c>
      <c r="S141" s="602"/>
      <c r="T141" s="625" t="s">
        <v>251</v>
      </c>
      <c r="U141" s="625"/>
      <c r="V141" s="625" t="s">
        <v>334</v>
      </c>
      <c r="W141" s="625"/>
      <c r="X141" s="625"/>
      <c r="Y141" s="625"/>
      <c r="Z141" s="625" t="s">
        <v>284</v>
      </c>
      <c r="AA141" s="626"/>
      <c r="AB141" s="256"/>
      <c r="AC141" s="249"/>
      <c r="AD141" s="253"/>
      <c r="AE141" s="406"/>
      <c r="AF141" s="249"/>
      <c r="AG141" s="255"/>
      <c r="AH141" s="256"/>
      <c r="AI141" s="249"/>
      <c r="AJ141" s="253"/>
      <c r="AK141" s="627"/>
      <c r="AL141" s="628"/>
      <c r="AM141" s="249"/>
      <c r="AN141" s="255"/>
      <c r="AO141" s="256"/>
      <c r="AP141" s="249"/>
      <c r="AQ141" s="253"/>
      <c r="AR141" s="346" t="s">
        <v>324</v>
      </c>
      <c r="AS141" s="339" t="s">
        <v>27</v>
      </c>
      <c r="AT141" s="343"/>
      <c r="AU141" s="340"/>
      <c r="AV141" s="339"/>
      <c r="AW141" s="341"/>
      <c r="AX141" s="406"/>
      <c r="AY141" s="249"/>
      <c r="AZ141" s="251"/>
      <c r="BA141" s="248"/>
      <c r="BB141" s="407"/>
      <c r="BC141" s="408"/>
      <c r="BD141" s="409"/>
      <c r="BE141" s="407"/>
      <c r="BF141" s="255"/>
      <c r="BG141" s="261"/>
      <c r="BH141" s="642"/>
      <c r="BI141" s="643"/>
    </row>
    <row r="142" spans="1:61" ht="112.5" customHeight="1">
      <c r="A142" s="337" t="s">
        <v>330</v>
      </c>
      <c r="B142" s="650" t="s">
        <v>501</v>
      </c>
      <c r="C142" s="651"/>
      <c r="D142" s="651"/>
      <c r="E142" s="651"/>
      <c r="F142" s="651"/>
      <c r="G142" s="651"/>
      <c r="H142" s="651"/>
      <c r="I142" s="651"/>
      <c r="J142" s="651"/>
      <c r="K142" s="651"/>
      <c r="L142" s="651"/>
      <c r="M142" s="979"/>
      <c r="N142" s="248"/>
      <c r="O142" s="249" t="s">
        <v>256</v>
      </c>
      <c r="P142" s="625" t="s">
        <v>324</v>
      </c>
      <c r="Q142" s="625"/>
      <c r="R142" s="639" t="s">
        <v>27</v>
      </c>
      <c r="S142" s="602"/>
      <c r="T142" s="625" t="s">
        <v>184</v>
      </c>
      <c r="U142" s="625"/>
      <c r="V142" s="625"/>
      <c r="W142" s="625"/>
      <c r="X142" s="625"/>
      <c r="Y142" s="625"/>
      <c r="Z142" s="625" t="s">
        <v>247</v>
      </c>
      <c r="AA142" s="626"/>
      <c r="AB142" s="256"/>
      <c r="AC142" s="249"/>
      <c r="AD142" s="253"/>
      <c r="AE142" s="406"/>
      <c r="AF142" s="249"/>
      <c r="AG142" s="255"/>
      <c r="AH142" s="256"/>
      <c r="AI142" s="249"/>
      <c r="AJ142" s="253"/>
      <c r="AK142" s="627"/>
      <c r="AL142" s="628"/>
      <c r="AM142" s="249"/>
      <c r="AN142" s="255"/>
      <c r="AO142" s="256"/>
      <c r="AP142" s="249"/>
      <c r="AQ142" s="253"/>
      <c r="AR142" s="346"/>
      <c r="AS142" s="339"/>
      <c r="AT142" s="343"/>
      <c r="AU142" s="340" t="s">
        <v>324</v>
      </c>
      <c r="AV142" s="339" t="s">
        <v>27</v>
      </c>
      <c r="AW142" s="341"/>
      <c r="AX142" s="406"/>
      <c r="AY142" s="249"/>
      <c r="AZ142" s="251"/>
      <c r="BA142" s="248"/>
      <c r="BB142" s="407"/>
      <c r="BC142" s="408"/>
      <c r="BD142" s="409"/>
      <c r="BE142" s="407"/>
      <c r="BF142" s="255"/>
      <c r="BG142" s="261"/>
      <c r="BH142" s="629"/>
      <c r="BI142" s="630"/>
    </row>
    <row r="143" spans="1:61" ht="151.5" customHeight="1" thickBot="1">
      <c r="A143" s="454" t="s">
        <v>331</v>
      </c>
      <c r="B143" s="703" t="s">
        <v>255</v>
      </c>
      <c r="C143" s="704"/>
      <c r="D143" s="704"/>
      <c r="E143" s="704"/>
      <c r="F143" s="704"/>
      <c r="G143" s="704"/>
      <c r="H143" s="704"/>
      <c r="I143" s="704"/>
      <c r="J143" s="704"/>
      <c r="K143" s="704"/>
      <c r="L143" s="704"/>
      <c r="M143" s="705"/>
      <c r="N143" s="263"/>
      <c r="O143" s="264" t="s">
        <v>257</v>
      </c>
      <c r="P143" s="652" t="s">
        <v>324</v>
      </c>
      <c r="Q143" s="652"/>
      <c r="R143" s="639" t="s">
        <v>27</v>
      </c>
      <c r="S143" s="602"/>
      <c r="T143" s="652" t="s">
        <v>184</v>
      </c>
      <c r="U143" s="652"/>
      <c r="V143" s="652"/>
      <c r="W143" s="652"/>
      <c r="X143" s="652"/>
      <c r="Y143" s="652"/>
      <c r="Z143" s="652" t="s">
        <v>247</v>
      </c>
      <c r="AA143" s="741"/>
      <c r="AB143" s="267"/>
      <c r="AC143" s="264"/>
      <c r="AD143" s="272"/>
      <c r="AE143" s="504"/>
      <c r="AF143" s="264"/>
      <c r="AG143" s="270"/>
      <c r="AH143" s="267"/>
      <c r="AI143" s="264"/>
      <c r="AJ143" s="272"/>
      <c r="AK143" s="682"/>
      <c r="AL143" s="619"/>
      <c r="AM143" s="264"/>
      <c r="AN143" s="270"/>
      <c r="AO143" s="267"/>
      <c r="AP143" s="264"/>
      <c r="AQ143" s="272"/>
      <c r="AR143" s="486"/>
      <c r="AS143" s="455"/>
      <c r="AT143" s="457"/>
      <c r="AU143" s="484"/>
      <c r="AV143" s="455"/>
      <c r="AW143" s="459"/>
      <c r="AX143" s="504" t="s">
        <v>324</v>
      </c>
      <c r="AY143" s="264" t="s">
        <v>27</v>
      </c>
      <c r="AZ143" s="266"/>
      <c r="BA143" s="263"/>
      <c r="BB143" s="488"/>
      <c r="BC143" s="489"/>
      <c r="BD143" s="490"/>
      <c r="BE143" s="488"/>
      <c r="BF143" s="270"/>
      <c r="BG143" s="276"/>
      <c r="BH143" s="646"/>
      <c r="BI143" s="647"/>
    </row>
    <row r="144" spans="1:61" ht="130.5" customHeight="1">
      <c r="A144" s="968" t="s">
        <v>207</v>
      </c>
      <c r="B144" s="969"/>
      <c r="C144" s="969"/>
      <c r="D144" s="969"/>
      <c r="E144" s="969"/>
      <c r="F144" s="969"/>
      <c r="G144" s="969"/>
      <c r="H144" s="969"/>
      <c r="I144" s="969"/>
      <c r="J144" s="969"/>
      <c r="K144" s="969"/>
      <c r="L144" s="969"/>
      <c r="M144" s="969"/>
      <c r="N144" s="969"/>
      <c r="O144" s="970"/>
      <c r="P144" s="1025">
        <f>P67+P29</f>
        <v>9028</v>
      </c>
      <c r="Q144" s="1026"/>
      <c r="R144" s="939">
        <f>R67+R29</f>
        <v>4690</v>
      </c>
      <c r="S144" s="953"/>
      <c r="T144" s="952">
        <f>T67+T29</f>
        <v>1994</v>
      </c>
      <c r="U144" s="953"/>
      <c r="V144" s="952">
        <f>V67+V29</f>
        <v>1108</v>
      </c>
      <c r="W144" s="953"/>
      <c r="X144" s="952">
        <f>X67+X29</f>
        <v>756</v>
      </c>
      <c r="Y144" s="953"/>
      <c r="Z144" s="939">
        <f>Z67+Z29</f>
        <v>838</v>
      </c>
      <c r="AA144" s="940"/>
      <c r="AB144" s="539">
        <f>SUM(AB67+AB29)</f>
        <v>1018</v>
      </c>
      <c r="AC144" s="540">
        <f>SUM(AC67+AC29)</f>
        <v>560</v>
      </c>
      <c r="AD144" s="901">
        <f>AD67+AD29</f>
        <v>30</v>
      </c>
      <c r="AE144" s="541">
        <f>SUM(AE67+AE29)</f>
        <v>960</v>
      </c>
      <c r="AF144" s="542">
        <f>SUM(AF67+AF29)</f>
        <v>486</v>
      </c>
      <c r="AG144" s="827">
        <f>AG67+AG29</f>
        <v>27</v>
      </c>
      <c r="AH144" s="594">
        <f>SUM(AH67+AH29)</f>
        <v>1052</v>
      </c>
      <c r="AI144" s="542">
        <f>SUM(AI67+AI29)</f>
        <v>560</v>
      </c>
      <c r="AJ144" s="1099">
        <f>AJ67+AJ29</f>
        <v>30</v>
      </c>
      <c r="AK144" s="1076">
        <f>SUM(AK67+AK29)</f>
        <v>1040</v>
      </c>
      <c r="AL144" s="1077">
        <f>SUM(AL67+AL29)</f>
        <v>0</v>
      </c>
      <c r="AM144" s="542">
        <f>SUM(AM67+AM29)</f>
        <v>534</v>
      </c>
      <c r="AN144" s="827">
        <f>AN67+AN29</f>
        <v>30</v>
      </c>
      <c r="AO144" s="594">
        <f>SUM(AO67+AO29)</f>
        <v>1064</v>
      </c>
      <c r="AP144" s="542">
        <f>SUM(AP67+AP29)</f>
        <v>574</v>
      </c>
      <c r="AQ144" s="1099">
        <f>AQ67+AQ29</f>
        <v>30</v>
      </c>
      <c r="AR144" s="595">
        <f>SUM(AR67+AR29)</f>
        <v>1036</v>
      </c>
      <c r="AS144" s="542">
        <f>SUM(AS67+AS29)</f>
        <v>520</v>
      </c>
      <c r="AT144" s="820">
        <f>AT67+AT29</f>
        <v>30</v>
      </c>
      <c r="AU144" s="543">
        <f>SUM(AU67+AU29)</f>
        <v>1022</v>
      </c>
      <c r="AV144" s="542">
        <f>SUM(AV67+AV29)</f>
        <v>548</v>
      </c>
      <c r="AW144" s="827">
        <f>AW67+AW29</f>
        <v>30</v>
      </c>
      <c r="AX144" s="594">
        <f>SUM(AX67+AX29)</f>
        <v>1042</v>
      </c>
      <c r="AY144" s="542">
        <f>SUM(AY67+AY29)</f>
        <v>516</v>
      </c>
      <c r="AZ144" s="820">
        <f>AZ67+AZ29</f>
        <v>30</v>
      </c>
      <c r="BA144" s="1107">
        <f>SUM(BA67+BA29)</f>
        <v>794</v>
      </c>
      <c r="BB144" s="1105">
        <f>SUM(BB67+BB29)</f>
        <v>392</v>
      </c>
      <c r="BC144" s="1101">
        <f>BC67+BC29</f>
        <v>24</v>
      </c>
      <c r="BD144" s="1074"/>
      <c r="BE144" s="1117"/>
      <c r="BF144" s="1101"/>
      <c r="BG144" s="1097"/>
      <c r="BH144" s="1090"/>
      <c r="BI144" s="1091"/>
    </row>
    <row r="145" spans="1:61" ht="91.5" customHeight="1" thickBot="1">
      <c r="A145" s="971"/>
      <c r="B145" s="972"/>
      <c r="C145" s="972"/>
      <c r="D145" s="972"/>
      <c r="E145" s="972"/>
      <c r="F145" s="972"/>
      <c r="G145" s="972"/>
      <c r="H145" s="972"/>
      <c r="I145" s="972"/>
      <c r="J145" s="972"/>
      <c r="K145" s="972"/>
      <c r="L145" s="972"/>
      <c r="M145" s="972"/>
      <c r="N145" s="972"/>
      <c r="O145" s="973"/>
      <c r="P145" s="1030" t="s">
        <v>507</v>
      </c>
      <c r="Q145" s="1031"/>
      <c r="R145" s="941" t="s">
        <v>508</v>
      </c>
      <c r="S145" s="976"/>
      <c r="T145" s="941" t="s">
        <v>201</v>
      </c>
      <c r="U145" s="976"/>
      <c r="V145" s="1137" t="s">
        <v>334</v>
      </c>
      <c r="W145" s="1138"/>
      <c r="X145" s="941" t="s">
        <v>509</v>
      </c>
      <c r="Y145" s="976"/>
      <c r="Z145" s="941" t="s">
        <v>251</v>
      </c>
      <c r="AA145" s="942"/>
      <c r="AB145" s="544" t="s">
        <v>333</v>
      </c>
      <c r="AC145" s="545" t="s">
        <v>285</v>
      </c>
      <c r="AD145" s="902"/>
      <c r="AE145" s="546" t="s">
        <v>324</v>
      </c>
      <c r="AF145" s="547" t="s">
        <v>324</v>
      </c>
      <c r="AG145" s="828"/>
      <c r="AH145" s="548" t="s">
        <v>254</v>
      </c>
      <c r="AI145" s="549" t="s">
        <v>254</v>
      </c>
      <c r="AJ145" s="1100"/>
      <c r="AK145" s="1103" t="s">
        <v>286</v>
      </c>
      <c r="AL145" s="1104"/>
      <c r="AM145" s="547" t="s">
        <v>201</v>
      </c>
      <c r="AN145" s="828"/>
      <c r="AO145" s="551" t="s">
        <v>254</v>
      </c>
      <c r="AP145" s="550" t="s">
        <v>254</v>
      </c>
      <c r="AQ145" s="1100"/>
      <c r="AR145" s="546" t="s">
        <v>332</v>
      </c>
      <c r="AS145" s="547" t="s">
        <v>201</v>
      </c>
      <c r="AT145" s="821"/>
      <c r="AU145" s="551"/>
      <c r="AV145" s="547" t="s">
        <v>335</v>
      </c>
      <c r="AW145" s="828"/>
      <c r="AX145" s="551" t="s">
        <v>332</v>
      </c>
      <c r="AY145" s="547" t="s">
        <v>201</v>
      </c>
      <c r="AZ145" s="821"/>
      <c r="BA145" s="1108"/>
      <c r="BB145" s="1106"/>
      <c r="BC145" s="1102"/>
      <c r="BD145" s="1075"/>
      <c r="BE145" s="1118"/>
      <c r="BF145" s="1102"/>
      <c r="BG145" s="1098"/>
      <c r="BH145" s="1092"/>
      <c r="BI145" s="1093"/>
    </row>
    <row r="146" spans="1:61" ht="85.5" customHeight="1">
      <c r="A146" s="966" t="s">
        <v>145</v>
      </c>
      <c r="B146" s="967"/>
      <c r="C146" s="967"/>
      <c r="D146" s="967"/>
      <c r="E146" s="967"/>
      <c r="F146" s="967"/>
      <c r="G146" s="967"/>
      <c r="H146" s="967"/>
      <c r="I146" s="967"/>
      <c r="J146" s="967"/>
      <c r="K146" s="967"/>
      <c r="L146" s="967"/>
      <c r="M146" s="967"/>
      <c r="N146" s="967"/>
      <c r="O146" s="967"/>
      <c r="P146" s="974"/>
      <c r="Q146" s="975"/>
      <c r="R146" s="1029"/>
      <c r="S146" s="1029"/>
      <c r="T146" s="955"/>
      <c r="U146" s="955"/>
      <c r="V146" s="955"/>
      <c r="W146" s="955"/>
      <c r="X146" s="955"/>
      <c r="Y146" s="955"/>
      <c r="Z146" s="955"/>
      <c r="AA146" s="956"/>
      <c r="AB146" s="931">
        <f>AC144/18</f>
        <v>31.11111111111111</v>
      </c>
      <c r="AC146" s="932"/>
      <c r="AD146" s="933"/>
      <c r="AE146" s="932">
        <f>AF144/15</f>
        <v>32.4</v>
      </c>
      <c r="AF146" s="932"/>
      <c r="AG146" s="944"/>
      <c r="AH146" s="816">
        <f>AI144/18</f>
        <v>31.11111111111111</v>
      </c>
      <c r="AI146" s="816"/>
      <c r="AJ146" s="816"/>
      <c r="AK146" s="805">
        <f>AM144/17</f>
        <v>31.41176470588235</v>
      </c>
      <c r="AL146" s="806"/>
      <c r="AM146" s="806"/>
      <c r="AN146" s="807"/>
      <c r="AO146" s="808">
        <f>AP144/18</f>
        <v>31.88888888888889</v>
      </c>
      <c r="AP146" s="808"/>
      <c r="AQ146" s="809"/>
      <c r="AR146" s="813">
        <f>AS144/17</f>
        <v>30.58823529411765</v>
      </c>
      <c r="AS146" s="808"/>
      <c r="AT146" s="814"/>
      <c r="AU146" s="815">
        <f>AV144/18</f>
        <v>30.444444444444443</v>
      </c>
      <c r="AV146" s="816"/>
      <c r="AW146" s="817"/>
      <c r="AX146" s="815">
        <f>AY144/17</f>
        <v>30.352941176470587</v>
      </c>
      <c r="AY146" s="816"/>
      <c r="AZ146" s="817"/>
      <c r="BA146" s="815">
        <f>BB144/13</f>
        <v>30.153846153846153</v>
      </c>
      <c r="BB146" s="816"/>
      <c r="BC146" s="950"/>
      <c r="BD146" s="553"/>
      <c r="BE146" s="554"/>
      <c r="BF146" s="555"/>
      <c r="BG146" s="552"/>
      <c r="BH146" s="556"/>
      <c r="BI146" s="557"/>
    </row>
    <row r="147" spans="1:61" ht="94.5" customHeight="1">
      <c r="A147" s="925" t="s">
        <v>146</v>
      </c>
      <c r="B147" s="926"/>
      <c r="C147" s="926"/>
      <c r="D147" s="926"/>
      <c r="E147" s="926"/>
      <c r="F147" s="926"/>
      <c r="G147" s="926"/>
      <c r="H147" s="926"/>
      <c r="I147" s="926"/>
      <c r="J147" s="926"/>
      <c r="K147" s="926"/>
      <c r="L147" s="926"/>
      <c r="M147" s="926"/>
      <c r="N147" s="926"/>
      <c r="O147" s="926"/>
      <c r="P147" s="924">
        <v>5</v>
      </c>
      <c r="Q147" s="923"/>
      <c r="R147" s="965"/>
      <c r="S147" s="965"/>
      <c r="T147" s="802"/>
      <c r="U147" s="802"/>
      <c r="V147" s="802"/>
      <c r="W147" s="802"/>
      <c r="X147" s="802"/>
      <c r="Y147" s="802"/>
      <c r="Z147" s="802"/>
      <c r="AA147" s="936"/>
      <c r="AB147" s="760"/>
      <c r="AC147" s="761"/>
      <c r="AD147" s="763"/>
      <c r="AE147" s="768">
        <v>1</v>
      </c>
      <c r="AF147" s="761"/>
      <c r="AG147" s="762"/>
      <c r="AH147" s="761">
        <v>1</v>
      </c>
      <c r="AI147" s="761"/>
      <c r="AJ147" s="761"/>
      <c r="AK147" s="768">
        <v>1</v>
      </c>
      <c r="AL147" s="761"/>
      <c r="AM147" s="761"/>
      <c r="AN147" s="762"/>
      <c r="AO147" s="761"/>
      <c r="AP147" s="761"/>
      <c r="AQ147" s="763"/>
      <c r="AR147" s="768">
        <v>1</v>
      </c>
      <c r="AS147" s="761"/>
      <c r="AT147" s="762"/>
      <c r="AU147" s="760"/>
      <c r="AV147" s="761"/>
      <c r="AW147" s="762"/>
      <c r="AX147" s="760">
        <v>1</v>
      </c>
      <c r="AY147" s="761"/>
      <c r="AZ147" s="762"/>
      <c r="BA147" s="760"/>
      <c r="BB147" s="761"/>
      <c r="BC147" s="763"/>
      <c r="BD147" s="559"/>
      <c r="BE147" s="560"/>
      <c r="BF147" s="561"/>
      <c r="BG147" s="558"/>
      <c r="BH147" s="562"/>
      <c r="BI147" s="563"/>
    </row>
    <row r="148" spans="1:61" ht="99.75" customHeight="1">
      <c r="A148" s="925" t="s">
        <v>147</v>
      </c>
      <c r="B148" s="926"/>
      <c r="C148" s="926"/>
      <c r="D148" s="926"/>
      <c r="E148" s="926"/>
      <c r="F148" s="926"/>
      <c r="G148" s="926"/>
      <c r="H148" s="926"/>
      <c r="I148" s="926"/>
      <c r="J148" s="926"/>
      <c r="K148" s="926"/>
      <c r="L148" s="926"/>
      <c r="M148" s="926"/>
      <c r="N148" s="926"/>
      <c r="O148" s="926"/>
      <c r="P148" s="768">
        <v>39</v>
      </c>
      <c r="Q148" s="923"/>
      <c r="R148" s="965"/>
      <c r="S148" s="965"/>
      <c r="T148" s="802"/>
      <c r="U148" s="802"/>
      <c r="V148" s="802"/>
      <c r="W148" s="802"/>
      <c r="X148" s="802"/>
      <c r="Y148" s="802"/>
      <c r="Z148" s="802"/>
      <c r="AA148" s="936"/>
      <c r="AB148" s="760">
        <v>3</v>
      </c>
      <c r="AC148" s="761"/>
      <c r="AD148" s="763"/>
      <c r="AE148" s="768">
        <v>4</v>
      </c>
      <c r="AF148" s="761"/>
      <c r="AG148" s="762"/>
      <c r="AH148" s="761">
        <v>4</v>
      </c>
      <c r="AI148" s="761"/>
      <c r="AJ148" s="761"/>
      <c r="AK148" s="768">
        <v>5</v>
      </c>
      <c r="AL148" s="761"/>
      <c r="AM148" s="761"/>
      <c r="AN148" s="762"/>
      <c r="AO148" s="761">
        <v>5</v>
      </c>
      <c r="AP148" s="761"/>
      <c r="AQ148" s="763"/>
      <c r="AR148" s="768">
        <v>5</v>
      </c>
      <c r="AS148" s="761"/>
      <c r="AT148" s="762"/>
      <c r="AU148" s="760">
        <v>5</v>
      </c>
      <c r="AV148" s="761"/>
      <c r="AW148" s="762"/>
      <c r="AX148" s="760">
        <v>5</v>
      </c>
      <c r="AY148" s="761"/>
      <c r="AZ148" s="762"/>
      <c r="BA148" s="760">
        <v>3</v>
      </c>
      <c r="BB148" s="761"/>
      <c r="BC148" s="763"/>
      <c r="BD148" s="559"/>
      <c r="BE148" s="560"/>
      <c r="BF148" s="561"/>
      <c r="BG148" s="558"/>
      <c r="BH148" s="562"/>
      <c r="BI148" s="563"/>
    </row>
    <row r="149" spans="1:61" ht="106.5" customHeight="1" thickBot="1">
      <c r="A149" s="799" t="s">
        <v>148</v>
      </c>
      <c r="B149" s="800"/>
      <c r="C149" s="800"/>
      <c r="D149" s="800"/>
      <c r="E149" s="800"/>
      <c r="F149" s="800"/>
      <c r="G149" s="800"/>
      <c r="H149" s="800"/>
      <c r="I149" s="800"/>
      <c r="J149" s="800"/>
      <c r="K149" s="800"/>
      <c r="L149" s="800"/>
      <c r="M149" s="800"/>
      <c r="N149" s="800"/>
      <c r="O149" s="801"/>
      <c r="P149" s="769" t="s">
        <v>456</v>
      </c>
      <c r="Q149" s="804"/>
      <c r="R149" s="1027"/>
      <c r="S149" s="1027"/>
      <c r="T149" s="934"/>
      <c r="U149" s="934"/>
      <c r="V149" s="934"/>
      <c r="W149" s="934"/>
      <c r="X149" s="934"/>
      <c r="Y149" s="934"/>
      <c r="Z149" s="934"/>
      <c r="AA149" s="935"/>
      <c r="AB149" s="764" t="s">
        <v>260</v>
      </c>
      <c r="AC149" s="765"/>
      <c r="AD149" s="766"/>
      <c r="AE149" s="765" t="s">
        <v>261</v>
      </c>
      <c r="AF149" s="765"/>
      <c r="AG149" s="770"/>
      <c r="AH149" s="765" t="s">
        <v>57</v>
      </c>
      <c r="AI149" s="765"/>
      <c r="AJ149" s="765"/>
      <c r="AK149" s="1036" t="s">
        <v>378</v>
      </c>
      <c r="AL149" s="1037"/>
      <c r="AM149" s="1037"/>
      <c r="AN149" s="1038"/>
      <c r="AO149" s="765" t="s">
        <v>336</v>
      </c>
      <c r="AP149" s="765"/>
      <c r="AQ149" s="766"/>
      <c r="AR149" s="769" t="s">
        <v>260</v>
      </c>
      <c r="AS149" s="765"/>
      <c r="AT149" s="770"/>
      <c r="AU149" s="764" t="s">
        <v>378</v>
      </c>
      <c r="AV149" s="765"/>
      <c r="AW149" s="770"/>
      <c r="AX149" s="764" t="s">
        <v>260</v>
      </c>
      <c r="AY149" s="765"/>
      <c r="AZ149" s="770"/>
      <c r="BA149" s="903">
        <v>5</v>
      </c>
      <c r="BB149" s="904"/>
      <c r="BC149" s="905"/>
      <c r="BD149" s="565"/>
      <c r="BE149" s="566"/>
      <c r="BF149" s="567"/>
      <c r="BG149" s="564"/>
      <c r="BH149" s="568"/>
      <c r="BI149" s="569"/>
    </row>
    <row r="150" spans="1:61" ht="118.5" customHeight="1" thickBo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7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9"/>
      <c r="AE150" s="105"/>
      <c r="AF150" s="105"/>
      <c r="AG150" s="109"/>
      <c r="AH150" s="105"/>
      <c r="AI150" s="105"/>
      <c r="AJ150" s="109"/>
      <c r="AK150" s="105"/>
      <c r="AL150" s="105"/>
      <c r="AM150" s="109"/>
      <c r="AN150" s="105"/>
      <c r="AO150" s="105"/>
      <c r="AP150" s="109"/>
      <c r="AQ150" s="105"/>
      <c r="AR150" s="105"/>
      <c r="AS150" s="109"/>
      <c r="AT150" s="105"/>
      <c r="AU150" s="105"/>
      <c r="AV150" s="109"/>
      <c r="AW150" s="105"/>
      <c r="AX150" s="105"/>
      <c r="AY150" s="570"/>
      <c r="AZ150" s="105"/>
      <c r="BA150" s="105"/>
      <c r="BB150" s="105"/>
      <c r="BC150" s="105"/>
      <c r="BD150" s="105"/>
      <c r="BE150" s="109"/>
      <c r="BF150" s="109"/>
      <c r="BG150" s="571"/>
      <c r="BH150" s="571"/>
      <c r="BI150" s="110"/>
    </row>
    <row r="151" spans="1:61" ht="151.5" customHeight="1">
      <c r="A151" s="1021" t="s">
        <v>149</v>
      </c>
      <c r="B151" s="803"/>
      <c r="C151" s="803"/>
      <c r="D151" s="803"/>
      <c r="E151" s="803"/>
      <c r="F151" s="803"/>
      <c r="G151" s="803"/>
      <c r="H151" s="803"/>
      <c r="I151" s="803"/>
      <c r="J151" s="803"/>
      <c r="K151" s="803"/>
      <c r="L151" s="803"/>
      <c r="M151" s="803"/>
      <c r="N151" s="803"/>
      <c r="O151" s="803" t="s">
        <v>154</v>
      </c>
      <c r="P151" s="803"/>
      <c r="Q151" s="803"/>
      <c r="R151" s="803"/>
      <c r="S151" s="803"/>
      <c r="T151" s="803"/>
      <c r="U151" s="803"/>
      <c r="V151" s="803"/>
      <c r="W151" s="803"/>
      <c r="X151" s="803"/>
      <c r="Y151" s="803"/>
      <c r="Z151" s="803"/>
      <c r="AA151" s="803"/>
      <c r="AB151" s="803"/>
      <c r="AC151" s="803"/>
      <c r="AD151" s="803"/>
      <c r="AE151" s="803"/>
      <c r="AF151" s="803"/>
      <c r="AG151" s="803"/>
      <c r="AH151" s="803"/>
      <c r="AI151" s="803"/>
      <c r="AJ151" s="803"/>
      <c r="AK151" s="1067" t="s">
        <v>155</v>
      </c>
      <c r="AL151" s="1067"/>
      <c r="AM151" s="1067"/>
      <c r="AN151" s="1067"/>
      <c r="AO151" s="1067"/>
      <c r="AP151" s="1067"/>
      <c r="AQ151" s="1067"/>
      <c r="AR151" s="1067"/>
      <c r="AS151" s="1067"/>
      <c r="AT151" s="1067"/>
      <c r="AU151" s="1109" t="s">
        <v>157</v>
      </c>
      <c r="AV151" s="1110"/>
      <c r="AW151" s="1110"/>
      <c r="AX151" s="1110"/>
      <c r="AY151" s="1110"/>
      <c r="AZ151" s="1110"/>
      <c r="BA151" s="1110"/>
      <c r="BB151" s="1110"/>
      <c r="BC151" s="1110"/>
      <c r="BD151" s="1110"/>
      <c r="BE151" s="1110"/>
      <c r="BF151" s="1110"/>
      <c r="BG151" s="1110"/>
      <c r="BH151" s="1111"/>
      <c r="BI151" s="110"/>
    </row>
    <row r="152" spans="1:61" ht="150.75" customHeight="1">
      <c r="A152" s="1064" t="s">
        <v>150</v>
      </c>
      <c r="B152" s="1065"/>
      <c r="C152" s="1065"/>
      <c r="D152" s="1065"/>
      <c r="E152" s="1066"/>
      <c r="F152" s="928" t="s">
        <v>151</v>
      </c>
      <c r="G152" s="928"/>
      <c r="H152" s="928"/>
      <c r="I152" s="797" t="s">
        <v>152</v>
      </c>
      <c r="J152" s="797"/>
      <c r="K152" s="797"/>
      <c r="L152" s="1020" t="s">
        <v>153</v>
      </c>
      <c r="M152" s="1020"/>
      <c r="N152" s="1020"/>
      <c r="O152" s="1014" t="s">
        <v>150</v>
      </c>
      <c r="P152" s="1014"/>
      <c r="Q152" s="1014"/>
      <c r="R152" s="1014"/>
      <c r="S152" s="1014"/>
      <c r="T152" s="1014"/>
      <c r="U152" s="1014"/>
      <c r="V152" s="797" t="s">
        <v>151</v>
      </c>
      <c r="W152" s="797"/>
      <c r="X152" s="797"/>
      <c r="Y152" s="797"/>
      <c r="Z152" s="797"/>
      <c r="AA152" s="797"/>
      <c r="AB152" s="797" t="s">
        <v>152</v>
      </c>
      <c r="AC152" s="797"/>
      <c r="AD152" s="797"/>
      <c r="AE152" s="797"/>
      <c r="AF152" s="1014" t="s">
        <v>153</v>
      </c>
      <c r="AG152" s="1014"/>
      <c r="AH152" s="1014"/>
      <c r="AI152" s="1014"/>
      <c r="AJ152" s="1014"/>
      <c r="AK152" s="797" t="s">
        <v>151</v>
      </c>
      <c r="AL152" s="797"/>
      <c r="AM152" s="797"/>
      <c r="AN152" s="797" t="s">
        <v>152</v>
      </c>
      <c r="AO152" s="797"/>
      <c r="AP152" s="797"/>
      <c r="AQ152" s="1014" t="s">
        <v>153</v>
      </c>
      <c r="AR152" s="1014"/>
      <c r="AS152" s="1014"/>
      <c r="AT152" s="1014"/>
      <c r="AU152" s="1068" t="s">
        <v>177</v>
      </c>
      <c r="AV152" s="1069"/>
      <c r="AW152" s="1069"/>
      <c r="AX152" s="1069"/>
      <c r="AY152" s="1069"/>
      <c r="AZ152" s="1069"/>
      <c r="BA152" s="1069"/>
      <c r="BB152" s="1069"/>
      <c r="BC152" s="1069"/>
      <c r="BD152" s="1069"/>
      <c r="BE152" s="1069"/>
      <c r="BF152" s="1069"/>
      <c r="BG152" s="1069"/>
      <c r="BH152" s="1070"/>
      <c r="BI152" s="110"/>
    </row>
    <row r="153" spans="1:61" ht="162.75" customHeight="1">
      <c r="A153" s="927" t="s">
        <v>258</v>
      </c>
      <c r="B153" s="928"/>
      <c r="C153" s="928"/>
      <c r="D153" s="928"/>
      <c r="E153" s="928"/>
      <c r="F153" s="797">
        <v>2</v>
      </c>
      <c r="G153" s="797"/>
      <c r="H153" s="797"/>
      <c r="I153" s="797">
        <v>2</v>
      </c>
      <c r="J153" s="797"/>
      <c r="K153" s="797"/>
      <c r="L153" s="797">
        <v>3</v>
      </c>
      <c r="M153" s="797"/>
      <c r="N153" s="797"/>
      <c r="O153" s="1014" t="s">
        <v>259</v>
      </c>
      <c r="P153" s="1014"/>
      <c r="Q153" s="1014"/>
      <c r="R153" s="1014"/>
      <c r="S153" s="1014"/>
      <c r="T153" s="1014"/>
      <c r="U153" s="1014"/>
      <c r="V153" s="654">
        <v>9</v>
      </c>
      <c r="W153" s="654"/>
      <c r="X153" s="654"/>
      <c r="Y153" s="654"/>
      <c r="Z153" s="654"/>
      <c r="AA153" s="654"/>
      <c r="AB153" s="654">
        <v>4</v>
      </c>
      <c r="AC153" s="654"/>
      <c r="AD153" s="654"/>
      <c r="AE153" s="654"/>
      <c r="AF153" s="797">
        <v>6</v>
      </c>
      <c r="AG153" s="797"/>
      <c r="AH153" s="797"/>
      <c r="AI153" s="797"/>
      <c r="AJ153" s="797"/>
      <c r="AK153" s="797">
        <v>10</v>
      </c>
      <c r="AL153" s="797"/>
      <c r="AM153" s="797"/>
      <c r="AN153" s="797">
        <v>12</v>
      </c>
      <c r="AO153" s="797"/>
      <c r="AP153" s="797"/>
      <c r="AQ153" s="797">
        <v>18</v>
      </c>
      <c r="AR153" s="797"/>
      <c r="AS153" s="797"/>
      <c r="AT153" s="797"/>
      <c r="AU153" s="1071"/>
      <c r="AV153" s="1072"/>
      <c r="AW153" s="1072"/>
      <c r="AX153" s="1072"/>
      <c r="AY153" s="1072"/>
      <c r="AZ153" s="1072"/>
      <c r="BA153" s="1072"/>
      <c r="BB153" s="1072"/>
      <c r="BC153" s="1072"/>
      <c r="BD153" s="1072"/>
      <c r="BE153" s="1072"/>
      <c r="BF153" s="1072"/>
      <c r="BG153" s="1072"/>
      <c r="BH153" s="1073"/>
      <c r="BI153" s="110"/>
    </row>
    <row r="154" spans="1:61" ht="83.25" customHeight="1">
      <c r="A154" s="927"/>
      <c r="B154" s="928"/>
      <c r="C154" s="928"/>
      <c r="D154" s="928"/>
      <c r="E154" s="928"/>
      <c r="F154" s="797"/>
      <c r="G154" s="797"/>
      <c r="H154" s="797"/>
      <c r="I154" s="797"/>
      <c r="J154" s="797"/>
      <c r="K154" s="797"/>
      <c r="L154" s="797"/>
      <c r="M154" s="797"/>
      <c r="N154" s="797"/>
      <c r="O154" s="1048" t="s">
        <v>156</v>
      </c>
      <c r="P154" s="1049"/>
      <c r="Q154" s="1049"/>
      <c r="R154" s="1049"/>
      <c r="S154" s="1049"/>
      <c r="T154" s="1049"/>
      <c r="U154" s="1050"/>
      <c r="V154" s="1048">
        <v>10</v>
      </c>
      <c r="W154" s="1049"/>
      <c r="X154" s="1049"/>
      <c r="Y154" s="1049"/>
      <c r="Z154" s="1049"/>
      <c r="AA154" s="1050"/>
      <c r="AB154" s="1048">
        <v>8</v>
      </c>
      <c r="AC154" s="1049"/>
      <c r="AD154" s="1049"/>
      <c r="AE154" s="1050"/>
      <c r="AF154" s="607">
        <v>12</v>
      </c>
      <c r="AG154" s="1133"/>
      <c r="AH154" s="1133"/>
      <c r="AI154" s="1133"/>
      <c r="AJ154" s="608"/>
      <c r="AK154" s="797"/>
      <c r="AL154" s="797"/>
      <c r="AM154" s="797"/>
      <c r="AN154" s="797"/>
      <c r="AO154" s="797"/>
      <c r="AP154" s="797"/>
      <c r="AQ154" s="797"/>
      <c r="AR154" s="797"/>
      <c r="AS154" s="797"/>
      <c r="AT154" s="797"/>
      <c r="AU154" s="1058" t="s">
        <v>272</v>
      </c>
      <c r="AV154" s="1059"/>
      <c r="AW154" s="1059"/>
      <c r="AX154" s="1059"/>
      <c r="AY154" s="1059"/>
      <c r="AZ154" s="1059"/>
      <c r="BA154" s="1059"/>
      <c r="BB154" s="1059"/>
      <c r="BC154" s="1059"/>
      <c r="BD154" s="1059"/>
      <c r="BE154" s="1059"/>
      <c r="BF154" s="1059"/>
      <c r="BG154" s="1059"/>
      <c r="BH154" s="1060"/>
      <c r="BI154" s="110"/>
    </row>
    <row r="155" spans="1:61" ht="78.75" customHeight="1" thickBot="1">
      <c r="A155" s="929"/>
      <c r="B155" s="930"/>
      <c r="C155" s="930"/>
      <c r="D155" s="930"/>
      <c r="E155" s="930"/>
      <c r="F155" s="798"/>
      <c r="G155" s="798"/>
      <c r="H155" s="798"/>
      <c r="I155" s="798"/>
      <c r="J155" s="798"/>
      <c r="K155" s="798"/>
      <c r="L155" s="798"/>
      <c r="M155" s="798"/>
      <c r="N155" s="798"/>
      <c r="O155" s="1051"/>
      <c r="P155" s="1052"/>
      <c r="Q155" s="1052"/>
      <c r="R155" s="1052"/>
      <c r="S155" s="1052"/>
      <c r="T155" s="1052"/>
      <c r="U155" s="1053"/>
      <c r="V155" s="1051"/>
      <c r="W155" s="1052"/>
      <c r="X155" s="1052"/>
      <c r="Y155" s="1052"/>
      <c r="Z155" s="1052"/>
      <c r="AA155" s="1053"/>
      <c r="AB155" s="1051"/>
      <c r="AC155" s="1052"/>
      <c r="AD155" s="1052"/>
      <c r="AE155" s="1053"/>
      <c r="AF155" s="1134"/>
      <c r="AG155" s="1135"/>
      <c r="AH155" s="1135"/>
      <c r="AI155" s="1135"/>
      <c r="AJ155" s="1136"/>
      <c r="AK155" s="798"/>
      <c r="AL155" s="798"/>
      <c r="AM155" s="798"/>
      <c r="AN155" s="798"/>
      <c r="AO155" s="798"/>
      <c r="AP155" s="798"/>
      <c r="AQ155" s="798"/>
      <c r="AR155" s="798"/>
      <c r="AS155" s="798"/>
      <c r="AT155" s="798"/>
      <c r="AU155" s="1061"/>
      <c r="AV155" s="1062"/>
      <c r="AW155" s="1062"/>
      <c r="AX155" s="1062"/>
      <c r="AY155" s="1062"/>
      <c r="AZ155" s="1062"/>
      <c r="BA155" s="1062"/>
      <c r="BB155" s="1062"/>
      <c r="BC155" s="1062"/>
      <c r="BD155" s="1062"/>
      <c r="BE155" s="1062"/>
      <c r="BF155" s="1062"/>
      <c r="BG155" s="1062"/>
      <c r="BH155" s="1063"/>
      <c r="BI155" s="110"/>
    </row>
    <row r="156" spans="1:61" ht="51.75" customHeight="1">
      <c r="A156" s="442"/>
      <c r="B156" s="442"/>
      <c r="C156" s="442"/>
      <c r="D156" s="442"/>
      <c r="E156" s="442"/>
      <c r="F156" s="442"/>
      <c r="G156" s="442"/>
      <c r="H156" s="442"/>
      <c r="I156" s="442"/>
      <c r="J156" s="442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2"/>
      <c r="V156" s="442"/>
      <c r="W156" s="442"/>
      <c r="X156" s="442"/>
      <c r="Y156" s="442"/>
      <c r="Z156" s="442"/>
      <c r="AA156" s="442"/>
      <c r="AB156" s="442"/>
      <c r="AC156" s="442"/>
      <c r="AD156" s="442"/>
      <c r="AE156" s="442"/>
      <c r="AF156" s="442"/>
      <c r="AG156" s="442"/>
      <c r="AH156" s="442"/>
      <c r="AI156" s="442"/>
      <c r="AJ156" s="442"/>
      <c r="AK156" s="442"/>
      <c r="AL156" s="442"/>
      <c r="AM156" s="442"/>
      <c r="AN156" s="442"/>
      <c r="AO156" s="442"/>
      <c r="AP156" s="442"/>
      <c r="AQ156" s="442"/>
      <c r="AR156" s="442"/>
      <c r="AS156" s="442"/>
      <c r="AT156" s="442"/>
      <c r="AU156" s="572"/>
      <c r="AV156" s="572"/>
      <c r="AW156" s="572"/>
      <c r="AX156" s="572"/>
      <c r="AY156" s="572"/>
      <c r="AZ156" s="572"/>
      <c r="BA156" s="572"/>
      <c r="BB156" s="572"/>
      <c r="BC156" s="572"/>
      <c r="BD156" s="572"/>
      <c r="BE156" s="572"/>
      <c r="BF156" s="572"/>
      <c r="BG156" s="572"/>
      <c r="BH156" s="572"/>
      <c r="BI156" s="110"/>
    </row>
    <row r="157" spans="1:61" ht="126.75" customHeight="1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  <c r="R157" s="573"/>
      <c r="S157" s="573"/>
      <c r="T157" s="573"/>
      <c r="U157" s="573"/>
      <c r="V157" s="573"/>
      <c r="W157" s="105"/>
      <c r="X157" s="573"/>
      <c r="Y157" s="573"/>
      <c r="Z157" s="105"/>
      <c r="AA157" s="573"/>
      <c r="AB157" s="573"/>
      <c r="AC157" s="573"/>
      <c r="AD157" s="591" t="s">
        <v>158</v>
      </c>
      <c r="AE157" s="592"/>
      <c r="AF157" s="592"/>
      <c r="AG157" s="593"/>
      <c r="AH157" s="592"/>
      <c r="AI157" s="592"/>
      <c r="AJ157" s="593"/>
      <c r="AK157" s="573"/>
      <c r="AL157" s="573"/>
      <c r="AM157" s="574"/>
      <c r="AN157" s="573"/>
      <c r="AO157" s="573"/>
      <c r="AP157" s="574"/>
      <c r="AQ157" s="573"/>
      <c r="AR157" s="573"/>
      <c r="AS157" s="574"/>
      <c r="AT157" s="573"/>
      <c r="AU157" s="573"/>
      <c r="AV157" s="574"/>
      <c r="AW157" s="573"/>
      <c r="AX157" s="573"/>
      <c r="AY157" s="573"/>
      <c r="AZ157" s="573"/>
      <c r="BA157" s="573"/>
      <c r="BB157" s="573"/>
      <c r="BC157" s="573"/>
      <c r="BD157" s="573"/>
      <c r="BE157" s="574"/>
      <c r="BF157" s="574"/>
      <c r="BG157" s="575"/>
      <c r="BH157" s="575"/>
      <c r="BI157" s="110"/>
    </row>
    <row r="158" spans="1:61" ht="24.75" customHeight="1" thickBo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5"/>
      <c r="Q158" s="576"/>
      <c r="R158" s="576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9"/>
      <c r="AE158" s="105"/>
      <c r="AF158" s="105"/>
      <c r="AG158" s="109"/>
      <c r="AH158" s="105"/>
      <c r="AI158" s="105"/>
      <c r="AJ158" s="109"/>
      <c r="AK158" s="105"/>
      <c r="AL158" s="105"/>
      <c r="AM158" s="109"/>
      <c r="AN158" s="105"/>
      <c r="AO158" s="105"/>
      <c r="AP158" s="109"/>
      <c r="AQ158" s="105"/>
      <c r="AR158" s="105"/>
      <c r="AS158" s="109"/>
      <c r="AT158" s="105"/>
      <c r="AU158" s="105"/>
      <c r="AV158" s="109"/>
      <c r="AW158" s="105"/>
      <c r="AX158" s="105"/>
      <c r="AY158" s="105"/>
      <c r="AZ158" s="105"/>
      <c r="BA158" s="105"/>
      <c r="BB158" s="105"/>
      <c r="BC158" s="105"/>
      <c r="BD158" s="105"/>
      <c r="BE158" s="109"/>
      <c r="BF158" s="109"/>
      <c r="BG158" s="577"/>
      <c r="BH158" s="577"/>
      <c r="BI158" s="110"/>
    </row>
    <row r="159" spans="1:61" ht="219.75" customHeight="1" thickBot="1">
      <c r="A159" s="640" t="s">
        <v>185</v>
      </c>
      <c r="B159" s="714"/>
      <c r="C159" s="621" t="s">
        <v>190</v>
      </c>
      <c r="D159" s="767"/>
      <c r="E159" s="767"/>
      <c r="F159" s="767"/>
      <c r="G159" s="767"/>
      <c r="H159" s="767"/>
      <c r="I159" s="767"/>
      <c r="J159" s="767"/>
      <c r="K159" s="767"/>
      <c r="L159" s="767"/>
      <c r="M159" s="767"/>
      <c r="N159" s="767"/>
      <c r="O159" s="767"/>
      <c r="P159" s="767"/>
      <c r="Q159" s="767"/>
      <c r="R159" s="767"/>
      <c r="S159" s="767"/>
      <c r="T159" s="767"/>
      <c r="U159" s="767"/>
      <c r="V159" s="767"/>
      <c r="W159" s="767"/>
      <c r="X159" s="767"/>
      <c r="Y159" s="767"/>
      <c r="Z159" s="767"/>
      <c r="AA159" s="767"/>
      <c r="AB159" s="767"/>
      <c r="AC159" s="767"/>
      <c r="AD159" s="767"/>
      <c r="AE159" s="767"/>
      <c r="AF159" s="767"/>
      <c r="AG159" s="767"/>
      <c r="AH159" s="767"/>
      <c r="AI159" s="767"/>
      <c r="AJ159" s="767"/>
      <c r="AK159" s="767"/>
      <c r="AL159" s="767"/>
      <c r="AM159" s="767"/>
      <c r="AN159" s="767"/>
      <c r="AO159" s="767"/>
      <c r="AP159" s="767"/>
      <c r="AQ159" s="767"/>
      <c r="AR159" s="767"/>
      <c r="AS159" s="767"/>
      <c r="AT159" s="767"/>
      <c r="AU159" s="767"/>
      <c r="AV159" s="767"/>
      <c r="AW159" s="767"/>
      <c r="AX159" s="767"/>
      <c r="AY159" s="767"/>
      <c r="AZ159" s="767"/>
      <c r="BA159" s="767"/>
      <c r="BB159" s="767"/>
      <c r="BC159" s="767"/>
      <c r="BD159" s="767"/>
      <c r="BE159" s="796" t="s">
        <v>191</v>
      </c>
      <c r="BF159" s="796"/>
      <c r="BG159" s="796"/>
      <c r="BH159" s="796"/>
      <c r="BI159" s="796"/>
    </row>
    <row r="160" spans="1:61" ht="144.75" customHeight="1" thickBot="1">
      <c r="A160" s="640" t="s">
        <v>31</v>
      </c>
      <c r="B160" s="714"/>
      <c r="C160" s="715" t="s">
        <v>337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716"/>
      <c r="Y160" s="716"/>
      <c r="Z160" s="716"/>
      <c r="AA160" s="716"/>
      <c r="AB160" s="716"/>
      <c r="AC160" s="716"/>
      <c r="AD160" s="716"/>
      <c r="AE160" s="716"/>
      <c r="AF160" s="716"/>
      <c r="AG160" s="716"/>
      <c r="AH160" s="716"/>
      <c r="AI160" s="716"/>
      <c r="AJ160" s="716"/>
      <c r="AK160" s="716"/>
      <c r="AL160" s="716"/>
      <c r="AM160" s="716"/>
      <c r="AN160" s="716"/>
      <c r="AO160" s="716"/>
      <c r="AP160" s="716"/>
      <c r="AQ160" s="716"/>
      <c r="AR160" s="716"/>
      <c r="AS160" s="716"/>
      <c r="AT160" s="716"/>
      <c r="AU160" s="716"/>
      <c r="AV160" s="716"/>
      <c r="AW160" s="716"/>
      <c r="AX160" s="716"/>
      <c r="AY160" s="716"/>
      <c r="AZ160" s="716"/>
      <c r="BA160" s="716"/>
      <c r="BB160" s="716"/>
      <c r="BC160" s="716"/>
      <c r="BD160" s="717"/>
      <c r="BE160" s="778" t="s">
        <v>455</v>
      </c>
      <c r="BF160" s="779"/>
      <c r="BG160" s="779"/>
      <c r="BH160" s="779"/>
      <c r="BI160" s="780"/>
    </row>
    <row r="161" spans="1:61" ht="147.75" customHeight="1" thickBot="1">
      <c r="A161" s="640" t="s">
        <v>32</v>
      </c>
      <c r="B161" s="714"/>
      <c r="C161" s="715" t="s">
        <v>275</v>
      </c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716"/>
      <c r="Y161" s="716"/>
      <c r="Z161" s="716"/>
      <c r="AA161" s="716"/>
      <c r="AB161" s="716"/>
      <c r="AC161" s="716"/>
      <c r="AD161" s="716"/>
      <c r="AE161" s="716"/>
      <c r="AF161" s="716"/>
      <c r="AG161" s="716"/>
      <c r="AH161" s="716"/>
      <c r="AI161" s="716"/>
      <c r="AJ161" s="716"/>
      <c r="AK161" s="716"/>
      <c r="AL161" s="716"/>
      <c r="AM161" s="716"/>
      <c r="AN161" s="716"/>
      <c r="AO161" s="716"/>
      <c r="AP161" s="716"/>
      <c r="AQ161" s="716"/>
      <c r="AR161" s="716"/>
      <c r="AS161" s="716"/>
      <c r="AT161" s="716"/>
      <c r="AU161" s="716"/>
      <c r="AV161" s="716"/>
      <c r="AW161" s="716"/>
      <c r="AX161" s="716"/>
      <c r="AY161" s="716"/>
      <c r="AZ161" s="716"/>
      <c r="BA161" s="716"/>
      <c r="BB161" s="716"/>
      <c r="BC161" s="716"/>
      <c r="BD161" s="717"/>
      <c r="BE161" s="778" t="s">
        <v>488</v>
      </c>
      <c r="BF161" s="779"/>
      <c r="BG161" s="779"/>
      <c r="BH161" s="779"/>
      <c r="BI161" s="780"/>
    </row>
    <row r="162" spans="1:61" ht="96.75" customHeight="1" thickBot="1">
      <c r="A162" s="640" t="s">
        <v>33</v>
      </c>
      <c r="B162" s="714"/>
      <c r="C162" s="715" t="s">
        <v>450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6"/>
      <c r="X162" s="716"/>
      <c r="Y162" s="716"/>
      <c r="Z162" s="716"/>
      <c r="AA162" s="716"/>
      <c r="AB162" s="716"/>
      <c r="AC162" s="716"/>
      <c r="AD162" s="716"/>
      <c r="AE162" s="716"/>
      <c r="AF162" s="716"/>
      <c r="AG162" s="716"/>
      <c r="AH162" s="716"/>
      <c r="AI162" s="716"/>
      <c r="AJ162" s="716"/>
      <c r="AK162" s="716"/>
      <c r="AL162" s="716"/>
      <c r="AM162" s="716"/>
      <c r="AN162" s="716"/>
      <c r="AO162" s="716"/>
      <c r="AP162" s="716"/>
      <c r="AQ162" s="716"/>
      <c r="AR162" s="716"/>
      <c r="AS162" s="716"/>
      <c r="AT162" s="716"/>
      <c r="AU162" s="716"/>
      <c r="AV162" s="716"/>
      <c r="AW162" s="716"/>
      <c r="AX162" s="716"/>
      <c r="AY162" s="716"/>
      <c r="AZ162" s="716"/>
      <c r="BA162" s="716"/>
      <c r="BB162" s="716"/>
      <c r="BC162" s="716"/>
      <c r="BD162" s="717"/>
      <c r="BE162" s="675" t="s">
        <v>288</v>
      </c>
      <c r="BF162" s="675"/>
      <c r="BG162" s="675"/>
      <c r="BH162" s="675"/>
      <c r="BI162" s="675"/>
    </row>
    <row r="163" spans="1:61" ht="213.75" customHeight="1" thickBot="1">
      <c r="A163" s="640" t="s">
        <v>185</v>
      </c>
      <c r="B163" s="714"/>
      <c r="C163" s="621" t="s">
        <v>190</v>
      </c>
      <c r="D163" s="767"/>
      <c r="E163" s="767"/>
      <c r="F163" s="767"/>
      <c r="G163" s="767"/>
      <c r="H163" s="767"/>
      <c r="I163" s="767"/>
      <c r="J163" s="767"/>
      <c r="K163" s="767"/>
      <c r="L163" s="767"/>
      <c r="M163" s="767"/>
      <c r="N163" s="767"/>
      <c r="O163" s="767"/>
      <c r="P163" s="767"/>
      <c r="Q163" s="767"/>
      <c r="R163" s="767"/>
      <c r="S163" s="767"/>
      <c r="T163" s="767"/>
      <c r="U163" s="767"/>
      <c r="V163" s="767"/>
      <c r="W163" s="767"/>
      <c r="X163" s="767"/>
      <c r="Y163" s="767"/>
      <c r="Z163" s="767"/>
      <c r="AA163" s="767"/>
      <c r="AB163" s="767"/>
      <c r="AC163" s="767"/>
      <c r="AD163" s="767"/>
      <c r="AE163" s="767"/>
      <c r="AF163" s="767"/>
      <c r="AG163" s="767"/>
      <c r="AH163" s="767"/>
      <c r="AI163" s="767"/>
      <c r="AJ163" s="767"/>
      <c r="AK163" s="767"/>
      <c r="AL163" s="767"/>
      <c r="AM163" s="767"/>
      <c r="AN163" s="767"/>
      <c r="AO163" s="767"/>
      <c r="AP163" s="767"/>
      <c r="AQ163" s="767"/>
      <c r="AR163" s="767"/>
      <c r="AS163" s="767"/>
      <c r="AT163" s="767"/>
      <c r="AU163" s="767"/>
      <c r="AV163" s="767"/>
      <c r="AW163" s="767"/>
      <c r="AX163" s="767"/>
      <c r="AY163" s="767"/>
      <c r="AZ163" s="767"/>
      <c r="BA163" s="767"/>
      <c r="BB163" s="767"/>
      <c r="BC163" s="767"/>
      <c r="BD163" s="767"/>
      <c r="BE163" s="796" t="s">
        <v>191</v>
      </c>
      <c r="BF163" s="796"/>
      <c r="BG163" s="796"/>
      <c r="BH163" s="796"/>
      <c r="BI163" s="796"/>
    </row>
    <row r="164" spans="1:61" ht="93.75" customHeight="1" thickBot="1">
      <c r="A164" s="640" t="s">
        <v>36</v>
      </c>
      <c r="B164" s="714"/>
      <c r="C164" s="715" t="s">
        <v>274</v>
      </c>
      <c r="D164" s="716"/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16"/>
      <c r="Q164" s="716"/>
      <c r="R164" s="716"/>
      <c r="S164" s="716"/>
      <c r="T164" s="716"/>
      <c r="U164" s="716"/>
      <c r="V164" s="716"/>
      <c r="W164" s="716"/>
      <c r="X164" s="716"/>
      <c r="Y164" s="716"/>
      <c r="Z164" s="716"/>
      <c r="AA164" s="716"/>
      <c r="AB164" s="716"/>
      <c r="AC164" s="716"/>
      <c r="AD164" s="716"/>
      <c r="AE164" s="716"/>
      <c r="AF164" s="716"/>
      <c r="AG164" s="716"/>
      <c r="AH164" s="716"/>
      <c r="AI164" s="716"/>
      <c r="AJ164" s="716"/>
      <c r="AK164" s="716"/>
      <c r="AL164" s="716"/>
      <c r="AM164" s="716"/>
      <c r="AN164" s="716"/>
      <c r="AO164" s="716"/>
      <c r="AP164" s="716"/>
      <c r="AQ164" s="716"/>
      <c r="AR164" s="716"/>
      <c r="AS164" s="716"/>
      <c r="AT164" s="716"/>
      <c r="AU164" s="716"/>
      <c r="AV164" s="716"/>
      <c r="AW164" s="716"/>
      <c r="AX164" s="716"/>
      <c r="AY164" s="716"/>
      <c r="AZ164" s="716"/>
      <c r="BA164" s="716"/>
      <c r="BB164" s="716"/>
      <c r="BC164" s="716"/>
      <c r="BD164" s="717"/>
      <c r="BE164" s="675" t="s">
        <v>357</v>
      </c>
      <c r="BF164" s="675"/>
      <c r="BG164" s="675"/>
      <c r="BH164" s="675"/>
      <c r="BI164" s="675"/>
    </row>
    <row r="165" spans="1:61" ht="105.75" customHeight="1" thickBot="1">
      <c r="A165" s="640" t="s">
        <v>53</v>
      </c>
      <c r="B165" s="714"/>
      <c r="C165" s="715" t="s">
        <v>338</v>
      </c>
      <c r="D165" s="716"/>
      <c r="E165" s="716"/>
      <c r="F165" s="716"/>
      <c r="G165" s="716"/>
      <c r="H165" s="716"/>
      <c r="I165" s="716"/>
      <c r="J165" s="716"/>
      <c r="K165" s="716"/>
      <c r="L165" s="716"/>
      <c r="M165" s="716"/>
      <c r="N165" s="716"/>
      <c r="O165" s="716"/>
      <c r="P165" s="716"/>
      <c r="Q165" s="716"/>
      <c r="R165" s="716"/>
      <c r="S165" s="716"/>
      <c r="T165" s="716"/>
      <c r="U165" s="716"/>
      <c r="V165" s="716"/>
      <c r="W165" s="716"/>
      <c r="X165" s="716"/>
      <c r="Y165" s="716"/>
      <c r="Z165" s="716"/>
      <c r="AA165" s="716"/>
      <c r="AB165" s="716"/>
      <c r="AC165" s="716"/>
      <c r="AD165" s="716"/>
      <c r="AE165" s="716"/>
      <c r="AF165" s="716"/>
      <c r="AG165" s="716"/>
      <c r="AH165" s="716"/>
      <c r="AI165" s="716"/>
      <c r="AJ165" s="716"/>
      <c r="AK165" s="716"/>
      <c r="AL165" s="716"/>
      <c r="AM165" s="716"/>
      <c r="AN165" s="716"/>
      <c r="AO165" s="716"/>
      <c r="AP165" s="716"/>
      <c r="AQ165" s="716"/>
      <c r="AR165" s="716"/>
      <c r="AS165" s="716"/>
      <c r="AT165" s="716"/>
      <c r="AU165" s="716"/>
      <c r="AV165" s="716"/>
      <c r="AW165" s="716"/>
      <c r="AX165" s="716"/>
      <c r="AY165" s="716"/>
      <c r="AZ165" s="716"/>
      <c r="BA165" s="716"/>
      <c r="BB165" s="716"/>
      <c r="BC165" s="716"/>
      <c r="BD165" s="717"/>
      <c r="BE165" s="675" t="s">
        <v>454</v>
      </c>
      <c r="BF165" s="675"/>
      <c r="BG165" s="675"/>
      <c r="BH165" s="675"/>
      <c r="BI165" s="675"/>
    </row>
    <row r="166" spans="1:61" ht="102.75" customHeight="1" thickBot="1">
      <c r="A166" s="640" t="s">
        <v>54</v>
      </c>
      <c r="B166" s="714"/>
      <c r="C166" s="715" t="s">
        <v>339</v>
      </c>
      <c r="D166" s="716"/>
      <c r="E166" s="716"/>
      <c r="F166" s="716"/>
      <c r="G166" s="716"/>
      <c r="H166" s="716"/>
      <c r="I166" s="716"/>
      <c r="J166" s="716"/>
      <c r="K166" s="716"/>
      <c r="L166" s="716"/>
      <c r="M166" s="716"/>
      <c r="N166" s="716"/>
      <c r="O166" s="716"/>
      <c r="P166" s="716"/>
      <c r="Q166" s="716"/>
      <c r="R166" s="716"/>
      <c r="S166" s="716"/>
      <c r="T166" s="716"/>
      <c r="U166" s="716"/>
      <c r="V166" s="716"/>
      <c r="W166" s="716"/>
      <c r="X166" s="716"/>
      <c r="Y166" s="716"/>
      <c r="Z166" s="716"/>
      <c r="AA166" s="716"/>
      <c r="AB166" s="716"/>
      <c r="AC166" s="716"/>
      <c r="AD166" s="716"/>
      <c r="AE166" s="716"/>
      <c r="AF166" s="716"/>
      <c r="AG166" s="716"/>
      <c r="AH166" s="716"/>
      <c r="AI166" s="716"/>
      <c r="AJ166" s="716"/>
      <c r="AK166" s="716"/>
      <c r="AL166" s="716"/>
      <c r="AM166" s="716"/>
      <c r="AN166" s="716"/>
      <c r="AO166" s="716"/>
      <c r="AP166" s="716"/>
      <c r="AQ166" s="716"/>
      <c r="AR166" s="716"/>
      <c r="AS166" s="716"/>
      <c r="AT166" s="716"/>
      <c r="AU166" s="716"/>
      <c r="AV166" s="716"/>
      <c r="AW166" s="716"/>
      <c r="AX166" s="716"/>
      <c r="AY166" s="716"/>
      <c r="AZ166" s="716"/>
      <c r="BA166" s="716"/>
      <c r="BB166" s="716"/>
      <c r="BC166" s="716"/>
      <c r="BD166" s="717"/>
      <c r="BE166" s="675" t="s">
        <v>464</v>
      </c>
      <c r="BF166" s="675"/>
      <c r="BG166" s="675"/>
      <c r="BH166" s="675"/>
      <c r="BI166" s="675"/>
    </row>
    <row r="167" spans="1:61" ht="102.75" customHeight="1" thickBot="1">
      <c r="A167" s="640" t="s">
        <v>41</v>
      </c>
      <c r="B167" s="714"/>
      <c r="C167" s="715" t="s">
        <v>340</v>
      </c>
      <c r="D167" s="716"/>
      <c r="E167" s="716"/>
      <c r="F167" s="716"/>
      <c r="G167" s="716"/>
      <c r="H167" s="716"/>
      <c r="I167" s="716"/>
      <c r="J167" s="716"/>
      <c r="K167" s="716"/>
      <c r="L167" s="716"/>
      <c r="M167" s="716"/>
      <c r="N167" s="716"/>
      <c r="O167" s="716"/>
      <c r="P167" s="716"/>
      <c r="Q167" s="716"/>
      <c r="R167" s="716"/>
      <c r="S167" s="716"/>
      <c r="T167" s="716"/>
      <c r="U167" s="716"/>
      <c r="V167" s="716"/>
      <c r="W167" s="716"/>
      <c r="X167" s="716"/>
      <c r="Y167" s="716"/>
      <c r="Z167" s="716"/>
      <c r="AA167" s="716"/>
      <c r="AB167" s="716"/>
      <c r="AC167" s="716"/>
      <c r="AD167" s="716"/>
      <c r="AE167" s="716"/>
      <c r="AF167" s="716"/>
      <c r="AG167" s="716"/>
      <c r="AH167" s="716"/>
      <c r="AI167" s="716"/>
      <c r="AJ167" s="716"/>
      <c r="AK167" s="716"/>
      <c r="AL167" s="716"/>
      <c r="AM167" s="716"/>
      <c r="AN167" s="716"/>
      <c r="AO167" s="716"/>
      <c r="AP167" s="716"/>
      <c r="AQ167" s="716"/>
      <c r="AR167" s="716"/>
      <c r="AS167" s="716"/>
      <c r="AT167" s="716"/>
      <c r="AU167" s="716"/>
      <c r="AV167" s="716"/>
      <c r="AW167" s="716"/>
      <c r="AX167" s="716"/>
      <c r="AY167" s="716"/>
      <c r="AZ167" s="716"/>
      <c r="BA167" s="716"/>
      <c r="BB167" s="716"/>
      <c r="BC167" s="716"/>
      <c r="BD167" s="717"/>
      <c r="BE167" s="675" t="s">
        <v>358</v>
      </c>
      <c r="BF167" s="675"/>
      <c r="BG167" s="675"/>
      <c r="BH167" s="675"/>
      <c r="BI167" s="675"/>
    </row>
    <row r="168" spans="1:61" ht="102.75" customHeight="1" thickBot="1">
      <c r="A168" s="640" t="s">
        <v>59</v>
      </c>
      <c r="B168" s="714"/>
      <c r="C168" s="715" t="s">
        <v>273</v>
      </c>
      <c r="D168" s="716"/>
      <c r="E168" s="716"/>
      <c r="F168" s="716"/>
      <c r="G168" s="716"/>
      <c r="H168" s="716"/>
      <c r="I168" s="716"/>
      <c r="J168" s="716"/>
      <c r="K168" s="716"/>
      <c r="L168" s="716"/>
      <c r="M168" s="716"/>
      <c r="N168" s="716"/>
      <c r="O168" s="716"/>
      <c r="P168" s="716"/>
      <c r="Q168" s="716"/>
      <c r="R168" s="716"/>
      <c r="S168" s="716"/>
      <c r="T168" s="716"/>
      <c r="U168" s="716"/>
      <c r="V168" s="716"/>
      <c r="W168" s="716"/>
      <c r="X168" s="716"/>
      <c r="Y168" s="716"/>
      <c r="Z168" s="716"/>
      <c r="AA168" s="716"/>
      <c r="AB168" s="716"/>
      <c r="AC168" s="716"/>
      <c r="AD168" s="716"/>
      <c r="AE168" s="716"/>
      <c r="AF168" s="716"/>
      <c r="AG168" s="716"/>
      <c r="AH168" s="716"/>
      <c r="AI168" s="716"/>
      <c r="AJ168" s="716"/>
      <c r="AK168" s="716"/>
      <c r="AL168" s="716"/>
      <c r="AM168" s="716"/>
      <c r="AN168" s="716"/>
      <c r="AO168" s="716"/>
      <c r="AP168" s="716"/>
      <c r="AQ168" s="716"/>
      <c r="AR168" s="716"/>
      <c r="AS168" s="716"/>
      <c r="AT168" s="716"/>
      <c r="AU168" s="716"/>
      <c r="AV168" s="716"/>
      <c r="AW168" s="716"/>
      <c r="AX168" s="716"/>
      <c r="AY168" s="716"/>
      <c r="AZ168" s="716"/>
      <c r="BA168" s="716"/>
      <c r="BB168" s="716"/>
      <c r="BC168" s="716"/>
      <c r="BD168" s="717"/>
      <c r="BE168" s="675" t="s">
        <v>56</v>
      </c>
      <c r="BF168" s="675"/>
      <c r="BG168" s="675"/>
      <c r="BH168" s="675"/>
      <c r="BI168" s="675"/>
    </row>
    <row r="169" spans="1:61" ht="93.75" customHeight="1" thickBot="1">
      <c r="A169" s="640" t="s">
        <v>61</v>
      </c>
      <c r="B169" s="714"/>
      <c r="C169" s="715" t="s">
        <v>341</v>
      </c>
      <c r="D169" s="716"/>
      <c r="E169" s="716"/>
      <c r="F169" s="716"/>
      <c r="G169" s="716"/>
      <c r="H169" s="716"/>
      <c r="I169" s="716"/>
      <c r="J169" s="716"/>
      <c r="K169" s="716"/>
      <c r="L169" s="716"/>
      <c r="M169" s="716"/>
      <c r="N169" s="716"/>
      <c r="O169" s="716"/>
      <c r="P169" s="716"/>
      <c r="Q169" s="716"/>
      <c r="R169" s="716"/>
      <c r="S169" s="716"/>
      <c r="T169" s="716"/>
      <c r="U169" s="716"/>
      <c r="V169" s="716"/>
      <c r="W169" s="716"/>
      <c r="X169" s="716"/>
      <c r="Y169" s="716"/>
      <c r="Z169" s="716"/>
      <c r="AA169" s="716"/>
      <c r="AB169" s="716"/>
      <c r="AC169" s="716"/>
      <c r="AD169" s="716"/>
      <c r="AE169" s="716"/>
      <c r="AF169" s="716"/>
      <c r="AG169" s="716"/>
      <c r="AH169" s="716"/>
      <c r="AI169" s="716"/>
      <c r="AJ169" s="716"/>
      <c r="AK169" s="716"/>
      <c r="AL169" s="716"/>
      <c r="AM169" s="716"/>
      <c r="AN169" s="716"/>
      <c r="AO169" s="716"/>
      <c r="AP169" s="716"/>
      <c r="AQ169" s="716"/>
      <c r="AR169" s="716"/>
      <c r="AS169" s="716"/>
      <c r="AT169" s="716"/>
      <c r="AU169" s="716"/>
      <c r="AV169" s="716"/>
      <c r="AW169" s="716"/>
      <c r="AX169" s="716"/>
      <c r="AY169" s="716"/>
      <c r="AZ169" s="716"/>
      <c r="BA169" s="716"/>
      <c r="BB169" s="716"/>
      <c r="BC169" s="716"/>
      <c r="BD169" s="717"/>
      <c r="BE169" s="675" t="s">
        <v>287</v>
      </c>
      <c r="BF169" s="675"/>
      <c r="BG169" s="675"/>
      <c r="BH169" s="675"/>
      <c r="BI169" s="675"/>
    </row>
    <row r="170" spans="1:61" ht="99.75" customHeight="1" thickBot="1">
      <c r="A170" s="640" t="s">
        <v>63</v>
      </c>
      <c r="B170" s="714"/>
      <c r="C170" s="715" t="s">
        <v>343</v>
      </c>
      <c r="D170" s="716"/>
      <c r="E170" s="716"/>
      <c r="F170" s="716"/>
      <c r="G170" s="716"/>
      <c r="H170" s="716"/>
      <c r="I170" s="716"/>
      <c r="J170" s="716"/>
      <c r="K170" s="716"/>
      <c r="L170" s="716"/>
      <c r="M170" s="716"/>
      <c r="N170" s="716"/>
      <c r="O170" s="716"/>
      <c r="P170" s="716"/>
      <c r="Q170" s="716"/>
      <c r="R170" s="716"/>
      <c r="S170" s="716"/>
      <c r="T170" s="716"/>
      <c r="U170" s="716"/>
      <c r="V170" s="716"/>
      <c r="W170" s="716"/>
      <c r="X170" s="716"/>
      <c r="Y170" s="716"/>
      <c r="Z170" s="716"/>
      <c r="AA170" s="716"/>
      <c r="AB170" s="716"/>
      <c r="AC170" s="716"/>
      <c r="AD170" s="716"/>
      <c r="AE170" s="716"/>
      <c r="AF170" s="716"/>
      <c r="AG170" s="716"/>
      <c r="AH170" s="716"/>
      <c r="AI170" s="716"/>
      <c r="AJ170" s="716"/>
      <c r="AK170" s="716"/>
      <c r="AL170" s="716"/>
      <c r="AM170" s="716"/>
      <c r="AN170" s="716"/>
      <c r="AO170" s="716"/>
      <c r="AP170" s="716"/>
      <c r="AQ170" s="716"/>
      <c r="AR170" s="716"/>
      <c r="AS170" s="716"/>
      <c r="AT170" s="716"/>
      <c r="AU170" s="716"/>
      <c r="AV170" s="716"/>
      <c r="AW170" s="716"/>
      <c r="AX170" s="716"/>
      <c r="AY170" s="716"/>
      <c r="AZ170" s="716"/>
      <c r="BA170" s="716"/>
      <c r="BB170" s="716"/>
      <c r="BC170" s="716"/>
      <c r="BD170" s="717"/>
      <c r="BE170" s="675" t="s">
        <v>17</v>
      </c>
      <c r="BF170" s="675"/>
      <c r="BG170" s="675"/>
      <c r="BH170" s="675"/>
      <c r="BI170" s="675"/>
    </row>
    <row r="171" spans="1:61" ht="96.75" customHeight="1" thickBot="1">
      <c r="A171" s="640" t="s">
        <v>345</v>
      </c>
      <c r="B171" s="714"/>
      <c r="C171" s="715" t="s">
        <v>489</v>
      </c>
      <c r="D171" s="716"/>
      <c r="E171" s="716"/>
      <c r="F171" s="716"/>
      <c r="G171" s="716"/>
      <c r="H171" s="716"/>
      <c r="I171" s="716"/>
      <c r="J171" s="716"/>
      <c r="K171" s="716"/>
      <c r="L171" s="716"/>
      <c r="M171" s="716"/>
      <c r="N171" s="716"/>
      <c r="O171" s="716"/>
      <c r="P171" s="716"/>
      <c r="Q171" s="716"/>
      <c r="R171" s="716"/>
      <c r="S171" s="716"/>
      <c r="T171" s="716"/>
      <c r="U171" s="716"/>
      <c r="V171" s="716"/>
      <c r="W171" s="716"/>
      <c r="X171" s="716"/>
      <c r="Y171" s="716"/>
      <c r="Z171" s="716"/>
      <c r="AA171" s="716"/>
      <c r="AB171" s="716"/>
      <c r="AC171" s="716"/>
      <c r="AD171" s="716"/>
      <c r="AE171" s="716"/>
      <c r="AF171" s="716"/>
      <c r="AG171" s="716"/>
      <c r="AH171" s="716"/>
      <c r="AI171" s="716"/>
      <c r="AJ171" s="716"/>
      <c r="AK171" s="716"/>
      <c r="AL171" s="716"/>
      <c r="AM171" s="716"/>
      <c r="AN171" s="716"/>
      <c r="AO171" s="716"/>
      <c r="AP171" s="716"/>
      <c r="AQ171" s="716"/>
      <c r="AR171" s="716"/>
      <c r="AS171" s="716"/>
      <c r="AT171" s="716"/>
      <c r="AU171" s="716"/>
      <c r="AV171" s="716"/>
      <c r="AW171" s="716"/>
      <c r="AX171" s="716"/>
      <c r="AY171" s="716"/>
      <c r="AZ171" s="716"/>
      <c r="BA171" s="716"/>
      <c r="BB171" s="716"/>
      <c r="BC171" s="716"/>
      <c r="BD171" s="717"/>
      <c r="BE171" s="675" t="s">
        <v>13</v>
      </c>
      <c r="BF171" s="675"/>
      <c r="BG171" s="675"/>
      <c r="BH171" s="675"/>
      <c r="BI171" s="675"/>
    </row>
    <row r="172" spans="1:61" ht="117.75" customHeight="1" thickBot="1">
      <c r="A172" s="640" t="s">
        <v>346</v>
      </c>
      <c r="B172" s="714"/>
      <c r="C172" s="715" t="s">
        <v>487</v>
      </c>
      <c r="D172" s="716"/>
      <c r="E172" s="716"/>
      <c r="F172" s="716"/>
      <c r="G172" s="716"/>
      <c r="H172" s="716"/>
      <c r="I172" s="716"/>
      <c r="J172" s="716"/>
      <c r="K172" s="716"/>
      <c r="L172" s="716"/>
      <c r="M172" s="716"/>
      <c r="N172" s="716"/>
      <c r="O172" s="716"/>
      <c r="P172" s="716"/>
      <c r="Q172" s="716"/>
      <c r="R172" s="716"/>
      <c r="S172" s="716"/>
      <c r="T172" s="716"/>
      <c r="U172" s="716"/>
      <c r="V172" s="716"/>
      <c r="W172" s="716"/>
      <c r="X172" s="716"/>
      <c r="Y172" s="716"/>
      <c r="Z172" s="716"/>
      <c r="AA172" s="716"/>
      <c r="AB172" s="716"/>
      <c r="AC172" s="716"/>
      <c r="AD172" s="716"/>
      <c r="AE172" s="716"/>
      <c r="AF172" s="716"/>
      <c r="AG172" s="716"/>
      <c r="AH172" s="716"/>
      <c r="AI172" s="716"/>
      <c r="AJ172" s="716"/>
      <c r="AK172" s="716"/>
      <c r="AL172" s="716"/>
      <c r="AM172" s="716"/>
      <c r="AN172" s="716"/>
      <c r="AO172" s="716"/>
      <c r="AP172" s="716"/>
      <c r="AQ172" s="716"/>
      <c r="AR172" s="716"/>
      <c r="AS172" s="716"/>
      <c r="AT172" s="716"/>
      <c r="AU172" s="716"/>
      <c r="AV172" s="716"/>
      <c r="AW172" s="716"/>
      <c r="AX172" s="716"/>
      <c r="AY172" s="716"/>
      <c r="AZ172" s="716"/>
      <c r="BA172" s="716"/>
      <c r="BB172" s="716"/>
      <c r="BC172" s="716"/>
      <c r="BD172" s="717"/>
      <c r="BE172" s="675" t="s">
        <v>267</v>
      </c>
      <c r="BF172" s="675"/>
      <c r="BG172" s="675"/>
      <c r="BH172" s="675"/>
      <c r="BI172" s="675"/>
    </row>
    <row r="173" spans="1:61" ht="93.75" customHeight="1" thickBot="1">
      <c r="A173" s="640" t="s">
        <v>347</v>
      </c>
      <c r="B173" s="714"/>
      <c r="C173" s="715" t="s">
        <v>451</v>
      </c>
      <c r="D173" s="716"/>
      <c r="E173" s="716"/>
      <c r="F173" s="716"/>
      <c r="G173" s="716"/>
      <c r="H173" s="716"/>
      <c r="I173" s="716"/>
      <c r="J173" s="716"/>
      <c r="K173" s="716"/>
      <c r="L173" s="716"/>
      <c r="M173" s="716"/>
      <c r="N173" s="716"/>
      <c r="O173" s="716"/>
      <c r="P173" s="716"/>
      <c r="Q173" s="716"/>
      <c r="R173" s="716"/>
      <c r="S173" s="716"/>
      <c r="T173" s="716"/>
      <c r="U173" s="716"/>
      <c r="V173" s="716"/>
      <c r="W173" s="716"/>
      <c r="X173" s="716"/>
      <c r="Y173" s="716"/>
      <c r="Z173" s="716"/>
      <c r="AA173" s="716"/>
      <c r="AB173" s="716"/>
      <c r="AC173" s="716"/>
      <c r="AD173" s="716"/>
      <c r="AE173" s="716"/>
      <c r="AF173" s="716"/>
      <c r="AG173" s="716"/>
      <c r="AH173" s="716"/>
      <c r="AI173" s="716"/>
      <c r="AJ173" s="716"/>
      <c r="AK173" s="716"/>
      <c r="AL173" s="716"/>
      <c r="AM173" s="716"/>
      <c r="AN173" s="716"/>
      <c r="AO173" s="716"/>
      <c r="AP173" s="716"/>
      <c r="AQ173" s="716"/>
      <c r="AR173" s="716"/>
      <c r="AS173" s="716"/>
      <c r="AT173" s="716"/>
      <c r="AU173" s="716"/>
      <c r="AV173" s="716"/>
      <c r="AW173" s="716"/>
      <c r="AX173" s="716"/>
      <c r="AY173" s="716"/>
      <c r="AZ173" s="716"/>
      <c r="BA173" s="716"/>
      <c r="BB173" s="716"/>
      <c r="BC173" s="716"/>
      <c r="BD173" s="717"/>
      <c r="BE173" s="675" t="s">
        <v>268</v>
      </c>
      <c r="BF173" s="675"/>
      <c r="BG173" s="675"/>
      <c r="BH173" s="675"/>
      <c r="BI173" s="675"/>
    </row>
    <row r="174" spans="1:61" ht="102.75" customHeight="1" thickBot="1">
      <c r="A174" s="640" t="s">
        <v>348</v>
      </c>
      <c r="B174" s="714"/>
      <c r="C174" s="715" t="s">
        <v>491</v>
      </c>
      <c r="D174" s="716"/>
      <c r="E174" s="716"/>
      <c r="F174" s="716"/>
      <c r="G174" s="716"/>
      <c r="H174" s="716"/>
      <c r="I174" s="716"/>
      <c r="J174" s="716"/>
      <c r="K174" s="716"/>
      <c r="L174" s="716"/>
      <c r="M174" s="716"/>
      <c r="N174" s="716"/>
      <c r="O174" s="716"/>
      <c r="P174" s="716"/>
      <c r="Q174" s="716"/>
      <c r="R174" s="716"/>
      <c r="S174" s="716"/>
      <c r="T174" s="716"/>
      <c r="U174" s="716"/>
      <c r="V174" s="716"/>
      <c r="W174" s="716"/>
      <c r="X174" s="716"/>
      <c r="Y174" s="716"/>
      <c r="Z174" s="716"/>
      <c r="AA174" s="716"/>
      <c r="AB174" s="716"/>
      <c r="AC174" s="716"/>
      <c r="AD174" s="716"/>
      <c r="AE174" s="716"/>
      <c r="AF174" s="716"/>
      <c r="AG174" s="716"/>
      <c r="AH174" s="716"/>
      <c r="AI174" s="716"/>
      <c r="AJ174" s="716"/>
      <c r="AK174" s="716"/>
      <c r="AL174" s="716"/>
      <c r="AM174" s="716"/>
      <c r="AN174" s="716"/>
      <c r="AO174" s="716"/>
      <c r="AP174" s="716"/>
      <c r="AQ174" s="716"/>
      <c r="AR174" s="716"/>
      <c r="AS174" s="716"/>
      <c r="AT174" s="716"/>
      <c r="AU174" s="716"/>
      <c r="AV174" s="716"/>
      <c r="AW174" s="716"/>
      <c r="AX174" s="716"/>
      <c r="AY174" s="716"/>
      <c r="AZ174" s="716"/>
      <c r="BA174" s="716"/>
      <c r="BB174" s="716"/>
      <c r="BC174" s="716"/>
      <c r="BD174" s="717"/>
      <c r="BE174" s="675" t="s">
        <v>268</v>
      </c>
      <c r="BF174" s="675"/>
      <c r="BG174" s="675"/>
      <c r="BH174" s="675"/>
      <c r="BI174" s="675"/>
    </row>
    <row r="175" spans="1:61" ht="96.75" customHeight="1" thickBot="1">
      <c r="A175" s="640" t="s">
        <v>492</v>
      </c>
      <c r="B175" s="714"/>
      <c r="C175" s="715" t="s">
        <v>200</v>
      </c>
      <c r="D175" s="716"/>
      <c r="E175" s="716"/>
      <c r="F175" s="716"/>
      <c r="G175" s="716"/>
      <c r="H175" s="716"/>
      <c r="I175" s="716"/>
      <c r="J175" s="716"/>
      <c r="K175" s="716"/>
      <c r="L175" s="716"/>
      <c r="M175" s="716"/>
      <c r="N175" s="716"/>
      <c r="O175" s="716"/>
      <c r="P175" s="716"/>
      <c r="Q175" s="716"/>
      <c r="R175" s="716"/>
      <c r="S175" s="716"/>
      <c r="T175" s="716"/>
      <c r="U175" s="716"/>
      <c r="V175" s="716"/>
      <c r="W175" s="716"/>
      <c r="X175" s="716"/>
      <c r="Y175" s="716"/>
      <c r="Z175" s="716"/>
      <c r="AA175" s="716"/>
      <c r="AB175" s="716"/>
      <c r="AC175" s="716"/>
      <c r="AD175" s="716"/>
      <c r="AE175" s="716"/>
      <c r="AF175" s="716"/>
      <c r="AG175" s="716"/>
      <c r="AH175" s="716"/>
      <c r="AI175" s="716"/>
      <c r="AJ175" s="716"/>
      <c r="AK175" s="716"/>
      <c r="AL175" s="716"/>
      <c r="AM175" s="716"/>
      <c r="AN175" s="716"/>
      <c r="AO175" s="716"/>
      <c r="AP175" s="716"/>
      <c r="AQ175" s="716"/>
      <c r="AR175" s="716"/>
      <c r="AS175" s="716"/>
      <c r="AT175" s="716"/>
      <c r="AU175" s="716"/>
      <c r="AV175" s="716"/>
      <c r="AW175" s="716"/>
      <c r="AX175" s="716"/>
      <c r="AY175" s="716"/>
      <c r="AZ175" s="716"/>
      <c r="BA175" s="716"/>
      <c r="BB175" s="716"/>
      <c r="BC175" s="716"/>
      <c r="BD175" s="717"/>
      <c r="BE175" s="675" t="s">
        <v>24</v>
      </c>
      <c r="BF175" s="675"/>
      <c r="BG175" s="675"/>
      <c r="BH175" s="675"/>
      <c r="BI175" s="675"/>
    </row>
    <row r="176" spans="1:61" ht="159.75" customHeight="1" thickBot="1">
      <c r="A176" s="640" t="s">
        <v>34</v>
      </c>
      <c r="B176" s="714"/>
      <c r="C176" s="715" t="s">
        <v>468</v>
      </c>
      <c r="D176" s="716"/>
      <c r="E176" s="716"/>
      <c r="F176" s="716"/>
      <c r="G176" s="716"/>
      <c r="H176" s="716"/>
      <c r="I176" s="716"/>
      <c r="J176" s="716"/>
      <c r="K176" s="716"/>
      <c r="L176" s="716"/>
      <c r="M176" s="716"/>
      <c r="N176" s="716"/>
      <c r="O176" s="716"/>
      <c r="P176" s="716"/>
      <c r="Q176" s="716"/>
      <c r="R176" s="716"/>
      <c r="S176" s="716"/>
      <c r="T176" s="716"/>
      <c r="U176" s="716"/>
      <c r="V176" s="716"/>
      <c r="W176" s="716"/>
      <c r="X176" s="716"/>
      <c r="Y176" s="716"/>
      <c r="Z176" s="716"/>
      <c r="AA176" s="716"/>
      <c r="AB176" s="716"/>
      <c r="AC176" s="716"/>
      <c r="AD176" s="716"/>
      <c r="AE176" s="716"/>
      <c r="AF176" s="716"/>
      <c r="AG176" s="716"/>
      <c r="AH176" s="716"/>
      <c r="AI176" s="716"/>
      <c r="AJ176" s="716"/>
      <c r="AK176" s="716"/>
      <c r="AL176" s="716"/>
      <c r="AM176" s="716"/>
      <c r="AN176" s="716"/>
      <c r="AO176" s="716"/>
      <c r="AP176" s="716"/>
      <c r="AQ176" s="716"/>
      <c r="AR176" s="716"/>
      <c r="AS176" s="716"/>
      <c r="AT176" s="716"/>
      <c r="AU176" s="716"/>
      <c r="AV176" s="716"/>
      <c r="AW176" s="716"/>
      <c r="AX176" s="716"/>
      <c r="AY176" s="716"/>
      <c r="AZ176" s="716"/>
      <c r="BA176" s="716"/>
      <c r="BB176" s="716"/>
      <c r="BC176" s="716"/>
      <c r="BD176" s="717"/>
      <c r="BE176" s="675" t="s">
        <v>73</v>
      </c>
      <c r="BF176" s="675"/>
      <c r="BG176" s="675"/>
      <c r="BH176" s="675"/>
      <c r="BI176" s="675"/>
    </row>
    <row r="177" spans="1:61" ht="123.75" customHeight="1" thickBot="1">
      <c r="A177" s="640" t="s">
        <v>35</v>
      </c>
      <c r="B177" s="714"/>
      <c r="C177" s="715" t="s">
        <v>469</v>
      </c>
      <c r="D177" s="716"/>
      <c r="E177" s="716"/>
      <c r="F177" s="716"/>
      <c r="G177" s="716"/>
      <c r="H177" s="716"/>
      <c r="I177" s="716"/>
      <c r="J177" s="716"/>
      <c r="K177" s="716"/>
      <c r="L177" s="716"/>
      <c r="M177" s="716"/>
      <c r="N177" s="716"/>
      <c r="O177" s="716"/>
      <c r="P177" s="716"/>
      <c r="Q177" s="716"/>
      <c r="R177" s="716"/>
      <c r="S177" s="716"/>
      <c r="T177" s="716"/>
      <c r="U177" s="716"/>
      <c r="V177" s="716"/>
      <c r="W177" s="716"/>
      <c r="X177" s="716"/>
      <c r="Y177" s="716"/>
      <c r="Z177" s="716"/>
      <c r="AA177" s="716"/>
      <c r="AB177" s="716"/>
      <c r="AC177" s="716"/>
      <c r="AD177" s="716"/>
      <c r="AE177" s="716"/>
      <c r="AF177" s="716"/>
      <c r="AG177" s="716"/>
      <c r="AH177" s="716"/>
      <c r="AI177" s="716"/>
      <c r="AJ177" s="716"/>
      <c r="AK177" s="716"/>
      <c r="AL177" s="716"/>
      <c r="AM177" s="716"/>
      <c r="AN177" s="716"/>
      <c r="AO177" s="716"/>
      <c r="AP177" s="716"/>
      <c r="AQ177" s="716"/>
      <c r="AR177" s="716"/>
      <c r="AS177" s="716"/>
      <c r="AT177" s="716"/>
      <c r="AU177" s="716"/>
      <c r="AV177" s="716"/>
      <c r="AW177" s="716"/>
      <c r="AX177" s="716"/>
      <c r="AY177" s="716"/>
      <c r="AZ177" s="716"/>
      <c r="BA177" s="716"/>
      <c r="BB177" s="716"/>
      <c r="BC177" s="716"/>
      <c r="BD177" s="717"/>
      <c r="BE177" s="675" t="s">
        <v>124</v>
      </c>
      <c r="BF177" s="675"/>
      <c r="BG177" s="675"/>
      <c r="BH177" s="675"/>
      <c r="BI177" s="675"/>
    </row>
    <row r="178" spans="1:61" ht="141.75" customHeight="1" thickBot="1">
      <c r="A178" s="640" t="s">
        <v>37</v>
      </c>
      <c r="B178" s="714"/>
      <c r="C178" s="715" t="s">
        <v>470</v>
      </c>
      <c r="D178" s="716"/>
      <c r="E178" s="716"/>
      <c r="F178" s="716"/>
      <c r="G178" s="716"/>
      <c r="H178" s="716"/>
      <c r="I178" s="716"/>
      <c r="J178" s="716"/>
      <c r="K178" s="716"/>
      <c r="L178" s="716"/>
      <c r="M178" s="716"/>
      <c r="N178" s="716"/>
      <c r="O178" s="716"/>
      <c r="P178" s="716"/>
      <c r="Q178" s="716"/>
      <c r="R178" s="716"/>
      <c r="S178" s="716"/>
      <c r="T178" s="716"/>
      <c r="U178" s="716"/>
      <c r="V178" s="716"/>
      <c r="W178" s="716"/>
      <c r="X178" s="716"/>
      <c r="Y178" s="716"/>
      <c r="Z178" s="716"/>
      <c r="AA178" s="716"/>
      <c r="AB178" s="716"/>
      <c r="AC178" s="716"/>
      <c r="AD178" s="716"/>
      <c r="AE178" s="716"/>
      <c r="AF178" s="716"/>
      <c r="AG178" s="716"/>
      <c r="AH178" s="716"/>
      <c r="AI178" s="716"/>
      <c r="AJ178" s="716"/>
      <c r="AK178" s="716"/>
      <c r="AL178" s="716"/>
      <c r="AM178" s="716"/>
      <c r="AN178" s="716"/>
      <c r="AO178" s="716"/>
      <c r="AP178" s="716"/>
      <c r="AQ178" s="716"/>
      <c r="AR178" s="716"/>
      <c r="AS178" s="716"/>
      <c r="AT178" s="716"/>
      <c r="AU178" s="716"/>
      <c r="AV178" s="716"/>
      <c r="AW178" s="716"/>
      <c r="AX178" s="716"/>
      <c r="AY178" s="716"/>
      <c r="AZ178" s="716"/>
      <c r="BA178" s="716"/>
      <c r="BB178" s="716"/>
      <c r="BC178" s="716"/>
      <c r="BD178" s="717"/>
      <c r="BE178" s="675" t="s">
        <v>74</v>
      </c>
      <c r="BF178" s="675"/>
      <c r="BG178" s="675"/>
      <c r="BH178" s="675"/>
      <c r="BI178" s="675"/>
    </row>
    <row r="179" spans="1:61" ht="138.75" customHeight="1" thickBot="1">
      <c r="A179" s="640" t="s">
        <v>38</v>
      </c>
      <c r="B179" s="714"/>
      <c r="C179" s="715" t="s">
        <v>411</v>
      </c>
      <c r="D179" s="716"/>
      <c r="E179" s="716"/>
      <c r="F179" s="716"/>
      <c r="G179" s="716"/>
      <c r="H179" s="716"/>
      <c r="I179" s="716"/>
      <c r="J179" s="716"/>
      <c r="K179" s="716"/>
      <c r="L179" s="716"/>
      <c r="M179" s="716"/>
      <c r="N179" s="716"/>
      <c r="O179" s="716"/>
      <c r="P179" s="716"/>
      <c r="Q179" s="716"/>
      <c r="R179" s="716"/>
      <c r="S179" s="716"/>
      <c r="T179" s="716"/>
      <c r="U179" s="716"/>
      <c r="V179" s="716"/>
      <c r="W179" s="716"/>
      <c r="X179" s="716"/>
      <c r="Y179" s="716"/>
      <c r="Z179" s="716"/>
      <c r="AA179" s="716"/>
      <c r="AB179" s="716"/>
      <c r="AC179" s="716"/>
      <c r="AD179" s="716"/>
      <c r="AE179" s="716"/>
      <c r="AF179" s="716"/>
      <c r="AG179" s="716"/>
      <c r="AH179" s="716"/>
      <c r="AI179" s="716"/>
      <c r="AJ179" s="716"/>
      <c r="AK179" s="716"/>
      <c r="AL179" s="716"/>
      <c r="AM179" s="716"/>
      <c r="AN179" s="716"/>
      <c r="AO179" s="716"/>
      <c r="AP179" s="716"/>
      <c r="AQ179" s="716"/>
      <c r="AR179" s="716"/>
      <c r="AS179" s="716"/>
      <c r="AT179" s="716"/>
      <c r="AU179" s="716"/>
      <c r="AV179" s="716"/>
      <c r="AW179" s="716"/>
      <c r="AX179" s="716"/>
      <c r="AY179" s="716"/>
      <c r="AZ179" s="716"/>
      <c r="BA179" s="716"/>
      <c r="BB179" s="716"/>
      <c r="BC179" s="716"/>
      <c r="BD179" s="717"/>
      <c r="BE179" s="778" t="s">
        <v>463</v>
      </c>
      <c r="BF179" s="779"/>
      <c r="BG179" s="779"/>
      <c r="BH179" s="779"/>
      <c r="BI179" s="780"/>
    </row>
    <row r="180" spans="1:61" ht="123.75" customHeight="1" thickBot="1">
      <c r="A180" s="640" t="s">
        <v>39</v>
      </c>
      <c r="B180" s="714"/>
      <c r="C180" s="715" t="s">
        <v>471</v>
      </c>
      <c r="D180" s="716"/>
      <c r="E180" s="716"/>
      <c r="F180" s="716"/>
      <c r="G180" s="716"/>
      <c r="H180" s="716"/>
      <c r="I180" s="716"/>
      <c r="J180" s="716"/>
      <c r="K180" s="716"/>
      <c r="L180" s="716"/>
      <c r="M180" s="716"/>
      <c r="N180" s="716"/>
      <c r="O180" s="716"/>
      <c r="P180" s="716"/>
      <c r="Q180" s="716"/>
      <c r="R180" s="716"/>
      <c r="S180" s="716"/>
      <c r="T180" s="716"/>
      <c r="U180" s="716"/>
      <c r="V180" s="716"/>
      <c r="W180" s="716"/>
      <c r="X180" s="716"/>
      <c r="Y180" s="716"/>
      <c r="Z180" s="716"/>
      <c r="AA180" s="716"/>
      <c r="AB180" s="716"/>
      <c r="AC180" s="716"/>
      <c r="AD180" s="716"/>
      <c r="AE180" s="716"/>
      <c r="AF180" s="716"/>
      <c r="AG180" s="716"/>
      <c r="AH180" s="716"/>
      <c r="AI180" s="716"/>
      <c r="AJ180" s="716"/>
      <c r="AK180" s="716"/>
      <c r="AL180" s="716"/>
      <c r="AM180" s="716"/>
      <c r="AN180" s="716"/>
      <c r="AO180" s="716"/>
      <c r="AP180" s="716"/>
      <c r="AQ180" s="716"/>
      <c r="AR180" s="716"/>
      <c r="AS180" s="716"/>
      <c r="AT180" s="716"/>
      <c r="AU180" s="716"/>
      <c r="AV180" s="716"/>
      <c r="AW180" s="716"/>
      <c r="AX180" s="716"/>
      <c r="AY180" s="716"/>
      <c r="AZ180" s="716"/>
      <c r="BA180" s="716"/>
      <c r="BB180" s="716"/>
      <c r="BC180" s="716"/>
      <c r="BD180" s="717"/>
      <c r="BE180" s="675" t="s">
        <v>75</v>
      </c>
      <c r="BF180" s="675"/>
      <c r="BG180" s="675"/>
      <c r="BH180" s="675"/>
      <c r="BI180" s="675"/>
    </row>
    <row r="181" spans="1:61" ht="156.75" customHeight="1" thickBot="1">
      <c r="A181" s="640" t="s">
        <v>40</v>
      </c>
      <c r="B181" s="714"/>
      <c r="C181" s="715" t="s">
        <v>472</v>
      </c>
      <c r="D181" s="716"/>
      <c r="E181" s="716"/>
      <c r="F181" s="716"/>
      <c r="G181" s="716"/>
      <c r="H181" s="716"/>
      <c r="I181" s="716"/>
      <c r="J181" s="716"/>
      <c r="K181" s="716"/>
      <c r="L181" s="716"/>
      <c r="M181" s="716"/>
      <c r="N181" s="716"/>
      <c r="O181" s="716"/>
      <c r="P181" s="716"/>
      <c r="Q181" s="716"/>
      <c r="R181" s="716"/>
      <c r="S181" s="716"/>
      <c r="T181" s="716"/>
      <c r="U181" s="716"/>
      <c r="V181" s="716"/>
      <c r="W181" s="716"/>
      <c r="X181" s="716"/>
      <c r="Y181" s="716"/>
      <c r="Z181" s="716"/>
      <c r="AA181" s="716"/>
      <c r="AB181" s="716"/>
      <c r="AC181" s="716"/>
      <c r="AD181" s="716"/>
      <c r="AE181" s="716"/>
      <c r="AF181" s="716"/>
      <c r="AG181" s="716"/>
      <c r="AH181" s="716"/>
      <c r="AI181" s="716"/>
      <c r="AJ181" s="716"/>
      <c r="AK181" s="716"/>
      <c r="AL181" s="716"/>
      <c r="AM181" s="716"/>
      <c r="AN181" s="716"/>
      <c r="AO181" s="716"/>
      <c r="AP181" s="716"/>
      <c r="AQ181" s="716"/>
      <c r="AR181" s="716"/>
      <c r="AS181" s="716"/>
      <c r="AT181" s="716"/>
      <c r="AU181" s="716"/>
      <c r="AV181" s="716"/>
      <c r="AW181" s="716"/>
      <c r="AX181" s="716"/>
      <c r="AY181" s="716"/>
      <c r="AZ181" s="716"/>
      <c r="BA181" s="716"/>
      <c r="BB181" s="716"/>
      <c r="BC181" s="716"/>
      <c r="BD181" s="717"/>
      <c r="BE181" s="675" t="s">
        <v>77</v>
      </c>
      <c r="BF181" s="675"/>
      <c r="BG181" s="675"/>
      <c r="BH181" s="675"/>
      <c r="BI181" s="675"/>
    </row>
    <row r="182" spans="1:61" ht="141.75" customHeight="1" thickBot="1">
      <c r="A182" s="640" t="s">
        <v>197</v>
      </c>
      <c r="B182" s="714"/>
      <c r="C182" s="772" t="s">
        <v>476</v>
      </c>
      <c r="D182" s="773"/>
      <c r="E182" s="773"/>
      <c r="F182" s="773"/>
      <c r="G182" s="773"/>
      <c r="H182" s="773"/>
      <c r="I182" s="773"/>
      <c r="J182" s="773"/>
      <c r="K182" s="773"/>
      <c r="L182" s="773"/>
      <c r="M182" s="773"/>
      <c r="N182" s="773"/>
      <c r="O182" s="773"/>
      <c r="P182" s="773"/>
      <c r="Q182" s="773"/>
      <c r="R182" s="773"/>
      <c r="S182" s="773"/>
      <c r="T182" s="773"/>
      <c r="U182" s="773"/>
      <c r="V182" s="773"/>
      <c r="W182" s="773"/>
      <c r="X182" s="773"/>
      <c r="Y182" s="773"/>
      <c r="Z182" s="773"/>
      <c r="AA182" s="773"/>
      <c r="AB182" s="773"/>
      <c r="AC182" s="773"/>
      <c r="AD182" s="773"/>
      <c r="AE182" s="773"/>
      <c r="AF182" s="773"/>
      <c r="AG182" s="773"/>
      <c r="AH182" s="773"/>
      <c r="AI182" s="773"/>
      <c r="AJ182" s="773"/>
      <c r="AK182" s="773"/>
      <c r="AL182" s="773"/>
      <c r="AM182" s="773"/>
      <c r="AN182" s="773"/>
      <c r="AO182" s="773"/>
      <c r="AP182" s="773"/>
      <c r="AQ182" s="773"/>
      <c r="AR182" s="773"/>
      <c r="AS182" s="773"/>
      <c r="AT182" s="773"/>
      <c r="AU182" s="773"/>
      <c r="AV182" s="773"/>
      <c r="AW182" s="773"/>
      <c r="AX182" s="773"/>
      <c r="AY182" s="773"/>
      <c r="AZ182" s="773"/>
      <c r="BA182" s="773"/>
      <c r="BB182" s="773"/>
      <c r="BC182" s="773"/>
      <c r="BD182" s="774"/>
      <c r="BE182" s="675" t="s">
        <v>289</v>
      </c>
      <c r="BF182" s="675"/>
      <c r="BG182" s="675"/>
      <c r="BH182" s="675"/>
      <c r="BI182" s="675"/>
    </row>
    <row r="183" spans="1:61" ht="168.75" customHeight="1" thickBot="1">
      <c r="A183" s="640" t="s">
        <v>198</v>
      </c>
      <c r="B183" s="714"/>
      <c r="C183" s="772" t="s">
        <v>279</v>
      </c>
      <c r="D183" s="773"/>
      <c r="E183" s="773"/>
      <c r="F183" s="773"/>
      <c r="G183" s="773"/>
      <c r="H183" s="773"/>
      <c r="I183" s="773"/>
      <c r="J183" s="773"/>
      <c r="K183" s="773"/>
      <c r="L183" s="773"/>
      <c r="M183" s="773"/>
      <c r="N183" s="773"/>
      <c r="O183" s="773"/>
      <c r="P183" s="773"/>
      <c r="Q183" s="773"/>
      <c r="R183" s="773"/>
      <c r="S183" s="773"/>
      <c r="T183" s="773"/>
      <c r="U183" s="773"/>
      <c r="V183" s="773"/>
      <c r="W183" s="773"/>
      <c r="X183" s="773"/>
      <c r="Y183" s="773"/>
      <c r="Z183" s="773"/>
      <c r="AA183" s="773"/>
      <c r="AB183" s="773"/>
      <c r="AC183" s="773"/>
      <c r="AD183" s="773"/>
      <c r="AE183" s="773"/>
      <c r="AF183" s="773"/>
      <c r="AG183" s="773"/>
      <c r="AH183" s="773"/>
      <c r="AI183" s="773"/>
      <c r="AJ183" s="773"/>
      <c r="AK183" s="773"/>
      <c r="AL183" s="773"/>
      <c r="AM183" s="773"/>
      <c r="AN183" s="773"/>
      <c r="AO183" s="773"/>
      <c r="AP183" s="773"/>
      <c r="AQ183" s="773"/>
      <c r="AR183" s="773"/>
      <c r="AS183" s="773"/>
      <c r="AT183" s="773"/>
      <c r="AU183" s="773"/>
      <c r="AV183" s="773"/>
      <c r="AW183" s="773"/>
      <c r="AX183" s="773"/>
      <c r="AY183" s="773"/>
      <c r="AZ183" s="773"/>
      <c r="BA183" s="773"/>
      <c r="BB183" s="773"/>
      <c r="BC183" s="773"/>
      <c r="BD183" s="774"/>
      <c r="BE183" s="675" t="s">
        <v>457</v>
      </c>
      <c r="BF183" s="675"/>
      <c r="BG183" s="675"/>
      <c r="BH183" s="675"/>
      <c r="BI183" s="675"/>
    </row>
    <row r="184" spans="1:61" ht="96.75" customHeight="1" thickBot="1">
      <c r="A184" s="640" t="s">
        <v>276</v>
      </c>
      <c r="B184" s="714"/>
      <c r="C184" s="772" t="s">
        <v>473</v>
      </c>
      <c r="D184" s="773"/>
      <c r="E184" s="773"/>
      <c r="F184" s="773"/>
      <c r="G184" s="773"/>
      <c r="H184" s="773"/>
      <c r="I184" s="773"/>
      <c r="J184" s="773"/>
      <c r="K184" s="773"/>
      <c r="L184" s="773"/>
      <c r="M184" s="773"/>
      <c r="N184" s="773"/>
      <c r="O184" s="773"/>
      <c r="P184" s="773"/>
      <c r="Q184" s="773"/>
      <c r="R184" s="773"/>
      <c r="S184" s="773"/>
      <c r="T184" s="773"/>
      <c r="U184" s="773"/>
      <c r="V184" s="773"/>
      <c r="W184" s="773"/>
      <c r="X184" s="773"/>
      <c r="Y184" s="773"/>
      <c r="Z184" s="773"/>
      <c r="AA184" s="773"/>
      <c r="AB184" s="773"/>
      <c r="AC184" s="773"/>
      <c r="AD184" s="773"/>
      <c r="AE184" s="773"/>
      <c r="AF184" s="773"/>
      <c r="AG184" s="773"/>
      <c r="AH184" s="773"/>
      <c r="AI184" s="773"/>
      <c r="AJ184" s="773"/>
      <c r="AK184" s="773"/>
      <c r="AL184" s="773"/>
      <c r="AM184" s="773"/>
      <c r="AN184" s="773"/>
      <c r="AO184" s="773"/>
      <c r="AP184" s="773"/>
      <c r="AQ184" s="773"/>
      <c r="AR184" s="773"/>
      <c r="AS184" s="773"/>
      <c r="AT184" s="773"/>
      <c r="AU184" s="773"/>
      <c r="AV184" s="773"/>
      <c r="AW184" s="773"/>
      <c r="AX184" s="773"/>
      <c r="AY184" s="773"/>
      <c r="AZ184" s="773"/>
      <c r="BA184" s="773"/>
      <c r="BB184" s="773"/>
      <c r="BC184" s="773"/>
      <c r="BD184" s="774"/>
      <c r="BE184" s="675" t="s">
        <v>263</v>
      </c>
      <c r="BF184" s="675"/>
      <c r="BG184" s="675"/>
      <c r="BH184" s="675"/>
      <c r="BI184" s="675"/>
    </row>
    <row r="185" spans="1:61" ht="105.75" customHeight="1" thickBot="1">
      <c r="A185" s="640" t="s">
        <v>277</v>
      </c>
      <c r="B185" s="714"/>
      <c r="C185" s="772" t="s">
        <v>474</v>
      </c>
      <c r="D185" s="773"/>
      <c r="E185" s="773"/>
      <c r="F185" s="773"/>
      <c r="G185" s="773"/>
      <c r="H185" s="773"/>
      <c r="I185" s="773"/>
      <c r="J185" s="773"/>
      <c r="K185" s="773"/>
      <c r="L185" s="773"/>
      <c r="M185" s="773"/>
      <c r="N185" s="773"/>
      <c r="O185" s="773"/>
      <c r="P185" s="773"/>
      <c r="Q185" s="773"/>
      <c r="R185" s="773"/>
      <c r="S185" s="773"/>
      <c r="T185" s="773"/>
      <c r="U185" s="773"/>
      <c r="V185" s="773"/>
      <c r="W185" s="773"/>
      <c r="X185" s="773"/>
      <c r="Y185" s="773"/>
      <c r="Z185" s="773"/>
      <c r="AA185" s="773"/>
      <c r="AB185" s="773"/>
      <c r="AC185" s="773"/>
      <c r="AD185" s="773"/>
      <c r="AE185" s="773"/>
      <c r="AF185" s="773"/>
      <c r="AG185" s="773"/>
      <c r="AH185" s="773"/>
      <c r="AI185" s="773"/>
      <c r="AJ185" s="773"/>
      <c r="AK185" s="773"/>
      <c r="AL185" s="773"/>
      <c r="AM185" s="773"/>
      <c r="AN185" s="773"/>
      <c r="AO185" s="773"/>
      <c r="AP185" s="773"/>
      <c r="AQ185" s="773"/>
      <c r="AR185" s="773"/>
      <c r="AS185" s="773"/>
      <c r="AT185" s="773"/>
      <c r="AU185" s="773"/>
      <c r="AV185" s="773"/>
      <c r="AW185" s="773"/>
      <c r="AX185" s="773"/>
      <c r="AY185" s="773"/>
      <c r="AZ185" s="773"/>
      <c r="BA185" s="773"/>
      <c r="BB185" s="773"/>
      <c r="BC185" s="773"/>
      <c r="BD185" s="774"/>
      <c r="BE185" s="675" t="s">
        <v>264</v>
      </c>
      <c r="BF185" s="675"/>
      <c r="BG185" s="675"/>
      <c r="BH185" s="675"/>
      <c r="BI185" s="675"/>
    </row>
    <row r="186" spans="1:61" ht="144.75" customHeight="1" thickBot="1">
      <c r="A186" s="640" t="s">
        <v>278</v>
      </c>
      <c r="B186" s="714"/>
      <c r="C186" s="775" t="s">
        <v>477</v>
      </c>
      <c r="D186" s="776"/>
      <c r="E186" s="776"/>
      <c r="F186" s="776"/>
      <c r="G186" s="776"/>
      <c r="H186" s="776"/>
      <c r="I186" s="776"/>
      <c r="J186" s="776"/>
      <c r="K186" s="776"/>
      <c r="L186" s="776"/>
      <c r="M186" s="776"/>
      <c r="N186" s="776"/>
      <c r="O186" s="776"/>
      <c r="P186" s="776"/>
      <c r="Q186" s="776"/>
      <c r="R186" s="776"/>
      <c r="S186" s="776"/>
      <c r="T186" s="776"/>
      <c r="U186" s="776"/>
      <c r="V186" s="776"/>
      <c r="W186" s="776"/>
      <c r="X186" s="776"/>
      <c r="Y186" s="776"/>
      <c r="Z186" s="776"/>
      <c r="AA186" s="776"/>
      <c r="AB186" s="776"/>
      <c r="AC186" s="776"/>
      <c r="AD186" s="776"/>
      <c r="AE186" s="776"/>
      <c r="AF186" s="776"/>
      <c r="AG186" s="776"/>
      <c r="AH186" s="776"/>
      <c r="AI186" s="776"/>
      <c r="AJ186" s="776"/>
      <c r="AK186" s="776"/>
      <c r="AL186" s="776"/>
      <c r="AM186" s="776"/>
      <c r="AN186" s="776"/>
      <c r="AO186" s="776"/>
      <c r="AP186" s="776"/>
      <c r="AQ186" s="776"/>
      <c r="AR186" s="776"/>
      <c r="AS186" s="776"/>
      <c r="AT186" s="776"/>
      <c r="AU186" s="776"/>
      <c r="AV186" s="776"/>
      <c r="AW186" s="776"/>
      <c r="AX186" s="776"/>
      <c r="AY186" s="776"/>
      <c r="AZ186" s="776"/>
      <c r="BA186" s="776"/>
      <c r="BB186" s="776"/>
      <c r="BC186" s="776"/>
      <c r="BD186" s="777"/>
      <c r="BE186" s="675" t="s">
        <v>265</v>
      </c>
      <c r="BF186" s="675"/>
      <c r="BG186" s="675"/>
      <c r="BH186" s="675"/>
      <c r="BI186" s="675"/>
    </row>
    <row r="187" spans="1:61" ht="120.75" customHeight="1" thickBot="1">
      <c r="A187" s="640" t="s">
        <v>280</v>
      </c>
      <c r="B187" s="714"/>
      <c r="C187" s="772" t="s">
        <v>475</v>
      </c>
      <c r="D187" s="773"/>
      <c r="E187" s="773"/>
      <c r="F187" s="773"/>
      <c r="G187" s="773"/>
      <c r="H187" s="773"/>
      <c r="I187" s="773"/>
      <c r="J187" s="773"/>
      <c r="K187" s="773"/>
      <c r="L187" s="773"/>
      <c r="M187" s="773"/>
      <c r="N187" s="773"/>
      <c r="O187" s="773"/>
      <c r="P187" s="773"/>
      <c r="Q187" s="773"/>
      <c r="R187" s="773"/>
      <c r="S187" s="773"/>
      <c r="T187" s="773"/>
      <c r="U187" s="773"/>
      <c r="V187" s="773"/>
      <c r="W187" s="773"/>
      <c r="X187" s="773"/>
      <c r="Y187" s="773"/>
      <c r="Z187" s="773"/>
      <c r="AA187" s="773"/>
      <c r="AB187" s="773"/>
      <c r="AC187" s="773"/>
      <c r="AD187" s="773"/>
      <c r="AE187" s="773"/>
      <c r="AF187" s="773"/>
      <c r="AG187" s="773"/>
      <c r="AH187" s="773"/>
      <c r="AI187" s="773"/>
      <c r="AJ187" s="773"/>
      <c r="AK187" s="773"/>
      <c r="AL187" s="773"/>
      <c r="AM187" s="773"/>
      <c r="AN187" s="773"/>
      <c r="AO187" s="773"/>
      <c r="AP187" s="773"/>
      <c r="AQ187" s="773"/>
      <c r="AR187" s="773"/>
      <c r="AS187" s="773"/>
      <c r="AT187" s="773"/>
      <c r="AU187" s="773"/>
      <c r="AV187" s="773"/>
      <c r="AW187" s="773"/>
      <c r="AX187" s="773"/>
      <c r="AY187" s="773"/>
      <c r="AZ187" s="773"/>
      <c r="BA187" s="773"/>
      <c r="BB187" s="773"/>
      <c r="BC187" s="773"/>
      <c r="BD187" s="774"/>
      <c r="BE187" s="675" t="s">
        <v>266</v>
      </c>
      <c r="BF187" s="675"/>
      <c r="BG187" s="675"/>
      <c r="BH187" s="675"/>
      <c r="BI187" s="675"/>
    </row>
    <row r="188" spans="1:61" ht="150.75" customHeight="1" thickBot="1">
      <c r="A188" s="640" t="s">
        <v>490</v>
      </c>
      <c r="B188" s="714"/>
      <c r="C188" s="772" t="s">
        <v>452</v>
      </c>
      <c r="D188" s="773"/>
      <c r="E188" s="773"/>
      <c r="F188" s="773"/>
      <c r="G188" s="773"/>
      <c r="H188" s="773"/>
      <c r="I188" s="773"/>
      <c r="J188" s="773"/>
      <c r="K188" s="773"/>
      <c r="L188" s="773"/>
      <c r="M188" s="773"/>
      <c r="N188" s="773"/>
      <c r="O188" s="773"/>
      <c r="P188" s="773"/>
      <c r="Q188" s="773"/>
      <c r="R188" s="773"/>
      <c r="S188" s="773"/>
      <c r="T188" s="773"/>
      <c r="U188" s="773"/>
      <c r="V188" s="773"/>
      <c r="W188" s="773"/>
      <c r="X188" s="773"/>
      <c r="Y188" s="773"/>
      <c r="Z188" s="773"/>
      <c r="AA188" s="773"/>
      <c r="AB188" s="773"/>
      <c r="AC188" s="773"/>
      <c r="AD188" s="773"/>
      <c r="AE188" s="773"/>
      <c r="AF188" s="773"/>
      <c r="AG188" s="773"/>
      <c r="AH188" s="773"/>
      <c r="AI188" s="773"/>
      <c r="AJ188" s="773"/>
      <c r="AK188" s="773"/>
      <c r="AL188" s="773"/>
      <c r="AM188" s="773"/>
      <c r="AN188" s="773"/>
      <c r="AO188" s="773"/>
      <c r="AP188" s="773"/>
      <c r="AQ188" s="773"/>
      <c r="AR188" s="773"/>
      <c r="AS188" s="773"/>
      <c r="AT188" s="773"/>
      <c r="AU188" s="773"/>
      <c r="AV188" s="773"/>
      <c r="AW188" s="773"/>
      <c r="AX188" s="773"/>
      <c r="AY188" s="773"/>
      <c r="AZ188" s="773"/>
      <c r="BA188" s="773"/>
      <c r="BB188" s="773"/>
      <c r="BC188" s="773"/>
      <c r="BD188" s="774"/>
      <c r="BE188" s="675" t="s">
        <v>359</v>
      </c>
      <c r="BF188" s="675"/>
      <c r="BG188" s="675"/>
      <c r="BH188" s="675"/>
      <c r="BI188" s="675"/>
    </row>
    <row r="189" spans="1:61" ht="168.75" customHeight="1" thickBot="1">
      <c r="A189" s="640" t="s">
        <v>42</v>
      </c>
      <c r="B189" s="714"/>
      <c r="C189" s="775" t="s">
        <v>499</v>
      </c>
      <c r="D189" s="776"/>
      <c r="E189" s="776"/>
      <c r="F189" s="776"/>
      <c r="G189" s="776"/>
      <c r="H189" s="776"/>
      <c r="I189" s="776"/>
      <c r="J189" s="776"/>
      <c r="K189" s="776"/>
      <c r="L189" s="776"/>
      <c r="M189" s="776"/>
      <c r="N189" s="776"/>
      <c r="O189" s="776"/>
      <c r="P189" s="776"/>
      <c r="Q189" s="776"/>
      <c r="R189" s="776"/>
      <c r="S189" s="776"/>
      <c r="T189" s="776"/>
      <c r="U189" s="776"/>
      <c r="V189" s="776"/>
      <c r="W189" s="776"/>
      <c r="X189" s="776"/>
      <c r="Y189" s="776"/>
      <c r="Z189" s="776"/>
      <c r="AA189" s="776"/>
      <c r="AB189" s="776"/>
      <c r="AC189" s="776"/>
      <c r="AD189" s="776"/>
      <c r="AE189" s="776"/>
      <c r="AF189" s="776"/>
      <c r="AG189" s="776"/>
      <c r="AH189" s="776"/>
      <c r="AI189" s="776"/>
      <c r="AJ189" s="776"/>
      <c r="AK189" s="776"/>
      <c r="AL189" s="776"/>
      <c r="AM189" s="776"/>
      <c r="AN189" s="776"/>
      <c r="AO189" s="776"/>
      <c r="AP189" s="776"/>
      <c r="AQ189" s="776"/>
      <c r="AR189" s="776"/>
      <c r="AS189" s="776"/>
      <c r="AT189" s="776"/>
      <c r="AU189" s="776"/>
      <c r="AV189" s="776"/>
      <c r="AW189" s="776"/>
      <c r="AX189" s="776"/>
      <c r="AY189" s="776"/>
      <c r="AZ189" s="776"/>
      <c r="BA189" s="776"/>
      <c r="BB189" s="776"/>
      <c r="BC189" s="776"/>
      <c r="BD189" s="777"/>
      <c r="BE189" s="675" t="s">
        <v>417</v>
      </c>
      <c r="BF189" s="675"/>
      <c r="BG189" s="675"/>
      <c r="BH189" s="675"/>
      <c r="BI189" s="675"/>
    </row>
    <row r="190" spans="1:61" ht="159.75" customHeight="1" thickBot="1">
      <c r="A190" s="640" t="s">
        <v>43</v>
      </c>
      <c r="B190" s="714"/>
      <c r="C190" s="772" t="s">
        <v>483</v>
      </c>
      <c r="D190" s="773"/>
      <c r="E190" s="773"/>
      <c r="F190" s="773"/>
      <c r="G190" s="773"/>
      <c r="H190" s="773"/>
      <c r="I190" s="773"/>
      <c r="J190" s="773"/>
      <c r="K190" s="773"/>
      <c r="L190" s="773"/>
      <c r="M190" s="773"/>
      <c r="N190" s="773"/>
      <c r="O190" s="773"/>
      <c r="P190" s="773"/>
      <c r="Q190" s="773"/>
      <c r="R190" s="773"/>
      <c r="S190" s="773"/>
      <c r="T190" s="773"/>
      <c r="U190" s="773"/>
      <c r="V190" s="773"/>
      <c r="W190" s="773"/>
      <c r="X190" s="773"/>
      <c r="Y190" s="773"/>
      <c r="Z190" s="773"/>
      <c r="AA190" s="773"/>
      <c r="AB190" s="773"/>
      <c r="AC190" s="773"/>
      <c r="AD190" s="773"/>
      <c r="AE190" s="773"/>
      <c r="AF190" s="773"/>
      <c r="AG190" s="773"/>
      <c r="AH190" s="773"/>
      <c r="AI190" s="773"/>
      <c r="AJ190" s="773"/>
      <c r="AK190" s="773"/>
      <c r="AL190" s="773"/>
      <c r="AM190" s="773"/>
      <c r="AN190" s="773"/>
      <c r="AO190" s="773"/>
      <c r="AP190" s="773"/>
      <c r="AQ190" s="773"/>
      <c r="AR190" s="773"/>
      <c r="AS190" s="773"/>
      <c r="AT190" s="773"/>
      <c r="AU190" s="773"/>
      <c r="AV190" s="773"/>
      <c r="AW190" s="773"/>
      <c r="AX190" s="773"/>
      <c r="AY190" s="773"/>
      <c r="AZ190" s="773"/>
      <c r="BA190" s="773"/>
      <c r="BB190" s="773"/>
      <c r="BC190" s="773"/>
      <c r="BD190" s="774"/>
      <c r="BE190" s="675" t="s">
        <v>195</v>
      </c>
      <c r="BF190" s="675"/>
      <c r="BG190" s="675"/>
      <c r="BH190" s="675"/>
      <c r="BI190" s="675"/>
    </row>
    <row r="191" spans="1:61" ht="99.75" customHeight="1" thickBot="1">
      <c r="A191" s="640" t="s">
        <v>44</v>
      </c>
      <c r="B191" s="714"/>
      <c r="C191" s="715" t="s">
        <v>413</v>
      </c>
      <c r="D191" s="716"/>
      <c r="E191" s="716"/>
      <c r="F191" s="716"/>
      <c r="G191" s="716"/>
      <c r="H191" s="716"/>
      <c r="I191" s="716"/>
      <c r="J191" s="716"/>
      <c r="K191" s="716"/>
      <c r="L191" s="716"/>
      <c r="M191" s="716"/>
      <c r="N191" s="716"/>
      <c r="O191" s="716"/>
      <c r="P191" s="716"/>
      <c r="Q191" s="716"/>
      <c r="R191" s="716"/>
      <c r="S191" s="716"/>
      <c r="T191" s="716"/>
      <c r="U191" s="716"/>
      <c r="V191" s="716"/>
      <c r="W191" s="716"/>
      <c r="X191" s="716"/>
      <c r="Y191" s="716"/>
      <c r="Z191" s="716"/>
      <c r="AA191" s="716"/>
      <c r="AB191" s="716"/>
      <c r="AC191" s="716"/>
      <c r="AD191" s="716"/>
      <c r="AE191" s="716"/>
      <c r="AF191" s="716"/>
      <c r="AG191" s="716"/>
      <c r="AH191" s="716"/>
      <c r="AI191" s="716"/>
      <c r="AJ191" s="716"/>
      <c r="AK191" s="716"/>
      <c r="AL191" s="716"/>
      <c r="AM191" s="716"/>
      <c r="AN191" s="716"/>
      <c r="AO191" s="716"/>
      <c r="AP191" s="716"/>
      <c r="AQ191" s="716"/>
      <c r="AR191" s="716"/>
      <c r="AS191" s="716"/>
      <c r="AT191" s="716"/>
      <c r="AU191" s="716"/>
      <c r="AV191" s="716"/>
      <c r="AW191" s="716"/>
      <c r="AX191" s="716"/>
      <c r="AY191" s="716"/>
      <c r="AZ191" s="716"/>
      <c r="BA191" s="716"/>
      <c r="BB191" s="716"/>
      <c r="BC191" s="716"/>
      <c r="BD191" s="717"/>
      <c r="BE191" s="675" t="s">
        <v>404</v>
      </c>
      <c r="BF191" s="675"/>
      <c r="BG191" s="675"/>
      <c r="BH191" s="675"/>
      <c r="BI191" s="675"/>
    </row>
    <row r="192" spans="1:61" ht="159.75" customHeight="1" thickBot="1">
      <c r="A192" s="640" t="s">
        <v>45</v>
      </c>
      <c r="B192" s="714"/>
      <c r="C192" s="775" t="s">
        <v>478</v>
      </c>
      <c r="D192" s="776"/>
      <c r="E192" s="776"/>
      <c r="F192" s="776"/>
      <c r="G192" s="776"/>
      <c r="H192" s="776"/>
      <c r="I192" s="776"/>
      <c r="J192" s="776"/>
      <c r="K192" s="776"/>
      <c r="L192" s="776"/>
      <c r="M192" s="776"/>
      <c r="N192" s="776"/>
      <c r="O192" s="776"/>
      <c r="P192" s="776"/>
      <c r="Q192" s="776"/>
      <c r="R192" s="776"/>
      <c r="S192" s="776"/>
      <c r="T192" s="776"/>
      <c r="U192" s="776"/>
      <c r="V192" s="776"/>
      <c r="W192" s="776"/>
      <c r="X192" s="776"/>
      <c r="Y192" s="776"/>
      <c r="Z192" s="776"/>
      <c r="AA192" s="776"/>
      <c r="AB192" s="776"/>
      <c r="AC192" s="776"/>
      <c r="AD192" s="776"/>
      <c r="AE192" s="776"/>
      <c r="AF192" s="776"/>
      <c r="AG192" s="776"/>
      <c r="AH192" s="776"/>
      <c r="AI192" s="776"/>
      <c r="AJ192" s="776"/>
      <c r="AK192" s="776"/>
      <c r="AL192" s="776"/>
      <c r="AM192" s="776"/>
      <c r="AN192" s="776"/>
      <c r="AO192" s="776"/>
      <c r="AP192" s="776"/>
      <c r="AQ192" s="776"/>
      <c r="AR192" s="776"/>
      <c r="AS192" s="776"/>
      <c r="AT192" s="776"/>
      <c r="AU192" s="776"/>
      <c r="AV192" s="776"/>
      <c r="AW192" s="776"/>
      <c r="AX192" s="776"/>
      <c r="AY192" s="776"/>
      <c r="AZ192" s="776"/>
      <c r="BA192" s="776"/>
      <c r="BB192" s="776"/>
      <c r="BC192" s="776"/>
      <c r="BD192" s="777"/>
      <c r="BE192" s="675" t="s">
        <v>292</v>
      </c>
      <c r="BF192" s="675"/>
      <c r="BG192" s="675"/>
      <c r="BH192" s="675"/>
      <c r="BI192" s="675"/>
    </row>
    <row r="193" spans="1:61" ht="156.75" customHeight="1" thickBot="1">
      <c r="A193" s="640" t="s">
        <v>46</v>
      </c>
      <c r="B193" s="714"/>
      <c r="C193" s="775" t="s">
        <v>482</v>
      </c>
      <c r="D193" s="776"/>
      <c r="E193" s="776"/>
      <c r="F193" s="776"/>
      <c r="G193" s="776"/>
      <c r="H193" s="776"/>
      <c r="I193" s="776"/>
      <c r="J193" s="776"/>
      <c r="K193" s="776"/>
      <c r="L193" s="776"/>
      <c r="M193" s="776"/>
      <c r="N193" s="776"/>
      <c r="O193" s="776"/>
      <c r="P193" s="776"/>
      <c r="Q193" s="776"/>
      <c r="R193" s="776"/>
      <c r="S193" s="776"/>
      <c r="T193" s="776"/>
      <c r="U193" s="776"/>
      <c r="V193" s="776"/>
      <c r="W193" s="776"/>
      <c r="X193" s="776"/>
      <c r="Y193" s="776"/>
      <c r="Z193" s="776"/>
      <c r="AA193" s="776"/>
      <c r="AB193" s="776"/>
      <c r="AC193" s="776"/>
      <c r="AD193" s="776"/>
      <c r="AE193" s="776"/>
      <c r="AF193" s="776"/>
      <c r="AG193" s="776"/>
      <c r="AH193" s="776"/>
      <c r="AI193" s="776"/>
      <c r="AJ193" s="776"/>
      <c r="AK193" s="776"/>
      <c r="AL193" s="776"/>
      <c r="AM193" s="776"/>
      <c r="AN193" s="776"/>
      <c r="AO193" s="776"/>
      <c r="AP193" s="776"/>
      <c r="AQ193" s="776"/>
      <c r="AR193" s="776"/>
      <c r="AS193" s="776"/>
      <c r="AT193" s="776"/>
      <c r="AU193" s="776"/>
      <c r="AV193" s="776"/>
      <c r="AW193" s="776"/>
      <c r="AX193" s="776"/>
      <c r="AY193" s="776"/>
      <c r="AZ193" s="776"/>
      <c r="BA193" s="776"/>
      <c r="BB193" s="776"/>
      <c r="BC193" s="776"/>
      <c r="BD193" s="777"/>
      <c r="BE193" s="675" t="s">
        <v>80</v>
      </c>
      <c r="BF193" s="675"/>
      <c r="BG193" s="675"/>
      <c r="BH193" s="675"/>
      <c r="BI193" s="675"/>
    </row>
    <row r="194" spans="1:61" ht="153.75" customHeight="1" thickBot="1">
      <c r="A194" s="640" t="s">
        <v>47</v>
      </c>
      <c r="B194" s="714"/>
      <c r="C194" s="715" t="s">
        <v>423</v>
      </c>
      <c r="D194" s="716"/>
      <c r="E194" s="716"/>
      <c r="F194" s="716"/>
      <c r="G194" s="716"/>
      <c r="H194" s="716"/>
      <c r="I194" s="716"/>
      <c r="J194" s="716"/>
      <c r="K194" s="716"/>
      <c r="L194" s="716"/>
      <c r="M194" s="716"/>
      <c r="N194" s="716"/>
      <c r="O194" s="716"/>
      <c r="P194" s="716"/>
      <c r="Q194" s="716"/>
      <c r="R194" s="716"/>
      <c r="S194" s="716"/>
      <c r="T194" s="716"/>
      <c r="U194" s="716"/>
      <c r="V194" s="716"/>
      <c r="W194" s="716"/>
      <c r="X194" s="716"/>
      <c r="Y194" s="716"/>
      <c r="Z194" s="716"/>
      <c r="AA194" s="716"/>
      <c r="AB194" s="716"/>
      <c r="AC194" s="716"/>
      <c r="AD194" s="716"/>
      <c r="AE194" s="716"/>
      <c r="AF194" s="716"/>
      <c r="AG194" s="716"/>
      <c r="AH194" s="716"/>
      <c r="AI194" s="716"/>
      <c r="AJ194" s="716"/>
      <c r="AK194" s="716"/>
      <c r="AL194" s="716"/>
      <c r="AM194" s="716"/>
      <c r="AN194" s="716"/>
      <c r="AO194" s="716"/>
      <c r="AP194" s="716"/>
      <c r="AQ194" s="716"/>
      <c r="AR194" s="716"/>
      <c r="AS194" s="716"/>
      <c r="AT194" s="716"/>
      <c r="AU194" s="716"/>
      <c r="AV194" s="716"/>
      <c r="AW194" s="716"/>
      <c r="AX194" s="716"/>
      <c r="AY194" s="716"/>
      <c r="AZ194" s="716"/>
      <c r="BA194" s="716"/>
      <c r="BB194" s="716"/>
      <c r="BC194" s="716"/>
      <c r="BD194" s="717"/>
      <c r="BE194" s="675" t="s">
        <v>435</v>
      </c>
      <c r="BF194" s="675"/>
      <c r="BG194" s="675"/>
      <c r="BH194" s="675"/>
      <c r="BI194" s="675"/>
    </row>
    <row r="195" spans="1:61" ht="180.75" customHeight="1" thickBot="1">
      <c r="A195" s="640" t="s">
        <v>48</v>
      </c>
      <c r="B195" s="714"/>
      <c r="C195" s="715" t="s">
        <v>497</v>
      </c>
      <c r="D195" s="716"/>
      <c r="E195" s="716"/>
      <c r="F195" s="716"/>
      <c r="G195" s="716"/>
      <c r="H195" s="716"/>
      <c r="I195" s="716"/>
      <c r="J195" s="716"/>
      <c r="K195" s="716"/>
      <c r="L195" s="716"/>
      <c r="M195" s="716"/>
      <c r="N195" s="716"/>
      <c r="O195" s="716"/>
      <c r="P195" s="716"/>
      <c r="Q195" s="716"/>
      <c r="R195" s="716"/>
      <c r="S195" s="716"/>
      <c r="T195" s="716"/>
      <c r="U195" s="716"/>
      <c r="V195" s="716"/>
      <c r="W195" s="716"/>
      <c r="X195" s="716"/>
      <c r="Y195" s="716"/>
      <c r="Z195" s="716"/>
      <c r="AA195" s="716"/>
      <c r="AB195" s="716"/>
      <c r="AC195" s="716"/>
      <c r="AD195" s="716"/>
      <c r="AE195" s="716"/>
      <c r="AF195" s="716"/>
      <c r="AG195" s="716"/>
      <c r="AH195" s="716"/>
      <c r="AI195" s="716"/>
      <c r="AJ195" s="716"/>
      <c r="AK195" s="716"/>
      <c r="AL195" s="716"/>
      <c r="AM195" s="716"/>
      <c r="AN195" s="716"/>
      <c r="AO195" s="716"/>
      <c r="AP195" s="716"/>
      <c r="AQ195" s="716"/>
      <c r="AR195" s="716"/>
      <c r="AS195" s="716"/>
      <c r="AT195" s="716"/>
      <c r="AU195" s="716"/>
      <c r="AV195" s="716"/>
      <c r="AW195" s="716"/>
      <c r="AX195" s="716"/>
      <c r="AY195" s="716"/>
      <c r="AZ195" s="716"/>
      <c r="BA195" s="716"/>
      <c r="BB195" s="716"/>
      <c r="BC195" s="716"/>
      <c r="BD195" s="717"/>
      <c r="BE195" s="675" t="s">
        <v>294</v>
      </c>
      <c r="BF195" s="675"/>
      <c r="BG195" s="675"/>
      <c r="BH195" s="675"/>
      <c r="BI195" s="675"/>
    </row>
    <row r="196" spans="1:61" ht="214.5" customHeight="1" thickBot="1">
      <c r="A196" s="640" t="s">
        <v>49</v>
      </c>
      <c r="B196" s="714"/>
      <c r="C196" s="715" t="s">
        <v>496</v>
      </c>
      <c r="D196" s="716"/>
      <c r="E196" s="716"/>
      <c r="F196" s="716"/>
      <c r="G196" s="716"/>
      <c r="H196" s="716"/>
      <c r="I196" s="716"/>
      <c r="J196" s="716"/>
      <c r="K196" s="716"/>
      <c r="L196" s="716"/>
      <c r="M196" s="716"/>
      <c r="N196" s="716"/>
      <c r="O196" s="716"/>
      <c r="P196" s="716"/>
      <c r="Q196" s="716"/>
      <c r="R196" s="716"/>
      <c r="S196" s="716"/>
      <c r="T196" s="716"/>
      <c r="U196" s="716"/>
      <c r="V196" s="716"/>
      <c r="W196" s="716"/>
      <c r="X196" s="716"/>
      <c r="Y196" s="716"/>
      <c r="Z196" s="716"/>
      <c r="AA196" s="716"/>
      <c r="AB196" s="716"/>
      <c r="AC196" s="716"/>
      <c r="AD196" s="716"/>
      <c r="AE196" s="716"/>
      <c r="AF196" s="716"/>
      <c r="AG196" s="716"/>
      <c r="AH196" s="716"/>
      <c r="AI196" s="716"/>
      <c r="AJ196" s="716"/>
      <c r="AK196" s="716"/>
      <c r="AL196" s="716"/>
      <c r="AM196" s="716"/>
      <c r="AN196" s="716"/>
      <c r="AO196" s="716"/>
      <c r="AP196" s="716"/>
      <c r="AQ196" s="716"/>
      <c r="AR196" s="716"/>
      <c r="AS196" s="716"/>
      <c r="AT196" s="716"/>
      <c r="AU196" s="716"/>
      <c r="AV196" s="716"/>
      <c r="AW196" s="716"/>
      <c r="AX196" s="716"/>
      <c r="AY196" s="716"/>
      <c r="AZ196" s="716"/>
      <c r="BA196" s="716"/>
      <c r="BB196" s="716"/>
      <c r="BC196" s="716"/>
      <c r="BD196" s="717"/>
      <c r="BE196" s="675" t="s">
        <v>295</v>
      </c>
      <c r="BF196" s="675"/>
      <c r="BG196" s="675"/>
      <c r="BH196" s="675"/>
      <c r="BI196" s="675"/>
    </row>
    <row r="197" spans="1:61" ht="163.5" customHeight="1" thickBot="1">
      <c r="A197" s="640" t="s">
        <v>50</v>
      </c>
      <c r="B197" s="714"/>
      <c r="C197" s="715" t="s">
        <v>498</v>
      </c>
      <c r="D197" s="716"/>
      <c r="E197" s="716"/>
      <c r="F197" s="716"/>
      <c r="G197" s="716"/>
      <c r="H197" s="716"/>
      <c r="I197" s="716"/>
      <c r="J197" s="716"/>
      <c r="K197" s="716"/>
      <c r="L197" s="716"/>
      <c r="M197" s="716"/>
      <c r="N197" s="716"/>
      <c r="O197" s="716"/>
      <c r="P197" s="716"/>
      <c r="Q197" s="716"/>
      <c r="R197" s="716"/>
      <c r="S197" s="716"/>
      <c r="T197" s="716"/>
      <c r="U197" s="716"/>
      <c r="V197" s="716"/>
      <c r="W197" s="716"/>
      <c r="X197" s="716"/>
      <c r="Y197" s="716"/>
      <c r="Z197" s="716"/>
      <c r="AA197" s="716"/>
      <c r="AB197" s="716"/>
      <c r="AC197" s="716"/>
      <c r="AD197" s="716"/>
      <c r="AE197" s="716"/>
      <c r="AF197" s="716"/>
      <c r="AG197" s="716"/>
      <c r="AH197" s="716"/>
      <c r="AI197" s="716"/>
      <c r="AJ197" s="716"/>
      <c r="AK197" s="716"/>
      <c r="AL197" s="716"/>
      <c r="AM197" s="716"/>
      <c r="AN197" s="716"/>
      <c r="AO197" s="716"/>
      <c r="AP197" s="716"/>
      <c r="AQ197" s="716"/>
      <c r="AR197" s="716"/>
      <c r="AS197" s="716"/>
      <c r="AT197" s="716"/>
      <c r="AU197" s="716"/>
      <c r="AV197" s="716"/>
      <c r="AW197" s="716"/>
      <c r="AX197" s="716"/>
      <c r="AY197" s="716"/>
      <c r="AZ197" s="716"/>
      <c r="BA197" s="716"/>
      <c r="BB197" s="716"/>
      <c r="BC197" s="716"/>
      <c r="BD197" s="717"/>
      <c r="BE197" s="675" t="s">
        <v>296</v>
      </c>
      <c r="BF197" s="675"/>
      <c r="BG197" s="675"/>
      <c r="BH197" s="675"/>
      <c r="BI197" s="675"/>
    </row>
    <row r="198" spans="1:61" ht="154.5" customHeight="1" thickBot="1">
      <c r="A198" s="640" t="s">
        <v>51</v>
      </c>
      <c r="B198" s="714"/>
      <c r="C198" s="715" t="s">
        <v>494</v>
      </c>
      <c r="D198" s="716"/>
      <c r="E198" s="716"/>
      <c r="F198" s="716"/>
      <c r="G198" s="716"/>
      <c r="H198" s="716"/>
      <c r="I198" s="716"/>
      <c r="J198" s="716"/>
      <c r="K198" s="716"/>
      <c r="L198" s="716"/>
      <c r="M198" s="716"/>
      <c r="N198" s="716"/>
      <c r="O198" s="716"/>
      <c r="P198" s="716"/>
      <c r="Q198" s="716"/>
      <c r="R198" s="716"/>
      <c r="S198" s="716"/>
      <c r="T198" s="716"/>
      <c r="U198" s="716"/>
      <c r="V198" s="716"/>
      <c r="W198" s="716"/>
      <c r="X198" s="716"/>
      <c r="Y198" s="716"/>
      <c r="Z198" s="716"/>
      <c r="AA198" s="716"/>
      <c r="AB198" s="716"/>
      <c r="AC198" s="716"/>
      <c r="AD198" s="716"/>
      <c r="AE198" s="716"/>
      <c r="AF198" s="716"/>
      <c r="AG198" s="716"/>
      <c r="AH198" s="716"/>
      <c r="AI198" s="716"/>
      <c r="AJ198" s="716"/>
      <c r="AK198" s="716"/>
      <c r="AL198" s="716"/>
      <c r="AM198" s="716"/>
      <c r="AN198" s="716"/>
      <c r="AO198" s="716"/>
      <c r="AP198" s="716"/>
      <c r="AQ198" s="716"/>
      <c r="AR198" s="716"/>
      <c r="AS198" s="716"/>
      <c r="AT198" s="716"/>
      <c r="AU198" s="716"/>
      <c r="AV198" s="716"/>
      <c r="AW198" s="716"/>
      <c r="AX198" s="716"/>
      <c r="AY198" s="716"/>
      <c r="AZ198" s="716"/>
      <c r="BA198" s="716"/>
      <c r="BB198" s="716"/>
      <c r="BC198" s="716"/>
      <c r="BD198" s="717"/>
      <c r="BE198" s="675" t="s">
        <v>297</v>
      </c>
      <c r="BF198" s="675"/>
      <c r="BG198" s="675"/>
      <c r="BH198" s="675"/>
      <c r="BI198" s="675"/>
    </row>
    <row r="199" spans="1:61" ht="151.5" customHeight="1" thickBot="1">
      <c r="A199" s="640" t="s">
        <v>52</v>
      </c>
      <c r="B199" s="714"/>
      <c r="C199" s="775" t="s">
        <v>480</v>
      </c>
      <c r="D199" s="776"/>
      <c r="E199" s="776"/>
      <c r="F199" s="776"/>
      <c r="G199" s="776"/>
      <c r="H199" s="776"/>
      <c r="I199" s="776"/>
      <c r="J199" s="776"/>
      <c r="K199" s="776"/>
      <c r="L199" s="776"/>
      <c r="M199" s="776"/>
      <c r="N199" s="776"/>
      <c r="O199" s="776"/>
      <c r="P199" s="776"/>
      <c r="Q199" s="776"/>
      <c r="R199" s="776"/>
      <c r="S199" s="776"/>
      <c r="T199" s="776"/>
      <c r="U199" s="776"/>
      <c r="V199" s="776"/>
      <c r="W199" s="776"/>
      <c r="X199" s="776"/>
      <c r="Y199" s="776"/>
      <c r="Z199" s="776"/>
      <c r="AA199" s="776"/>
      <c r="AB199" s="776"/>
      <c r="AC199" s="776"/>
      <c r="AD199" s="776"/>
      <c r="AE199" s="776"/>
      <c r="AF199" s="776"/>
      <c r="AG199" s="776"/>
      <c r="AH199" s="776"/>
      <c r="AI199" s="776"/>
      <c r="AJ199" s="776"/>
      <c r="AK199" s="776"/>
      <c r="AL199" s="776"/>
      <c r="AM199" s="776"/>
      <c r="AN199" s="776"/>
      <c r="AO199" s="776"/>
      <c r="AP199" s="776"/>
      <c r="AQ199" s="776"/>
      <c r="AR199" s="776"/>
      <c r="AS199" s="776"/>
      <c r="AT199" s="776"/>
      <c r="AU199" s="776"/>
      <c r="AV199" s="776"/>
      <c r="AW199" s="776"/>
      <c r="AX199" s="776"/>
      <c r="AY199" s="776"/>
      <c r="AZ199" s="776"/>
      <c r="BA199" s="776"/>
      <c r="BB199" s="776"/>
      <c r="BC199" s="776"/>
      <c r="BD199" s="777"/>
      <c r="BE199" s="675" t="s">
        <v>298</v>
      </c>
      <c r="BF199" s="675"/>
      <c r="BG199" s="675"/>
      <c r="BH199" s="675"/>
      <c r="BI199" s="675"/>
    </row>
    <row r="200" spans="1:61" ht="145.5" customHeight="1" thickBot="1">
      <c r="A200" s="640" t="s">
        <v>178</v>
      </c>
      <c r="B200" s="714"/>
      <c r="C200" s="715" t="s">
        <v>505</v>
      </c>
      <c r="D200" s="716"/>
      <c r="E200" s="716"/>
      <c r="F200" s="716"/>
      <c r="G200" s="716"/>
      <c r="H200" s="716"/>
      <c r="I200" s="716"/>
      <c r="J200" s="716"/>
      <c r="K200" s="716"/>
      <c r="L200" s="716"/>
      <c r="M200" s="716"/>
      <c r="N200" s="716"/>
      <c r="O200" s="716"/>
      <c r="P200" s="716"/>
      <c r="Q200" s="716"/>
      <c r="R200" s="716"/>
      <c r="S200" s="716"/>
      <c r="T200" s="716"/>
      <c r="U200" s="716"/>
      <c r="V200" s="716"/>
      <c r="W200" s="716"/>
      <c r="X200" s="716"/>
      <c r="Y200" s="716"/>
      <c r="Z200" s="716"/>
      <c r="AA200" s="716"/>
      <c r="AB200" s="716"/>
      <c r="AC200" s="716"/>
      <c r="AD200" s="716"/>
      <c r="AE200" s="716"/>
      <c r="AF200" s="716"/>
      <c r="AG200" s="716"/>
      <c r="AH200" s="716"/>
      <c r="AI200" s="716"/>
      <c r="AJ200" s="716"/>
      <c r="AK200" s="716"/>
      <c r="AL200" s="716"/>
      <c r="AM200" s="716"/>
      <c r="AN200" s="716"/>
      <c r="AO200" s="716"/>
      <c r="AP200" s="716"/>
      <c r="AQ200" s="716"/>
      <c r="AR200" s="716"/>
      <c r="AS200" s="716"/>
      <c r="AT200" s="716"/>
      <c r="AU200" s="716"/>
      <c r="AV200" s="716"/>
      <c r="AW200" s="716"/>
      <c r="AX200" s="716"/>
      <c r="AY200" s="716"/>
      <c r="AZ200" s="716"/>
      <c r="BA200" s="716"/>
      <c r="BB200" s="716"/>
      <c r="BC200" s="716"/>
      <c r="BD200" s="717"/>
      <c r="BE200" s="675" t="s">
        <v>360</v>
      </c>
      <c r="BF200" s="675"/>
      <c r="BG200" s="675"/>
      <c r="BH200" s="675"/>
      <c r="BI200" s="675"/>
    </row>
    <row r="201" spans="1:61" ht="109.5" customHeight="1" thickBot="1">
      <c r="A201" s="640" t="s">
        <v>205</v>
      </c>
      <c r="B201" s="714"/>
      <c r="C201" s="775" t="s">
        <v>481</v>
      </c>
      <c r="D201" s="776"/>
      <c r="E201" s="776"/>
      <c r="F201" s="776"/>
      <c r="G201" s="776"/>
      <c r="H201" s="776"/>
      <c r="I201" s="776"/>
      <c r="J201" s="776"/>
      <c r="K201" s="776"/>
      <c r="L201" s="776"/>
      <c r="M201" s="776"/>
      <c r="N201" s="776"/>
      <c r="O201" s="776"/>
      <c r="P201" s="776"/>
      <c r="Q201" s="776"/>
      <c r="R201" s="776"/>
      <c r="S201" s="776"/>
      <c r="T201" s="776"/>
      <c r="U201" s="776"/>
      <c r="V201" s="776"/>
      <c r="W201" s="776"/>
      <c r="X201" s="776"/>
      <c r="Y201" s="776"/>
      <c r="Z201" s="776"/>
      <c r="AA201" s="776"/>
      <c r="AB201" s="776"/>
      <c r="AC201" s="776"/>
      <c r="AD201" s="776"/>
      <c r="AE201" s="776"/>
      <c r="AF201" s="776"/>
      <c r="AG201" s="776"/>
      <c r="AH201" s="776"/>
      <c r="AI201" s="776"/>
      <c r="AJ201" s="776"/>
      <c r="AK201" s="776"/>
      <c r="AL201" s="776"/>
      <c r="AM201" s="776"/>
      <c r="AN201" s="776"/>
      <c r="AO201" s="776"/>
      <c r="AP201" s="776"/>
      <c r="AQ201" s="776"/>
      <c r="AR201" s="776"/>
      <c r="AS201" s="776"/>
      <c r="AT201" s="776"/>
      <c r="AU201" s="776"/>
      <c r="AV201" s="776"/>
      <c r="AW201" s="776"/>
      <c r="AX201" s="776"/>
      <c r="AY201" s="776"/>
      <c r="AZ201" s="776"/>
      <c r="BA201" s="776"/>
      <c r="BB201" s="776"/>
      <c r="BC201" s="776"/>
      <c r="BD201" s="777"/>
      <c r="BE201" s="675" t="s">
        <v>299</v>
      </c>
      <c r="BF201" s="675"/>
      <c r="BG201" s="675"/>
      <c r="BH201" s="675"/>
      <c r="BI201" s="675"/>
    </row>
    <row r="202" spans="1:61" ht="155.25" customHeight="1" thickBot="1">
      <c r="A202" s="640" t="s">
        <v>342</v>
      </c>
      <c r="B202" s="714"/>
      <c r="C202" s="715" t="s">
        <v>415</v>
      </c>
      <c r="D202" s="716"/>
      <c r="E202" s="716"/>
      <c r="F202" s="716"/>
      <c r="G202" s="716"/>
      <c r="H202" s="716"/>
      <c r="I202" s="716"/>
      <c r="J202" s="716"/>
      <c r="K202" s="716"/>
      <c r="L202" s="716"/>
      <c r="M202" s="716"/>
      <c r="N202" s="716"/>
      <c r="O202" s="716"/>
      <c r="P202" s="716"/>
      <c r="Q202" s="716"/>
      <c r="R202" s="716"/>
      <c r="S202" s="716"/>
      <c r="T202" s="716"/>
      <c r="U202" s="716"/>
      <c r="V202" s="716"/>
      <c r="W202" s="716"/>
      <c r="X202" s="716"/>
      <c r="Y202" s="716"/>
      <c r="Z202" s="716"/>
      <c r="AA202" s="716"/>
      <c r="AB202" s="716"/>
      <c r="AC202" s="716"/>
      <c r="AD202" s="716"/>
      <c r="AE202" s="716"/>
      <c r="AF202" s="716"/>
      <c r="AG202" s="716"/>
      <c r="AH202" s="716"/>
      <c r="AI202" s="716"/>
      <c r="AJ202" s="716"/>
      <c r="AK202" s="716"/>
      <c r="AL202" s="716"/>
      <c r="AM202" s="716"/>
      <c r="AN202" s="716"/>
      <c r="AO202" s="716"/>
      <c r="AP202" s="716"/>
      <c r="AQ202" s="716"/>
      <c r="AR202" s="716"/>
      <c r="AS202" s="716"/>
      <c r="AT202" s="716"/>
      <c r="AU202" s="716"/>
      <c r="AV202" s="716"/>
      <c r="AW202" s="716"/>
      <c r="AX202" s="716"/>
      <c r="AY202" s="716"/>
      <c r="AZ202" s="716"/>
      <c r="BA202" s="716"/>
      <c r="BB202" s="716"/>
      <c r="BC202" s="716"/>
      <c r="BD202" s="717"/>
      <c r="BE202" s="675" t="s">
        <v>361</v>
      </c>
      <c r="BF202" s="675"/>
      <c r="BG202" s="675"/>
      <c r="BH202" s="675"/>
      <c r="BI202" s="675"/>
    </row>
    <row r="203" spans="1:61" ht="167.25" customHeight="1" thickBot="1">
      <c r="A203" s="640" t="s">
        <v>350</v>
      </c>
      <c r="B203" s="714"/>
      <c r="C203" s="775" t="s">
        <v>484</v>
      </c>
      <c r="D203" s="776"/>
      <c r="E203" s="776"/>
      <c r="F203" s="776"/>
      <c r="G203" s="776"/>
      <c r="H203" s="776"/>
      <c r="I203" s="776"/>
      <c r="J203" s="776"/>
      <c r="K203" s="776"/>
      <c r="L203" s="776"/>
      <c r="M203" s="776"/>
      <c r="N203" s="776"/>
      <c r="O203" s="776"/>
      <c r="P203" s="776"/>
      <c r="Q203" s="776"/>
      <c r="R203" s="776"/>
      <c r="S203" s="776"/>
      <c r="T203" s="776"/>
      <c r="U203" s="776"/>
      <c r="V203" s="776"/>
      <c r="W203" s="776"/>
      <c r="X203" s="776"/>
      <c r="Y203" s="776"/>
      <c r="Z203" s="776"/>
      <c r="AA203" s="776"/>
      <c r="AB203" s="776"/>
      <c r="AC203" s="776"/>
      <c r="AD203" s="776"/>
      <c r="AE203" s="776"/>
      <c r="AF203" s="776"/>
      <c r="AG203" s="776"/>
      <c r="AH203" s="776"/>
      <c r="AI203" s="776"/>
      <c r="AJ203" s="776"/>
      <c r="AK203" s="776"/>
      <c r="AL203" s="776"/>
      <c r="AM203" s="776"/>
      <c r="AN203" s="776"/>
      <c r="AO203" s="776"/>
      <c r="AP203" s="776"/>
      <c r="AQ203" s="776"/>
      <c r="AR203" s="776"/>
      <c r="AS203" s="776"/>
      <c r="AT203" s="776"/>
      <c r="AU203" s="776"/>
      <c r="AV203" s="776"/>
      <c r="AW203" s="776"/>
      <c r="AX203" s="776"/>
      <c r="AY203" s="776"/>
      <c r="AZ203" s="776"/>
      <c r="BA203" s="776"/>
      <c r="BB203" s="776"/>
      <c r="BC203" s="776"/>
      <c r="BD203" s="777"/>
      <c r="BE203" s="675" t="s">
        <v>436</v>
      </c>
      <c r="BF203" s="675"/>
      <c r="BG203" s="675"/>
      <c r="BH203" s="675"/>
      <c r="BI203" s="675"/>
    </row>
    <row r="204" spans="1:61" ht="149.25" customHeight="1" thickBot="1">
      <c r="A204" s="640" t="s">
        <v>356</v>
      </c>
      <c r="B204" s="714"/>
      <c r="C204" s="772" t="s">
        <v>495</v>
      </c>
      <c r="D204" s="773"/>
      <c r="E204" s="773"/>
      <c r="F204" s="773"/>
      <c r="G204" s="773"/>
      <c r="H204" s="773"/>
      <c r="I204" s="773"/>
      <c r="J204" s="773"/>
      <c r="K204" s="773"/>
      <c r="L204" s="773"/>
      <c r="M204" s="773"/>
      <c r="N204" s="773"/>
      <c r="O204" s="773"/>
      <c r="P204" s="773"/>
      <c r="Q204" s="773"/>
      <c r="R204" s="773"/>
      <c r="S204" s="773"/>
      <c r="T204" s="773"/>
      <c r="U204" s="773"/>
      <c r="V204" s="773"/>
      <c r="W204" s="773"/>
      <c r="X204" s="773"/>
      <c r="Y204" s="773"/>
      <c r="Z204" s="773"/>
      <c r="AA204" s="773"/>
      <c r="AB204" s="773"/>
      <c r="AC204" s="773"/>
      <c r="AD204" s="773"/>
      <c r="AE204" s="773"/>
      <c r="AF204" s="773"/>
      <c r="AG204" s="773"/>
      <c r="AH204" s="773"/>
      <c r="AI204" s="773"/>
      <c r="AJ204" s="773"/>
      <c r="AK204" s="773"/>
      <c r="AL204" s="773"/>
      <c r="AM204" s="773"/>
      <c r="AN204" s="773"/>
      <c r="AO204" s="773"/>
      <c r="AP204" s="773"/>
      <c r="AQ204" s="773"/>
      <c r="AR204" s="773"/>
      <c r="AS204" s="773"/>
      <c r="AT204" s="773"/>
      <c r="AU204" s="773"/>
      <c r="AV204" s="773"/>
      <c r="AW204" s="773"/>
      <c r="AX204" s="773"/>
      <c r="AY204" s="773"/>
      <c r="AZ204" s="773"/>
      <c r="BA204" s="773"/>
      <c r="BB204" s="773"/>
      <c r="BC204" s="773"/>
      <c r="BD204" s="774"/>
      <c r="BE204" s="675" t="s">
        <v>427</v>
      </c>
      <c r="BF204" s="675"/>
      <c r="BG204" s="675"/>
      <c r="BH204" s="675"/>
      <c r="BI204" s="675"/>
    </row>
    <row r="205" spans="1:61" ht="155.25" customHeight="1" thickBot="1">
      <c r="A205" s="640" t="s">
        <v>414</v>
      </c>
      <c r="B205" s="714"/>
      <c r="C205" s="772" t="s">
        <v>479</v>
      </c>
      <c r="D205" s="773"/>
      <c r="E205" s="773"/>
      <c r="F205" s="773"/>
      <c r="G205" s="773"/>
      <c r="H205" s="773"/>
      <c r="I205" s="773"/>
      <c r="J205" s="773"/>
      <c r="K205" s="773"/>
      <c r="L205" s="773"/>
      <c r="M205" s="773"/>
      <c r="N205" s="773"/>
      <c r="O205" s="773"/>
      <c r="P205" s="773"/>
      <c r="Q205" s="773"/>
      <c r="R205" s="773"/>
      <c r="S205" s="773"/>
      <c r="T205" s="773"/>
      <c r="U205" s="773"/>
      <c r="V205" s="773"/>
      <c r="W205" s="773"/>
      <c r="X205" s="773"/>
      <c r="Y205" s="773"/>
      <c r="Z205" s="773"/>
      <c r="AA205" s="773"/>
      <c r="AB205" s="773"/>
      <c r="AC205" s="773"/>
      <c r="AD205" s="773"/>
      <c r="AE205" s="773"/>
      <c r="AF205" s="773"/>
      <c r="AG205" s="773"/>
      <c r="AH205" s="773"/>
      <c r="AI205" s="773"/>
      <c r="AJ205" s="773"/>
      <c r="AK205" s="773"/>
      <c r="AL205" s="773"/>
      <c r="AM205" s="773"/>
      <c r="AN205" s="773"/>
      <c r="AO205" s="773"/>
      <c r="AP205" s="773"/>
      <c r="AQ205" s="773"/>
      <c r="AR205" s="773"/>
      <c r="AS205" s="773"/>
      <c r="AT205" s="773"/>
      <c r="AU205" s="773"/>
      <c r="AV205" s="773"/>
      <c r="AW205" s="773"/>
      <c r="AX205" s="773"/>
      <c r="AY205" s="773"/>
      <c r="AZ205" s="773"/>
      <c r="BA205" s="773"/>
      <c r="BB205" s="773"/>
      <c r="BC205" s="773"/>
      <c r="BD205" s="774"/>
      <c r="BE205" s="675" t="s">
        <v>503</v>
      </c>
      <c r="BF205" s="675"/>
      <c r="BG205" s="675"/>
      <c r="BH205" s="675"/>
      <c r="BI205" s="675"/>
    </row>
    <row r="206" spans="1:61" ht="98.25" customHeight="1" thickBot="1">
      <c r="A206" s="640" t="s">
        <v>485</v>
      </c>
      <c r="B206" s="714"/>
      <c r="C206" s="772" t="s">
        <v>453</v>
      </c>
      <c r="D206" s="773"/>
      <c r="E206" s="773"/>
      <c r="F206" s="773"/>
      <c r="G206" s="773"/>
      <c r="H206" s="773"/>
      <c r="I206" s="773"/>
      <c r="J206" s="773"/>
      <c r="K206" s="773"/>
      <c r="L206" s="773"/>
      <c r="M206" s="773"/>
      <c r="N206" s="773"/>
      <c r="O206" s="773"/>
      <c r="P206" s="773"/>
      <c r="Q206" s="773"/>
      <c r="R206" s="773"/>
      <c r="S206" s="773"/>
      <c r="T206" s="773"/>
      <c r="U206" s="773"/>
      <c r="V206" s="773"/>
      <c r="W206" s="773"/>
      <c r="X206" s="773"/>
      <c r="Y206" s="773"/>
      <c r="Z206" s="773"/>
      <c r="AA206" s="773"/>
      <c r="AB206" s="773"/>
      <c r="AC206" s="773"/>
      <c r="AD206" s="773"/>
      <c r="AE206" s="773"/>
      <c r="AF206" s="773"/>
      <c r="AG206" s="773"/>
      <c r="AH206" s="773"/>
      <c r="AI206" s="773"/>
      <c r="AJ206" s="773"/>
      <c r="AK206" s="773"/>
      <c r="AL206" s="773"/>
      <c r="AM206" s="773"/>
      <c r="AN206" s="773"/>
      <c r="AO206" s="773"/>
      <c r="AP206" s="773"/>
      <c r="AQ206" s="773"/>
      <c r="AR206" s="773"/>
      <c r="AS206" s="773"/>
      <c r="AT206" s="773"/>
      <c r="AU206" s="773"/>
      <c r="AV206" s="773"/>
      <c r="AW206" s="773"/>
      <c r="AX206" s="773"/>
      <c r="AY206" s="773"/>
      <c r="AZ206" s="773"/>
      <c r="BA206" s="773"/>
      <c r="BB206" s="773"/>
      <c r="BC206" s="773"/>
      <c r="BD206" s="774"/>
      <c r="BE206" s="675" t="s">
        <v>431</v>
      </c>
      <c r="BF206" s="675"/>
      <c r="BG206" s="675"/>
      <c r="BH206" s="675"/>
      <c r="BI206" s="675"/>
    </row>
    <row r="207" spans="1:61" ht="107.25" customHeight="1" thickBot="1">
      <c r="A207" s="640" t="s">
        <v>486</v>
      </c>
      <c r="B207" s="714"/>
      <c r="C207" s="772" t="s">
        <v>412</v>
      </c>
      <c r="D207" s="773"/>
      <c r="E207" s="773"/>
      <c r="F207" s="773"/>
      <c r="G207" s="773"/>
      <c r="H207" s="773"/>
      <c r="I207" s="773"/>
      <c r="J207" s="773"/>
      <c r="K207" s="773"/>
      <c r="L207" s="773"/>
      <c r="M207" s="773"/>
      <c r="N207" s="773"/>
      <c r="O207" s="773"/>
      <c r="P207" s="773"/>
      <c r="Q207" s="773"/>
      <c r="R207" s="773"/>
      <c r="S207" s="773"/>
      <c r="T207" s="773"/>
      <c r="U207" s="773"/>
      <c r="V207" s="773"/>
      <c r="W207" s="773"/>
      <c r="X207" s="773"/>
      <c r="Y207" s="773"/>
      <c r="Z207" s="773"/>
      <c r="AA207" s="773"/>
      <c r="AB207" s="773"/>
      <c r="AC207" s="773"/>
      <c r="AD207" s="773"/>
      <c r="AE207" s="773"/>
      <c r="AF207" s="773"/>
      <c r="AG207" s="773"/>
      <c r="AH207" s="773"/>
      <c r="AI207" s="773"/>
      <c r="AJ207" s="773"/>
      <c r="AK207" s="773"/>
      <c r="AL207" s="773"/>
      <c r="AM207" s="773"/>
      <c r="AN207" s="773"/>
      <c r="AO207" s="773"/>
      <c r="AP207" s="773"/>
      <c r="AQ207" s="773"/>
      <c r="AR207" s="773"/>
      <c r="AS207" s="773"/>
      <c r="AT207" s="773"/>
      <c r="AU207" s="773"/>
      <c r="AV207" s="773"/>
      <c r="AW207" s="773"/>
      <c r="AX207" s="773"/>
      <c r="AY207" s="773"/>
      <c r="AZ207" s="773"/>
      <c r="BA207" s="773"/>
      <c r="BB207" s="773"/>
      <c r="BC207" s="773"/>
      <c r="BD207" s="774"/>
      <c r="BE207" s="675" t="s">
        <v>20</v>
      </c>
      <c r="BF207" s="675"/>
      <c r="BG207" s="675"/>
      <c r="BH207" s="675"/>
      <c r="BI207" s="675"/>
    </row>
    <row r="208" spans="1:61" ht="20.25" customHeight="1">
      <c r="A208" s="578"/>
      <c r="B208" s="578"/>
      <c r="C208" s="309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  <c r="AX208" s="309"/>
      <c r="AY208" s="309"/>
      <c r="AZ208" s="309"/>
      <c r="BA208" s="309"/>
      <c r="BB208" s="309"/>
      <c r="BC208" s="309"/>
      <c r="BD208" s="309"/>
      <c r="BE208" s="309"/>
      <c r="BF208" s="309"/>
      <c r="BG208" s="579"/>
      <c r="BH208" s="579"/>
      <c r="BI208" s="580"/>
    </row>
    <row r="209" spans="1:61" ht="71.25" customHeight="1">
      <c r="A209" s="578"/>
      <c r="B209" s="981" t="s">
        <v>416</v>
      </c>
      <c r="C209" s="981"/>
      <c r="D209" s="981"/>
      <c r="E209" s="981"/>
      <c r="F209" s="981"/>
      <c r="G209" s="981"/>
      <c r="H209" s="981"/>
      <c r="I209" s="981"/>
      <c r="J209" s="981"/>
      <c r="K209" s="981"/>
      <c r="L209" s="981"/>
      <c r="M209" s="981"/>
      <c r="N209" s="981"/>
      <c r="O209" s="981"/>
      <c r="P209" s="981"/>
      <c r="Q209" s="981"/>
      <c r="R209" s="981"/>
      <c r="S209" s="981"/>
      <c r="T209" s="981"/>
      <c r="U209" s="981"/>
      <c r="V209" s="981"/>
      <c r="W209" s="981"/>
      <c r="X209" s="981"/>
      <c r="Y209" s="981"/>
      <c r="Z209" s="981"/>
      <c r="AA209" s="981"/>
      <c r="AB209" s="981"/>
      <c r="AC209" s="981"/>
      <c r="AD209" s="981"/>
      <c r="AE209" s="981"/>
      <c r="AF209" s="981"/>
      <c r="AG209" s="981"/>
      <c r="AH209" s="981"/>
      <c r="AI209" s="981"/>
      <c r="AJ209" s="981"/>
      <c r="AK209" s="981"/>
      <c r="AL209" s="981"/>
      <c r="AM209" s="981"/>
      <c r="AN209" s="981"/>
      <c r="AO209" s="981"/>
      <c r="AP209" s="981"/>
      <c r="AQ209" s="981"/>
      <c r="AR209" s="981"/>
      <c r="AS209" s="981"/>
      <c r="AT209" s="981"/>
      <c r="AU209" s="981"/>
      <c r="AV209" s="981"/>
      <c r="AW209" s="981"/>
      <c r="AX209" s="981"/>
      <c r="AY209" s="981"/>
      <c r="AZ209" s="981"/>
      <c r="BA209" s="981"/>
      <c r="BB209" s="981"/>
      <c r="BC209" s="981"/>
      <c r="BD209" s="981"/>
      <c r="BE209" s="981"/>
      <c r="BF209" s="981"/>
      <c r="BG209" s="581"/>
      <c r="BH209" s="581"/>
      <c r="BI209" s="580"/>
    </row>
    <row r="210" spans="1:61" ht="73.5" customHeight="1">
      <c r="A210" s="582"/>
      <c r="B210" s="771" t="s">
        <v>459</v>
      </c>
      <c r="C210" s="771"/>
      <c r="D210" s="771"/>
      <c r="E210" s="771"/>
      <c r="F210" s="771"/>
      <c r="G210" s="771"/>
      <c r="H210" s="771"/>
      <c r="I210" s="771"/>
      <c r="J210" s="771"/>
      <c r="K210" s="771"/>
      <c r="L210" s="771"/>
      <c r="M210" s="771"/>
      <c r="N210" s="771"/>
      <c r="O210" s="771"/>
      <c r="P210" s="771"/>
      <c r="Q210" s="771"/>
      <c r="R210" s="771"/>
      <c r="S210" s="771"/>
      <c r="T210" s="771"/>
      <c r="U210" s="771"/>
      <c r="V210" s="771"/>
      <c r="W210" s="771"/>
      <c r="X210" s="771"/>
      <c r="Y210" s="771"/>
      <c r="Z210" s="771"/>
      <c r="AA210" s="771"/>
      <c r="AB210" s="771"/>
      <c r="AC210" s="771"/>
      <c r="AD210" s="771"/>
      <c r="AE210" s="771"/>
      <c r="AF210" s="771"/>
      <c r="AG210" s="771"/>
      <c r="AH210" s="771"/>
      <c r="AI210" s="771"/>
      <c r="AJ210" s="771"/>
      <c r="AK210" s="771"/>
      <c r="AL210" s="771"/>
      <c r="AM210" s="771"/>
      <c r="AN210" s="771"/>
      <c r="AO210" s="771"/>
      <c r="AP210" s="771"/>
      <c r="AQ210" s="771"/>
      <c r="AR210" s="771"/>
      <c r="AS210" s="771"/>
      <c r="AT210" s="771"/>
      <c r="AU210" s="771"/>
      <c r="AV210" s="771"/>
      <c r="AW210" s="771"/>
      <c r="AX210" s="771"/>
      <c r="AY210" s="771"/>
      <c r="AZ210" s="771"/>
      <c r="BA210" s="771"/>
      <c r="BB210" s="771"/>
      <c r="BC210" s="771"/>
      <c r="BD210" s="771"/>
      <c r="BE210" s="771"/>
      <c r="BF210" s="771"/>
      <c r="BG210" s="771"/>
      <c r="BH210" s="771"/>
      <c r="BI210" s="771"/>
    </row>
    <row r="211" spans="1:61" ht="96.75" customHeight="1">
      <c r="A211" s="582"/>
      <c r="B211" s="771" t="s">
        <v>461</v>
      </c>
      <c r="C211" s="771"/>
      <c r="D211" s="771"/>
      <c r="E211" s="771"/>
      <c r="F211" s="771"/>
      <c r="G211" s="771"/>
      <c r="H211" s="771"/>
      <c r="I211" s="771"/>
      <c r="J211" s="771"/>
      <c r="K211" s="771"/>
      <c r="L211" s="771"/>
      <c r="M211" s="771"/>
      <c r="N211" s="771"/>
      <c r="O211" s="771"/>
      <c r="P211" s="771"/>
      <c r="Q211" s="771"/>
      <c r="R211" s="771"/>
      <c r="S211" s="771"/>
      <c r="T211" s="771"/>
      <c r="U211" s="771"/>
      <c r="V211" s="771"/>
      <c r="W211" s="771"/>
      <c r="X211" s="771"/>
      <c r="Y211" s="771"/>
      <c r="Z211" s="771"/>
      <c r="AA211" s="771"/>
      <c r="AB211" s="771"/>
      <c r="AC211" s="771"/>
      <c r="AD211" s="771"/>
      <c r="AE211" s="771"/>
      <c r="AF211" s="771"/>
      <c r="AG211" s="771"/>
      <c r="AH211" s="771"/>
      <c r="AI211" s="771"/>
      <c r="AJ211" s="771"/>
      <c r="AK211" s="771"/>
      <c r="AL211" s="771"/>
      <c r="AM211" s="771"/>
      <c r="AN211" s="771"/>
      <c r="AO211" s="771"/>
      <c r="AP211" s="771"/>
      <c r="AQ211" s="771"/>
      <c r="AR211" s="771"/>
      <c r="AS211" s="771"/>
      <c r="AT211" s="771"/>
      <c r="AU211" s="771"/>
      <c r="AV211" s="771"/>
      <c r="AW211" s="771"/>
      <c r="AX211" s="771"/>
      <c r="AY211" s="771"/>
      <c r="AZ211" s="771"/>
      <c r="BA211" s="771"/>
      <c r="BB211" s="771"/>
      <c r="BC211" s="771"/>
      <c r="BD211" s="771"/>
      <c r="BE211" s="771"/>
      <c r="BF211" s="771"/>
      <c r="BG211" s="771"/>
      <c r="BH211" s="771"/>
      <c r="BI211" s="771"/>
    </row>
    <row r="212" spans="1:61" ht="81" customHeight="1">
      <c r="A212" s="582"/>
      <c r="B212" s="771" t="s">
        <v>462</v>
      </c>
      <c r="C212" s="771"/>
      <c r="D212" s="771"/>
      <c r="E212" s="771"/>
      <c r="F212" s="771"/>
      <c r="G212" s="771"/>
      <c r="H212" s="771"/>
      <c r="I212" s="771"/>
      <c r="J212" s="771"/>
      <c r="K212" s="771"/>
      <c r="L212" s="771"/>
      <c r="M212" s="771"/>
      <c r="N212" s="771"/>
      <c r="O212" s="771"/>
      <c r="P212" s="771"/>
      <c r="Q212" s="771"/>
      <c r="R212" s="771"/>
      <c r="S212" s="771"/>
      <c r="T212" s="771"/>
      <c r="U212" s="771"/>
      <c r="V212" s="771"/>
      <c r="W212" s="771"/>
      <c r="X212" s="771"/>
      <c r="Y212" s="771"/>
      <c r="Z212" s="771"/>
      <c r="AA212" s="771"/>
      <c r="AB212" s="771"/>
      <c r="AC212" s="771"/>
      <c r="AD212" s="771"/>
      <c r="AE212" s="771"/>
      <c r="AF212" s="771"/>
      <c r="AG212" s="771"/>
      <c r="AH212" s="771"/>
      <c r="AI212" s="771"/>
      <c r="AJ212" s="771"/>
      <c r="AK212" s="771"/>
      <c r="AL212" s="771"/>
      <c r="AM212" s="771"/>
      <c r="AN212" s="771"/>
      <c r="AO212" s="771"/>
      <c r="AP212" s="771"/>
      <c r="AQ212" s="771"/>
      <c r="AR212" s="771"/>
      <c r="AS212" s="771"/>
      <c r="AT212" s="771"/>
      <c r="AU212" s="771"/>
      <c r="AV212" s="771"/>
      <c r="AW212" s="771"/>
      <c r="AX212" s="771"/>
      <c r="AY212" s="771"/>
      <c r="AZ212" s="771"/>
      <c r="BA212" s="771"/>
      <c r="BB212" s="771"/>
      <c r="BC212" s="771"/>
      <c r="BD212" s="771"/>
      <c r="BE212" s="771"/>
      <c r="BF212" s="771"/>
      <c r="BG212" s="771"/>
      <c r="BH212" s="771"/>
      <c r="BI212" s="771"/>
    </row>
    <row r="213" spans="1:61" ht="67.5" customHeight="1">
      <c r="A213" s="582"/>
      <c r="B213" s="506"/>
      <c r="C213" s="771" t="s">
        <v>349</v>
      </c>
      <c r="D213" s="771"/>
      <c r="E213" s="771"/>
      <c r="F213" s="771"/>
      <c r="G213" s="771"/>
      <c r="H213" s="771"/>
      <c r="I213" s="771"/>
      <c r="J213" s="771"/>
      <c r="K213" s="771"/>
      <c r="L213" s="771"/>
      <c r="M213" s="771"/>
      <c r="N213" s="771"/>
      <c r="O213" s="771"/>
      <c r="P213" s="771"/>
      <c r="Q213" s="771"/>
      <c r="R213" s="771"/>
      <c r="S213" s="771"/>
      <c r="T213" s="771"/>
      <c r="U213" s="771"/>
      <c r="V213" s="771"/>
      <c r="W213" s="771"/>
      <c r="X213" s="771"/>
      <c r="Y213" s="771"/>
      <c r="Z213" s="771"/>
      <c r="AA213" s="771"/>
      <c r="AB213" s="771"/>
      <c r="AC213" s="771"/>
      <c r="AD213" s="771"/>
      <c r="AE213" s="771"/>
      <c r="AF213" s="771"/>
      <c r="AG213" s="771"/>
      <c r="AH213" s="771"/>
      <c r="AI213" s="771"/>
      <c r="AJ213" s="771"/>
      <c r="AK213" s="771"/>
      <c r="AL213" s="771"/>
      <c r="AM213" s="771"/>
      <c r="AN213" s="771"/>
      <c r="AO213" s="771"/>
      <c r="AP213" s="771"/>
      <c r="AQ213" s="771"/>
      <c r="AR213" s="771"/>
      <c r="AS213" s="771"/>
      <c r="AT213" s="771"/>
      <c r="AU213" s="771"/>
      <c r="AV213" s="771"/>
      <c r="AW213" s="771"/>
      <c r="AX213" s="771"/>
      <c r="AY213" s="771"/>
      <c r="AZ213" s="771"/>
      <c r="BA213" s="771"/>
      <c r="BB213" s="771"/>
      <c r="BC213" s="771"/>
      <c r="BD213" s="771"/>
      <c r="BE213" s="771"/>
      <c r="BF213" s="771"/>
      <c r="BG213" s="771"/>
      <c r="BH213" s="771"/>
      <c r="BI213" s="771"/>
    </row>
    <row r="214" spans="1:61" ht="113.25" customHeight="1">
      <c r="A214" s="170" t="s">
        <v>139</v>
      </c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2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3"/>
      <c r="AB214" s="170"/>
      <c r="AC214" s="171"/>
      <c r="AD214" s="174"/>
      <c r="AE214" s="171"/>
      <c r="AF214" s="170" t="s">
        <v>139</v>
      </c>
      <c r="AG214" s="174"/>
      <c r="AH214" s="171"/>
      <c r="AI214" s="171"/>
      <c r="AJ214" s="174"/>
      <c r="AK214" s="171"/>
      <c r="AL214" s="171"/>
      <c r="AM214" s="174"/>
      <c r="AN214" s="171"/>
      <c r="AO214" s="171"/>
      <c r="AP214" s="174"/>
      <c r="AQ214" s="171"/>
      <c r="AR214" s="171"/>
      <c r="AS214" s="174"/>
      <c r="AT214" s="171"/>
      <c r="AU214" s="171"/>
      <c r="AV214" s="174"/>
      <c r="AW214" s="171"/>
      <c r="AX214" s="171"/>
      <c r="AY214" s="171"/>
      <c r="AZ214" s="171"/>
      <c r="BA214" s="171"/>
      <c r="BB214" s="171"/>
      <c r="BC214" s="171"/>
      <c r="BD214" s="171"/>
      <c r="BE214" s="174"/>
      <c r="BF214" s="174"/>
      <c r="BG214" s="171"/>
      <c r="BH214" s="88"/>
      <c r="BI214" s="175"/>
    </row>
    <row r="215" spans="1:61" ht="170.25" customHeight="1">
      <c r="A215" s="1041" t="s">
        <v>354</v>
      </c>
      <c r="B215" s="1041"/>
      <c r="C215" s="1041"/>
      <c r="D215" s="1041"/>
      <c r="E215" s="1041"/>
      <c r="F215" s="1041"/>
      <c r="G215" s="1041"/>
      <c r="H215" s="1041"/>
      <c r="I215" s="1041"/>
      <c r="J215" s="1041"/>
      <c r="K215" s="1041"/>
      <c r="L215" s="1041"/>
      <c r="M215" s="1041"/>
      <c r="N215" s="1041"/>
      <c r="O215" s="1041"/>
      <c r="P215" s="1041"/>
      <c r="Q215" s="1041"/>
      <c r="R215" s="1041"/>
      <c r="S215" s="1041"/>
      <c r="T215" s="1041"/>
      <c r="U215" s="1041"/>
      <c r="V215" s="1041"/>
      <c r="W215" s="1041"/>
      <c r="X215" s="1041"/>
      <c r="Y215" s="1041"/>
      <c r="Z215" s="171"/>
      <c r="AA215" s="173"/>
      <c r="AB215" s="171"/>
      <c r="AC215" s="171"/>
      <c r="AD215" s="174"/>
      <c r="AE215" s="171"/>
      <c r="AF215" s="1057" t="s">
        <v>140</v>
      </c>
      <c r="AG215" s="1057"/>
      <c r="AH215" s="1057"/>
      <c r="AI215" s="1057"/>
      <c r="AJ215" s="1057"/>
      <c r="AK215" s="1057"/>
      <c r="AL215" s="1057"/>
      <c r="AM215" s="1057"/>
      <c r="AN215" s="1057"/>
      <c r="AO215" s="1057"/>
      <c r="AP215" s="1057"/>
      <c r="AQ215" s="1057"/>
      <c r="AR215" s="1057"/>
      <c r="AS215" s="1057"/>
      <c r="AT215" s="1057"/>
      <c r="AU215" s="1057"/>
      <c r="AV215" s="1057"/>
      <c r="AW215" s="1057"/>
      <c r="AX215" s="1057"/>
      <c r="AY215" s="1057"/>
      <c r="AZ215" s="1057"/>
      <c r="BA215" s="1057"/>
      <c r="BB215" s="1057"/>
      <c r="BC215" s="1057"/>
      <c r="BD215" s="171"/>
      <c r="BE215" s="174"/>
      <c r="BF215" s="174"/>
      <c r="BG215" s="171"/>
      <c r="BH215" s="88"/>
      <c r="BI215" s="175"/>
    </row>
    <row r="216" spans="1:61" ht="95.25" customHeight="1">
      <c r="A216" s="1034"/>
      <c r="B216" s="1034"/>
      <c r="C216" s="1034"/>
      <c r="D216" s="1034"/>
      <c r="E216" s="1034"/>
      <c r="F216" s="1034"/>
      <c r="G216" s="176"/>
      <c r="H216" s="177"/>
      <c r="I216" s="178" t="s">
        <v>351</v>
      </c>
      <c r="J216" s="170" t="s">
        <v>352</v>
      </c>
      <c r="K216" s="177"/>
      <c r="L216" s="177"/>
      <c r="M216" s="177"/>
      <c r="N216" s="177"/>
      <c r="O216" s="177"/>
      <c r="P216" s="177"/>
      <c r="Q216" s="177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7"/>
      <c r="AB216" s="176"/>
      <c r="AC216" s="176"/>
      <c r="AD216" s="174"/>
      <c r="AE216" s="171"/>
      <c r="AF216" s="1034"/>
      <c r="AG216" s="1034"/>
      <c r="AH216" s="1034"/>
      <c r="AI216" s="1034"/>
      <c r="AJ216" s="1034"/>
      <c r="AK216" s="1034"/>
      <c r="AL216" s="179"/>
      <c r="AM216" s="1055" t="s">
        <v>210</v>
      </c>
      <c r="AN216" s="1055"/>
      <c r="AO216" s="1055"/>
      <c r="AP216" s="1055"/>
      <c r="AQ216" s="1055"/>
      <c r="AR216" s="1055"/>
      <c r="AS216" s="1055"/>
      <c r="AT216" s="1055"/>
      <c r="AU216" s="1055"/>
      <c r="AV216" s="1055"/>
      <c r="AW216" s="1055"/>
      <c r="AX216" s="1055"/>
      <c r="AY216" s="1055"/>
      <c r="AZ216" s="1055"/>
      <c r="BA216" s="1055"/>
      <c r="BB216" s="1055"/>
      <c r="BC216" s="1055"/>
      <c r="BD216" s="1055"/>
      <c r="BE216" s="1055"/>
      <c r="BF216" s="1055"/>
      <c r="BG216" s="171"/>
      <c r="BH216" s="88"/>
      <c r="BI216" s="175"/>
    </row>
    <row r="217" spans="1:61" ht="92.25" customHeight="1">
      <c r="A217" s="180"/>
      <c r="B217" s="181"/>
      <c r="C217" s="181"/>
      <c r="D217" s="181"/>
      <c r="E217" s="181"/>
      <c r="F217" s="181"/>
      <c r="G217" s="171"/>
      <c r="H217" s="182"/>
      <c r="I217" s="171"/>
      <c r="J217" s="171"/>
      <c r="K217" s="171"/>
      <c r="L217" s="171"/>
      <c r="M217" s="171"/>
      <c r="N217" s="171"/>
      <c r="O217" s="172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3"/>
      <c r="AB217" s="171"/>
      <c r="AC217" s="171"/>
      <c r="AD217" s="174"/>
      <c r="AE217" s="171"/>
      <c r="AF217" s="1056"/>
      <c r="AG217" s="1056"/>
      <c r="AH217" s="1056"/>
      <c r="AI217" s="1056"/>
      <c r="AJ217" s="1056"/>
      <c r="AK217" s="1056"/>
      <c r="AL217" s="171"/>
      <c r="AM217" s="182"/>
      <c r="AN217" s="183"/>
      <c r="AO217" s="183"/>
      <c r="AP217" s="184"/>
      <c r="AQ217" s="183"/>
      <c r="AR217" s="183"/>
      <c r="AS217" s="174"/>
      <c r="AT217" s="171"/>
      <c r="AU217" s="171"/>
      <c r="AV217" s="174"/>
      <c r="AW217" s="171"/>
      <c r="AX217" s="171"/>
      <c r="AY217" s="171"/>
      <c r="AZ217" s="171"/>
      <c r="BA217" s="171"/>
      <c r="BB217" s="171"/>
      <c r="BC217" s="171"/>
      <c r="BD217" s="171"/>
      <c r="BE217" s="174"/>
      <c r="BF217" s="174"/>
      <c r="BG217" s="171"/>
      <c r="BH217" s="88"/>
      <c r="BI217" s="175"/>
    </row>
    <row r="218" spans="1:61" ht="47.25" customHeight="1">
      <c r="A218" s="1022"/>
      <c r="B218" s="1022"/>
      <c r="C218" s="1022"/>
      <c r="D218" s="1022"/>
      <c r="E218" s="1022"/>
      <c r="F218" s="1022"/>
      <c r="G218" s="171"/>
      <c r="H218" s="171"/>
      <c r="I218" s="171"/>
      <c r="J218" s="171"/>
      <c r="K218" s="171"/>
      <c r="L218" s="171"/>
      <c r="M218" s="171"/>
      <c r="N218" s="171"/>
      <c r="O218" s="172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3"/>
      <c r="AB218" s="171"/>
      <c r="AC218" s="171"/>
      <c r="AD218" s="174"/>
      <c r="AE218" s="171"/>
      <c r="AF218" s="1022"/>
      <c r="AG218" s="1022"/>
      <c r="AH218" s="1022"/>
      <c r="AI218" s="1022"/>
      <c r="AJ218" s="1022"/>
      <c r="AK218" s="1022"/>
      <c r="AL218" s="171"/>
      <c r="AM218" s="185"/>
      <c r="AN218" s="170"/>
      <c r="AO218" s="170"/>
      <c r="AP218" s="185"/>
      <c r="AQ218" s="170"/>
      <c r="AR218" s="170"/>
      <c r="AS218" s="174"/>
      <c r="AT218" s="171"/>
      <c r="AU218" s="171"/>
      <c r="AV218" s="174"/>
      <c r="AW218" s="171"/>
      <c r="AX218" s="171"/>
      <c r="AY218" s="171"/>
      <c r="AZ218" s="171"/>
      <c r="BA218" s="171"/>
      <c r="BB218" s="171"/>
      <c r="BC218" s="171"/>
      <c r="BD218" s="171"/>
      <c r="BE218" s="174"/>
      <c r="BF218" s="174"/>
      <c r="BG218" s="171"/>
      <c r="BH218" s="88"/>
      <c r="BI218" s="175"/>
    </row>
    <row r="219" spans="1:61" ht="146.25" customHeight="1">
      <c r="A219" s="1041" t="s">
        <v>281</v>
      </c>
      <c r="B219" s="1041"/>
      <c r="C219" s="1041"/>
      <c r="D219" s="1041"/>
      <c r="E219" s="1041"/>
      <c r="F219" s="1041"/>
      <c r="G219" s="1041"/>
      <c r="H219" s="1041"/>
      <c r="I219" s="1041"/>
      <c r="J219" s="1041"/>
      <c r="K219" s="1041"/>
      <c r="L219" s="1041"/>
      <c r="M219" s="1041"/>
      <c r="N219" s="1041"/>
      <c r="O219" s="1041"/>
      <c r="P219" s="1041"/>
      <c r="Q219" s="1041"/>
      <c r="R219" s="1041"/>
      <c r="S219" s="1041"/>
      <c r="T219" s="1041"/>
      <c r="U219" s="1041"/>
      <c r="V219" s="1041"/>
      <c r="W219" s="1041"/>
      <c r="X219" s="1041"/>
      <c r="Y219" s="1041"/>
      <c r="Z219" s="171"/>
      <c r="AA219" s="173"/>
      <c r="AB219" s="171"/>
      <c r="AC219" s="171"/>
      <c r="AD219" s="174"/>
      <c r="AE219" s="171"/>
      <c r="AF219" s="1041" t="s">
        <v>164</v>
      </c>
      <c r="AG219" s="1041"/>
      <c r="AH219" s="1041"/>
      <c r="AI219" s="1041"/>
      <c r="AJ219" s="1041"/>
      <c r="AK219" s="1041"/>
      <c r="AL219" s="1041"/>
      <c r="AM219" s="1041"/>
      <c r="AN219" s="1041"/>
      <c r="AO219" s="1041"/>
      <c r="AP219" s="1041"/>
      <c r="AQ219" s="1041"/>
      <c r="AR219" s="1041"/>
      <c r="AS219" s="1041"/>
      <c r="AT219" s="1041"/>
      <c r="AU219" s="1041"/>
      <c r="AV219" s="1041"/>
      <c r="AW219" s="1041"/>
      <c r="AX219" s="1041"/>
      <c r="AY219" s="1041"/>
      <c r="AZ219" s="1041"/>
      <c r="BA219" s="1041"/>
      <c r="BB219" s="1041"/>
      <c r="BC219" s="1041"/>
      <c r="BD219" s="1041"/>
      <c r="BE219" s="1041"/>
      <c r="BF219" s="1041"/>
      <c r="BG219" s="171"/>
      <c r="BH219" s="88"/>
      <c r="BI219" s="175"/>
    </row>
    <row r="220" spans="1:61" ht="86.25" customHeight="1">
      <c r="A220" s="186"/>
      <c r="B220" s="186"/>
      <c r="C220" s="186"/>
      <c r="D220" s="186"/>
      <c r="E220" s="186"/>
      <c r="F220" s="186"/>
      <c r="G220" s="171"/>
      <c r="H220" s="182"/>
      <c r="I220" s="170"/>
      <c r="J220" s="170" t="s">
        <v>282</v>
      </c>
      <c r="K220" s="170"/>
      <c r="L220" s="170"/>
      <c r="M220" s="170"/>
      <c r="N220" s="171"/>
      <c r="O220" s="172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3"/>
      <c r="AB220" s="171"/>
      <c r="AC220" s="171"/>
      <c r="AD220" s="174"/>
      <c r="AE220" s="171"/>
      <c r="AF220" s="1034"/>
      <c r="AG220" s="1034"/>
      <c r="AH220" s="1034"/>
      <c r="AI220" s="1034"/>
      <c r="AJ220" s="1034"/>
      <c r="AK220" s="1034"/>
      <c r="AL220" s="179"/>
      <c r="AM220" s="1055" t="s">
        <v>211</v>
      </c>
      <c r="AN220" s="1055"/>
      <c r="AO220" s="1055"/>
      <c r="AP220" s="1055"/>
      <c r="AQ220" s="1055"/>
      <c r="AR220" s="1055"/>
      <c r="AS220" s="1055"/>
      <c r="AT220" s="1055"/>
      <c r="AU220" s="1055"/>
      <c r="AV220" s="1055"/>
      <c r="AW220" s="1055"/>
      <c r="AX220" s="1055"/>
      <c r="AY220" s="1055"/>
      <c r="AZ220" s="1055"/>
      <c r="BA220" s="1055"/>
      <c r="BB220" s="1055"/>
      <c r="BC220" s="1055"/>
      <c r="BD220" s="1055"/>
      <c r="BE220" s="1055"/>
      <c r="BF220" s="1055"/>
      <c r="BG220" s="176"/>
      <c r="BH220" s="187"/>
      <c r="BI220" s="188"/>
    </row>
    <row r="221" spans="1:61" ht="83.25" customHeight="1">
      <c r="A221" s="189"/>
      <c r="B221" s="189"/>
      <c r="C221" s="189"/>
      <c r="D221" s="189"/>
      <c r="E221" s="189"/>
      <c r="F221" s="189"/>
      <c r="G221" s="171"/>
      <c r="H221" s="182"/>
      <c r="I221" s="171"/>
      <c r="J221" s="171"/>
      <c r="K221" s="171"/>
      <c r="L221" s="171"/>
      <c r="M221" s="171"/>
      <c r="N221" s="171"/>
      <c r="O221" s="172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3"/>
      <c r="AB221" s="171"/>
      <c r="AC221" s="171"/>
      <c r="AD221" s="174"/>
      <c r="AE221" s="171"/>
      <c r="AF221" s="1033"/>
      <c r="AG221" s="1033"/>
      <c r="AH221" s="1033"/>
      <c r="AI221" s="1033"/>
      <c r="AJ221" s="1033"/>
      <c r="AK221" s="1033"/>
      <c r="AL221" s="171"/>
      <c r="AM221" s="182"/>
      <c r="AN221" s="183"/>
      <c r="AO221" s="183"/>
      <c r="AP221" s="184"/>
      <c r="AQ221" s="183"/>
      <c r="AR221" s="183"/>
      <c r="AS221" s="174"/>
      <c r="AT221" s="171"/>
      <c r="AU221" s="171"/>
      <c r="AV221" s="174"/>
      <c r="AW221" s="171"/>
      <c r="AX221" s="171"/>
      <c r="AY221" s="171"/>
      <c r="AZ221" s="171"/>
      <c r="BA221" s="171"/>
      <c r="BB221" s="171"/>
      <c r="BC221" s="171"/>
      <c r="BD221" s="171"/>
      <c r="BE221" s="174"/>
      <c r="BF221" s="174"/>
      <c r="BG221" s="171"/>
      <c r="BH221" s="88"/>
      <c r="BI221" s="175"/>
    </row>
    <row r="222" spans="1:61" ht="53.25" customHeight="1">
      <c r="A222" s="1035"/>
      <c r="B222" s="1035"/>
      <c r="C222" s="1035"/>
      <c r="D222" s="1035"/>
      <c r="E222" s="1035"/>
      <c r="F222" s="1035"/>
      <c r="G222" s="171"/>
      <c r="H222" s="171"/>
      <c r="I222" s="171"/>
      <c r="J222" s="171"/>
      <c r="K222" s="171"/>
      <c r="L222" s="171"/>
      <c r="M222" s="171"/>
      <c r="N222" s="171"/>
      <c r="O222" s="172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3"/>
      <c r="AB222" s="171"/>
      <c r="AC222" s="171"/>
      <c r="AD222" s="174"/>
      <c r="AE222" s="171"/>
      <c r="AF222" s="1024"/>
      <c r="AG222" s="1024"/>
      <c r="AH222" s="1024"/>
      <c r="AI222" s="1024"/>
      <c r="AJ222" s="1024"/>
      <c r="AK222" s="1024"/>
      <c r="AL222" s="171"/>
      <c r="AM222" s="174"/>
      <c r="AN222" s="171"/>
      <c r="AO222" s="171"/>
      <c r="AP222" s="174"/>
      <c r="AQ222" s="171"/>
      <c r="AR222" s="171"/>
      <c r="AS222" s="174"/>
      <c r="AT222" s="171"/>
      <c r="AU222" s="171"/>
      <c r="AV222" s="174"/>
      <c r="AW222" s="171"/>
      <c r="AX222" s="171"/>
      <c r="AY222" s="171"/>
      <c r="AZ222" s="171"/>
      <c r="BA222" s="171"/>
      <c r="BB222" s="171"/>
      <c r="BC222" s="171"/>
      <c r="BD222" s="171"/>
      <c r="BE222" s="174"/>
      <c r="BF222" s="174"/>
      <c r="BG222" s="171"/>
      <c r="BH222" s="88"/>
      <c r="BI222" s="175"/>
    </row>
    <row r="223" spans="1:61" ht="176.25" customHeight="1">
      <c r="A223" s="954" t="s">
        <v>353</v>
      </c>
      <c r="B223" s="954"/>
      <c r="C223" s="954"/>
      <c r="D223" s="954"/>
      <c r="E223" s="954"/>
      <c r="F223" s="954"/>
      <c r="G223" s="954"/>
      <c r="H223" s="954"/>
      <c r="I223" s="954"/>
      <c r="J223" s="954"/>
      <c r="K223" s="954"/>
      <c r="L223" s="954"/>
      <c r="M223" s="954"/>
      <c r="N223" s="954"/>
      <c r="O223" s="954"/>
      <c r="P223" s="954"/>
      <c r="Q223" s="954"/>
      <c r="R223" s="954"/>
      <c r="S223" s="954"/>
      <c r="T223" s="954"/>
      <c r="U223" s="954"/>
      <c r="V223" s="954"/>
      <c r="W223" s="954"/>
      <c r="X223" s="954"/>
      <c r="Y223" s="954"/>
      <c r="Z223" s="954"/>
      <c r="AA223" s="954"/>
      <c r="AB223" s="171"/>
      <c r="AC223" s="171"/>
      <c r="AD223" s="174"/>
      <c r="AE223" s="171"/>
      <c r="AF223" s="954" t="s">
        <v>159</v>
      </c>
      <c r="AG223" s="954"/>
      <c r="AH223" s="954"/>
      <c r="AI223" s="954"/>
      <c r="AJ223" s="954"/>
      <c r="AK223" s="954"/>
      <c r="AL223" s="954"/>
      <c r="AM223" s="954"/>
      <c r="AN223" s="954"/>
      <c r="AO223" s="954"/>
      <c r="AP223" s="954"/>
      <c r="AQ223" s="954"/>
      <c r="AR223" s="954"/>
      <c r="AS223" s="954"/>
      <c r="AT223" s="954"/>
      <c r="AU223" s="954"/>
      <c r="AV223" s="954"/>
      <c r="AW223" s="954"/>
      <c r="AX223" s="954"/>
      <c r="AY223" s="954"/>
      <c r="AZ223" s="954"/>
      <c r="BA223" s="954"/>
      <c r="BB223" s="954"/>
      <c r="BC223" s="954"/>
      <c r="BD223" s="954"/>
      <c r="BE223" s="954"/>
      <c r="BF223" s="954"/>
      <c r="BG223" s="954"/>
      <c r="BH223" s="88"/>
      <c r="BI223" s="175"/>
    </row>
    <row r="224" spans="1:61" ht="74.25">
      <c r="A224" s="1032" t="s">
        <v>447</v>
      </c>
      <c r="B224" s="1032"/>
      <c r="C224" s="1032"/>
      <c r="D224" s="1032"/>
      <c r="E224" s="1032"/>
      <c r="F224" s="1032"/>
      <c r="G224" s="1032"/>
      <c r="H224" s="1032"/>
      <c r="I224" s="1032"/>
      <c r="J224" s="1032"/>
      <c r="K224" s="1032"/>
      <c r="L224" s="1032"/>
      <c r="M224" s="1032"/>
      <c r="N224" s="1032"/>
      <c r="O224" s="1032"/>
      <c r="P224" s="1032"/>
      <c r="Q224" s="190"/>
      <c r="R224" s="190"/>
      <c r="S224" s="190"/>
      <c r="T224" s="190"/>
      <c r="U224" s="190"/>
      <c r="V224" s="190"/>
      <c r="W224" s="190"/>
      <c r="X224" s="190"/>
      <c r="Y224" s="190"/>
      <c r="Z224" s="171"/>
      <c r="AA224" s="173"/>
      <c r="AB224" s="171"/>
      <c r="AC224" s="171"/>
      <c r="AD224" s="174"/>
      <c r="AE224" s="171"/>
      <c r="AF224" s="954"/>
      <c r="AG224" s="954"/>
      <c r="AH224" s="954"/>
      <c r="AI224" s="954"/>
      <c r="AJ224" s="954"/>
      <c r="AK224" s="954"/>
      <c r="AL224" s="954"/>
      <c r="AM224" s="954"/>
      <c r="AN224" s="954"/>
      <c r="AO224" s="954"/>
      <c r="AP224" s="954"/>
      <c r="AQ224" s="954"/>
      <c r="AR224" s="954"/>
      <c r="AS224" s="954"/>
      <c r="AT224" s="954"/>
      <c r="AU224" s="954"/>
      <c r="AV224" s="954"/>
      <c r="AW224" s="954"/>
      <c r="AX224" s="954"/>
      <c r="AY224" s="954"/>
      <c r="AZ224" s="954"/>
      <c r="BA224" s="954"/>
      <c r="BB224" s="954"/>
      <c r="BC224" s="954"/>
      <c r="BD224" s="954"/>
      <c r="BE224" s="954"/>
      <c r="BF224" s="954"/>
      <c r="BG224" s="954"/>
      <c r="BH224" s="88"/>
      <c r="BI224" s="175"/>
    </row>
    <row r="225" spans="1:61" ht="53.25" customHeight="1">
      <c r="A225" s="1042"/>
      <c r="B225" s="1042"/>
      <c r="C225" s="1042"/>
      <c r="D225" s="1042"/>
      <c r="E225" s="1042"/>
      <c r="F225" s="1042"/>
      <c r="G225" s="88"/>
      <c r="H225" s="91"/>
      <c r="I225" s="191"/>
      <c r="J225" s="191"/>
      <c r="K225" s="191"/>
      <c r="L225" s="191"/>
      <c r="M225" s="191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88"/>
      <c r="AA225" s="191"/>
      <c r="AB225" s="88"/>
      <c r="AC225" s="88"/>
      <c r="AD225" s="174"/>
      <c r="AE225" s="171"/>
      <c r="AF225" s="1023"/>
      <c r="AG225" s="1023"/>
      <c r="AH225" s="1023"/>
      <c r="AI225" s="1023"/>
      <c r="AJ225" s="1023"/>
      <c r="AK225" s="1023"/>
      <c r="AL225" s="171"/>
      <c r="AM225" s="1022"/>
      <c r="AN225" s="1022"/>
      <c r="AO225" s="1022"/>
      <c r="AP225" s="1022"/>
      <c r="AQ225" s="1022"/>
      <c r="AR225" s="1022"/>
      <c r="AS225" s="174"/>
      <c r="AT225" s="171"/>
      <c r="AU225" s="171"/>
      <c r="AV225" s="174"/>
      <c r="AW225" s="171"/>
      <c r="AX225" s="171"/>
      <c r="AY225" s="171"/>
      <c r="AZ225" s="171"/>
      <c r="BA225" s="171"/>
      <c r="BB225" s="171"/>
      <c r="BC225" s="171"/>
      <c r="BD225" s="171"/>
      <c r="BE225" s="174"/>
      <c r="BF225" s="174"/>
      <c r="BG225" s="171"/>
      <c r="BH225" s="88"/>
      <c r="BI225" s="175"/>
    </row>
    <row r="226" spans="1:61" ht="66.75">
      <c r="A226" s="1040"/>
      <c r="B226" s="1040"/>
      <c r="C226" s="1040"/>
      <c r="D226" s="1040"/>
      <c r="E226" s="1040"/>
      <c r="F226" s="1040"/>
      <c r="G226" s="1040"/>
      <c r="H226" s="1040"/>
      <c r="I226" s="1040"/>
      <c r="J226" s="1040"/>
      <c r="K226" s="1040"/>
      <c r="L226" s="1040"/>
      <c r="M226" s="1040"/>
      <c r="N226" s="1040"/>
      <c r="O226" s="1040"/>
      <c r="P226" s="1040"/>
      <c r="Q226" s="1040"/>
      <c r="R226" s="1040"/>
      <c r="S226" s="1040"/>
      <c r="T226" s="1040"/>
      <c r="U226" s="1040"/>
      <c r="V226" s="1040"/>
      <c r="W226" s="1040"/>
      <c r="X226" s="1040"/>
      <c r="Y226" s="69"/>
      <c r="Z226" s="69"/>
      <c r="AA226" s="63"/>
      <c r="AB226" s="62"/>
      <c r="AC226" s="62"/>
      <c r="AD226" s="89"/>
      <c r="AE226" s="88"/>
      <c r="AF226" s="91"/>
      <c r="AG226" s="91"/>
      <c r="AH226" s="91"/>
      <c r="AI226" s="91"/>
      <c r="AJ226" s="91"/>
      <c r="AK226" s="91"/>
      <c r="AL226" s="88"/>
      <c r="AM226" s="90"/>
      <c r="AN226" s="88"/>
      <c r="AO226" s="88"/>
      <c r="AP226" s="89"/>
      <c r="AQ226" s="88"/>
      <c r="AR226" s="88"/>
      <c r="AS226" s="89"/>
      <c r="AT226" s="88"/>
      <c r="AU226" s="88"/>
      <c r="AV226" s="89"/>
      <c r="AW226" s="88"/>
      <c r="AX226" s="88"/>
      <c r="AY226" s="88"/>
      <c r="AZ226" s="88"/>
      <c r="BA226" s="88"/>
      <c r="BB226" s="88"/>
      <c r="BC226" s="88"/>
      <c r="BD226" s="88"/>
      <c r="BE226" s="89"/>
      <c r="BF226" s="89"/>
      <c r="BG226" s="88"/>
      <c r="BH226" s="88"/>
      <c r="BI226" s="65"/>
    </row>
    <row r="227" spans="1:61" ht="66.75">
      <c r="A227" s="1054"/>
      <c r="B227" s="1054"/>
      <c r="C227" s="1054"/>
      <c r="D227" s="1054"/>
      <c r="E227" s="1054"/>
      <c r="F227" s="1054"/>
      <c r="G227" s="70"/>
      <c r="H227" s="71"/>
      <c r="I227" s="72"/>
      <c r="J227" s="72"/>
      <c r="K227" s="72"/>
      <c r="L227" s="72"/>
      <c r="M227" s="72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4"/>
      <c r="AA227" s="72"/>
      <c r="AB227" s="74"/>
      <c r="AC227" s="74"/>
      <c r="AD227" s="64"/>
      <c r="AE227" s="62"/>
      <c r="AF227" s="68"/>
      <c r="AG227" s="68"/>
      <c r="AH227" s="68"/>
      <c r="AI227" s="68"/>
      <c r="AJ227" s="68"/>
      <c r="AK227" s="68"/>
      <c r="AL227" s="62"/>
      <c r="AM227" s="64"/>
      <c r="AN227" s="62"/>
      <c r="AO227" s="62"/>
      <c r="AP227" s="64"/>
      <c r="AQ227" s="62"/>
      <c r="AR227" s="62"/>
      <c r="AS227" s="64"/>
      <c r="AT227" s="62"/>
      <c r="AU227" s="62"/>
      <c r="AV227" s="64"/>
      <c r="AW227" s="61"/>
      <c r="AX227" s="61"/>
      <c r="AY227" s="61"/>
      <c r="AZ227" s="61"/>
      <c r="BA227" s="61"/>
      <c r="BB227" s="61"/>
      <c r="BC227" s="61"/>
      <c r="BD227" s="61"/>
      <c r="BE227" s="66"/>
      <c r="BF227" s="66"/>
      <c r="BG227" s="67"/>
      <c r="BH227" s="67"/>
      <c r="BI227" s="65"/>
    </row>
    <row r="228" spans="1:61" ht="66.75">
      <c r="A228" s="1047"/>
      <c r="B228" s="1047"/>
      <c r="C228" s="1047"/>
      <c r="D228" s="1047"/>
      <c r="E228" s="1047"/>
      <c r="F228" s="1047"/>
      <c r="G228" s="43"/>
      <c r="H228" s="43"/>
      <c r="I228" s="43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32"/>
      <c r="AA228" s="33"/>
      <c r="AB228" s="32"/>
      <c r="AC228" s="32"/>
      <c r="AD228" s="64"/>
      <c r="AE228" s="62"/>
      <c r="AF228" s="1039"/>
      <c r="AG228" s="1039"/>
      <c r="AH228" s="1039"/>
      <c r="AI228" s="1039"/>
      <c r="AJ228" s="1039"/>
      <c r="AK228" s="1039"/>
      <c r="AL228" s="62"/>
      <c r="AM228" s="64"/>
      <c r="AN228" s="62"/>
      <c r="AO228" s="62"/>
      <c r="AP228" s="64"/>
      <c r="AQ228" s="62"/>
      <c r="AR228" s="62"/>
      <c r="AS228" s="64"/>
      <c r="AT228" s="62"/>
      <c r="AU228" s="62"/>
      <c r="AV228" s="64"/>
      <c r="AW228" s="61"/>
      <c r="AX228" s="61"/>
      <c r="AY228" s="61"/>
      <c r="AZ228" s="61"/>
      <c r="BA228" s="61"/>
      <c r="BB228" s="61"/>
      <c r="BC228" s="61"/>
      <c r="BD228" s="61"/>
      <c r="BE228" s="66"/>
      <c r="BF228" s="66"/>
      <c r="BG228" s="67"/>
      <c r="BH228" s="67"/>
      <c r="BI228" s="65"/>
    </row>
    <row r="229" spans="1:61" ht="66.75">
      <c r="A229" s="1045"/>
      <c r="B229" s="1045"/>
      <c r="C229" s="1045"/>
      <c r="D229" s="1045"/>
      <c r="E229" s="1045"/>
      <c r="F229" s="1045"/>
      <c r="G229" s="43"/>
      <c r="H229" s="43"/>
      <c r="I229" s="43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32"/>
      <c r="AA229" s="33"/>
      <c r="AB229" s="32"/>
      <c r="AC229" s="32"/>
      <c r="AD229" s="64"/>
      <c r="AE229" s="62"/>
      <c r="AF229" s="62"/>
      <c r="AG229" s="64"/>
      <c r="AH229" s="62"/>
      <c r="AI229" s="62"/>
      <c r="AJ229" s="64"/>
      <c r="AK229" s="62"/>
      <c r="AL229" s="62"/>
      <c r="AM229" s="64"/>
      <c r="AN229" s="62"/>
      <c r="AO229" s="62"/>
      <c r="AP229" s="64"/>
      <c r="AQ229" s="62"/>
      <c r="AR229" s="62"/>
      <c r="AS229" s="64"/>
      <c r="AT229" s="62"/>
      <c r="AU229" s="62"/>
      <c r="AV229" s="64"/>
      <c r="AW229" s="61"/>
      <c r="AX229" s="61"/>
      <c r="AY229" s="61"/>
      <c r="AZ229" s="61"/>
      <c r="BA229" s="61"/>
      <c r="BB229" s="61"/>
      <c r="BC229" s="61"/>
      <c r="BD229" s="61"/>
      <c r="BE229" s="66"/>
      <c r="BF229" s="66"/>
      <c r="BG229" s="67"/>
      <c r="BH229" s="67"/>
      <c r="BI229" s="65"/>
    </row>
    <row r="230" spans="1:61" ht="66.75">
      <c r="A230" s="40"/>
      <c r="B230" s="40"/>
      <c r="C230" s="40"/>
      <c r="D230" s="40"/>
      <c r="E230" s="40"/>
      <c r="F230" s="40"/>
      <c r="G230" s="43"/>
      <c r="H230" s="43"/>
      <c r="I230" s="43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32"/>
      <c r="AA230" s="44"/>
      <c r="AB230" s="44"/>
      <c r="AC230" s="44"/>
      <c r="AD230" s="64"/>
      <c r="AE230" s="61"/>
      <c r="AF230" s="61"/>
      <c r="AG230" s="66"/>
      <c r="AH230" s="61"/>
      <c r="AI230" s="61"/>
      <c r="AJ230" s="66"/>
      <c r="AK230" s="61"/>
      <c r="AL230" s="61"/>
      <c r="AM230" s="66"/>
      <c r="AN230" s="61"/>
      <c r="AO230" s="61"/>
      <c r="AP230" s="66"/>
      <c r="AQ230" s="61"/>
      <c r="AR230" s="61"/>
      <c r="AS230" s="66"/>
      <c r="AT230" s="61"/>
      <c r="AU230" s="61"/>
      <c r="AV230" s="66"/>
      <c r="AW230" s="61"/>
      <c r="AX230" s="61"/>
      <c r="AY230" s="61"/>
      <c r="AZ230" s="61"/>
      <c r="BA230" s="61"/>
      <c r="BB230" s="61"/>
      <c r="BC230" s="61"/>
      <c r="BD230" s="61"/>
      <c r="BE230" s="66"/>
      <c r="BF230" s="66"/>
      <c r="BG230" s="67"/>
      <c r="BH230" s="67"/>
      <c r="BI230" s="65"/>
    </row>
    <row r="231" spans="1:61" ht="66.75">
      <c r="A231" s="1044"/>
      <c r="B231" s="1044"/>
      <c r="C231" s="1044"/>
      <c r="D231" s="1044"/>
      <c r="E231" s="1044"/>
      <c r="F231" s="1044"/>
      <c r="G231" s="1044"/>
      <c r="H231" s="1044"/>
      <c r="I231" s="1044"/>
      <c r="J231" s="1044"/>
      <c r="K231" s="1044"/>
      <c r="L231" s="1044"/>
      <c r="M231" s="1044"/>
      <c r="N231" s="1044"/>
      <c r="O231" s="1044"/>
      <c r="P231" s="1044"/>
      <c r="Q231" s="1044"/>
      <c r="R231" s="1044"/>
      <c r="S231" s="1044"/>
      <c r="T231" s="36"/>
      <c r="U231" s="36"/>
      <c r="V231" s="36"/>
      <c r="W231" s="36"/>
      <c r="X231" s="36"/>
      <c r="Y231" s="36"/>
      <c r="Z231" s="44"/>
      <c r="AA231" s="44"/>
      <c r="AB231" s="44"/>
      <c r="AC231" s="44"/>
      <c r="AD231" s="64"/>
      <c r="AE231" s="61"/>
      <c r="AF231" s="61"/>
      <c r="AG231" s="66"/>
      <c r="AH231" s="61"/>
      <c r="AI231" s="61"/>
      <c r="AJ231" s="66"/>
      <c r="AK231" s="61"/>
      <c r="AL231" s="61"/>
      <c r="AM231" s="66"/>
      <c r="AN231" s="61"/>
      <c r="AO231" s="61"/>
      <c r="AP231" s="66"/>
      <c r="AQ231" s="61"/>
      <c r="AR231" s="61"/>
      <c r="AS231" s="66"/>
      <c r="AT231" s="61"/>
      <c r="AU231" s="61"/>
      <c r="AV231" s="66"/>
      <c r="AW231" s="61"/>
      <c r="AX231" s="61"/>
      <c r="AY231" s="61"/>
      <c r="AZ231" s="61"/>
      <c r="BA231" s="61"/>
      <c r="BB231" s="61"/>
      <c r="BC231" s="61"/>
      <c r="BD231" s="61"/>
      <c r="BE231" s="66"/>
      <c r="BF231" s="66"/>
      <c r="BG231" s="67"/>
      <c r="BH231" s="67"/>
      <c r="BI231" s="65"/>
    </row>
    <row r="232" spans="1:61" ht="66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4"/>
      <c r="AA232" s="37"/>
      <c r="AB232" s="37"/>
      <c r="AC232" s="37"/>
      <c r="AD232" s="64"/>
      <c r="AE232" s="61"/>
      <c r="AF232" s="61"/>
      <c r="AG232" s="66"/>
      <c r="AH232" s="61"/>
      <c r="AI232" s="61"/>
      <c r="AJ232" s="66"/>
      <c r="AK232" s="61"/>
      <c r="AL232" s="61"/>
      <c r="AM232" s="66"/>
      <c r="AN232" s="61"/>
      <c r="AO232" s="61"/>
      <c r="AP232" s="66"/>
      <c r="AQ232" s="61"/>
      <c r="AR232" s="61"/>
      <c r="AS232" s="66"/>
      <c r="AT232" s="61"/>
      <c r="AU232" s="61"/>
      <c r="AV232" s="66"/>
      <c r="AW232" s="61"/>
      <c r="AX232" s="61"/>
      <c r="AY232" s="61"/>
      <c r="AZ232" s="61"/>
      <c r="BA232" s="61"/>
      <c r="BB232" s="61"/>
      <c r="BC232" s="61"/>
      <c r="BD232" s="61"/>
      <c r="BE232" s="66"/>
      <c r="BF232" s="66"/>
      <c r="BG232" s="67"/>
      <c r="BH232" s="67"/>
      <c r="BI232" s="65"/>
    </row>
    <row r="233" spans="1:61" ht="65.25">
      <c r="A233" s="1043"/>
      <c r="B233" s="1043"/>
      <c r="C233" s="1043"/>
      <c r="D233" s="1043"/>
      <c r="E233" s="1043"/>
      <c r="F233" s="1043"/>
      <c r="G233" s="1043"/>
      <c r="H233" s="1043"/>
      <c r="I233" s="1043"/>
      <c r="J233" s="1043"/>
      <c r="K233" s="1043"/>
      <c r="L233" s="1043"/>
      <c r="M233" s="1043"/>
      <c r="N233" s="1043"/>
      <c r="O233" s="1043"/>
      <c r="P233" s="1043"/>
      <c r="Q233" s="1043"/>
      <c r="R233" s="1043"/>
      <c r="S233" s="1043"/>
      <c r="T233" s="1043"/>
      <c r="U233" s="1043"/>
      <c r="V233" s="1043"/>
      <c r="W233" s="1043"/>
      <c r="X233" s="1043"/>
      <c r="Y233" s="38"/>
      <c r="Z233" s="37"/>
      <c r="AA233" s="37"/>
      <c r="AB233" s="37"/>
      <c r="AC233" s="37"/>
      <c r="AD233" s="75"/>
      <c r="AE233" s="76"/>
      <c r="AF233" s="76"/>
      <c r="AG233" s="77"/>
      <c r="AH233" s="76"/>
      <c r="AI233" s="76"/>
      <c r="AJ233" s="77"/>
      <c r="AK233" s="76"/>
      <c r="AL233" s="76"/>
      <c r="AM233" s="77"/>
      <c r="AN233" s="76"/>
      <c r="AO233" s="76"/>
      <c r="AP233" s="77"/>
      <c r="AQ233" s="76"/>
      <c r="AR233" s="76"/>
      <c r="AS233" s="77"/>
      <c r="AT233" s="76"/>
      <c r="AU233" s="76"/>
      <c r="AV233" s="77"/>
      <c r="AW233" s="76"/>
      <c r="AX233" s="76"/>
      <c r="AY233" s="76"/>
      <c r="AZ233" s="76"/>
      <c r="BA233" s="76"/>
      <c r="BB233" s="76"/>
      <c r="BC233" s="76"/>
      <c r="BD233" s="76"/>
      <c r="BE233" s="77"/>
      <c r="BF233" s="77"/>
      <c r="BG233" s="78"/>
      <c r="BH233" s="78"/>
      <c r="BI233" s="79"/>
    </row>
    <row r="234" spans="1:61" ht="39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37"/>
      <c r="AA234" s="37"/>
      <c r="AB234" s="37"/>
      <c r="AC234" s="37"/>
      <c r="AD234" s="34"/>
      <c r="AE234" s="31"/>
      <c r="AF234" s="31"/>
      <c r="AG234" s="39"/>
      <c r="AH234" s="31"/>
      <c r="AI234" s="31"/>
      <c r="AJ234" s="39"/>
      <c r="AK234" s="31"/>
      <c r="AL234" s="31"/>
      <c r="AM234" s="39"/>
      <c r="AN234" s="31"/>
      <c r="AO234" s="31"/>
      <c r="AP234" s="39"/>
      <c r="AQ234" s="31"/>
      <c r="AR234" s="31"/>
      <c r="AS234" s="39"/>
      <c r="AT234" s="31"/>
      <c r="AU234" s="31"/>
      <c r="AV234" s="39"/>
      <c r="AW234" s="31"/>
      <c r="AX234" s="31"/>
      <c r="AY234" s="31"/>
      <c r="AZ234" s="31"/>
      <c r="BA234" s="31"/>
      <c r="BB234" s="31"/>
      <c r="BC234" s="31"/>
      <c r="BD234" s="31"/>
      <c r="BE234" s="39"/>
      <c r="BF234" s="39"/>
      <c r="BG234" s="25"/>
      <c r="BH234" s="25"/>
      <c r="BI234" s="35"/>
    </row>
    <row r="235" spans="1:61" ht="40.5">
      <c r="A235" s="961"/>
      <c r="B235" s="961"/>
      <c r="C235" s="961"/>
      <c r="D235" s="961"/>
      <c r="E235" s="961"/>
      <c r="F235" s="961"/>
      <c r="G235" s="961"/>
      <c r="H235" s="961"/>
      <c r="I235" s="961"/>
      <c r="J235" s="961"/>
      <c r="K235" s="961"/>
      <c r="L235" s="961"/>
      <c r="M235" s="961"/>
      <c r="N235" s="961"/>
      <c r="O235" s="961"/>
      <c r="P235" s="961"/>
      <c r="Q235" s="961"/>
      <c r="R235" s="961"/>
      <c r="S235" s="961"/>
      <c r="T235" s="961"/>
      <c r="U235" s="961"/>
      <c r="V235" s="961"/>
      <c r="W235" s="961"/>
      <c r="X235" s="961"/>
      <c r="Y235" s="14"/>
      <c r="Z235" s="14"/>
      <c r="AA235" s="14"/>
      <c r="AB235" s="14"/>
      <c r="AC235" s="14"/>
      <c r="AD235" s="34"/>
      <c r="AE235" s="31"/>
      <c r="AF235" s="31"/>
      <c r="AG235" s="39"/>
      <c r="AH235" s="31"/>
      <c r="AI235" s="31"/>
      <c r="AJ235" s="39"/>
      <c r="AK235" s="31"/>
      <c r="AL235" s="31"/>
      <c r="AM235" s="39"/>
      <c r="AN235" s="31"/>
      <c r="AO235" s="31"/>
      <c r="AP235" s="39"/>
      <c r="AQ235" s="31"/>
      <c r="AR235" s="31"/>
      <c r="AS235" s="39"/>
      <c r="AT235" s="31"/>
      <c r="AU235" s="31"/>
      <c r="AV235" s="39"/>
      <c r="AW235" s="31"/>
      <c r="AX235" s="31"/>
      <c r="AY235" s="31"/>
      <c r="AZ235" s="31"/>
      <c r="BA235" s="31"/>
      <c r="BB235" s="31"/>
      <c r="BC235" s="31"/>
      <c r="BD235" s="31"/>
      <c r="BE235" s="39"/>
      <c r="BF235" s="39"/>
      <c r="BG235" s="25"/>
      <c r="BH235" s="25"/>
      <c r="BI235" s="35"/>
    </row>
    <row r="236" spans="1:61" ht="39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45"/>
      <c r="AE236" s="31"/>
      <c r="AF236" s="31"/>
      <c r="AG236" s="39"/>
      <c r="AH236" s="31"/>
      <c r="AI236" s="31"/>
      <c r="AJ236" s="39"/>
      <c r="AK236" s="31"/>
      <c r="AL236" s="31"/>
      <c r="AM236" s="39"/>
      <c r="AN236" s="31"/>
      <c r="AO236" s="31"/>
      <c r="AP236" s="39"/>
      <c r="AQ236" s="31"/>
      <c r="AR236" s="31"/>
      <c r="AS236" s="39"/>
      <c r="AT236" s="31"/>
      <c r="AU236" s="31"/>
      <c r="AV236" s="39"/>
      <c r="AW236" s="31"/>
      <c r="AX236" s="31"/>
      <c r="AY236" s="31"/>
      <c r="AZ236" s="31"/>
      <c r="BA236" s="31"/>
      <c r="BB236" s="31"/>
      <c r="BC236" s="31"/>
      <c r="BD236" s="31"/>
      <c r="BE236" s="39"/>
      <c r="BF236" s="39"/>
      <c r="BG236" s="25"/>
      <c r="BH236" s="25"/>
      <c r="BI236" s="35"/>
    </row>
    <row r="237" spans="1:61" ht="39.75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5"/>
      <c r="P237" s="2"/>
      <c r="Q237" s="2"/>
      <c r="R237" s="2"/>
      <c r="S237" s="2"/>
      <c r="T237" s="2"/>
      <c r="AD237" s="45"/>
      <c r="AE237" s="31"/>
      <c r="AF237" s="31"/>
      <c r="AG237" s="39"/>
      <c r="AH237" s="31"/>
      <c r="AI237" s="31"/>
      <c r="AJ237" s="39"/>
      <c r="AK237" s="31"/>
      <c r="AL237" s="31"/>
      <c r="AM237" s="39"/>
      <c r="AN237" s="31"/>
      <c r="AO237" s="31"/>
      <c r="AP237" s="39"/>
      <c r="AQ237" s="31"/>
      <c r="AR237" s="31"/>
      <c r="AS237" s="39"/>
      <c r="AT237" s="31"/>
      <c r="AU237" s="31"/>
      <c r="AV237" s="39"/>
      <c r="AW237" s="31"/>
      <c r="AX237" s="31"/>
      <c r="AY237" s="31"/>
      <c r="AZ237" s="31"/>
      <c r="BA237" s="31"/>
      <c r="BB237" s="31"/>
      <c r="BC237" s="31"/>
      <c r="BD237" s="31"/>
      <c r="BE237" s="39"/>
      <c r="BF237" s="39"/>
      <c r="BG237" s="25"/>
      <c r="BH237" s="25"/>
      <c r="BI237" s="35"/>
    </row>
    <row r="238" spans="30:61" ht="39.75">
      <c r="AD238" s="46"/>
      <c r="AE238" s="31"/>
      <c r="AF238" s="31"/>
      <c r="AG238" s="39"/>
      <c r="AH238" s="31"/>
      <c r="AI238" s="31"/>
      <c r="AJ238" s="39"/>
      <c r="AK238" s="31"/>
      <c r="AL238" s="31"/>
      <c r="AM238" s="39"/>
      <c r="AN238" s="31"/>
      <c r="AO238" s="31"/>
      <c r="AP238" s="39"/>
      <c r="AQ238" s="31"/>
      <c r="AR238" s="31"/>
      <c r="AS238" s="39"/>
      <c r="AT238" s="31"/>
      <c r="AU238" s="31"/>
      <c r="AV238" s="39"/>
      <c r="AW238" s="31"/>
      <c r="AX238" s="31"/>
      <c r="AY238" s="31"/>
      <c r="AZ238" s="31"/>
      <c r="BA238" s="31"/>
      <c r="BB238" s="31"/>
      <c r="BC238" s="31"/>
      <c r="BD238" s="31"/>
      <c r="BE238" s="39"/>
      <c r="BF238" s="39"/>
      <c r="BG238" s="25"/>
      <c r="BH238" s="25"/>
      <c r="BI238" s="35"/>
    </row>
    <row r="239" spans="30:61" ht="39.75">
      <c r="AD239" s="46"/>
      <c r="AE239" s="31"/>
      <c r="AF239" s="31"/>
      <c r="AG239" s="39"/>
      <c r="AH239" s="31"/>
      <c r="AI239" s="31"/>
      <c r="AJ239" s="39"/>
      <c r="AK239" s="31"/>
      <c r="AL239" s="31"/>
      <c r="AM239" s="39"/>
      <c r="AN239" s="31"/>
      <c r="AO239" s="31"/>
      <c r="AP239" s="39"/>
      <c r="AQ239" s="31"/>
      <c r="AR239" s="31"/>
      <c r="AS239" s="39"/>
      <c r="AT239" s="31"/>
      <c r="AU239" s="31"/>
      <c r="AV239" s="39"/>
      <c r="AW239" s="31"/>
      <c r="AX239" s="31"/>
      <c r="AY239" s="31"/>
      <c r="AZ239" s="31"/>
      <c r="BA239" s="31"/>
      <c r="BB239" s="31"/>
      <c r="BC239" s="31"/>
      <c r="BD239" s="31"/>
      <c r="BE239" s="39"/>
      <c r="BF239" s="39"/>
      <c r="BG239" s="25"/>
      <c r="BH239" s="25"/>
      <c r="BI239" s="35"/>
    </row>
    <row r="240" spans="30:61" ht="39.75">
      <c r="AD240" s="46"/>
      <c r="AE240" s="31"/>
      <c r="AF240" s="31"/>
      <c r="AG240" s="39"/>
      <c r="AH240" s="31"/>
      <c r="AI240" s="31"/>
      <c r="AJ240" s="39"/>
      <c r="AK240" s="31"/>
      <c r="AL240" s="31"/>
      <c r="AM240" s="39"/>
      <c r="AN240" s="31"/>
      <c r="AO240" s="31"/>
      <c r="AP240" s="39"/>
      <c r="AQ240" s="31"/>
      <c r="AR240" s="31"/>
      <c r="AS240" s="39"/>
      <c r="AT240" s="31"/>
      <c r="AU240" s="31"/>
      <c r="AV240" s="39"/>
      <c r="AW240" s="31"/>
      <c r="AX240" s="31"/>
      <c r="AY240" s="31"/>
      <c r="AZ240" s="31"/>
      <c r="BA240" s="31"/>
      <c r="BB240" s="31"/>
      <c r="BC240" s="31"/>
      <c r="BD240" s="31"/>
      <c r="BE240" s="39"/>
      <c r="BF240" s="39"/>
      <c r="BG240" s="25"/>
      <c r="BH240" s="25"/>
      <c r="BI240" s="35"/>
    </row>
    <row r="241" spans="30:61" ht="40.5">
      <c r="AD241" s="16"/>
      <c r="AE241" s="13"/>
      <c r="AF241" s="13"/>
      <c r="AG241" s="15"/>
      <c r="AH241" s="13"/>
      <c r="AI241" s="13"/>
      <c r="AJ241" s="15"/>
      <c r="AK241" s="13"/>
      <c r="AL241" s="13"/>
      <c r="AM241" s="15"/>
      <c r="AN241" s="13"/>
      <c r="AO241" s="13"/>
      <c r="AP241" s="15"/>
      <c r="AQ241" s="13"/>
      <c r="AR241" s="13"/>
      <c r="AS241" s="15"/>
      <c r="AT241" s="13"/>
      <c r="AU241" s="13"/>
      <c r="AV241" s="15"/>
      <c r="AW241" s="13"/>
      <c r="AX241" s="13"/>
      <c r="AY241" s="13"/>
      <c r="AZ241" s="13"/>
      <c r="BA241" s="13"/>
      <c r="BB241" s="13"/>
      <c r="BC241" s="13"/>
      <c r="BD241" s="13"/>
      <c r="BE241" s="15"/>
      <c r="BF241" s="15"/>
      <c r="BG241" s="12"/>
      <c r="BH241" s="12"/>
      <c r="BI241" s="22"/>
    </row>
    <row r="242" spans="30:60" ht="30.75">
      <c r="AD242" s="11"/>
      <c r="AE242" s="7"/>
      <c r="AF242" s="7"/>
      <c r="AG242" s="11"/>
      <c r="AH242" s="7"/>
      <c r="AI242" s="7"/>
      <c r="AJ242" s="11"/>
      <c r="AK242" s="7"/>
      <c r="AL242" s="7"/>
      <c r="AM242" s="11"/>
      <c r="AN242" s="7"/>
      <c r="AO242" s="7"/>
      <c r="AP242" s="11"/>
      <c r="AQ242" s="7"/>
      <c r="AR242" s="7"/>
      <c r="AS242" s="11"/>
      <c r="AT242" s="7"/>
      <c r="AU242" s="7"/>
      <c r="AV242" s="11"/>
      <c r="AW242" s="7"/>
      <c r="AX242" s="7"/>
      <c r="AY242" s="7"/>
      <c r="AZ242" s="7"/>
      <c r="BA242" s="7"/>
      <c r="BB242" s="7"/>
      <c r="BC242" s="7"/>
      <c r="BD242" s="7"/>
      <c r="BE242" s="11"/>
      <c r="BF242" s="11"/>
      <c r="BG242" s="6"/>
      <c r="BH242" s="6"/>
    </row>
  </sheetData>
  <sheetProtection/>
  <mergeCells count="1337">
    <mergeCell ref="C188:BD188"/>
    <mergeCell ref="BE188:BI188"/>
    <mergeCell ref="A174:B174"/>
    <mergeCell ref="C174:BD174"/>
    <mergeCell ref="BE174:BI174"/>
    <mergeCell ref="BE169:BI169"/>
    <mergeCell ref="BE172:BI172"/>
    <mergeCell ref="A172:B172"/>
    <mergeCell ref="C172:BD172"/>
    <mergeCell ref="BE186:BI186"/>
    <mergeCell ref="B211:BI211"/>
    <mergeCell ref="A206:B206"/>
    <mergeCell ref="C206:BD206"/>
    <mergeCell ref="BE206:BI206"/>
    <mergeCell ref="A207:B207"/>
    <mergeCell ref="C207:BD207"/>
    <mergeCell ref="P131:Q131"/>
    <mergeCell ref="R131:S131"/>
    <mergeCell ref="T131:U131"/>
    <mergeCell ref="V131:W131"/>
    <mergeCell ref="X131:Y131"/>
    <mergeCell ref="B210:BI210"/>
    <mergeCell ref="A162:B162"/>
    <mergeCell ref="C162:BD162"/>
    <mergeCell ref="BE162:BI162"/>
    <mergeCell ref="A188:B188"/>
    <mergeCell ref="BH83:BI83"/>
    <mergeCell ref="A192:B192"/>
    <mergeCell ref="C192:BD192"/>
    <mergeCell ref="BE192:BI192"/>
    <mergeCell ref="X82:Y82"/>
    <mergeCell ref="Z82:AA82"/>
    <mergeCell ref="AK82:AL82"/>
    <mergeCell ref="BH82:BI82"/>
    <mergeCell ref="B83:M83"/>
    <mergeCell ref="C169:BD169"/>
    <mergeCell ref="BH118:BI118"/>
    <mergeCell ref="A168:B168"/>
    <mergeCell ref="C168:BD168"/>
    <mergeCell ref="P133:Q133"/>
    <mergeCell ref="T133:U133"/>
    <mergeCell ref="A163:B163"/>
    <mergeCell ref="Z131:AA131"/>
    <mergeCell ref="AK131:AL131"/>
    <mergeCell ref="BH131:BI131"/>
    <mergeCell ref="B131:M131"/>
    <mergeCell ref="X83:Y83"/>
    <mergeCell ref="P116:Q116"/>
    <mergeCell ref="V116:W116"/>
    <mergeCell ref="T116:U116"/>
    <mergeCell ref="Z83:AA83"/>
    <mergeCell ref="AK118:AL118"/>
    <mergeCell ref="R83:S83"/>
    <mergeCell ref="T83:U83"/>
    <mergeCell ref="V83:W83"/>
    <mergeCell ref="AK83:AL83"/>
    <mergeCell ref="B94:M94"/>
    <mergeCell ref="R98:S98"/>
    <mergeCell ref="B101:M101"/>
    <mergeCell ref="B99:M99"/>
    <mergeCell ref="P107:Q107"/>
    <mergeCell ref="Z118:AA118"/>
    <mergeCell ref="V101:W101"/>
    <mergeCell ref="X101:Y101"/>
    <mergeCell ref="P96:Q96"/>
    <mergeCell ref="R96:S96"/>
    <mergeCell ref="B116:M116"/>
    <mergeCell ref="R116:S116"/>
    <mergeCell ref="B98:M98"/>
    <mergeCell ref="P98:Q98"/>
    <mergeCell ref="B97:M97"/>
    <mergeCell ref="P117:Q117"/>
    <mergeCell ref="R117:S117"/>
    <mergeCell ref="X117:Y117"/>
    <mergeCell ref="B118:M118"/>
    <mergeCell ref="P118:Q118"/>
    <mergeCell ref="R118:S118"/>
    <mergeCell ref="T118:U118"/>
    <mergeCell ref="V118:W118"/>
    <mergeCell ref="X118:Y118"/>
    <mergeCell ref="T117:U117"/>
    <mergeCell ref="V117:W117"/>
    <mergeCell ref="AF154:AJ155"/>
    <mergeCell ref="X141:Y141"/>
    <mergeCell ref="Z141:AA141"/>
    <mergeCell ref="R144:S144"/>
    <mergeCell ref="R142:S142"/>
    <mergeCell ref="V147:W147"/>
    <mergeCell ref="V145:W145"/>
    <mergeCell ref="T149:U149"/>
    <mergeCell ref="V148:W148"/>
    <mergeCell ref="Z142:AA142"/>
    <mergeCell ref="B56:M56"/>
    <mergeCell ref="P56:Q56"/>
    <mergeCell ref="B96:M96"/>
    <mergeCell ref="B70:M70"/>
    <mergeCell ref="P70:Q70"/>
    <mergeCell ref="P136:Q136"/>
    <mergeCell ref="B68:M68"/>
    <mergeCell ref="B69:M69"/>
    <mergeCell ref="P69:Q69"/>
    <mergeCell ref="P64:Q66"/>
    <mergeCell ref="Z140:AA140"/>
    <mergeCell ref="AK140:AL140"/>
    <mergeCell ref="B138:M138"/>
    <mergeCell ref="P138:Q138"/>
    <mergeCell ref="R140:S140"/>
    <mergeCell ref="B137:M137"/>
    <mergeCell ref="B57:M57"/>
    <mergeCell ref="P57:Q57"/>
    <mergeCell ref="R57:S57"/>
    <mergeCell ref="T57:U57"/>
    <mergeCell ref="V57:W57"/>
    <mergeCell ref="AK96:AL96"/>
    <mergeCell ref="R82:S82"/>
    <mergeCell ref="T82:U82"/>
    <mergeCell ref="V82:W82"/>
    <mergeCell ref="P83:Q83"/>
    <mergeCell ref="Z117:AA117"/>
    <mergeCell ref="Z132:AA132"/>
    <mergeCell ref="BH117:BI117"/>
    <mergeCell ref="B52:M52"/>
    <mergeCell ref="BH72:BI72"/>
    <mergeCell ref="BH75:BI75"/>
    <mergeCell ref="Z69:AA69"/>
    <mergeCell ref="T70:U70"/>
    <mergeCell ref="BH77:BI77"/>
    <mergeCell ref="BH57:BI57"/>
    <mergeCell ref="Z102:AA102"/>
    <mergeCell ref="AK102:AL102"/>
    <mergeCell ref="BH102:BI102"/>
    <mergeCell ref="Z116:AA116"/>
    <mergeCell ref="AK116:AL116"/>
    <mergeCell ref="BH116:BI116"/>
    <mergeCell ref="BH106:BI106"/>
    <mergeCell ref="BA113:BF113"/>
    <mergeCell ref="AK114:AN114"/>
    <mergeCell ref="BH104:BI104"/>
    <mergeCell ref="R133:S133"/>
    <mergeCell ref="Z57:AA57"/>
    <mergeCell ref="AK57:AL57"/>
    <mergeCell ref="P113:Q115"/>
    <mergeCell ref="Z96:AA96"/>
    <mergeCell ref="X98:Y98"/>
    <mergeCell ref="T69:U69"/>
    <mergeCell ref="V69:W69"/>
    <mergeCell ref="P132:Q132"/>
    <mergeCell ref="R132:S132"/>
    <mergeCell ref="B58:M58"/>
    <mergeCell ref="P58:Q58"/>
    <mergeCell ref="R58:S58"/>
    <mergeCell ref="T58:U58"/>
    <mergeCell ref="V58:W58"/>
    <mergeCell ref="X58:Y58"/>
    <mergeCell ref="P41:Q41"/>
    <mergeCell ref="X48:Y48"/>
    <mergeCell ref="V48:W48"/>
    <mergeCell ref="Z48:AA48"/>
    <mergeCell ref="X54:Y54"/>
    <mergeCell ref="R70:S70"/>
    <mergeCell ref="X70:Y70"/>
    <mergeCell ref="V67:W67"/>
    <mergeCell ref="T41:U41"/>
    <mergeCell ref="V41:W41"/>
    <mergeCell ref="R46:S46"/>
    <mergeCell ref="X45:Y45"/>
    <mergeCell ref="B48:M48"/>
    <mergeCell ref="BH41:BI41"/>
    <mergeCell ref="BH42:BI42"/>
    <mergeCell ref="BH48:BI48"/>
    <mergeCell ref="B41:M41"/>
    <mergeCell ref="Z47:AA47"/>
    <mergeCell ref="Z45:AA45"/>
    <mergeCell ref="X42:Y42"/>
    <mergeCell ref="V102:W102"/>
    <mergeCell ref="R69:S69"/>
    <mergeCell ref="B82:M82"/>
    <mergeCell ref="P82:Q82"/>
    <mergeCell ref="P40:Q40"/>
    <mergeCell ref="BH46:BI46"/>
    <mergeCell ref="V42:W42"/>
    <mergeCell ref="V44:W44"/>
    <mergeCell ref="P42:Q42"/>
    <mergeCell ref="Z41:AA41"/>
    <mergeCell ref="X67:Y67"/>
    <mergeCell ref="Z67:AA67"/>
    <mergeCell ref="AK76:AL76"/>
    <mergeCell ref="Z77:AA77"/>
    <mergeCell ref="AK77:AL77"/>
    <mergeCell ref="X102:Y102"/>
    <mergeCell ref="AK69:AL69"/>
    <mergeCell ref="AK71:AL71"/>
    <mergeCell ref="Z72:AA72"/>
    <mergeCell ref="AK93:AL93"/>
    <mergeCell ref="BH140:BI140"/>
    <mergeCell ref="Z78:AA78"/>
    <mergeCell ref="BE144:BE145"/>
    <mergeCell ref="Z54:AA54"/>
    <mergeCell ref="B54:M54"/>
    <mergeCell ref="P54:Q54"/>
    <mergeCell ref="R54:S54"/>
    <mergeCell ref="T54:U54"/>
    <mergeCell ref="AH65:AJ65"/>
    <mergeCell ref="B102:M102"/>
    <mergeCell ref="P102:Q102"/>
    <mergeCell ref="Z53:AA53"/>
    <mergeCell ref="X56:Y56"/>
    <mergeCell ref="R56:S56"/>
    <mergeCell ref="T56:U56"/>
    <mergeCell ref="Z58:AA58"/>
    <mergeCell ref="X57:Y57"/>
    <mergeCell ref="Z56:AA56"/>
    <mergeCell ref="R53:S53"/>
    <mergeCell ref="T53:U53"/>
    <mergeCell ref="BD11:BD13"/>
    <mergeCell ref="BH37:BI37"/>
    <mergeCell ref="BH53:BI53"/>
    <mergeCell ref="BH44:BI44"/>
    <mergeCell ref="BH45:BI45"/>
    <mergeCell ref="BH51:BI51"/>
    <mergeCell ref="BH40:BI40"/>
    <mergeCell ref="BH30:BI30"/>
    <mergeCell ref="BH32:BI32"/>
    <mergeCell ref="X68:Y68"/>
    <mergeCell ref="V54:W54"/>
    <mergeCell ref="BH38:BI38"/>
    <mergeCell ref="BH39:BI39"/>
    <mergeCell ref="B34:M34"/>
    <mergeCell ref="X38:Y38"/>
    <mergeCell ref="T39:U39"/>
    <mergeCell ref="BH35:BI35"/>
    <mergeCell ref="BH34:BI34"/>
    <mergeCell ref="R36:S36"/>
    <mergeCell ref="B141:M141"/>
    <mergeCell ref="P141:Q141"/>
    <mergeCell ref="V135:W135"/>
    <mergeCell ref="R141:S141"/>
    <mergeCell ref="X140:Y140"/>
    <mergeCell ref="R137:S137"/>
    <mergeCell ref="B140:M140"/>
    <mergeCell ref="P140:Q140"/>
    <mergeCell ref="R136:S136"/>
    <mergeCell ref="P137:Q137"/>
    <mergeCell ref="A12:A13"/>
    <mergeCell ref="B53:M53"/>
    <mergeCell ref="P53:Q53"/>
    <mergeCell ref="R102:S102"/>
    <mergeCell ref="T102:U102"/>
    <mergeCell ref="X145:Y145"/>
    <mergeCell ref="V134:W134"/>
    <mergeCell ref="V140:W140"/>
    <mergeCell ref="T137:U137"/>
    <mergeCell ref="V138:W138"/>
    <mergeCell ref="V98:W98"/>
    <mergeCell ref="P101:Q101"/>
    <mergeCell ref="R101:S101"/>
    <mergeCell ref="T101:U101"/>
    <mergeCell ref="X142:Y142"/>
    <mergeCell ref="X116:Y116"/>
    <mergeCell ref="V132:W132"/>
    <mergeCell ref="T122:U122"/>
    <mergeCell ref="V122:W122"/>
    <mergeCell ref="X122:Y122"/>
    <mergeCell ref="B133:M133"/>
    <mergeCell ref="A110:F110"/>
    <mergeCell ref="B134:M134"/>
    <mergeCell ref="V97:W97"/>
    <mergeCell ref="T98:U98"/>
    <mergeCell ref="X97:Y97"/>
    <mergeCell ref="X132:Y132"/>
    <mergeCell ref="T130:U130"/>
    <mergeCell ref="P97:Q97"/>
    <mergeCell ref="R97:S97"/>
    <mergeCell ref="AU151:BH151"/>
    <mergeCell ref="BA148:BC148"/>
    <mergeCell ref="X53:Y53"/>
    <mergeCell ref="X75:Y75"/>
    <mergeCell ref="V60:W60"/>
    <mergeCell ref="X60:Y60"/>
    <mergeCell ref="V56:W56"/>
    <mergeCell ref="V70:W70"/>
    <mergeCell ref="X69:Y69"/>
    <mergeCell ref="V68:W68"/>
    <mergeCell ref="BG144:BG145"/>
    <mergeCell ref="AQ144:AQ145"/>
    <mergeCell ref="AG144:AG145"/>
    <mergeCell ref="BF144:BF145"/>
    <mergeCell ref="AJ144:AJ145"/>
    <mergeCell ref="AK145:AL145"/>
    <mergeCell ref="AN144:AN145"/>
    <mergeCell ref="BB144:BB145"/>
    <mergeCell ref="BA144:BA145"/>
    <mergeCell ref="BC144:BC145"/>
    <mergeCell ref="AB63:BF63"/>
    <mergeCell ref="AK30:AL30"/>
    <mergeCell ref="BH74:BI74"/>
    <mergeCell ref="BH76:BI76"/>
    <mergeCell ref="BH141:BI141"/>
    <mergeCell ref="AE27:AG27"/>
    <mergeCell ref="AK35:AL35"/>
    <mergeCell ref="AK58:AL58"/>
    <mergeCell ref="BD27:BF27"/>
    <mergeCell ref="BH47:BI47"/>
    <mergeCell ref="BH142:BI142"/>
    <mergeCell ref="BH144:BI145"/>
    <mergeCell ref="AK143:AL143"/>
    <mergeCell ref="AK121:AL121"/>
    <mergeCell ref="BB11:BB13"/>
    <mergeCell ref="AT11:AW11"/>
    <mergeCell ref="BA65:BC65"/>
    <mergeCell ref="BD65:BF65"/>
    <mergeCell ref="AK27:AN27"/>
    <mergeCell ref="AK54:AL54"/>
    <mergeCell ref="B7:G7"/>
    <mergeCell ref="BH31:BI31"/>
    <mergeCell ref="BH33:BI33"/>
    <mergeCell ref="BC11:BC13"/>
    <mergeCell ref="BH11:BH13"/>
    <mergeCell ref="AO11:AS11"/>
    <mergeCell ref="AX11:BA11"/>
    <mergeCell ref="BA27:BC27"/>
    <mergeCell ref="BI11:BI13"/>
    <mergeCell ref="AK11:AN11"/>
    <mergeCell ref="A63:A66"/>
    <mergeCell ref="B63:M66"/>
    <mergeCell ref="N63:N66"/>
    <mergeCell ref="O63:O66"/>
    <mergeCell ref="P63:AA63"/>
    <mergeCell ref="V65:W66"/>
    <mergeCell ref="T65:U66"/>
    <mergeCell ref="X65:Y66"/>
    <mergeCell ref="Z65:AA66"/>
    <mergeCell ref="T64:AA64"/>
    <mergeCell ref="K11:N11"/>
    <mergeCell ref="O11:S11"/>
    <mergeCell ref="T11:W11"/>
    <mergeCell ref="X11:Z11"/>
    <mergeCell ref="AA11:AE11"/>
    <mergeCell ref="AF11:AJ11"/>
    <mergeCell ref="AB64:AG64"/>
    <mergeCell ref="AB65:AD65"/>
    <mergeCell ref="V52:W52"/>
    <mergeCell ref="Z101:AA101"/>
    <mergeCell ref="AO64:AT64"/>
    <mergeCell ref="AU64:AZ64"/>
    <mergeCell ref="AU65:AW65"/>
    <mergeCell ref="AO65:AQ65"/>
    <mergeCell ref="AR65:AT65"/>
    <mergeCell ref="AH64:AN64"/>
    <mergeCell ref="AX65:AZ65"/>
    <mergeCell ref="AE65:AG65"/>
    <mergeCell ref="Z71:AA71"/>
    <mergeCell ref="BG63:BG66"/>
    <mergeCell ref="BH69:BI69"/>
    <mergeCell ref="BH112:BI115"/>
    <mergeCell ref="BG112:BG115"/>
    <mergeCell ref="BH100:BI100"/>
    <mergeCell ref="BH97:BI97"/>
    <mergeCell ref="BH96:BI96"/>
    <mergeCell ref="BH71:BI71"/>
    <mergeCell ref="BH101:BI101"/>
    <mergeCell ref="BH73:BI73"/>
    <mergeCell ref="Z27:AA28"/>
    <mergeCell ref="P34:Q34"/>
    <mergeCell ref="AH27:AJ27"/>
    <mergeCell ref="AB27:AD27"/>
    <mergeCell ref="P30:Q30"/>
    <mergeCell ref="R31:S31"/>
    <mergeCell ref="X30:Y30"/>
    <mergeCell ref="B30:M30"/>
    <mergeCell ref="B33:M33"/>
    <mergeCell ref="Z33:AA33"/>
    <mergeCell ref="B29:M29"/>
    <mergeCell ref="P31:Q31"/>
    <mergeCell ref="V31:W31"/>
    <mergeCell ref="X29:Y29"/>
    <mergeCell ref="Z30:AA30"/>
    <mergeCell ref="T30:U30"/>
    <mergeCell ref="S1:AS1"/>
    <mergeCell ref="P26:Q28"/>
    <mergeCell ref="P25:AA25"/>
    <mergeCell ref="T26:AA26"/>
    <mergeCell ref="T27:U28"/>
    <mergeCell ref="V27:W28"/>
    <mergeCell ref="X27:Y28"/>
    <mergeCell ref="AB26:AG26"/>
    <mergeCell ref="AR27:AT27"/>
    <mergeCell ref="AO26:AT26"/>
    <mergeCell ref="R75:S75"/>
    <mergeCell ref="T67:U67"/>
    <mergeCell ref="V75:W75"/>
    <mergeCell ref="R48:S48"/>
    <mergeCell ref="R64:S66"/>
    <mergeCell ref="R52:S52"/>
    <mergeCell ref="T52:U52"/>
    <mergeCell ref="T72:U72"/>
    <mergeCell ref="V71:W71"/>
    <mergeCell ref="V53:W53"/>
    <mergeCell ref="V74:W74"/>
    <mergeCell ref="T132:U132"/>
    <mergeCell ref="BD144:BD145"/>
    <mergeCell ref="AK144:AL144"/>
    <mergeCell ref="AK139:AL139"/>
    <mergeCell ref="AZ144:AZ145"/>
    <mergeCell ref="Z76:AA76"/>
    <mergeCell ref="AQ110:BH110"/>
    <mergeCell ref="BH135:BI135"/>
    <mergeCell ref="AK134:AL134"/>
    <mergeCell ref="X144:Y144"/>
    <mergeCell ref="AE149:AG149"/>
    <mergeCell ref="AK152:AM152"/>
    <mergeCell ref="AU152:BH153"/>
    <mergeCell ref="AB152:AE152"/>
    <mergeCell ref="T144:U144"/>
    <mergeCell ref="AK147:AN147"/>
    <mergeCell ref="AE147:AG147"/>
    <mergeCell ref="AH149:AJ149"/>
    <mergeCell ref="AK153:AM155"/>
    <mergeCell ref="AK151:AT151"/>
    <mergeCell ref="AQ152:AT152"/>
    <mergeCell ref="A189:B189"/>
    <mergeCell ref="AF153:AJ153"/>
    <mergeCell ref="AN153:AP155"/>
    <mergeCell ref="AB154:AE155"/>
    <mergeCell ref="C186:BD186"/>
    <mergeCell ref="A186:B186"/>
    <mergeCell ref="A178:B178"/>
    <mergeCell ref="AB153:AE153"/>
    <mergeCell ref="Z148:AA148"/>
    <mergeCell ref="AN152:AP152"/>
    <mergeCell ref="A170:B170"/>
    <mergeCell ref="C170:BD170"/>
    <mergeCell ref="A169:B169"/>
    <mergeCell ref="AU154:BH155"/>
    <mergeCell ref="A152:E152"/>
    <mergeCell ref="BE159:BI159"/>
    <mergeCell ref="O152:U152"/>
    <mergeCell ref="O154:U155"/>
    <mergeCell ref="X73:Y73"/>
    <mergeCell ref="X71:Y71"/>
    <mergeCell ref="T71:U71"/>
    <mergeCell ref="T73:U73"/>
    <mergeCell ref="P74:Q74"/>
    <mergeCell ref="AM220:BF220"/>
    <mergeCell ref="AF216:AK216"/>
    <mergeCell ref="AM216:BF216"/>
    <mergeCell ref="AF217:AK217"/>
    <mergeCell ref="AF215:BC215"/>
    <mergeCell ref="A228:F228"/>
    <mergeCell ref="F153:H155"/>
    <mergeCell ref="V154:AA155"/>
    <mergeCell ref="A190:B190"/>
    <mergeCell ref="A227:F227"/>
    <mergeCell ref="T143:U143"/>
    <mergeCell ref="C163:BD163"/>
    <mergeCell ref="T147:U147"/>
    <mergeCell ref="A177:B177"/>
    <mergeCell ref="A216:F216"/>
    <mergeCell ref="A225:F225"/>
    <mergeCell ref="A233:X233"/>
    <mergeCell ref="V133:W133"/>
    <mergeCell ref="B135:M135"/>
    <mergeCell ref="A167:B167"/>
    <mergeCell ref="X146:Y146"/>
    <mergeCell ref="A215:Y215"/>
    <mergeCell ref="A231:S231"/>
    <mergeCell ref="A229:F229"/>
    <mergeCell ref="A191:B191"/>
    <mergeCell ref="A219:Y219"/>
    <mergeCell ref="AF219:BF219"/>
    <mergeCell ref="X149:Y149"/>
    <mergeCell ref="I153:K155"/>
    <mergeCell ref="AF152:AJ152"/>
    <mergeCell ref="C191:BD191"/>
    <mergeCell ref="A175:B175"/>
    <mergeCell ref="BE191:BI191"/>
    <mergeCell ref="A179:B179"/>
    <mergeCell ref="AF218:AK218"/>
    <mergeCell ref="AF228:AK228"/>
    <mergeCell ref="Z99:AA99"/>
    <mergeCell ref="P100:Q100"/>
    <mergeCell ref="R100:S100"/>
    <mergeCell ref="T100:U100"/>
    <mergeCell ref="V100:W100"/>
    <mergeCell ref="X100:Y100"/>
    <mergeCell ref="Z100:AA100"/>
    <mergeCell ref="AF223:BG224"/>
    <mergeCell ref="A226:X226"/>
    <mergeCell ref="V153:AA153"/>
    <mergeCell ref="A224:P224"/>
    <mergeCell ref="AF221:AK221"/>
    <mergeCell ref="A166:B166"/>
    <mergeCell ref="A194:B194"/>
    <mergeCell ref="AF220:AK220"/>
    <mergeCell ref="A222:F222"/>
    <mergeCell ref="A159:B159"/>
    <mergeCell ref="A196:B196"/>
    <mergeCell ref="L153:N155"/>
    <mergeCell ref="R149:S149"/>
    <mergeCell ref="AK97:AL97"/>
    <mergeCell ref="V96:W96"/>
    <mergeCell ref="Z74:AA74"/>
    <mergeCell ref="R146:S146"/>
    <mergeCell ref="T99:U99"/>
    <mergeCell ref="R145:S145"/>
    <mergeCell ref="AK149:AN149"/>
    <mergeCell ref="X74:Y74"/>
    <mergeCell ref="T74:U74"/>
    <mergeCell ref="A151:N151"/>
    <mergeCell ref="C194:BD194"/>
    <mergeCell ref="X76:Y76"/>
    <mergeCell ref="A112:A115"/>
    <mergeCell ref="AM225:AR225"/>
    <mergeCell ref="AF225:AK225"/>
    <mergeCell ref="AF222:AK222"/>
    <mergeCell ref="B209:BF209"/>
    <mergeCell ref="A218:F218"/>
    <mergeCell ref="V76:W76"/>
    <mergeCell ref="O153:U153"/>
    <mergeCell ref="BE207:BI207"/>
    <mergeCell ref="A176:B176"/>
    <mergeCell ref="A25:A28"/>
    <mergeCell ref="T34:U34"/>
    <mergeCell ref="P33:Q33"/>
    <mergeCell ref="P39:Q39"/>
    <mergeCell ref="B40:M40"/>
    <mergeCell ref="B67:M67"/>
    <mergeCell ref="L152:N152"/>
    <mergeCell ref="B38:M38"/>
    <mergeCell ref="R29:S29"/>
    <mergeCell ref="R41:S41"/>
    <mergeCell ref="R40:S40"/>
    <mergeCell ref="X52:Y52"/>
    <mergeCell ref="B45:M45"/>
    <mergeCell ref="T42:U42"/>
    <mergeCell ref="X47:Y47"/>
    <mergeCell ref="B46:M46"/>
    <mergeCell ref="B31:M31"/>
    <mergeCell ref="B47:M47"/>
    <mergeCell ref="X46:Y46"/>
    <mergeCell ref="V47:W47"/>
    <mergeCell ref="P46:Q46"/>
    <mergeCell ref="T29:U29"/>
    <mergeCell ref="Z52:AA52"/>
    <mergeCell ref="X43:Y43"/>
    <mergeCell ref="P43:Q43"/>
    <mergeCell ref="R43:S43"/>
    <mergeCell ref="P52:Q52"/>
    <mergeCell ref="T31:U31"/>
    <mergeCell ref="Z44:AA44"/>
    <mergeCell ref="X44:Y44"/>
    <mergeCell ref="X35:Y35"/>
    <mergeCell ref="Z35:AA35"/>
    <mergeCell ref="P38:Q38"/>
    <mergeCell ref="Z31:AA31"/>
    <mergeCell ref="T37:U37"/>
    <mergeCell ref="T36:U36"/>
    <mergeCell ref="X37:Y37"/>
    <mergeCell ref="P29:Q29"/>
    <mergeCell ref="R38:S38"/>
    <mergeCell ref="X34:Y34"/>
    <mergeCell ref="Z34:AA34"/>
    <mergeCell ref="X40:Y40"/>
    <mergeCell ref="X41:Y41"/>
    <mergeCell ref="V33:W33"/>
    <mergeCell ref="T33:U33"/>
    <mergeCell ref="T35:U35"/>
    <mergeCell ref="V35:W35"/>
    <mergeCell ref="B35:M35"/>
    <mergeCell ref="P35:Q35"/>
    <mergeCell ref="R35:S35"/>
    <mergeCell ref="V39:W39"/>
    <mergeCell ref="N25:N28"/>
    <mergeCell ref="O25:O28"/>
    <mergeCell ref="V29:W29"/>
    <mergeCell ref="V30:W30"/>
    <mergeCell ref="P32:Q32"/>
    <mergeCell ref="R33:S33"/>
    <mergeCell ref="B25:M28"/>
    <mergeCell ref="B39:M39"/>
    <mergeCell ref="X33:Y33"/>
    <mergeCell ref="X39:Y39"/>
    <mergeCell ref="R26:S28"/>
    <mergeCell ref="B36:M36"/>
    <mergeCell ref="R39:S39"/>
    <mergeCell ref="P36:Q36"/>
    <mergeCell ref="V36:W36"/>
    <mergeCell ref="X36:Y36"/>
    <mergeCell ref="Z38:AA38"/>
    <mergeCell ref="V38:W38"/>
    <mergeCell ref="Z39:AA39"/>
    <mergeCell ref="P37:Q37"/>
    <mergeCell ref="T38:U38"/>
    <mergeCell ref="P47:Q47"/>
    <mergeCell ref="V46:W46"/>
    <mergeCell ref="R47:S47"/>
    <mergeCell ref="T47:U47"/>
    <mergeCell ref="T46:U46"/>
    <mergeCell ref="P44:Q44"/>
    <mergeCell ref="T44:U44"/>
    <mergeCell ref="T45:U45"/>
    <mergeCell ref="R37:S37"/>
    <mergeCell ref="P75:Q75"/>
    <mergeCell ref="R42:S42"/>
    <mergeCell ref="R74:S74"/>
    <mergeCell ref="P45:Q45"/>
    <mergeCell ref="R44:S44"/>
    <mergeCell ref="T48:U48"/>
    <mergeCell ref="B42:M42"/>
    <mergeCell ref="B43:M43"/>
    <mergeCell ref="Z29:AA29"/>
    <mergeCell ref="Z37:AA37"/>
    <mergeCell ref="X31:Y31"/>
    <mergeCell ref="V34:W34"/>
    <mergeCell ref="R30:S30"/>
    <mergeCell ref="B37:M37"/>
    <mergeCell ref="X32:Y32"/>
    <mergeCell ref="Z32:AA32"/>
    <mergeCell ref="B100:M100"/>
    <mergeCell ref="P99:Q99"/>
    <mergeCell ref="R99:S99"/>
    <mergeCell ref="R76:S76"/>
    <mergeCell ref="T76:U76"/>
    <mergeCell ref="T96:U96"/>
    <mergeCell ref="T97:U97"/>
    <mergeCell ref="B76:M76"/>
    <mergeCell ref="P76:Q76"/>
    <mergeCell ref="T95:U95"/>
    <mergeCell ref="B71:M71"/>
    <mergeCell ref="R71:S71"/>
    <mergeCell ref="A171:B171"/>
    <mergeCell ref="P139:Q139"/>
    <mergeCell ref="F152:H152"/>
    <mergeCell ref="R139:S139"/>
    <mergeCell ref="I152:K152"/>
    <mergeCell ref="P143:Q143"/>
    <mergeCell ref="R148:S148"/>
    <mergeCell ref="B142:M142"/>
    <mergeCell ref="V149:W149"/>
    <mergeCell ref="B143:M143"/>
    <mergeCell ref="R147:S147"/>
    <mergeCell ref="A146:O146"/>
    <mergeCell ref="V143:W143"/>
    <mergeCell ref="A144:O145"/>
    <mergeCell ref="R143:S143"/>
    <mergeCell ref="P146:Q146"/>
    <mergeCell ref="T145:U145"/>
    <mergeCell ref="P144:Q144"/>
    <mergeCell ref="R138:S138"/>
    <mergeCell ref="P142:Q142"/>
    <mergeCell ref="T135:U135"/>
    <mergeCell ref="T136:U136"/>
    <mergeCell ref="T140:U140"/>
    <mergeCell ref="T146:U146"/>
    <mergeCell ref="P145:Q145"/>
    <mergeCell ref="T142:U142"/>
    <mergeCell ref="V137:W137"/>
    <mergeCell ref="V142:W142"/>
    <mergeCell ref="V141:W141"/>
    <mergeCell ref="T138:U138"/>
    <mergeCell ref="T141:U141"/>
    <mergeCell ref="T139:U139"/>
    <mergeCell ref="B74:M74"/>
    <mergeCell ref="B73:M73"/>
    <mergeCell ref="P94:Q94"/>
    <mergeCell ref="B78:M78"/>
    <mergeCell ref="R78:S78"/>
    <mergeCell ref="T78:U78"/>
    <mergeCell ref="B77:M77"/>
    <mergeCell ref="P77:Q77"/>
    <mergeCell ref="T77:U77"/>
    <mergeCell ref="B87:M87"/>
    <mergeCell ref="A235:X235"/>
    <mergeCell ref="A148:O148"/>
    <mergeCell ref="A109:X109"/>
    <mergeCell ref="T134:U134"/>
    <mergeCell ref="X137:Y137"/>
    <mergeCell ref="X143:Y143"/>
    <mergeCell ref="B136:M136"/>
    <mergeCell ref="X138:Y138"/>
    <mergeCell ref="V136:W136"/>
    <mergeCell ref="V146:W146"/>
    <mergeCell ref="A223:AA223"/>
    <mergeCell ref="BH68:BI68"/>
    <mergeCell ref="Z146:AA146"/>
    <mergeCell ref="AK137:AL137"/>
    <mergeCell ref="X99:Y99"/>
    <mergeCell ref="X72:Y72"/>
    <mergeCell ref="Z73:AA73"/>
    <mergeCell ref="AK133:AL133"/>
    <mergeCell ref="AH146:AJ146"/>
    <mergeCell ref="B72:M72"/>
    <mergeCell ref="X147:Y147"/>
    <mergeCell ref="Z137:AA137"/>
    <mergeCell ref="Z143:AA143"/>
    <mergeCell ref="B121:M121"/>
    <mergeCell ref="P121:Q121"/>
    <mergeCell ref="R121:S121"/>
    <mergeCell ref="T121:U121"/>
    <mergeCell ref="V121:W121"/>
    <mergeCell ref="R135:S135"/>
    <mergeCell ref="V144:W144"/>
    <mergeCell ref="BA147:BC147"/>
    <mergeCell ref="AH148:AJ148"/>
    <mergeCell ref="AH147:AJ147"/>
    <mergeCell ref="Z134:AA134"/>
    <mergeCell ref="AE146:AG146"/>
    <mergeCell ref="AK138:AL138"/>
    <mergeCell ref="AK136:AL136"/>
    <mergeCell ref="Z136:AA136"/>
    <mergeCell ref="BA146:BC146"/>
    <mergeCell ref="AK135:AL135"/>
    <mergeCell ref="AB146:AD146"/>
    <mergeCell ref="AU146:AW146"/>
    <mergeCell ref="AK142:AL142"/>
    <mergeCell ref="X134:Y134"/>
    <mergeCell ref="Z149:AA149"/>
    <mergeCell ref="Z147:AA147"/>
    <mergeCell ref="Z138:AA138"/>
    <mergeCell ref="Z144:AA144"/>
    <mergeCell ref="Z145:AA145"/>
    <mergeCell ref="X136:Y136"/>
    <mergeCell ref="AE148:AG148"/>
    <mergeCell ref="AR147:AT147"/>
    <mergeCell ref="A182:B182"/>
    <mergeCell ref="P148:Q148"/>
    <mergeCell ref="P147:Q147"/>
    <mergeCell ref="A147:O147"/>
    <mergeCell ref="A153:E155"/>
    <mergeCell ref="V152:AA152"/>
    <mergeCell ref="AB148:AD148"/>
    <mergeCell ref="AB147:AD147"/>
    <mergeCell ref="B132:M132"/>
    <mergeCell ref="B112:M115"/>
    <mergeCell ref="P130:Q130"/>
    <mergeCell ref="X130:Y130"/>
    <mergeCell ref="Z114:AA115"/>
    <mergeCell ref="T148:U148"/>
    <mergeCell ref="R130:S130"/>
    <mergeCell ref="Z121:AA121"/>
    <mergeCell ref="B139:M139"/>
    <mergeCell ref="Z135:AA135"/>
    <mergeCell ref="AK31:AL31"/>
    <mergeCell ref="AK28:AL28"/>
    <mergeCell ref="Z139:AA139"/>
    <mergeCell ref="AD144:AD145"/>
    <mergeCell ref="X135:Y135"/>
    <mergeCell ref="BA149:BC149"/>
    <mergeCell ref="T113:AA113"/>
    <mergeCell ref="P112:AA112"/>
    <mergeCell ref="Z130:AA130"/>
    <mergeCell ref="V99:W99"/>
    <mergeCell ref="W20:AF20"/>
    <mergeCell ref="W22:AG22"/>
    <mergeCell ref="X133:Y133"/>
    <mergeCell ref="V45:W45"/>
    <mergeCell ref="Z75:AA75"/>
    <mergeCell ref="V130:W130"/>
    <mergeCell ref="V73:W73"/>
    <mergeCell ref="X121:Y121"/>
    <mergeCell ref="Z133:AA133"/>
    <mergeCell ref="V37:W37"/>
    <mergeCell ref="N112:N115"/>
    <mergeCell ref="O112:O115"/>
    <mergeCell ref="N110:V110"/>
    <mergeCell ref="Z70:AA70"/>
    <mergeCell ref="R73:S73"/>
    <mergeCell ref="R68:S68"/>
    <mergeCell ref="P72:Q72"/>
    <mergeCell ref="V72:W72"/>
    <mergeCell ref="P73:Q73"/>
    <mergeCell ref="P71:Q71"/>
    <mergeCell ref="AX27:AZ27"/>
    <mergeCell ref="BF11:BF13"/>
    <mergeCell ref="BG11:BG13"/>
    <mergeCell ref="AU27:AW27"/>
    <mergeCell ref="B11:E11"/>
    <mergeCell ref="P48:Q48"/>
    <mergeCell ref="B32:M32"/>
    <mergeCell ref="B44:M44"/>
    <mergeCell ref="F11:J11"/>
    <mergeCell ref="R34:S34"/>
    <mergeCell ref="AF110:AK110"/>
    <mergeCell ref="AF109:BF109"/>
    <mergeCell ref="X96:Y96"/>
    <mergeCell ref="Z97:AA97"/>
    <mergeCell ref="BE11:BE13"/>
    <mergeCell ref="BG25:BG28"/>
    <mergeCell ref="AB25:BF25"/>
    <mergeCell ref="AU26:AZ26"/>
    <mergeCell ref="BA26:BF26"/>
    <mergeCell ref="AH26:AN26"/>
    <mergeCell ref="R113:S115"/>
    <mergeCell ref="X114:Y115"/>
    <mergeCell ref="AH113:AN113"/>
    <mergeCell ref="AB114:AD114"/>
    <mergeCell ref="V114:W115"/>
    <mergeCell ref="AO113:AT113"/>
    <mergeCell ref="AH114:AJ114"/>
    <mergeCell ref="AE114:AG114"/>
    <mergeCell ref="AB113:AG113"/>
    <mergeCell ref="BH54:BI54"/>
    <mergeCell ref="AK52:AL52"/>
    <mergeCell ref="BH52:BI52"/>
    <mergeCell ref="BH58:BI58"/>
    <mergeCell ref="BH56:BI56"/>
    <mergeCell ref="AK47:AL47"/>
    <mergeCell ref="AK53:AL53"/>
    <mergeCell ref="AK49:AL49"/>
    <mergeCell ref="BH49:BI49"/>
    <mergeCell ref="AK48:AL48"/>
    <mergeCell ref="AK36:AL36"/>
    <mergeCell ref="BA64:BF64"/>
    <mergeCell ref="AK46:AL46"/>
    <mergeCell ref="AK29:AL29"/>
    <mergeCell ref="AK33:AL33"/>
    <mergeCell ref="AK34:AL34"/>
    <mergeCell ref="AK37:AL37"/>
    <mergeCell ref="AK32:AL32"/>
    <mergeCell ref="AK39:AL39"/>
    <mergeCell ref="AK45:AL45"/>
    <mergeCell ref="AK56:AL56"/>
    <mergeCell ref="AK42:AL42"/>
    <mergeCell ref="AK41:AL41"/>
    <mergeCell ref="AK43:AL43"/>
    <mergeCell ref="AK44:AL44"/>
    <mergeCell ref="AK40:AL40"/>
    <mergeCell ref="AK38:AL38"/>
    <mergeCell ref="BH143:BI143"/>
    <mergeCell ref="BH138:BI138"/>
    <mergeCell ref="BH130:BI130"/>
    <mergeCell ref="AK100:AL100"/>
    <mergeCell ref="BA114:BC114"/>
    <mergeCell ref="BD114:BF114"/>
    <mergeCell ref="AK101:AL101"/>
    <mergeCell ref="BH134:BI134"/>
    <mergeCell ref="AK115:AL115"/>
    <mergeCell ref="AT144:AT145"/>
    <mergeCell ref="AU113:AZ113"/>
    <mergeCell ref="AU114:AW114"/>
    <mergeCell ref="AK130:AL130"/>
    <mergeCell ref="AX114:AZ114"/>
    <mergeCell ref="AW144:AW145"/>
    <mergeCell ref="AK117:AL117"/>
    <mergeCell ref="AO114:AQ114"/>
    <mergeCell ref="AR114:AT114"/>
    <mergeCell ref="BH139:BI139"/>
    <mergeCell ref="AK99:AL99"/>
    <mergeCell ref="AK141:AL141"/>
    <mergeCell ref="AK146:AN146"/>
    <mergeCell ref="AO146:AQ146"/>
    <mergeCell ref="AB112:BF112"/>
    <mergeCell ref="AR146:AT146"/>
    <mergeCell ref="BH121:BI121"/>
    <mergeCell ref="AX146:AZ146"/>
    <mergeCell ref="BH132:BI132"/>
    <mergeCell ref="A173:B173"/>
    <mergeCell ref="AQ153:AT155"/>
    <mergeCell ref="A149:O149"/>
    <mergeCell ref="AR148:AT148"/>
    <mergeCell ref="AO148:AQ148"/>
    <mergeCell ref="A165:B165"/>
    <mergeCell ref="X148:Y148"/>
    <mergeCell ref="AO149:AQ149"/>
    <mergeCell ref="O151:AJ151"/>
    <mergeCell ref="P149:Q149"/>
    <mergeCell ref="C173:BD173"/>
    <mergeCell ref="BE163:BI163"/>
    <mergeCell ref="BE178:BI178"/>
    <mergeCell ref="BE167:BI167"/>
    <mergeCell ref="BE166:BI166"/>
    <mergeCell ref="BE170:BI170"/>
    <mergeCell ref="BE168:BI168"/>
    <mergeCell ref="C167:BD167"/>
    <mergeCell ref="BE187:BI187"/>
    <mergeCell ref="BE190:BI190"/>
    <mergeCell ref="BE179:BI179"/>
    <mergeCell ref="C177:BD177"/>
    <mergeCell ref="C179:BD179"/>
    <mergeCell ref="C176:BD176"/>
    <mergeCell ref="BE180:BI180"/>
    <mergeCell ref="C180:BD180"/>
    <mergeCell ref="BE176:BI176"/>
    <mergeCell ref="BE177:BI177"/>
    <mergeCell ref="A205:B205"/>
    <mergeCell ref="A197:B197"/>
    <mergeCell ref="A200:B200"/>
    <mergeCell ref="A195:B195"/>
    <mergeCell ref="BE205:BI205"/>
    <mergeCell ref="C200:BD200"/>
    <mergeCell ref="C201:BD201"/>
    <mergeCell ref="BE200:BI200"/>
    <mergeCell ref="A204:B204"/>
    <mergeCell ref="BE204:BI204"/>
    <mergeCell ref="C205:BD205"/>
    <mergeCell ref="C195:BD195"/>
    <mergeCell ref="C196:BD196"/>
    <mergeCell ref="C197:BD197"/>
    <mergeCell ref="AU148:AW148"/>
    <mergeCell ref="C204:BD204"/>
    <mergeCell ref="C164:BD164"/>
    <mergeCell ref="C189:BD189"/>
    <mergeCell ref="C190:BD190"/>
    <mergeCell ref="C203:BD203"/>
    <mergeCell ref="BB10:BI10"/>
    <mergeCell ref="BH25:BI28"/>
    <mergeCell ref="BH63:BI66"/>
    <mergeCell ref="AO27:AQ27"/>
    <mergeCell ref="A111:BH111"/>
    <mergeCell ref="AK67:AL67"/>
    <mergeCell ref="BH60:BI60"/>
    <mergeCell ref="R32:S32"/>
    <mergeCell ref="BH61:BI61"/>
    <mergeCell ref="AK98:AL98"/>
    <mergeCell ref="B130:M130"/>
    <mergeCell ref="P135:Q135"/>
    <mergeCell ref="P134:Q134"/>
    <mergeCell ref="R134:S134"/>
    <mergeCell ref="C182:BD182"/>
    <mergeCell ref="AK132:AL132"/>
    <mergeCell ref="V139:W139"/>
    <mergeCell ref="X139:Y139"/>
    <mergeCell ref="AU149:AW149"/>
    <mergeCell ref="AX149:AZ149"/>
    <mergeCell ref="BE165:BI165"/>
    <mergeCell ref="C160:BD160"/>
    <mergeCell ref="BE182:BI182"/>
    <mergeCell ref="A202:B202"/>
    <mergeCell ref="C202:BD202"/>
    <mergeCell ref="BE181:BI181"/>
    <mergeCell ref="BE201:BI201"/>
    <mergeCell ref="A187:B187"/>
    <mergeCell ref="C187:BD187"/>
    <mergeCell ref="BE198:BI198"/>
    <mergeCell ref="A203:B203"/>
    <mergeCell ref="BE203:BI203"/>
    <mergeCell ref="BE194:BI194"/>
    <mergeCell ref="C193:BD193"/>
    <mergeCell ref="BE202:BI202"/>
    <mergeCell ref="BE185:BI185"/>
    <mergeCell ref="BE189:BI189"/>
    <mergeCell ref="BE195:BI195"/>
    <mergeCell ref="BE196:BI196"/>
    <mergeCell ref="BE197:BI197"/>
    <mergeCell ref="A184:B184"/>
    <mergeCell ref="C171:BD171"/>
    <mergeCell ref="C184:BD184"/>
    <mergeCell ref="BE184:BI184"/>
    <mergeCell ref="A185:B185"/>
    <mergeCell ref="C185:BD185"/>
    <mergeCell ref="C178:BD178"/>
    <mergeCell ref="BE175:BI175"/>
    <mergeCell ref="BE173:BI173"/>
    <mergeCell ref="C175:BD175"/>
    <mergeCell ref="BE199:BI199"/>
    <mergeCell ref="A199:B199"/>
    <mergeCell ref="C199:BD199"/>
    <mergeCell ref="BE160:BI160"/>
    <mergeCell ref="A161:B161"/>
    <mergeCell ref="C161:BD161"/>
    <mergeCell ref="BE161:BI161"/>
    <mergeCell ref="C166:BD166"/>
    <mergeCell ref="C165:BD165"/>
    <mergeCell ref="BE164:BI164"/>
    <mergeCell ref="AK148:AN148"/>
    <mergeCell ref="AR149:AT149"/>
    <mergeCell ref="C213:BI213"/>
    <mergeCell ref="B212:BI212"/>
    <mergeCell ref="A183:B183"/>
    <mergeCell ref="C183:BD183"/>
    <mergeCell ref="BE183:BI183"/>
    <mergeCell ref="A180:B180"/>
    <mergeCell ref="A181:B181"/>
    <mergeCell ref="C181:BD181"/>
    <mergeCell ref="Z36:AA36"/>
    <mergeCell ref="Z43:AA43"/>
    <mergeCell ref="AX147:AZ147"/>
    <mergeCell ref="AO147:AQ147"/>
    <mergeCell ref="A164:B164"/>
    <mergeCell ref="A160:B160"/>
    <mergeCell ref="AB149:AD149"/>
    <mergeCell ref="C159:BD159"/>
    <mergeCell ref="AU147:AW147"/>
    <mergeCell ref="AX148:AZ148"/>
    <mergeCell ref="B75:M75"/>
    <mergeCell ref="R72:S72"/>
    <mergeCell ref="Z46:AA46"/>
    <mergeCell ref="Z42:AA42"/>
    <mergeCell ref="Z40:AA40"/>
    <mergeCell ref="V40:W40"/>
    <mergeCell ref="T75:U75"/>
    <mergeCell ref="P60:Q60"/>
    <mergeCell ref="R60:S60"/>
    <mergeCell ref="T60:U60"/>
    <mergeCell ref="R95:S95"/>
    <mergeCell ref="T107:U107"/>
    <mergeCell ref="V107:W107"/>
    <mergeCell ref="V32:W32"/>
    <mergeCell ref="T32:U32"/>
    <mergeCell ref="T68:U68"/>
    <mergeCell ref="T43:U43"/>
    <mergeCell ref="V43:W43"/>
    <mergeCell ref="T40:U40"/>
    <mergeCell ref="R45:S45"/>
    <mergeCell ref="R59:S59"/>
    <mergeCell ref="T59:U59"/>
    <mergeCell ref="V59:W59"/>
    <mergeCell ref="X59:Y59"/>
    <mergeCell ref="B61:M61"/>
    <mergeCell ref="P61:Q61"/>
    <mergeCell ref="V95:W95"/>
    <mergeCell ref="X95:Y95"/>
    <mergeCell ref="Z95:AA95"/>
    <mergeCell ref="Z61:AA61"/>
    <mergeCell ref="R61:S61"/>
    <mergeCell ref="T61:U61"/>
    <mergeCell ref="V61:W61"/>
    <mergeCell ref="X61:Y61"/>
    <mergeCell ref="V78:W78"/>
    <mergeCell ref="R77:S77"/>
    <mergeCell ref="BH99:BI99"/>
    <mergeCell ref="Z59:AA59"/>
    <mergeCell ref="AK59:AL59"/>
    <mergeCell ref="AK60:AL60"/>
    <mergeCell ref="BH59:BI59"/>
    <mergeCell ref="AK61:AL61"/>
    <mergeCell ref="Z93:AA93"/>
    <mergeCell ref="BH98:BI98"/>
    <mergeCell ref="AK74:AL74"/>
    <mergeCell ref="AK75:AL75"/>
    <mergeCell ref="B129:M129"/>
    <mergeCell ref="BH129:BI129"/>
    <mergeCell ref="Z126:AA126"/>
    <mergeCell ref="AK126:AL126"/>
    <mergeCell ref="B122:M122"/>
    <mergeCell ref="P122:Q122"/>
    <mergeCell ref="R122:S122"/>
    <mergeCell ref="X125:Y125"/>
    <mergeCell ref="BH126:BI126"/>
    <mergeCell ref="AK125:AL125"/>
    <mergeCell ref="AK95:AL95"/>
    <mergeCell ref="B107:M107"/>
    <mergeCell ref="R107:S107"/>
    <mergeCell ref="BH122:BI122"/>
    <mergeCell ref="BH95:BI95"/>
    <mergeCell ref="Z98:AA98"/>
    <mergeCell ref="X107:Y107"/>
    <mergeCell ref="Z107:AA107"/>
    <mergeCell ref="AK105:AL105"/>
    <mergeCell ref="BH105:BI105"/>
    <mergeCell ref="BH93:BI93"/>
    <mergeCell ref="R94:S94"/>
    <mergeCell ref="T94:U94"/>
    <mergeCell ref="V94:W94"/>
    <mergeCell ref="BH94:BI94"/>
    <mergeCell ref="X94:Y94"/>
    <mergeCell ref="Z94:AA94"/>
    <mergeCell ref="AK94:AL94"/>
    <mergeCell ref="BH92:BI92"/>
    <mergeCell ref="B93:M93"/>
    <mergeCell ref="P93:Q93"/>
    <mergeCell ref="R93:S93"/>
    <mergeCell ref="T93:U93"/>
    <mergeCell ref="V93:W93"/>
    <mergeCell ref="B92:M92"/>
    <mergeCell ref="P92:Q92"/>
    <mergeCell ref="R92:S92"/>
    <mergeCell ref="X93:Y93"/>
    <mergeCell ref="AK81:AL81"/>
    <mergeCell ref="P78:Q78"/>
    <mergeCell ref="Z60:AA60"/>
    <mergeCell ref="AK65:AN65"/>
    <mergeCell ref="AK70:AL70"/>
    <mergeCell ref="AK66:AL66"/>
    <mergeCell ref="Z68:AA68"/>
    <mergeCell ref="P67:Q67"/>
    <mergeCell ref="P68:Q68"/>
    <mergeCell ref="R67:S67"/>
    <mergeCell ref="Z51:AA51"/>
    <mergeCell ref="AK51:AL51"/>
    <mergeCell ref="T92:U92"/>
    <mergeCell ref="V92:W92"/>
    <mergeCell ref="X92:Y92"/>
    <mergeCell ref="Z92:AA92"/>
    <mergeCell ref="AK92:AL92"/>
    <mergeCell ref="AK72:AL72"/>
    <mergeCell ref="AK73:AL73"/>
    <mergeCell ref="AK68:AL68"/>
    <mergeCell ref="V50:W50"/>
    <mergeCell ref="X50:Y50"/>
    <mergeCell ref="B51:M51"/>
    <mergeCell ref="P51:Q51"/>
    <mergeCell ref="R51:S51"/>
    <mergeCell ref="T51:U51"/>
    <mergeCell ref="V51:W51"/>
    <mergeCell ref="X51:Y51"/>
    <mergeCell ref="BE193:BI193"/>
    <mergeCell ref="A198:B198"/>
    <mergeCell ref="C198:BD198"/>
    <mergeCell ref="Z55:AA55"/>
    <mergeCell ref="AK55:AL55"/>
    <mergeCell ref="BH55:BI55"/>
    <mergeCell ref="BH70:BI70"/>
    <mergeCell ref="B60:M60"/>
    <mergeCell ref="BH81:BI81"/>
    <mergeCell ref="Z81:AA81"/>
    <mergeCell ref="V55:W55"/>
    <mergeCell ref="X55:Y55"/>
    <mergeCell ref="Z50:AA50"/>
    <mergeCell ref="AK50:AL50"/>
    <mergeCell ref="A201:B201"/>
    <mergeCell ref="A193:B193"/>
    <mergeCell ref="B50:M50"/>
    <mergeCell ref="P50:Q50"/>
    <mergeCell ref="R50:S50"/>
    <mergeCell ref="T50:U50"/>
    <mergeCell ref="B125:M125"/>
    <mergeCell ref="P125:Q125"/>
    <mergeCell ref="B55:M55"/>
    <mergeCell ref="P55:Q55"/>
    <mergeCell ref="R55:S55"/>
    <mergeCell ref="T55:U55"/>
    <mergeCell ref="B95:M95"/>
    <mergeCell ref="P95:Q95"/>
    <mergeCell ref="B59:M59"/>
    <mergeCell ref="P59:Q59"/>
    <mergeCell ref="BH119:BI119"/>
    <mergeCell ref="AK107:AL107"/>
    <mergeCell ref="BH107:BI107"/>
    <mergeCell ref="BH125:BI125"/>
    <mergeCell ref="B126:M126"/>
    <mergeCell ref="P126:Q126"/>
    <mergeCell ref="R126:S126"/>
    <mergeCell ref="T126:U126"/>
    <mergeCell ref="V126:W126"/>
    <mergeCell ref="X126:Y126"/>
    <mergeCell ref="T106:U106"/>
    <mergeCell ref="V106:W106"/>
    <mergeCell ref="B124:M124"/>
    <mergeCell ref="P124:Q124"/>
    <mergeCell ref="Z124:AA124"/>
    <mergeCell ref="AK124:AL124"/>
    <mergeCell ref="X106:Y106"/>
    <mergeCell ref="Z122:AA122"/>
    <mergeCell ref="AK122:AL122"/>
    <mergeCell ref="X119:Y119"/>
    <mergeCell ref="V105:W105"/>
    <mergeCell ref="X105:Y105"/>
    <mergeCell ref="T114:U115"/>
    <mergeCell ref="B117:M117"/>
    <mergeCell ref="R125:S125"/>
    <mergeCell ref="T125:U125"/>
    <mergeCell ref="V125:W125"/>
    <mergeCell ref="B106:M106"/>
    <mergeCell ref="P106:Q106"/>
    <mergeCell ref="R106:S106"/>
    <mergeCell ref="BH128:BI128"/>
    <mergeCell ref="Z127:AA127"/>
    <mergeCell ref="AK127:AL127"/>
    <mergeCell ref="BH127:BI127"/>
    <mergeCell ref="X128:Y128"/>
    <mergeCell ref="V124:W124"/>
    <mergeCell ref="X124:Y124"/>
    <mergeCell ref="BH124:BI124"/>
    <mergeCell ref="Z125:AA125"/>
    <mergeCell ref="B127:M127"/>
    <mergeCell ref="P127:Q127"/>
    <mergeCell ref="R127:S127"/>
    <mergeCell ref="T127:U127"/>
    <mergeCell ref="V127:W127"/>
    <mergeCell ref="R104:S104"/>
    <mergeCell ref="T104:U104"/>
    <mergeCell ref="V104:W104"/>
    <mergeCell ref="B105:M105"/>
    <mergeCell ref="P105:Q105"/>
    <mergeCell ref="AK128:AL128"/>
    <mergeCell ref="B81:M81"/>
    <mergeCell ref="P81:Q81"/>
    <mergeCell ref="R81:S81"/>
    <mergeCell ref="T81:U81"/>
    <mergeCell ref="V81:W81"/>
    <mergeCell ref="X81:Y81"/>
    <mergeCell ref="B103:M103"/>
    <mergeCell ref="P103:Q103"/>
    <mergeCell ref="R103:S103"/>
    <mergeCell ref="B104:M104"/>
    <mergeCell ref="Z119:AA119"/>
    <mergeCell ref="AK119:AL119"/>
    <mergeCell ref="X49:Y49"/>
    <mergeCell ref="Z49:AA49"/>
    <mergeCell ref="B128:M128"/>
    <mergeCell ref="P128:Q128"/>
    <mergeCell ref="R128:S128"/>
    <mergeCell ref="T128:U128"/>
    <mergeCell ref="V128:W128"/>
    <mergeCell ref="B120:M120"/>
    <mergeCell ref="Z128:AA128"/>
    <mergeCell ref="P104:Q104"/>
    <mergeCell ref="B49:M49"/>
    <mergeCell ref="P49:Q49"/>
    <mergeCell ref="R49:S49"/>
    <mergeCell ref="T49:U49"/>
    <mergeCell ref="V49:W49"/>
    <mergeCell ref="B119:M119"/>
    <mergeCell ref="P119:Q119"/>
    <mergeCell ref="BE171:BI171"/>
    <mergeCell ref="B123:M123"/>
    <mergeCell ref="P123:Q123"/>
    <mergeCell ref="R123:S123"/>
    <mergeCell ref="T123:U123"/>
    <mergeCell ref="V123:W123"/>
    <mergeCell ref="X123:Y123"/>
    <mergeCell ref="X127:Y127"/>
    <mergeCell ref="R124:S124"/>
    <mergeCell ref="T124:U124"/>
    <mergeCell ref="V77:W77"/>
    <mergeCell ref="X77:Y77"/>
    <mergeCell ref="X78:Y78"/>
    <mergeCell ref="AK78:AL78"/>
    <mergeCell ref="BH78:BI78"/>
    <mergeCell ref="B79:M79"/>
    <mergeCell ref="P79:Q79"/>
    <mergeCell ref="R79:S79"/>
    <mergeCell ref="T79:U79"/>
    <mergeCell ref="V79:W79"/>
    <mergeCell ref="X79:Y79"/>
    <mergeCell ref="Z79:AA79"/>
    <mergeCell ref="AK79:AL79"/>
    <mergeCell ref="BH79:BI79"/>
    <mergeCell ref="B80:M80"/>
    <mergeCell ref="P80:Q80"/>
    <mergeCell ref="R80:S80"/>
    <mergeCell ref="T80:U80"/>
    <mergeCell ref="V80:W80"/>
    <mergeCell ref="X80:Y80"/>
    <mergeCell ref="Z80:AA80"/>
    <mergeCell ref="AK80:AL80"/>
    <mergeCell ref="BH80:BI80"/>
    <mergeCell ref="B84:M84"/>
    <mergeCell ref="P84:Q84"/>
    <mergeCell ref="R84:S84"/>
    <mergeCell ref="T84:U84"/>
    <mergeCell ref="V84:W84"/>
    <mergeCell ref="X84:Y84"/>
    <mergeCell ref="Z84:AA84"/>
    <mergeCell ref="AK84:AL84"/>
    <mergeCell ref="BH84:BI84"/>
    <mergeCell ref="B85:M85"/>
    <mergeCell ref="P85:Q85"/>
    <mergeCell ref="R85:S85"/>
    <mergeCell ref="T85:U85"/>
    <mergeCell ref="V85:W85"/>
    <mergeCell ref="X85:Y85"/>
    <mergeCell ref="Z85:AA85"/>
    <mergeCell ref="AK85:AL85"/>
    <mergeCell ref="BH85:BI85"/>
    <mergeCell ref="B86:M86"/>
    <mergeCell ref="P86:Q86"/>
    <mergeCell ref="R86:S86"/>
    <mergeCell ref="T86:U86"/>
    <mergeCell ref="V86:W86"/>
    <mergeCell ref="X86:Y86"/>
    <mergeCell ref="Z86:AA86"/>
    <mergeCell ref="AK86:AL86"/>
    <mergeCell ref="BH86:BI86"/>
    <mergeCell ref="P87:Q87"/>
    <mergeCell ref="R87:S87"/>
    <mergeCell ref="T87:U87"/>
    <mergeCell ref="V87:W87"/>
    <mergeCell ref="X87:Y87"/>
    <mergeCell ref="Z87:AA87"/>
    <mergeCell ref="AK87:AL87"/>
    <mergeCell ref="BH87:BI87"/>
    <mergeCell ref="B88:M88"/>
    <mergeCell ref="P88:Q88"/>
    <mergeCell ref="R88:S88"/>
    <mergeCell ref="T88:U88"/>
    <mergeCell ref="V88:W88"/>
    <mergeCell ref="X88:Y88"/>
    <mergeCell ref="Z88:AA88"/>
    <mergeCell ref="AK88:AL88"/>
    <mergeCell ref="BH88:BI88"/>
    <mergeCell ref="B89:M89"/>
    <mergeCell ref="P89:Q89"/>
    <mergeCell ref="R89:S89"/>
    <mergeCell ref="T89:U89"/>
    <mergeCell ref="V89:W89"/>
    <mergeCell ref="X89:Y89"/>
    <mergeCell ref="Z89:AA89"/>
    <mergeCell ref="AK89:AL89"/>
    <mergeCell ref="BH89:BI89"/>
    <mergeCell ref="B90:M90"/>
    <mergeCell ref="P90:Q90"/>
    <mergeCell ref="R90:S90"/>
    <mergeCell ref="T90:U90"/>
    <mergeCell ref="V90:W90"/>
    <mergeCell ref="X90:Y90"/>
    <mergeCell ref="Z90:AA90"/>
    <mergeCell ref="AK90:AL90"/>
    <mergeCell ref="BH90:BI90"/>
    <mergeCell ref="B91:M91"/>
    <mergeCell ref="P91:Q91"/>
    <mergeCell ref="R91:S91"/>
    <mergeCell ref="T91:U91"/>
    <mergeCell ref="V91:W91"/>
    <mergeCell ref="X91:Y91"/>
    <mergeCell ref="Z91:AA91"/>
    <mergeCell ref="AK123:AL123"/>
    <mergeCell ref="BH123:BI123"/>
    <mergeCell ref="Z120:AA120"/>
    <mergeCell ref="AK120:AL120"/>
    <mergeCell ref="BH120:BI120"/>
    <mergeCell ref="AK104:AL104"/>
    <mergeCell ref="Z106:AA106"/>
    <mergeCell ref="AK106:AL106"/>
    <mergeCell ref="Z123:AA123"/>
    <mergeCell ref="Z104:AA104"/>
    <mergeCell ref="P120:Q120"/>
    <mergeCell ref="R120:S120"/>
    <mergeCell ref="T120:U120"/>
    <mergeCell ref="V120:W120"/>
    <mergeCell ref="X120:Y120"/>
    <mergeCell ref="AK91:AL91"/>
    <mergeCell ref="AK103:AL103"/>
    <mergeCell ref="T103:U103"/>
    <mergeCell ref="V103:W103"/>
    <mergeCell ref="X103:Y103"/>
    <mergeCell ref="BH91:BI91"/>
    <mergeCell ref="T119:U119"/>
    <mergeCell ref="V119:W119"/>
    <mergeCell ref="R119:S119"/>
    <mergeCell ref="Z103:AA103"/>
    <mergeCell ref="Z105:AA105"/>
    <mergeCell ref="BH103:BI103"/>
    <mergeCell ref="X104:Y104"/>
    <mergeCell ref="R105:S105"/>
    <mergeCell ref="T105:U105"/>
  </mergeCells>
  <printOptions horizontalCentered="1"/>
  <pageMargins left="0" right="0" top="0" bottom="0" header="0" footer="0"/>
  <pageSetup fitToHeight="0" fitToWidth="1" horizontalDpi="600" verticalDpi="600" orientation="portrait" paperSize="8" scale="11" r:id="rId1"/>
  <rowBreaks count="1" manualBreakCount="1">
    <brk id="61" min="2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2021-03-05T11:58:02Z</cp:lastPrinted>
  <dcterms:created xsi:type="dcterms:W3CDTF">1999-02-26T09:40:51Z</dcterms:created>
  <dcterms:modified xsi:type="dcterms:W3CDTF">2021-03-09T09:16:11Z</dcterms:modified>
  <cp:category/>
  <cp:version/>
  <cp:contentType/>
  <cp:contentStatus/>
</cp:coreProperties>
</file>