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1 ступень_на утверждение в МО (2020)\"/>
    </mc:Choice>
  </mc:AlternateContent>
  <bookViews>
    <workbookView xWindow="0" yWindow="0" windowWidth="17280" windowHeight="6660"/>
  </bookViews>
  <sheets>
    <sheet name="Лист1" sheetId="1" r:id="rId1"/>
    <sheet name="Лист2" sheetId="2" r:id="rId2"/>
  </sheets>
  <definedNames>
    <definedName name="_xlnm.Print_Area" localSheetId="0">Лист1!$A$1:$DI$227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4" i="1" l="1"/>
  <c r="AE47" i="1"/>
  <c r="AB47" i="1"/>
  <c r="AE35" i="1"/>
  <c r="AH35" i="1"/>
  <c r="AB35" i="1"/>
  <c r="AB30" i="1"/>
  <c r="AK30" i="1"/>
  <c r="AK29" i="1"/>
  <c r="AE54" i="1"/>
  <c r="AB107" i="1"/>
  <c r="AB88" i="1"/>
  <c r="V142" i="1" l="1"/>
  <c r="AB104" i="1"/>
  <c r="AE104" i="1"/>
  <c r="AH104" i="1"/>
  <c r="AB69" i="1"/>
  <c r="AH69" i="1"/>
  <c r="AN61" i="1" l="1"/>
  <c r="AQ61" i="1"/>
  <c r="AT61" i="1"/>
  <c r="AW61" i="1"/>
  <c r="AZ61" i="1"/>
  <c r="BC61" i="1"/>
  <c r="BF61" i="1"/>
  <c r="BI61" i="1"/>
  <c r="BL61" i="1"/>
  <c r="BO61" i="1"/>
  <c r="BR61" i="1"/>
  <c r="BU61" i="1"/>
  <c r="BX61" i="1"/>
  <c r="CA61" i="1"/>
  <c r="CD61" i="1"/>
  <c r="CG61" i="1"/>
  <c r="CJ61" i="1"/>
  <c r="CM61" i="1"/>
  <c r="CP61" i="1"/>
  <c r="CS61" i="1"/>
  <c r="CV61" i="1"/>
  <c r="AB62" i="1"/>
  <c r="AK62" i="1"/>
  <c r="AK61" i="1" s="1"/>
  <c r="V63" i="1"/>
  <c r="Y63" i="1"/>
  <c r="DH63" i="1"/>
  <c r="V143" i="1" l="1"/>
  <c r="Y125" i="1"/>
  <c r="AB122" i="1"/>
  <c r="AE122" i="1"/>
  <c r="AH122" i="1"/>
  <c r="AE107" i="1"/>
  <c r="AH107" i="1"/>
  <c r="AB100" i="1"/>
  <c r="AE100" i="1"/>
  <c r="AH100" i="1"/>
  <c r="AB97" i="1" l="1"/>
  <c r="AH97" i="1"/>
  <c r="AB94" i="1"/>
  <c r="AE94" i="1"/>
  <c r="AH94" i="1"/>
  <c r="AB91" i="1"/>
  <c r="AE91" i="1"/>
  <c r="AH91" i="1"/>
  <c r="AE88" i="1"/>
  <c r="AH88" i="1"/>
  <c r="AB65" i="1"/>
  <c r="AE65" i="1"/>
  <c r="AH65" i="1"/>
  <c r="AH61" i="1" s="1"/>
  <c r="AH54" i="1"/>
  <c r="AB51" i="1"/>
  <c r="AB29" i="1" s="1"/>
  <c r="AE51" i="1"/>
  <c r="AE29" i="1" s="1"/>
  <c r="V86" i="1"/>
  <c r="DH86" i="1"/>
  <c r="BF141" i="1"/>
  <c r="BO141" i="1"/>
  <c r="BX141" i="1"/>
  <c r="CG141" i="1"/>
  <c r="CP141" i="1"/>
  <c r="CG140" i="1"/>
  <c r="CP140" i="1"/>
  <c r="BX140" i="1"/>
  <c r="DH111" i="1"/>
  <c r="DH110" i="1"/>
  <c r="Y110" i="1"/>
  <c r="V110" i="1"/>
  <c r="V141" i="1" l="1"/>
  <c r="V140" i="1"/>
  <c r="BC29" i="1"/>
  <c r="DH33" i="1"/>
  <c r="Y33" i="1"/>
  <c r="V33" i="1"/>
  <c r="AH39" i="1" l="1"/>
  <c r="AH29" i="1" s="1"/>
  <c r="DI14" i="1"/>
  <c r="DI15" i="1"/>
  <c r="DI16" i="1"/>
  <c r="DI17" i="1"/>
  <c r="V87" i="1" l="1"/>
  <c r="Y87" i="1"/>
  <c r="DH101" i="1" l="1"/>
  <c r="V101" i="1" l="1"/>
  <c r="Y101" i="1"/>
  <c r="CQ18" i="1"/>
  <c r="CT18" i="1"/>
  <c r="CW18" i="1"/>
  <c r="CZ18" i="1"/>
  <c r="DC18" i="1"/>
  <c r="DF18" i="1"/>
  <c r="CN18" i="1"/>
  <c r="DI18" i="1" l="1"/>
  <c r="DH98" i="1"/>
  <c r="Y106" i="1"/>
  <c r="V98" i="1"/>
  <c r="Y98" i="1"/>
  <c r="Y66" i="1"/>
  <c r="Y67" i="1"/>
  <c r="V66" i="1"/>
  <c r="DH66" i="1"/>
  <c r="V67" i="1"/>
  <c r="DH67" i="1"/>
  <c r="V68" i="1"/>
  <c r="Y68" i="1"/>
  <c r="DH68" i="1"/>
  <c r="AH138" i="1"/>
  <c r="AK138" i="1"/>
  <c r="AN29" i="1"/>
  <c r="AN138" i="1" s="1"/>
  <c r="AQ29" i="1"/>
  <c r="AT29" i="1"/>
  <c r="AT138" i="1" s="1"/>
  <c r="AW29" i="1"/>
  <c r="AW138" i="1" s="1"/>
  <c r="AZ29" i="1"/>
  <c r="AZ138" i="1" s="1"/>
  <c r="AW139" i="1" s="1"/>
  <c r="BF29" i="1"/>
  <c r="BI29" i="1"/>
  <c r="BL29" i="1"/>
  <c r="BL138" i="1" s="1"/>
  <c r="BO29" i="1"/>
  <c r="BR29" i="1"/>
  <c r="BR138" i="1" s="1"/>
  <c r="BO139" i="1" s="1"/>
  <c r="BU29" i="1"/>
  <c r="BX29" i="1"/>
  <c r="BX138" i="1" s="1"/>
  <c r="CA29" i="1"/>
  <c r="CD29" i="1"/>
  <c r="CG29" i="1"/>
  <c r="CG138" i="1" s="1"/>
  <c r="CJ29" i="1"/>
  <c r="CJ138" i="1" s="1"/>
  <c r="CG139" i="1" s="1"/>
  <c r="CM29" i="1"/>
  <c r="CP29" i="1"/>
  <c r="CS29" i="1"/>
  <c r="CS138" i="1" s="1"/>
  <c r="CP139" i="1" s="1"/>
  <c r="CV29" i="1"/>
  <c r="CV138" i="1" s="1"/>
  <c r="CY29" i="1"/>
  <c r="DB29" i="1"/>
  <c r="DE29" i="1"/>
  <c r="DH56" i="1"/>
  <c r="Y32" i="1"/>
  <c r="Y34" i="1"/>
  <c r="Y36" i="1"/>
  <c r="Y37" i="1"/>
  <c r="Y38" i="1"/>
  <c r="Y40" i="1"/>
  <c r="Y41" i="1"/>
  <c r="Y48" i="1"/>
  <c r="Y50" i="1"/>
  <c r="Y49" i="1"/>
  <c r="Y52" i="1"/>
  <c r="Y53" i="1"/>
  <c r="Y55" i="1"/>
  <c r="Y58" i="1"/>
  <c r="Y56" i="1"/>
  <c r="Y60" i="1"/>
  <c r="Y59" i="1" s="1"/>
  <c r="Y64" i="1"/>
  <c r="Y62" i="1" s="1"/>
  <c r="Y85" i="1"/>
  <c r="Y89" i="1"/>
  <c r="Y90" i="1"/>
  <c r="Y92" i="1"/>
  <c r="Y91" i="1" s="1"/>
  <c r="Y95" i="1"/>
  <c r="Y94" i="1" s="1"/>
  <c r="Y99" i="1"/>
  <c r="Y102" i="1"/>
  <c r="Y100" i="1" s="1"/>
  <c r="Y70" i="1"/>
  <c r="Y105" i="1"/>
  <c r="Y71" i="1"/>
  <c r="Y108" i="1"/>
  <c r="Y120" i="1"/>
  <c r="Y118" i="1"/>
  <c r="Y123" i="1"/>
  <c r="Y122" i="1" s="1"/>
  <c r="Y31" i="1"/>
  <c r="V64" i="1"/>
  <c r="V62" i="1" s="1"/>
  <c r="V85" i="1"/>
  <c r="V89" i="1"/>
  <c r="V90" i="1"/>
  <c r="V92" i="1"/>
  <c r="V93" i="1"/>
  <c r="V95" i="1"/>
  <c r="V96" i="1"/>
  <c r="V99" i="1"/>
  <c r="V102" i="1"/>
  <c r="V100" i="1" s="1"/>
  <c r="V70" i="1"/>
  <c r="V105" i="1"/>
  <c r="V106" i="1"/>
  <c r="V71" i="1"/>
  <c r="V108" i="1"/>
  <c r="V109" i="1"/>
  <c r="V120" i="1"/>
  <c r="V121" i="1"/>
  <c r="V118" i="1"/>
  <c r="V119" i="1"/>
  <c r="V123" i="1"/>
  <c r="V124" i="1"/>
  <c r="V125" i="1"/>
  <c r="V126" i="1"/>
  <c r="V40" i="1"/>
  <c r="V41" i="1"/>
  <c r="V48" i="1"/>
  <c r="V50" i="1"/>
  <c r="V49" i="1"/>
  <c r="V52" i="1"/>
  <c r="V53" i="1"/>
  <c r="V55" i="1"/>
  <c r="V58" i="1"/>
  <c r="V56" i="1"/>
  <c r="V57" i="1"/>
  <c r="V60" i="1"/>
  <c r="V59" i="1" s="1"/>
  <c r="V31" i="1"/>
  <c r="V34" i="1"/>
  <c r="V37" i="1"/>
  <c r="V36" i="1"/>
  <c r="V38" i="1"/>
  <c r="Y35" i="1" l="1"/>
  <c r="Y104" i="1"/>
  <c r="Y69" i="1"/>
  <c r="V69" i="1"/>
  <c r="V104" i="1"/>
  <c r="Y107" i="1"/>
  <c r="Y65" i="1"/>
  <c r="DH65" i="1"/>
  <c r="V122" i="1"/>
  <c r="V107" i="1"/>
  <c r="V97" i="1"/>
  <c r="V51" i="1"/>
  <c r="Y51" i="1"/>
  <c r="V94" i="1"/>
  <c r="V88" i="1"/>
  <c r="Y88" i="1"/>
  <c r="V65" i="1"/>
  <c r="V91" i="1"/>
  <c r="V54" i="1"/>
  <c r="Y54" i="1"/>
  <c r="V47" i="1"/>
  <c r="Y47" i="1"/>
  <c r="Y97" i="1"/>
  <c r="V30" i="1"/>
  <c r="V39" i="1"/>
  <c r="V35" i="1"/>
  <c r="Y39" i="1"/>
  <c r="Y30" i="1"/>
  <c r="Y29" i="1" s="1"/>
  <c r="CP138" i="1"/>
  <c r="CD138" i="1"/>
  <c r="BF138" i="1"/>
  <c r="BU138" i="1"/>
  <c r="CM138" i="1"/>
  <c r="CA138" i="1"/>
  <c r="BX139" i="1" s="1"/>
  <c r="BO138" i="1"/>
  <c r="BC138" i="1"/>
  <c r="AQ138" i="1"/>
  <c r="AN139" i="1" s="1"/>
  <c r="BI138" i="1"/>
  <c r="BF139" i="1" s="1"/>
  <c r="V29" i="1" l="1"/>
  <c r="DH40" i="1"/>
  <c r="DH41" i="1"/>
  <c r="DH48" i="1"/>
  <c r="DH50" i="1"/>
  <c r="DH49" i="1"/>
  <c r="DH52" i="1"/>
  <c r="DH53" i="1"/>
  <c r="DH55" i="1"/>
  <c r="DH58" i="1"/>
  <c r="DH57" i="1"/>
  <c r="DH60" i="1"/>
  <c r="DH59" i="1" s="1"/>
  <c r="DH64" i="1"/>
  <c r="DH62" i="1" s="1"/>
  <c r="DH85" i="1"/>
  <c r="DH87" i="1"/>
  <c r="DH89" i="1"/>
  <c r="DH90" i="1"/>
  <c r="DH92" i="1"/>
  <c r="DH93" i="1"/>
  <c r="DH95" i="1"/>
  <c r="DH96" i="1"/>
  <c r="DH99" i="1"/>
  <c r="DH97" i="1" s="1"/>
  <c r="DH102" i="1"/>
  <c r="DH103" i="1"/>
  <c r="DH70" i="1"/>
  <c r="DH105" i="1"/>
  <c r="DH106" i="1"/>
  <c r="DH71" i="1"/>
  <c r="DH108" i="1"/>
  <c r="DH109" i="1"/>
  <c r="DH120" i="1"/>
  <c r="DH121" i="1"/>
  <c r="DH118" i="1"/>
  <c r="DH119" i="1"/>
  <c r="DH123" i="1"/>
  <c r="DH124" i="1"/>
  <c r="DH125" i="1"/>
  <c r="DH126" i="1"/>
  <c r="DH36" i="1"/>
  <c r="DH37" i="1"/>
  <c r="DH38" i="1"/>
  <c r="DH69" i="1" l="1"/>
  <c r="DH104" i="1"/>
  <c r="DH94" i="1"/>
  <c r="DH88" i="1"/>
  <c r="DH91" i="1"/>
  <c r="DH122" i="1"/>
  <c r="DH107" i="1"/>
  <c r="DH100" i="1"/>
  <c r="DH39" i="1"/>
  <c r="DH35" i="1"/>
  <c r="DH47" i="1"/>
  <c r="DH51" i="1"/>
  <c r="DH54" i="1"/>
  <c r="DH32" i="1"/>
  <c r="DH34" i="1"/>
  <c r="DH31" i="1"/>
  <c r="DH30" i="1" l="1"/>
  <c r="DH29" i="1" s="1"/>
  <c r="V84" i="1"/>
  <c r="AB84" i="1"/>
  <c r="AB61" i="1" s="1"/>
  <c r="AB138" i="1" s="1"/>
  <c r="Y84" i="1"/>
  <c r="Y61" i="1" s="1"/>
  <c r="Y138" i="1" s="1"/>
  <c r="AE84" i="1"/>
  <c r="DH84" i="1"/>
  <c r="DH61" i="1" s="1"/>
  <c r="DH138" i="1" s="1"/>
  <c r="V61" i="1" l="1"/>
  <c r="V138" i="1" s="1"/>
  <c r="AE61" i="1"/>
  <c r="AE138" i="1" s="1"/>
</calcChain>
</file>

<file path=xl/sharedStrings.xml><?xml version="1.0" encoding="utf-8"?>
<sst xmlns="http://schemas.openxmlformats.org/spreadsheetml/2006/main" count="917" uniqueCount="458">
  <si>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</si>
  <si>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</si>
  <si>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</si>
  <si>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</si>
  <si>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</si>
  <si>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</si>
  <si>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</si>
  <si>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</si>
  <si>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</si>
  <si>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</si>
  <si>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</si>
  <si>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</si>
  <si>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
1
7
</t>
  </si>
  <si>
    <t xml:space="preserve">
8
14
</t>
  </si>
  <si>
    <t xml:space="preserve">
15
21
</t>
  </si>
  <si>
    <t xml:space="preserve">
22
28
</t>
  </si>
  <si>
    <t>К
У
Р
С
Ы</t>
  </si>
  <si>
    <t xml:space="preserve">
6
12
</t>
  </si>
  <si>
    <t xml:space="preserve">
13
19
</t>
  </si>
  <si>
    <t xml:space="preserve">
20
26
</t>
  </si>
  <si>
    <t xml:space="preserve">
3
9
</t>
  </si>
  <si>
    <t xml:space="preserve">
10
16
</t>
  </si>
  <si>
    <t xml:space="preserve">
17
23
</t>
  </si>
  <si>
    <t xml:space="preserve">
24
30
</t>
  </si>
  <si>
    <t xml:space="preserve">
5
11
</t>
  </si>
  <si>
    <t xml:space="preserve">
12
18
</t>
  </si>
  <si>
    <t xml:space="preserve">
19
25
</t>
  </si>
  <si>
    <t xml:space="preserve">
2
8
</t>
  </si>
  <si>
    <t xml:space="preserve">
9
15
</t>
  </si>
  <si>
    <t xml:space="preserve">
16
22
</t>
  </si>
  <si>
    <t xml:space="preserve">
23
29
</t>
  </si>
  <si>
    <t xml:space="preserve">
4
10
</t>
  </si>
  <si>
    <t xml:space="preserve">
11
17
</t>
  </si>
  <si>
    <t xml:space="preserve">
18
24
</t>
  </si>
  <si>
    <t xml:space="preserve">
25
21
</t>
  </si>
  <si>
    <t>Теоретическое
обучение</t>
  </si>
  <si>
    <t>Экзаменационные
сессии</t>
  </si>
  <si>
    <t>Производственные
практики</t>
  </si>
  <si>
    <t>Дипломное
проектирование</t>
  </si>
  <si>
    <t>Итоговая
аттестация</t>
  </si>
  <si>
    <t>Каникулы</t>
  </si>
  <si>
    <t>Всего</t>
  </si>
  <si>
    <t>II. Сводные данные по бюджету времени (в неделях)</t>
  </si>
  <si>
    <t>I. График образовательного процесса</t>
  </si>
  <si>
    <t>I</t>
  </si>
  <si>
    <t>II</t>
  </si>
  <si>
    <t>III</t>
  </si>
  <si>
    <t>IV</t>
  </si>
  <si>
    <t>:</t>
  </si>
  <si>
    <t>=</t>
  </si>
  <si>
    <t>X</t>
  </si>
  <si>
    <t>//</t>
  </si>
  <si>
    <t>O</t>
  </si>
  <si>
    <t>/</t>
  </si>
  <si>
    <t>Обозначения:</t>
  </si>
  <si>
    <t>—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</si>
  <si>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</si>
  <si>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</si>
  <si>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</si>
  <si>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</si>
  <si>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каникулы</t>
  </si>
  <si>
    <t>итоговая аттестация</t>
  </si>
  <si>
    <t>III. План образовательного процесса</t>
  </si>
  <si>
    <t>4 года</t>
  </si>
  <si>
    <t>Срок обучения:</t>
  </si>
  <si>
    <t>инженер-дизайнер</t>
  </si>
  <si>
    <t>Специальность</t>
  </si>
  <si>
    <t>1-61 01 01 Промышленный дизайн (по направлениям)</t>
  </si>
  <si>
    <t>Направление специальности</t>
  </si>
  <si>
    <t>1-61 01 01-01 Промышленный дизайн (транспортных средств)</t>
  </si>
  <si>
    <t>ТИПОВОЙ УЧЕБНЫЙ ПЛАН</t>
  </si>
  <si>
    <t>МИНИСТЕРСТВО ОБРАЗОВАНИЯ РЕСПУБЛИКИ БЕЛАРУСЬ</t>
  </si>
  <si>
    <t>№
п/п</t>
  </si>
  <si>
    <t>Название модуля,
учебной дисциплины,
курсового проекта
(курсовой работы)</t>
  </si>
  <si>
    <t>Экзамены</t>
  </si>
  <si>
    <t>Зачеты</t>
  </si>
  <si>
    <t>Аудиторных</t>
  </si>
  <si>
    <t>Количество
академических часов</t>
  </si>
  <si>
    <t>Код компетенции</t>
  </si>
  <si>
    <t>Всего зачетных единиц</t>
  </si>
  <si>
    <t>1 семестр,
17 недель</t>
  </si>
  <si>
    <t>2 семестр,
17 недель</t>
  </si>
  <si>
    <t>из них</t>
  </si>
  <si>
    <t xml:space="preserve">Лекции </t>
  </si>
  <si>
    <t>Лабораторные</t>
  </si>
  <si>
    <t>Практические</t>
  </si>
  <si>
    <t>Семинарские</t>
  </si>
  <si>
    <t>Всего часов</t>
  </si>
  <si>
    <t>Зач. единиц</t>
  </si>
  <si>
    <t>Ауд. часов</t>
  </si>
  <si>
    <t>4 семестр,
17 недель</t>
  </si>
  <si>
    <t>3 семестр,
17 недель</t>
  </si>
  <si>
    <t>5 семестр,
17 недель</t>
  </si>
  <si>
    <t>I курс</t>
  </si>
  <si>
    <t>II курс</t>
  </si>
  <si>
    <t>IV курс</t>
  </si>
  <si>
    <t>III курс</t>
  </si>
  <si>
    <t>6 семестр,
17 недель</t>
  </si>
  <si>
    <t>7 семестр,
17 недель</t>
  </si>
  <si>
    <t>Учебные
практики</t>
  </si>
  <si>
    <t>1.1</t>
  </si>
  <si>
    <t>1.1.1</t>
  </si>
  <si>
    <t>1.1.2</t>
  </si>
  <si>
    <t>1.1.3</t>
  </si>
  <si>
    <t>1.1.4</t>
  </si>
  <si>
    <t>История</t>
  </si>
  <si>
    <t>Экономика</t>
  </si>
  <si>
    <t>Политология</t>
  </si>
  <si>
    <t>Философия</t>
  </si>
  <si>
    <t>УК-1</t>
  </si>
  <si>
    <t>УК-2</t>
  </si>
  <si>
    <t>УК-3</t>
  </si>
  <si>
    <t>УК-4</t>
  </si>
  <si>
    <t>1.2</t>
  </si>
  <si>
    <t>дипломное проектирование</t>
  </si>
  <si>
    <t>Естественнонаучный модуль</t>
  </si>
  <si>
    <t>1.2.1</t>
  </si>
  <si>
    <t>1.2.2</t>
  </si>
  <si>
    <t>1.2.3</t>
  </si>
  <si>
    <t>Математика</t>
  </si>
  <si>
    <t>Физика</t>
  </si>
  <si>
    <t>Информатика</t>
  </si>
  <si>
    <t>1,2,3</t>
  </si>
  <si>
    <t>8 семестр,
4 недели</t>
  </si>
  <si>
    <t>1.3</t>
  </si>
  <si>
    <t>Модуль "Профессиональная лексика"</t>
  </si>
  <si>
    <t>1.3.1</t>
  </si>
  <si>
    <t>Иностранный язык</t>
  </si>
  <si>
    <t>1.3.2</t>
  </si>
  <si>
    <t>1.4</t>
  </si>
  <si>
    <t>Модуль "Безопасность жизнедеятельности"</t>
  </si>
  <si>
    <t>1.4.1</t>
  </si>
  <si>
    <t>1.4.2</t>
  </si>
  <si>
    <t>1.4.3</t>
  </si>
  <si>
    <t>Защита населения и объектов от чрезвычайных ситуаций. Радиационная безопасность</t>
  </si>
  <si>
    <t>Охрана труда</t>
  </si>
  <si>
    <t>Основы эколого-энергетической устойчивости производства</t>
  </si>
  <si>
    <t>1.5</t>
  </si>
  <si>
    <t>Модуль "Информационные технологии и САПР"</t>
  </si>
  <si>
    <t>1.5.1</t>
  </si>
  <si>
    <t>1.5.2</t>
  </si>
  <si>
    <t>1.6</t>
  </si>
  <si>
    <t>Модуль "Основы творческой подготовки к дизайну"</t>
  </si>
  <si>
    <t>Рисунок</t>
  </si>
  <si>
    <t>Живопись, цветоведение и колористика</t>
  </si>
  <si>
    <t>1.6.1</t>
  </si>
  <si>
    <t>1.6.2</t>
  </si>
  <si>
    <t>1.6.3</t>
  </si>
  <si>
    <t>1.7</t>
  </si>
  <si>
    <t>Инженерная графика</t>
  </si>
  <si>
    <t>2</t>
  </si>
  <si>
    <t>2.1</t>
  </si>
  <si>
    <t>2.1.1</t>
  </si>
  <si>
    <t>2.1.2</t>
  </si>
  <si>
    <t>Психология труда / История мировой культуры</t>
  </si>
  <si>
    <t>Политические институты и политические процессы / Логика</t>
  </si>
  <si>
    <t>Модуль "Компьютерные технологии дизайна"</t>
  </si>
  <si>
    <t>Графические компьютерные технологии в дизайне</t>
  </si>
  <si>
    <t>Пластическое моделирование</t>
  </si>
  <si>
    <t>Курсовой проект по учебной дисциплине "Пластическое моделирование"</t>
  </si>
  <si>
    <t>Макетирование</t>
  </si>
  <si>
    <t>Курсовой проект по учебной дисциплине "Макетирование"</t>
  </si>
  <si>
    <t>Модуль "Качество, стандартизация и метрология"</t>
  </si>
  <si>
    <t>Нормирование точности и технические измерения</t>
  </si>
  <si>
    <t>Модуль "Эргономика"</t>
  </si>
  <si>
    <t xml:space="preserve">Модуль "Проектная графика" </t>
  </si>
  <si>
    <t>Проектная графика</t>
  </si>
  <si>
    <t>Курсовая работа по учебной дисциплине "Проектная графика"</t>
  </si>
  <si>
    <t>Экономика предприятия</t>
  </si>
  <si>
    <t>Модуль "Экономика"</t>
  </si>
  <si>
    <t>Модуль "Материаловедение и производственные технологии"</t>
  </si>
  <si>
    <t>Материаловедение</t>
  </si>
  <si>
    <t>Производственные технологии</t>
  </si>
  <si>
    <t>Курсовая работа по учебной дисциплине "Производственные технологии"</t>
  </si>
  <si>
    <t>Модуль "Теоретические основы промышленного дизайна"</t>
  </si>
  <si>
    <t>История дизайна, науки и техники</t>
  </si>
  <si>
    <t>Основы проектирования и конструирования</t>
  </si>
  <si>
    <t>Организация и управление предприятием</t>
  </si>
  <si>
    <t>Модуль "Конструирование, проектирование и промышленный дизайн"</t>
  </si>
  <si>
    <t>Модуль "Базовый технический"</t>
  </si>
  <si>
    <t>Теоретическая механика</t>
  </si>
  <si>
    <t>Прикладная механика</t>
  </si>
  <si>
    <t>Надежность и испытания транспортных средств</t>
  </si>
  <si>
    <t>Информационные технологии</t>
  </si>
  <si>
    <t>Системы автоматизированного проектирования</t>
  </si>
  <si>
    <t>2.2</t>
  </si>
  <si>
    <t>2.2.1</t>
  </si>
  <si>
    <t>2.2.2</t>
  </si>
  <si>
    <t>2.2.3</t>
  </si>
  <si>
    <t>2.3</t>
  </si>
  <si>
    <t>2.3.1</t>
  </si>
  <si>
    <t>2.3.2</t>
  </si>
  <si>
    <t>Дизайн-проектирование транспортных средств</t>
  </si>
  <si>
    <t>Конструкции транспортных средств</t>
  </si>
  <si>
    <t>Теория и методология дизайна</t>
  </si>
  <si>
    <t>Коррупция и ее общественная опасность</t>
  </si>
  <si>
    <t>3.1</t>
  </si>
  <si>
    <t>3.2</t>
  </si>
  <si>
    <t>3.3</t>
  </si>
  <si>
    <t>3.4</t>
  </si>
  <si>
    <t>3.5</t>
  </si>
  <si>
    <t>3.6</t>
  </si>
  <si>
    <t>Физическая культура</t>
  </si>
  <si>
    <t>Введение в инженерное образование</t>
  </si>
  <si>
    <t>Делопроизводство</t>
  </si>
  <si>
    <t>Национальная безопасность</t>
  </si>
  <si>
    <t>/10</t>
  </si>
  <si>
    <t>/16</t>
  </si>
  <si>
    <t>/18</t>
  </si>
  <si>
    <t>/68</t>
  </si>
  <si>
    <t>/34</t>
  </si>
  <si>
    <t>/5-6</t>
  </si>
  <si>
    <t>/1</t>
  </si>
  <si>
    <t>/2</t>
  </si>
  <si>
    <t>4</t>
  </si>
  <si>
    <t>4.1</t>
  </si>
  <si>
    <t>/1-6</t>
  </si>
  <si>
    <t>/340</t>
  </si>
  <si>
    <t>/5</t>
  </si>
  <si>
    <t>/4</t>
  </si>
  <si>
    <t>Количество часов учебных занятий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</si>
  <si>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</si>
  <si>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</si>
  <si>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</si>
  <si>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</si>
  <si>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</si>
  <si>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/336</t>
  </si>
  <si>
    <t>17</t>
  </si>
  <si>
    <t>2.4</t>
  </si>
  <si>
    <t>2.5</t>
  </si>
  <si>
    <t>2.4.1</t>
  </si>
  <si>
    <t>2.4.2</t>
  </si>
  <si>
    <t>2.5.1</t>
  </si>
  <si>
    <t>2.6</t>
  </si>
  <si>
    <t>2.6.1</t>
  </si>
  <si>
    <t>8 семестр</t>
  </si>
  <si>
    <t>Стили в промышленном дизайне</t>
  </si>
  <si>
    <t>Зачетных единиц</t>
  </si>
  <si>
    <t>Семестр</t>
  </si>
  <si>
    <t>Недель</t>
  </si>
  <si>
    <t>Название практики</t>
  </si>
  <si>
    <t>V. Производственные практики</t>
  </si>
  <si>
    <t>VI. Дипломное проектирование</t>
  </si>
  <si>
    <t>Распределение по курсам и семестрам</t>
  </si>
  <si>
    <t>Общая компоновка и эскизное проектирование транспортных средств</t>
  </si>
  <si>
    <t>Курсовая работа по учебной дисциплине "Общая компоновка и эскизное проектирование транспортных средств"</t>
  </si>
  <si>
    <t>Конструирование и проектирование транспортных средств</t>
  </si>
  <si>
    <t>Ознакомительная</t>
  </si>
  <si>
    <t>Технологическая</t>
  </si>
  <si>
    <t>Конструкторская</t>
  </si>
  <si>
    <t>Преддипломная</t>
  </si>
  <si>
    <t>VII. Итоговая аттестация</t>
  </si>
  <si>
    <t>IV. Учебные практики</t>
  </si>
  <si>
    <t>Курсовой проект по учебной дисциплине "Дизайн-проектирование транспортных средств"</t>
  </si>
  <si>
    <t>2.7</t>
  </si>
  <si>
    <t>2.7.1</t>
  </si>
  <si>
    <t>2.8</t>
  </si>
  <si>
    <t>2.8.1</t>
  </si>
  <si>
    <t>2.8.2</t>
  </si>
  <si>
    <t>2.9</t>
  </si>
  <si>
    <t>2.9.1</t>
  </si>
  <si>
    <t>2.9.2</t>
  </si>
  <si>
    <t>2.11</t>
  </si>
  <si>
    <t>2.11.1</t>
  </si>
  <si>
    <t>2.11.2</t>
  </si>
  <si>
    <t>Эргономика</t>
  </si>
  <si>
    <t>Курсовой проект по учебной дисциплине "Эргономика"</t>
  </si>
  <si>
    <t>Дизайн-проектирование простых элементов транспортных средств</t>
  </si>
  <si>
    <t>Курсовой проект по учебной дисциплине "Дизайн-проектирование простых элементов транспортных средств"</t>
  </si>
  <si>
    <t>Курсовая работа по учебной дисциплине "Конструирование и проектирование транспортных средств"</t>
  </si>
  <si>
    <t>2.10</t>
  </si>
  <si>
    <t>2.10.1</t>
  </si>
  <si>
    <t>2.10.2</t>
  </si>
  <si>
    <t>Курсовая работа по учебной дисциплине "Графические компьютерные технологии в дизайне"</t>
  </si>
  <si>
    <t>Компьютерное проектирование</t>
  </si>
  <si>
    <t>Композиция в промышленном дизайне</t>
  </si>
  <si>
    <t>Курсовая работа по учебной дисциплине "Композиция в промышленном дизайне"</t>
  </si>
  <si>
    <t>Квалификация:</t>
  </si>
  <si>
    <t>БПК-1</t>
  </si>
  <si>
    <t>БПК-2</t>
  </si>
  <si>
    <t>БПК-3</t>
  </si>
  <si>
    <r>
      <rPr>
        <u/>
        <sz val="16"/>
        <color theme="1"/>
        <rFont val="Times New Roman"/>
        <family val="1"/>
        <charset val="204"/>
      </rPr>
      <t xml:space="preserve">
29</t>
    </r>
    <r>
      <rPr>
        <sz val="16"/>
        <color theme="1"/>
        <rFont val="Times New Roman"/>
        <family val="1"/>
        <charset val="204"/>
      </rPr>
      <t xml:space="preserve">
09
</t>
    </r>
    <r>
      <rPr>
        <u/>
        <sz val="16"/>
        <color theme="1"/>
        <rFont val="Times New Roman"/>
        <family val="1"/>
        <charset val="204"/>
      </rPr>
      <t>05</t>
    </r>
    <r>
      <rPr>
        <sz val="16"/>
        <color theme="1"/>
        <rFont val="Times New Roman"/>
        <family val="1"/>
        <charset val="204"/>
      </rPr>
      <t xml:space="preserve">
10</t>
    </r>
  </si>
  <si>
    <r>
      <rPr>
        <u/>
        <sz val="16"/>
        <color theme="1"/>
        <rFont val="Times New Roman"/>
        <family val="1"/>
        <charset val="204"/>
      </rPr>
      <t xml:space="preserve">
27</t>
    </r>
    <r>
      <rPr>
        <sz val="16"/>
        <color theme="1"/>
        <rFont val="Times New Roman"/>
        <family val="1"/>
        <charset val="204"/>
      </rPr>
      <t xml:space="preserve">
10
</t>
    </r>
    <r>
      <rPr>
        <u/>
        <sz val="16"/>
        <color theme="1"/>
        <rFont val="Times New Roman"/>
        <family val="1"/>
        <charset val="204"/>
      </rPr>
      <t>02</t>
    </r>
    <r>
      <rPr>
        <sz val="16"/>
        <color theme="1"/>
        <rFont val="Times New Roman"/>
        <family val="1"/>
        <charset val="204"/>
      </rPr>
      <t xml:space="preserve">
11</t>
    </r>
  </si>
  <si>
    <r>
      <rPr>
        <u/>
        <sz val="16"/>
        <color theme="1"/>
        <rFont val="Times New Roman"/>
        <family val="1"/>
        <charset val="204"/>
      </rPr>
      <t xml:space="preserve">
29</t>
    </r>
    <r>
      <rPr>
        <sz val="16"/>
        <color theme="1"/>
        <rFont val="Times New Roman"/>
        <family val="1"/>
        <charset val="204"/>
      </rPr>
      <t xml:space="preserve">
12
</t>
    </r>
    <r>
      <rPr>
        <u/>
        <sz val="16"/>
        <color theme="1"/>
        <rFont val="Times New Roman"/>
        <family val="1"/>
        <charset val="204"/>
      </rPr>
      <t>04</t>
    </r>
    <r>
      <rPr>
        <sz val="16"/>
        <color theme="1"/>
        <rFont val="Times New Roman"/>
        <family val="1"/>
        <charset val="204"/>
      </rPr>
      <t xml:space="preserve">
01</t>
    </r>
  </si>
  <si>
    <r>
      <rPr>
        <u/>
        <sz val="16"/>
        <color theme="1"/>
        <rFont val="Times New Roman"/>
        <family val="1"/>
        <charset val="204"/>
      </rPr>
      <t xml:space="preserve">
26</t>
    </r>
    <r>
      <rPr>
        <sz val="16"/>
        <color theme="1"/>
        <rFont val="Times New Roman"/>
        <family val="1"/>
        <charset val="204"/>
      </rPr>
      <t xml:space="preserve">
01
</t>
    </r>
    <r>
      <rPr>
        <u/>
        <sz val="16"/>
        <color theme="1"/>
        <rFont val="Times New Roman"/>
        <family val="1"/>
        <charset val="204"/>
      </rPr>
      <t>01</t>
    </r>
    <r>
      <rPr>
        <sz val="16"/>
        <color theme="1"/>
        <rFont val="Times New Roman"/>
        <family val="1"/>
        <charset val="204"/>
      </rPr>
      <t xml:space="preserve">
02</t>
    </r>
  </si>
  <si>
    <r>
      <rPr>
        <u/>
        <sz val="16"/>
        <color theme="1"/>
        <rFont val="Times New Roman"/>
        <family val="1"/>
        <charset val="204"/>
      </rPr>
      <t xml:space="preserve">
23</t>
    </r>
    <r>
      <rPr>
        <sz val="16"/>
        <color theme="1"/>
        <rFont val="Times New Roman"/>
        <family val="1"/>
        <charset val="204"/>
      </rPr>
      <t xml:space="preserve">
02
</t>
    </r>
    <r>
      <rPr>
        <u/>
        <sz val="16"/>
        <color theme="1"/>
        <rFont val="Times New Roman"/>
        <family val="1"/>
        <charset val="204"/>
      </rPr>
      <t>01</t>
    </r>
    <r>
      <rPr>
        <sz val="16"/>
        <color theme="1"/>
        <rFont val="Times New Roman"/>
        <family val="1"/>
        <charset val="204"/>
      </rPr>
      <t xml:space="preserve">
03</t>
    </r>
  </si>
  <si>
    <r>
      <rPr>
        <u/>
        <sz val="16"/>
        <color theme="1"/>
        <rFont val="Times New Roman"/>
        <family val="1"/>
        <charset val="204"/>
      </rPr>
      <t xml:space="preserve">
30</t>
    </r>
    <r>
      <rPr>
        <sz val="16"/>
        <color theme="1"/>
        <rFont val="Times New Roman"/>
        <family val="1"/>
        <charset val="204"/>
      </rPr>
      <t xml:space="preserve">
03
</t>
    </r>
    <r>
      <rPr>
        <u/>
        <sz val="16"/>
        <color theme="1"/>
        <rFont val="Times New Roman"/>
        <family val="1"/>
        <charset val="204"/>
      </rPr>
      <t>05</t>
    </r>
    <r>
      <rPr>
        <sz val="16"/>
        <color theme="1"/>
        <rFont val="Times New Roman"/>
        <family val="1"/>
        <charset val="204"/>
      </rPr>
      <t xml:space="preserve">
04</t>
    </r>
  </si>
  <si>
    <r>
      <rPr>
        <u/>
        <sz val="16"/>
        <color theme="1"/>
        <rFont val="Times New Roman"/>
        <family val="1"/>
        <charset val="204"/>
      </rPr>
      <t xml:space="preserve">
27</t>
    </r>
    <r>
      <rPr>
        <sz val="16"/>
        <color theme="1"/>
        <rFont val="Times New Roman"/>
        <family val="1"/>
        <charset val="204"/>
      </rPr>
      <t xml:space="preserve">
05
</t>
    </r>
    <r>
      <rPr>
        <u/>
        <sz val="16"/>
        <color theme="1"/>
        <rFont val="Times New Roman"/>
        <family val="1"/>
        <charset val="204"/>
      </rPr>
      <t>03</t>
    </r>
    <r>
      <rPr>
        <sz val="16"/>
        <color theme="1"/>
        <rFont val="Times New Roman"/>
        <family val="1"/>
        <charset val="204"/>
      </rPr>
      <t xml:space="preserve">
05</t>
    </r>
  </si>
  <si>
    <r>
      <rPr>
        <u/>
        <sz val="16"/>
        <color theme="1"/>
        <rFont val="Times New Roman"/>
        <family val="1"/>
        <charset val="204"/>
      </rPr>
      <t xml:space="preserve">
29</t>
    </r>
    <r>
      <rPr>
        <sz val="16"/>
        <color theme="1"/>
        <rFont val="Times New Roman"/>
        <family val="1"/>
        <charset val="204"/>
      </rPr>
      <t xml:space="preserve">
06
</t>
    </r>
    <r>
      <rPr>
        <u/>
        <sz val="16"/>
        <color theme="1"/>
        <rFont val="Times New Roman"/>
        <family val="1"/>
        <charset val="204"/>
      </rPr>
      <t>05</t>
    </r>
    <r>
      <rPr>
        <sz val="16"/>
        <color theme="1"/>
        <rFont val="Times New Roman"/>
        <family val="1"/>
        <charset val="204"/>
      </rPr>
      <t xml:space="preserve">
07</t>
    </r>
  </si>
  <si>
    <r>
      <rPr>
        <u/>
        <sz val="16"/>
        <color theme="1"/>
        <rFont val="Times New Roman"/>
        <family val="1"/>
        <charset val="204"/>
      </rPr>
      <t xml:space="preserve">
27</t>
    </r>
    <r>
      <rPr>
        <sz val="16"/>
        <color theme="1"/>
        <rFont val="Times New Roman"/>
        <family val="1"/>
        <charset val="204"/>
      </rPr>
      <t xml:space="preserve">
07
</t>
    </r>
    <r>
      <rPr>
        <u/>
        <sz val="16"/>
        <color theme="1"/>
        <rFont val="Times New Roman"/>
        <family val="1"/>
        <charset val="204"/>
      </rPr>
      <t>02</t>
    </r>
    <r>
      <rPr>
        <sz val="16"/>
        <color theme="1"/>
        <rFont val="Times New Roman"/>
        <family val="1"/>
        <charset val="204"/>
      </rPr>
      <t xml:space="preserve">
08</t>
    </r>
  </si>
  <si>
    <t>УК-5</t>
  </si>
  <si>
    <t>УК-6</t>
  </si>
  <si>
    <t>УК-7</t>
  </si>
  <si>
    <t>УК-8</t>
  </si>
  <si>
    <t>БПК-4</t>
  </si>
  <si>
    <t>БПК-5</t>
  </si>
  <si>
    <t>БПК-6</t>
  </si>
  <si>
    <t>БПК-7</t>
  </si>
  <si>
    <t>БПК-8</t>
  </si>
  <si>
    <t>БПК-9</t>
  </si>
  <si>
    <t>VIII. Матрица компетенций</t>
  </si>
  <si>
    <t>СОГЛАСОВАНО</t>
  </si>
  <si>
    <t>Начальник Главного управления профессионального образования Министерства образования Республики Беларусь</t>
  </si>
  <si>
    <t>С. А. Касперович</t>
  </si>
  <si>
    <t>И. В. Титович</t>
  </si>
  <si>
    <r>
      <t>1</t>
    </r>
    <r>
      <rPr>
        <vertAlign val="superscript"/>
        <sz val="18"/>
        <color theme="1"/>
        <rFont val="Times New Roman"/>
        <family val="1"/>
        <charset val="204"/>
      </rPr>
      <t>1</t>
    </r>
  </si>
  <si>
    <r>
      <t>6</t>
    </r>
    <r>
      <rPr>
        <vertAlign val="superscript"/>
        <sz val="18"/>
        <color theme="1"/>
        <rFont val="Times New Roman"/>
        <family val="1"/>
        <charset val="204"/>
      </rPr>
      <t>1</t>
    </r>
  </si>
  <si>
    <r>
      <t>7</t>
    </r>
    <r>
      <rPr>
        <vertAlign val="superscript"/>
        <sz val="18"/>
        <color theme="1"/>
        <rFont val="Times New Roman"/>
        <family val="1"/>
        <charset val="204"/>
      </rPr>
      <t>1</t>
    </r>
  </si>
  <si>
    <r>
      <t>2,3</t>
    </r>
    <r>
      <rPr>
        <vertAlign val="superscript"/>
        <sz val="18"/>
        <color theme="1"/>
        <rFont val="Times New Roman"/>
        <family val="1"/>
        <charset val="204"/>
      </rPr>
      <t>1</t>
    </r>
  </si>
  <si>
    <t>Код модуля, учебной дисциплины</t>
  </si>
  <si>
    <t>Наименование компетенции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</si>
  <si>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</si>
  <si>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Уметь анализировать и оценивать социально-значимые явления, события и процессы, использовать социологическую и экономическую информацию при решении аналитических, научных и профессиональных задач, быть способным к проявлению предпринимательской инициативы</t>
  </si>
  <si>
    <t>Владеть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и профессиональной деятельности</t>
  </si>
  <si>
    <t>Владеть высоким уровнем культуры политического мышления и поведения, позволяющим быть активным участником политической жизни общества, понимать сущность, ценности и принципы идеологии белорусского государства, анализировать социально-политические процессы в стране и мире, формулировать собственную социально-политическую позицию</t>
  </si>
  <si>
    <t>Владеть иностранным и белорусским языками в степени, достаточной для устного и письменного общения и понимания профессиональной информации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</si>
  <si>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 и населения от возможных последствий аварий, стихийных бедствий</t>
  </si>
  <si>
    <t>Быть способным применять основные законодательные, нормативные правовые акты для обеспечения организационных, технических и санитарно-гигиенических мероприятий
по созданию здоровых и безопасных условий труда</t>
  </si>
  <si>
    <t>Обладать базовыми навыками оценки объемов использования экологических и энергетических ресурсов и эффективности их потребления на производственных предприятиях</t>
  </si>
  <si>
    <t>Владеть навыками здоровьесбережения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</si>
  <si>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</t>
  </si>
  <si>
    <t>Быть способным анализировать процессы и явления национальной и мировой культуры, быть способным устанавливать продуктивные межкультурные связи</t>
  </si>
  <si>
    <t>Владеть знаниями о политических институтах, динамике политических процессов, характеристиках и видах политических систем</t>
  </si>
  <si>
    <t>Уметь логически верно и аргументировано мыслить, использовать логические методы и подходы в области профессиональной деятельности</t>
  </si>
  <si>
    <t>Владеть основными понятиями и методами линейной алгебры, аналитической геометрии, математического анализа, дифференциального и интегрального исчислений, анализа функций одной и нескольких переменных, быть способным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</si>
  <si>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быть способным применять полученные знания для решения задач теоретической и практической направленности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</si>
  <si>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 работать с информацией в компьютерных сетях и применять базовые технологии программирования на алгоритмическом языке высокого уровня</t>
  </si>
  <si>
    <t>Владеть методами использования стандартных программ для решения задач профессиональной деятельности</t>
  </si>
  <si>
    <t>Владеть методикой проектирования и создания графических объектов в пакетах двухмерного проектирования</t>
  </si>
  <si>
    <t>Владеть основами изобразительной грамоты, быть способным анализировать форму предмета, передавать графическими средствами его объемно-пространственные характеристики и визуальное качество поверхности, создавать по представлению конструктивные и иллюзорные изображения технических
объектов различной степени сложности</t>
  </si>
  <si>
    <t>Знать основные цветовые классификации, принципы гармонизации колористики, историю их возникновения, современные стилистические и нормативные требования и их применение в дизайн-проектировании</t>
  </si>
  <si>
    <t>Уметь создавать плоскостные, объемные и пространственные композиции (объекта) с заданными образными характеристиками</t>
  </si>
  <si>
    <t>Владеть способами графического изображения предметов на плоскости и в пространстве, требованиями Единой системы конструкторской документации, создавать чертежи деталей и узлов, оформлять и
разрабатывать конструкторскую документацию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</si>
  <si>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</si>
  <si>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</si>
  <si>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</si>
  <si>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</si>
  <si>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</si>
  <si>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</si>
  <si>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</si>
  <si>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</si>
  <si>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</si>
  <si>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</si>
  <si>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</si>
  <si>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</si>
  <si>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</si>
  <si>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</si>
  <si>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</si>
  <si>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</si>
  <si>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</si>
  <si>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</si>
  <si>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</si>
  <si>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</si>
  <si>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</si>
  <si>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</si>
  <si>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В.П. Бойков</t>
  </si>
  <si>
    <t>Протокол № ____ от _________ 2020 г.</t>
  </si>
  <si>
    <t>Председатель УМО по образованию в области машиностроительного оборудования и технологий</t>
  </si>
  <si>
    <t>В.К. Шелег</t>
  </si>
  <si>
    <t>Эксперт-нормоконтролер</t>
  </si>
  <si>
    <t>И.Н. Михайлова</t>
  </si>
  <si>
    <t>Быть способным применять на практике физико-математические методы для расчетов механизмов, машин и конструкций, анализировать и разрабатывать их кинематические и динамические схемы</t>
  </si>
  <si>
    <t xml:space="preserve">Быть способным применять знания конструкций, свойств, принципов действия оборудования транспортных средств при разработке дизайн-концептов </t>
  </si>
  <si>
    <t>Быть способным производить  расчеты технических конструкций и их элементов на прочность, устойчивость, жесткость с учетом устройства и принципов взаимодействия деталей машин общего назначения, видов и характера их разрушений</t>
  </si>
  <si>
    <t>Быть способным рассчитывать на основе типовых методик экономические показатели разработки дизайн-проекта ьранспортных средств, осуществлять технико-экономическое обоснование потребительских качеств</t>
  </si>
  <si>
    <t>Владеть основами производственных отношений, методами планирования и управления промышленными предприятиями</t>
  </si>
  <si>
    <t>Быть способным решать проектно-исследовательские задачи методами макетирования, объемного моделирования, визуализации и изготовление макета</t>
  </si>
  <si>
    <t>Владеть навыками разработки конструкции формообразующих элементов транспортных средств с помощью CAD- и CAE-программ</t>
  </si>
  <si>
    <t>Быть способным проводить проверку и оценку качества и надежности деталей и узлов транспортных средств, составлять программы и методики испытаний согласно требованиям нормативной документации</t>
  </si>
  <si>
    <t>Владеть основными понятиями о нормах и правилах, обеспечивающих точность изготовления и качество продукции, технической и информационной совместимости, взаимозаменяемости в соответствии с уровнем развития науки, техники и технологии, быть способным применять соответствующие измерительные инструменты и приборы</t>
  </si>
  <si>
    <t>Быть способным использовать инструментальные средства векторной и растровой графики при выполнении графических изображений дизайн-проектов промышленных объектов</t>
  </si>
  <si>
    <t>Быть способным применять знания о взаимосвязях антропометрии, физиологии, психологии, взаимодействии системы "человек-машина", организации труда на рабочем месте при проектировании транспортных средств</t>
  </si>
  <si>
    <t>Быть способным анализировать форму предмета, передавать графическими средствами его объемно-пространственные характеристики и визуальное качество поверхности, владеть графическими навыками эскизной подачи дизайн-концептов, использовать графические приемы для поиска и презентации общих стилистических приемов</t>
  </si>
  <si>
    <t>Быть способным подбирать и определять состав и основные свойства материалов по маркам для производства формообразующих элементов транспортных средств</t>
  </si>
  <si>
    <t>Быть способным применять знания о закономерностях формирования, функционирования и развития технологических процессов и систем, выбирать оптимальные технологии изготовления изделий на основе имеющегося парка оборудования с учетом технологичности конструкций изделий</t>
  </si>
  <si>
    <t>Владеть основными факторами, влияющими на стилеобразование в культурно-историческом контексте, основными историческими и этническими стилями, современными тенденциями стилеобразования, быть способным проводить стилистический анализ аналогов, потребительских предпочтений, анализировать реакцию потребителя на предлагаемое стилистическое решение</t>
  </si>
  <si>
    <t>Уметь анализировать основные направления искусства и дизайна в различных культурно-исторических условиях, оценивать влияние развития техники на изменение дизайна транспортных средств</t>
  </si>
  <si>
    <t>Быть способным применять теоретические и методологические основы дизайн-проектирования и методику дизайнерского анализа при проектировании транспортных средств</t>
  </si>
  <si>
    <t>Быть способным применять методологические основы дизайн-проектирования при создании деталей, узлов и конструкций транспортных средств</t>
  </si>
  <si>
    <t xml:space="preserve">Быть способным обосновывать компоновочные решения разрабатываемых транспортных средств, выполнять эскизное проектирование </t>
  </si>
  <si>
    <t>Быть способным применять теоретические и методологические основы проектирования транспортных средств</t>
  </si>
  <si>
    <t>Владеть представлением о тектонических свойствах основных макетных материалов, последовательности технологических операций при работе с объемными моделями, обладать практическими навыками изготовления эскизных и натурных моделей</t>
  </si>
  <si>
    <t>Быть способным устанавливать нагрузочные режимы и  проводить прочностные расчеты  транспортных средств с учетом нормативных документов</t>
  </si>
  <si>
    <t>Белорусский язык (профессиональная лексика)</t>
  </si>
  <si>
    <r>
      <t>1</t>
    </r>
    <r>
      <rPr>
        <vertAlign val="superscript"/>
        <sz val="15"/>
        <color theme="1"/>
        <rFont val="Times New Roman"/>
        <family val="1"/>
        <charset val="204"/>
      </rPr>
      <t>1</t>
    </r>
    <r>
      <rPr>
        <sz val="15"/>
        <color theme="1"/>
        <rFont val="Times New Roman"/>
        <family val="1"/>
        <charset val="204"/>
      </rPr>
      <t>,2</t>
    </r>
    <r>
      <rPr>
        <vertAlign val="superscript"/>
        <sz val="15"/>
        <color theme="1"/>
        <rFont val="Times New Roman"/>
        <family val="1"/>
        <charset val="204"/>
      </rPr>
      <t>1</t>
    </r>
    <r>
      <rPr>
        <sz val="15"/>
        <color theme="1"/>
        <rFont val="Times New Roman"/>
        <family val="1"/>
        <charset val="204"/>
      </rPr>
      <t>,3</t>
    </r>
    <r>
      <rPr>
        <vertAlign val="superscript"/>
        <sz val="15"/>
        <color theme="1"/>
        <rFont val="Times New Roman"/>
        <family val="1"/>
        <charset val="204"/>
      </rPr>
      <t>1</t>
    </r>
    <r>
      <rPr>
        <sz val="15"/>
        <color theme="1"/>
        <rFont val="Times New Roman"/>
        <family val="1"/>
        <charset val="204"/>
      </rPr>
      <t>,4</t>
    </r>
    <r>
      <rPr>
        <vertAlign val="superscript"/>
        <sz val="15"/>
        <color theme="1"/>
        <rFont val="Times New Roman"/>
        <family val="1"/>
        <charset val="204"/>
      </rPr>
      <t>1</t>
    </r>
  </si>
  <si>
    <t xml:space="preserve">Владеть культурой мышления, быть способным к восприятию, обобщению и анализу философских и мировоззренческих  проблем, уметь реализовывать психолого-педагогические знания и умения в социально-профессиональной деятельности </t>
  </si>
  <si>
    <t>Владеть основными 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</si>
  <si>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 xml:space="preserve"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 в области промышленного дизайна, использовать иностранный язык в качестве инструмента профессиональной деятельности </t>
  </si>
  <si>
    <t>БПК-10</t>
  </si>
  <si>
    <t>БПК-11</t>
  </si>
  <si>
    <r>
      <t>2</t>
    </r>
    <r>
      <rPr>
        <vertAlign val="superscript"/>
        <sz val="18"/>
        <color theme="1"/>
        <rFont val="Times New Roman"/>
        <family val="1"/>
        <charset val="204"/>
      </rPr>
      <t>1</t>
    </r>
  </si>
  <si>
    <t>Модуль "Инженерная графика"</t>
  </si>
  <si>
    <t>1.7.1</t>
  </si>
  <si>
    <t>1.2.3, 1.5.1</t>
  </si>
  <si>
    <t xml:space="preserve">Обладать навыками здоровьесбережения 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</si>
  <si>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методами анализа и решения прикладных инженерных задач промышленного дизайна</t>
  </si>
  <si>
    <t xml:space="preserve">Владеть основными методами защиты производственного персонала и населения от возможных последствий аварий, катастроф, стихийных бедствий </t>
  </si>
  <si>
    <t>Владеть методами автоматизации процесса проектирования, создания и визуализации объектов и оформления конструкторской документации в AutoCAD, необходимыми для практической деятельности в области промышленного дизайна</t>
  </si>
  <si>
    <t>Уметь создавать плоскостные, объемные  и пространственные композиции (объекта промышленного дизайна) с заданными образными характеристиками</t>
  </si>
  <si>
    <t>Проректор по научно-методической работе Государственного учреждения образования "Республиканский институт высшей школы"</t>
  </si>
  <si>
    <t>"___"_________ 2020 г.</t>
  </si>
  <si>
    <t>Председатель секции по специальности 1-61 01 01 "Промышленный дизайн (по направлениям)"</t>
  </si>
  <si>
    <r>
      <rPr>
        <vertAlign val="superscript"/>
        <sz val="16"/>
        <color theme="1"/>
        <rFont val="Times New Roman"/>
        <family val="1"/>
        <charset val="204"/>
      </rPr>
      <t xml:space="preserve">1 </t>
    </r>
    <r>
      <rPr>
        <sz val="16"/>
        <color theme="1"/>
        <rFont val="Times New Roman"/>
        <family val="1"/>
        <charset val="204"/>
      </rPr>
      <t>Дифференцированный зачет.</t>
    </r>
  </si>
  <si>
    <t>Первый заместитель Министра промышленности Республики Беларусь</t>
  </si>
  <si>
    <t>Модуль "Моделирование и макетирование"</t>
  </si>
  <si>
    <t>1. Государственный экзамен по специальности (направлению специальности)
2. Защита дипломного проекта 
в ГЭК</t>
  </si>
  <si>
    <t>Уметь анализировать социально значимые явления, 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</si>
  <si>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Быть способным рассчитывать на основе типовых методик экономические показатели разработки дизайн-проекта транспортных средств, осуществлять технико-экономическое обоснование потребительских качеств</t>
  </si>
  <si>
    <t>С.М. Гунько</t>
  </si>
  <si>
    <t xml:space="preserve">Быть способным демонстрировать знания закономерностей исторического развития и формирования государственных и общественных институтов белорусского этноса во взаимосвязи с европейской цивилизацией </t>
  </si>
  <si>
    <t>УК-7/
УК-8</t>
  </si>
  <si>
    <t>УК-9/
УК-10</t>
  </si>
  <si>
    <t>УК-9</t>
  </si>
  <si>
    <t>УК-10</t>
  </si>
  <si>
    <t>Быть способным анализировать и использовать психологические особенности трудовой деятельности человека, закономерности развития трудовых навыков в профессиональной деятельности</t>
  </si>
  <si>
    <t>Владеть основными понятиями и методами линейной алгебры, аналитической геометрии, математического анализа, дифференциального и интегрального исчислений, анализа функций одной и нескольких переменных, быть способным применять полученные знания для решения задач теоретической и практической направленности в сфере промышленного дизайна</t>
  </si>
  <si>
    <t>Быть способным применять основные нормативные правовые акты для обеспечения организационных, технических и санитарно-гигиенических мероприятий по созданию здоровых и безопасных условий труда</t>
  </si>
  <si>
    <t>Владеть способами графического изображения предметов на плоскости и в пространстве, быть способным создавать чертежи деталей и узлов, оформлять и разрабатывать конструкторскую документацию согласно требованиями Единой системы конструкторской документации в сфере промышленного дизайна</t>
  </si>
  <si>
    <t>Владеть основами изобразительной грамоты, быть способным анализировать форму предмета, передавать графическими средствами его объемно-пространственные характеристики и визуальное качество поверхности, создавать по представлению конструктивные и иллюзорные изображения технических объектов промышленного дизайна различной степени сложности</t>
  </si>
  <si>
    <t xml:space="preserve">Быть способным применять знания принципов действия, конструкций, свойств оборудования транспортных средств при разработке дизайн-концептов </t>
  </si>
  <si>
    <t>Быть способным применять знания о взаимосвязях антропометрии, физиологии, психологии, взаимодействии системы "человек-машина", об организации труда на рабочем месте при проектировании транспортных средств</t>
  </si>
  <si>
    <t>Быть способным демонстрировать знания композиционно-художественных закономерностей промышленного дизайна, его стилевых особенностей, графических средств, художественных и технических способов и приемов подачи проекта, применять графические средства для передачи объемно-пространственных характеристик и качества поверхности предметов</t>
  </si>
  <si>
    <t>Уметь анализировать основные направления искусства и дизайна в различных культурно-исторических условиях, быть способным оценивать влияние развития техники на изменение дизайна транспортных средств</t>
  </si>
  <si>
    <t>Быть способным применять теоретические и методологические основы проектирования и конструирования транспортных средств</t>
  </si>
  <si>
    <t>Быть способным применять комплексные методологические принципы научного, технического и художественного творчества при проектированиии деталей, узлов и конструкций транспортных средств</t>
  </si>
  <si>
    <t>Рекомендован к утверждению Президиумом Совета УМО по образованию в области машиностроительного оборудования и технологий</t>
  </si>
  <si>
    <t>Обладать знаниями о тектонических свойствах основных макетных материалов, последовательности технологических операций при работе с объемными моделями, быть способным применять практические навыки изготовления эскизных и натурных моделей</t>
  </si>
  <si>
    <t>Модуль "Введение в промышленный дизайн"</t>
  </si>
  <si>
    <t>2.11.3</t>
  </si>
  <si>
    <t>2.11.4</t>
  </si>
  <si>
    <t>2.12</t>
  </si>
  <si>
    <t>2.12.1</t>
  </si>
  <si>
    <t>2.12.2</t>
  </si>
  <si>
    <t>2.5.2</t>
  </si>
  <si>
    <t>2.11.2, 2.11.3</t>
  </si>
  <si>
    <t>УК-2,
СК-12</t>
  </si>
  <si>
    <t>УК-2,
СК-13</t>
  </si>
  <si>
    <t xml:space="preserve">Владеть основными понятиями цветовых классификаций, принципами гармонизации колористики и современными стилистическими художественными образами, 
быть способным применять методы и приемы профессионального использования художественных материалов, техник и технологий в дизайн-проектировании     </t>
  </si>
  <si>
    <t>4.2</t>
  </si>
  <si>
    <t>Обзорные лекции перед государственным экзаменом</t>
  </si>
  <si>
    <t>/20</t>
  </si>
  <si>
    <t>Социально-гуманитарный модуль 1</t>
  </si>
  <si>
    <t>Разработан в качестве примера реализации образовательного стандарта по специальности 1-61 01 01 Промышленный дизайн (по направлениям).</t>
  </si>
  <si>
    <r>
      <t>Основы управления интеллектуальной собственностью</t>
    </r>
    <r>
      <rPr>
        <vertAlign val="superscript"/>
        <sz val="17.5"/>
        <color theme="1"/>
        <rFont val="Times New Roman"/>
        <family val="1"/>
        <charset val="204"/>
      </rPr>
      <t>2</t>
    </r>
  </si>
  <si>
    <t>Государственный компонент</t>
  </si>
  <si>
    <t>Компонент учреждения высшего образования</t>
  </si>
  <si>
    <t>1.1.2, 2.8.1, 2.8.2</t>
  </si>
  <si>
    <t>Социально-гуманитарный модуль 2</t>
  </si>
  <si>
    <t>Дополнительные виды обучения</t>
  </si>
  <si>
    <t>Факультативные дисциплины</t>
  </si>
  <si>
    <t>Быть способным устанавливать нагрузочные режимы и  проводить прочностные расчеты транспортных средств с учетом нормативных документов</t>
  </si>
  <si>
    <r>
      <rPr>
        <vertAlign val="superscript"/>
        <sz val="16"/>
        <color theme="1"/>
        <rFont val="Times New Roman"/>
        <family val="1"/>
        <charset val="204"/>
      </rPr>
      <t xml:space="preserve">2 </t>
    </r>
    <r>
      <rPr>
        <sz val="16"/>
        <color theme="1"/>
        <rFont val="Times New Roman"/>
        <family val="1"/>
        <charset val="204"/>
      </rPr>
      <t>При составлении учебного плана учреждения высшего образования по специальности (направлению специальности)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образования, дисциплины по выбору или факультативной дисциплины.</t>
    </r>
  </si>
  <si>
    <t>Знать основные факторы, влияющие на стилеобразование в культурно-историческом контексте, основные исторические и этнические стили, современные тенденции стилеобразования, быть способным проводить стилистический анализ аналогов, потребительских предпочтений, анализировать реакцию потребителя на предлагаемое стилистическое решение</t>
  </si>
  <si>
    <t>Быть способным решать проектно-исследовательские задачи методами макетирования, объемного моделирования, визуализации, изготавливать демонстрационный макет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</si>
  <si>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 работать с информацией в компьютерных сетях и применять базовые технологии программирования на алгоритмическом языке высокого уровня для решения задач в сфере промышленного дизайна</t>
  </si>
  <si>
    <r>
      <t>УТВЕРЖДЕНО
Первым заместителем
Министра образования
Республики Беларусь
И.А. Старовойтовой
04.05.2020
Регистрационный №</t>
    </r>
    <r>
      <rPr>
        <b/>
        <sz val="18"/>
        <color theme="1"/>
        <rFont val="Times New Roman"/>
        <family val="1"/>
        <charset val="204"/>
      </rPr>
      <t xml:space="preserve"> I 61-1-001/пр-тип.</t>
    </r>
  </si>
  <si>
    <r>
      <t>Продолжение типового учебного плана по направлению специальности 1-61 01 01-01 "Промышленный дизайн (транспортных средств)", регистрационный №</t>
    </r>
    <r>
      <rPr>
        <b/>
        <sz val="18"/>
        <color theme="1"/>
        <rFont val="Times New Roman"/>
        <family val="1"/>
        <charset val="204"/>
      </rPr>
      <t xml:space="preserve"> I 61-1-001/пр-тип.</t>
    </r>
  </si>
  <si>
    <r>
      <t xml:space="preserve">Продолжение типового учебного плана по направлению специальности 1-61 01 01-01 "Промышленный дизайн (транспортных средств)", регистрационный № </t>
    </r>
    <r>
      <rPr>
        <b/>
        <sz val="18"/>
        <color theme="1"/>
        <rFont val="Times New Roman"/>
        <family val="1"/>
        <charset val="204"/>
      </rPr>
      <t>I 61-1-001/пр-тип.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</si>
</sst>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perscript"/>
      <sz val="18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vertAlign val="superscript"/>
      <sz val="15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.5"/>
      <color theme="1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9.5"/>
      <color theme="1"/>
      <name val="Times New Roman"/>
      <family val="1"/>
      <charset val="204"/>
    </font>
    <font>
      <vertAlign val="superscript"/>
      <sz val="17.5"/>
      <color theme="1"/>
      <name val="Times New Roman"/>
      <family val="1"/>
      <charset val="204"/>
    </font>
    <font>
      <sz val="1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0" borderId="36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3" xfId="0" applyFont="1" applyBorder="1"/>
    <xf numFmtId="49" fontId="1" fillId="0" borderId="11" xfId="0" applyNumberFormat="1" applyFont="1" applyBorder="1"/>
    <xf numFmtId="0" fontId="7" fillId="0" borderId="0" xfId="0" applyFont="1"/>
    <xf numFmtId="0" fontId="1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49" fontId="10" fillId="0" borderId="0" xfId="0" applyNumberFormat="1" applyFont="1"/>
    <xf numFmtId="0" fontId="9" fillId="0" borderId="45" xfId="0" applyFont="1" applyBorder="1"/>
    <xf numFmtId="0" fontId="8" fillId="0" borderId="44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/>
    <xf numFmtId="0" fontId="9" fillId="0" borderId="54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10" fillId="0" borderId="4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wrapText="1"/>
    </xf>
    <xf numFmtId="49" fontId="1" fillId="0" borderId="36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69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10" fillId="0" borderId="41" xfId="0" applyFont="1" applyFill="1" applyBorder="1"/>
    <xf numFmtId="0" fontId="10" fillId="0" borderId="0" xfId="0" applyFont="1" applyFill="1" applyBorder="1" applyAlignment="1">
      <alignment vertical="top" wrapText="1"/>
    </xf>
    <xf numFmtId="0" fontId="13" fillId="0" borderId="41" xfId="0" applyFont="1" applyFill="1" applyBorder="1" applyAlignment="1">
      <alignment vertical="top" wrapText="1"/>
    </xf>
    <xf numFmtId="0" fontId="5" fillId="0" borderId="41" xfId="0" applyFont="1" applyBorder="1"/>
    <xf numFmtId="0" fontId="10" fillId="0" borderId="41" xfId="0" applyFont="1" applyFill="1" applyBorder="1" applyAlignment="1">
      <alignment horizontal="left" vertical="top" wrapText="1"/>
    </xf>
    <xf numFmtId="0" fontId="4" fillId="0" borderId="41" xfId="0" applyFont="1" applyBorder="1"/>
    <xf numFmtId="0" fontId="10" fillId="0" borderId="41" xfId="0" applyFont="1" applyFill="1" applyBorder="1" applyAlignment="1">
      <alignment vertical="top" wrapText="1"/>
    </xf>
    <xf numFmtId="0" fontId="11" fillId="0" borderId="69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1" fillId="0" borderId="90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1" fillId="0" borderId="92" xfId="0" applyFont="1" applyBorder="1" applyAlignment="1">
      <alignment vertical="center"/>
    </xf>
    <xf numFmtId="0" fontId="10" fillId="0" borderId="93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94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85" xfId="0" applyFont="1" applyBorder="1" applyAlignment="1">
      <alignment vertical="center" wrapText="1"/>
    </xf>
    <xf numFmtId="0" fontId="10" fillId="0" borderId="83" xfId="0" applyFont="1" applyBorder="1" applyAlignment="1">
      <alignment vertical="center" wrapText="1"/>
    </xf>
    <xf numFmtId="0" fontId="10" fillId="0" borderId="79" xfId="0" applyFont="1" applyBorder="1" applyAlignment="1">
      <alignment vertical="center" wrapText="1"/>
    </xf>
    <xf numFmtId="0" fontId="10" fillId="0" borderId="8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0" fillId="0" borderId="82" xfId="0" applyFont="1" applyBorder="1" applyAlignment="1">
      <alignment vertical="center"/>
    </xf>
    <xf numFmtId="0" fontId="10" fillId="0" borderId="87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2" xfId="0" applyFont="1" applyBorder="1" applyAlignment="1">
      <alignment vertical="center" wrapText="1"/>
    </xf>
    <xf numFmtId="0" fontId="10" fillId="0" borderId="7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72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106" xfId="0" applyFont="1" applyBorder="1" applyAlignment="1">
      <alignment horizontal="center" vertical="center" wrapText="1"/>
    </xf>
    <xf numFmtId="0" fontId="14" fillId="0" borderId="106" xfId="0" applyFont="1" applyBorder="1" applyAlignment="1">
      <alignment horizontal="left" vertical="center" wrapText="1"/>
    </xf>
    <xf numFmtId="49" fontId="14" fillId="0" borderId="106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4" fillId="0" borderId="54" xfId="0" applyFont="1" applyBorder="1" applyAlignment="1">
      <alignment vertical="center"/>
    </xf>
    <xf numFmtId="0" fontId="24" fillId="0" borderId="45" xfId="0" applyFont="1" applyBorder="1" applyAlignment="1">
      <alignment horizontal="center" vertical="center"/>
    </xf>
    <xf numFmtId="0" fontId="24" fillId="0" borderId="45" xfId="0" applyFont="1" applyBorder="1" applyAlignment="1">
      <alignment vertical="center"/>
    </xf>
    <xf numFmtId="0" fontId="24" fillId="0" borderId="69" xfId="0" applyFont="1" applyBorder="1" applyAlignment="1">
      <alignment horizontal="center" vertical="center"/>
    </xf>
    <xf numFmtId="0" fontId="24" fillId="0" borderId="6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0" xfId="0" applyFont="1"/>
    <xf numFmtId="0" fontId="24" fillId="0" borderId="31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64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1" fillId="0" borderId="0" xfId="0" applyFont="1" applyBorder="1"/>
    <xf numFmtId="0" fontId="2" fillId="0" borderId="0" xfId="0" applyFont="1" applyBorder="1"/>
    <xf numFmtId="0" fontId="25" fillId="0" borderId="75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76" xfId="0" applyFont="1" applyBorder="1" applyAlignment="1">
      <alignment horizontal="left" vertical="top" wrapText="1"/>
    </xf>
    <xf numFmtId="49" fontId="25" fillId="0" borderId="29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49" fontId="25" fillId="0" borderId="76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textRotation="90"/>
    </xf>
    <xf numFmtId="0" fontId="9" fillId="0" borderId="46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9" fillId="0" borderId="39" xfId="0" applyFont="1" applyBorder="1" applyAlignment="1">
      <alignment horizontal="center" vertical="center" textRotation="90"/>
    </xf>
    <xf numFmtId="0" fontId="9" fillId="0" borderId="55" xfId="0" applyFont="1" applyBorder="1" applyAlignment="1">
      <alignment horizontal="center" vertical="center" textRotation="90"/>
    </xf>
    <xf numFmtId="0" fontId="9" fillId="0" borderId="37" xfId="0" applyFont="1" applyBorder="1" applyAlignment="1">
      <alignment horizontal="center" vertical="center" textRotation="90"/>
    </xf>
    <xf numFmtId="0" fontId="9" fillId="0" borderId="61" xfId="0" applyFont="1" applyBorder="1" applyAlignment="1">
      <alignment horizontal="center" vertical="center" textRotation="90"/>
    </xf>
    <xf numFmtId="0" fontId="9" fillId="0" borderId="44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64" xfId="0" applyFont="1" applyBorder="1" applyAlignment="1">
      <alignment horizontal="center" vertical="top" wrapText="1"/>
    </xf>
    <xf numFmtId="0" fontId="8" fillId="0" borderId="64" xfId="0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0" fontId="8" fillId="0" borderId="6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textRotation="90"/>
    </xf>
    <xf numFmtId="0" fontId="9" fillId="0" borderId="65" xfId="0" applyFont="1" applyBorder="1" applyAlignment="1">
      <alignment horizontal="center" vertical="center" textRotation="90"/>
    </xf>
    <xf numFmtId="0" fontId="9" fillId="0" borderId="66" xfId="0" applyFont="1" applyBorder="1" applyAlignment="1">
      <alignment horizontal="center" vertical="center" textRotation="90"/>
    </xf>
    <xf numFmtId="0" fontId="8" fillId="0" borderId="6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textRotation="90"/>
    </xf>
    <xf numFmtId="0" fontId="8" fillId="0" borderId="45" xfId="0" applyFont="1" applyBorder="1" applyAlignment="1">
      <alignment horizontal="center" vertical="center" textRotation="90"/>
    </xf>
    <xf numFmtId="0" fontId="9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9" fontId="24" fillId="0" borderId="57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65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9" fontId="21" fillId="0" borderId="57" xfId="0" applyNumberFormat="1" applyFont="1" applyBorder="1" applyAlignment="1">
      <alignment horizontal="center" vertical="center"/>
    </xf>
    <xf numFmtId="49" fontId="21" fillId="0" borderId="51" xfId="0" applyNumberFormat="1" applyFont="1" applyBorder="1" applyAlignment="1">
      <alignment horizontal="center" vertical="center"/>
    </xf>
    <xf numFmtId="49" fontId="21" fillId="0" borderId="65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4" fillId="0" borderId="88" xfId="0" applyFont="1" applyBorder="1" applyAlignment="1">
      <alignment horizontal="left" vertical="center" wrapText="1"/>
    </xf>
    <xf numFmtId="0" fontId="24" fillId="0" borderId="89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/>
    </xf>
    <xf numFmtId="0" fontId="9" fillId="0" borderId="49" xfId="0" applyFont="1" applyBorder="1" applyAlignment="1">
      <alignment horizontal="center" vertical="center" textRotation="90"/>
    </xf>
    <xf numFmtId="0" fontId="9" fillId="0" borderId="50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49" fontId="9" fillId="0" borderId="35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49" fontId="21" fillId="0" borderId="14" xfId="0" applyNumberFormat="1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49" fontId="22" fillId="0" borderId="56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1" fillId="0" borderId="56" xfId="0" applyNumberFormat="1" applyFon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49" fontId="10" fillId="0" borderId="8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9" fontId="21" fillId="0" borderId="58" xfId="0" applyNumberFormat="1" applyFont="1" applyBorder="1" applyAlignment="1">
      <alignment horizontal="center" vertical="center"/>
    </xf>
    <xf numFmtId="49" fontId="21" fillId="0" borderId="52" xfId="0" applyNumberFormat="1" applyFont="1" applyBorder="1" applyAlignment="1">
      <alignment horizontal="center" vertical="center"/>
    </xf>
    <xf numFmtId="49" fontId="24" fillId="0" borderId="88" xfId="0" applyNumberFormat="1" applyFont="1" applyBorder="1" applyAlignment="1">
      <alignment horizontal="center" vertical="center"/>
    </xf>
    <xf numFmtId="49" fontId="24" fillId="0" borderId="66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49" fontId="24" fillId="0" borderId="59" xfId="0" applyNumberFormat="1" applyFont="1" applyBorder="1" applyAlignment="1">
      <alignment horizontal="center" vertical="center"/>
    </xf>
    <xf numFmtId="49" fontId="24" fillId="0" borderId="40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0" fontId="10" fillId="0" borderId="88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49" fontId="22" fillId="0" borderId="59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49" fontId="10" fillId="0" borderId="63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3" fillId="0" borderId="88" xfId="0" applyFont="1" applyBorder="1" applyAlignment="1">
      <alignment horizontal="left" vertical="center" wrapText="1"/>
    </xf>
    <xf numFmtId="0" fontId="23" fillId="0" borderId="89" xfId="0" applyFont="1" applyBorder="1" applyAlignment="1">
      <alignment horizontal="left" vertical="center" wrapText="1"/>
    </xf>
    <xf numFmtId="0" fontId="23" fillId="0" borderId="66" xfId="0" applyFont="1" applyBorder="1" applyAlignment="1">
      <alignment horizontal="left" vertical="center" wrapText="1"/>
    </xf>
    <xf numFmtId="0" fontId="23" fillId="0" borderId="5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9" fontId="22" fillId="0" borderId="58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/>
    </xf>
    <xf numFmtId="49" fontId="10" fillId="0" borderId="58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top" wrapText="1"/>
    </xf>
    <xf numFmtId="49" fontId="10" fillId="0" borderId="88" xfId="0" applyNumberFormat="1" applyFont="1" applyBorder="1" applyAlignment="1">
      <alignment horizontal="center" vertical="center"/>
    </xf>
    <xf numFmtId="49" fontId="10" fillId="0" borderId="6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59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56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0" fillId="0" borderId="4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24" fillId="0" borderId="6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3" fillId="0" borderId="4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5" fillId="0" borderId="75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76" xfId="0" applyFont="1" applyBorder="1" applyAlignment="1">
      <alignment horizontal="left" vertical="center"/>
    </xf>
    <xf numFmtId="0" fontId="25" fillId="0" borderId="75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76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25" fillId="0" borderId="82" xfId="0" applyFont="1" applyBorder="1" applyAlignment="1">
      <alignment horizontal="left" vertical="center" wrapText="1"/>
    </xf>
    <xf numFmtId="0" fontId="25" fillId="0" borderId="78" xfId="0" applyFont="1" applyBorder="1" applyAlignment="1">
      <alignment horizontal="left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7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5" fillId="0" borderId="10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81" xfId="0" applyFont="1" applyBorder="1" applyAlignment="1">
      <alignment horizontal="left" vertical="top" wrapText="1"/>
    </xf>
    <xf numFmtId="0" fontId="25" fillId="0" borderId="77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left" vertical="top" wrapText="1"/>
    </xf>
    <xf numFmtId="0" fontId="25" fillId="0" borderId="82" xfId="0" applyFont="1" applyBorder="1" applyAlignment="1">
      <alignment horizontal="left" vertical="top" wrapText="1"/>
    </xf>
    <xf numFmtId="0" fontId="25" fillId="0" borderId="78" xfId="0" applyFont="1" applyBorder="1" applyAlignment="1">
      <alignment horizontal="left" vertical="top" wrapText="1"/>
    </xf>
    <xf numFmtId="0" fontId="27" fillId="0" borderId="7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4" fillId="0" borderId="54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1" fillId="0" borderId="96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center" vertical="center"/>
    </xf>
    <xf numFmtId="0" fontId="25" fillId="0" borderId="86" xfId="0" applyFont="1" applyFill="1" applyBorder="1" applyAlignment="1">
      <alignment horizontal="center" vertical="center"/>
    </xf>
    <xf numFmtId="49" fontId="25" fillId="0" borderId="29" xfId="0" applyNumberFormat="1" applyFont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5" fillId="0" borderId="76" xfId="0" applyNumberFormat="1" applyFont="1" applyBorder="1" applyAlignment="1">
      <alignment horizontal="center" vertical="center" wrapText="1"/>
    </xf>
    <xf numFmtId="49" fontId="25" fillId="0" borderId="42" xfId="0" applyNumberFormat="1" applyFont="1" applyBorder="1" applyAlignment="1">
      <alignment horizontal="center" vertical="center" wrapText="1"/>
    </xf>
    <xf numFmtId="49" fontId="25" fillId="0" borderId="38" xfId="0" applyNumberFormat="1" applyFont="1" applyBorder="1" applyAlignment="1">
      <alignment horizontal="center" vertical="center" wrapText="1"/>
    </xf>
    <xf numFmtId="49" fontId="25" fillId="0" borderId="81" xfId="0" applyNumberFormat="1" applyFont="1" applyBorder="1" applyAlignment="1">
      <alignment horizontal="center" vertical="center" wrapText="1"/>
    </xf>
    <xf numFmtId="49" fontId="25" fillId="0" borderId="107" xfId="0" applyNumberFormat="1" applyFont="1" applyBorder="1" applyAlignment="1">
      <alignment horizontal="center" vertical="center" wrapText="1"/>
    </xf>
    <xf numFmtId="49" fontId="25" fillId="0" borderId="108" xfId="0" applyNumberFormat="1" applyFont="1" applyBorder="1" applyAlignment="1">
      <alignment horizontal="center" vertical="center" wrapText="1"/>
    </xf>
    <xf numFmtId="49" fontId="25" fillId="0" borderId="110" xfId="0" applyNumberFormat="1" applyFont="1" applyBorder="1" applyAlignment="1">
      <alignment horizontal="center" vertical="center" wrapText="1"/>
    </xf>
    <xf numFmtId="49" fontId="25" fillId="0" borderId="75" xfId="0" applyNumberFormat="1" applyFont="1" applyBorder="1" applyAlignment="1">
      <alignment horizontal="center" vertical="center" wrapText="1"/>
    </xf>
    <xf numFmtId="49" fontId="25" fillId="0" borderId="84" xfId="0" applyNumberFormat="1" applyFont="1" applyBorder="1" applyAlignment="1">
      <alignment horizontal="center" vertical="center" wrapText="1"/>
    </xf>
    <xf numFmtId="49" fontId="25" fillId="0" borderId="82" xfId="0" applyNumberFormat="1" applyFont="1" applyBorder="1" applyAlignment="1">
      <alignment horizontal="center" vertical="center" wrapText="1"/>
    </xf>
    <xf numFmtId="49" fontId="25" fillId="0" borderId="78" xfId="0" applyNumberFormat="1" applyFont="1" applyBorder="1" applyAlignment="1">
      <alignment horizontal="center" vertical="center" wrapText="1"/>
    </xf>
    <xf numFmtId="0" fontId="25" fillId="0" borderId="80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81" xfId="0" applyFont="1" applyBorder="1" applyAlignment="1">
      <alignment horizontal="left" vertical="center" wrapText="1"/>
    </xf>
    <xf numFmtId="49" fontId="25" fillId="0" borderId="68" xfId="0" applyNumberFormat="1" applyFont="1" applyBorder="1" applyAlignment="1">
      <alignment horizontal="center" vertical="center" wrapText="1"/>
    </xf>
    <xf numFmtId="49" fontId="25" fillId="0" borderId="53" xfId="0" applyNumberFormat="1" applyFont="1" applyBorder="1" applyAlignment="1">
      <alignment horizontal="center" vertical="center" wrapText="1"/>
    </xf>
    <xf numFmtId="49" fontId="25" fillId="0" borderId="85" xfId="0" applyNumberFormat="1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104" xfId="0" applyFont="1" applyBorder="1" applyAlignment="1">
      <alignment horizontal="center" wrapText="1"/>
    </xf>
    <xf numFmtId="0" fontId="25" fillId="0" borderId="73" xfId="0" applyFont="1" applyBorder="1" applyAlignment="1">
      <alignment horizontal="left" vertical="top" wrapText="1"/>
    </xf>
    <xf numFmtId="0" fontId="25" fillId="0" borderId="79" xfId="0" applyFont="1" applyBorder="1" applyAlignment="1">
      <alignment horizontal="left" vertical="top" wrapText="1"/>
    </xf>
    <xf numFmtId="0" fontId="25" fillId="0" borderId="74" xfId="0" applyFont="1" applyBorder="1" applyAlignment="1">
      <alignment horizontal="left" vertical="top" wrapText="1"/>
    </xf>
    <xf numFmtId="0" fontId="25" fillId="0" borderId="107" xfId="0" applyFont="1" applyBorder="1" applyAlignment="1">
      <alignment horizontal="left" vertical="top" wrapText="1"/>
    </xf>
    <xf numFmtId="0" fontId="25" fillId="0" borderId="108" xfId="0" applyFont="1" applyBorder="1" applyAlignment="1">
      <alignment horizontal="left" vertical="top" wrapText="1"/>
    </xf>
    <xf numFmtId="0" fontId="25" fillId="0" borderId="110" xfId="0" applyFont="1" applyBorder="1" applyAlignment="1">
      <alignment horizontal="left" vertical="top" wrapText="1"/>
    </xf>
    <xf numFmtId="49" fontId="25" fillId="0" borderId="84" xfId="0" applyNumberFormat="1" applyFont="1" applyFill="1" applyBorder="1" applyAlignment="1">
      <alignment horizontal="center" vertical="center" wrapText="1"/>
    </xf>
    <xf numFmtId="49" fontId="25" fillId="0" borderId="82" xfId="0" applyNumberFormat="1" applyFont="1" applyFill="1" applyBorder="1" applyAlignment="1">
      <alignment horizontal="center" vertical="center" wrapText="1"/>
    </xf>
    <xf numFmtId="49" fontId="25" fillId="0" borderId="7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49" fontId="25" fillId="0" borderId="76" xfId="0" applyNumberFormat="1" applyFont="1" applyBorder="1" applyAlignment="1">
      <alignment horizontal="center" vertical="center"/>
    </xf>
    <xf numFmtId="49" fontId="25" fillId="0" borderId="83" xfId="0" applyNumberFormat="1" applyFont="1" applyBorder="1" applyAlignment="1">
      <alignment horizontal="center" vertical="center" wrapText="1"/>
    </xf>
    <xf numFmtId="49" fontId="25" fillId="0" borderId="79" xfId="0" applyNumberFormat="1" applyFont="1" applyBorder="1" applyAlignment="1">
      <alignment horizontal="center" vertical="center" wrapText="1"/>
    </xf>
    <xf numFmtId="49" fontId="25" fillId="0" borderId="74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wrapText="1"/>
    </xf>
    <xf numFmtId="0" fontId="11" fillId="0" borderId="97" xfId="0" applyFont="1" applyBorder="1" applyAlignment="1">
      <alignment horizontal="center" wrapText="1"/>
    </xf>
    <xf numFmtId="0" fontId="11" fillId="0" borderId="99" xfId="0" applyFont="1" applyBorder="1" applyAlignment="1">
      <alignment horizont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49" fontId="22" fillId="0" borderId="57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49" fontId="24" fillId="0" borderId="26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3" fillId="0" borderId="88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27"/>
  <sheetViews>
    <sheetView tabSelected="1" view="pageBreakPreview" zoomScale="55" zoomScaleNormal="40" zoomScaleSheetLayoutView="55" zoomScalePageLayoutView="50" workbookViewId="0">
      <selection sqref="A1:DI227"/>
    </sheetView>
  </sheetViews>
  <sheetFormatPr defaultColWidth="0" defaultRowHeight="18" x14ac:dyDescent="0.35"/>
  <cols>
    <col min="1" max="1" width="4" style="5" customWidth="1"/>
    <col min="2" max="2" width="5.44140625" style="5" customWidth="1"/>
    <col min="3" max="15" width="4.6640625" style="5" customWidth="1"/>
    <col min="16" max="19" width="2.109375" style="5" customWidth="1"/>
    <col min="20" max="20" width="3.109375" style="5" customWidth="1"/>
    <col min="21" max="22" width="2.109375" style="5" customWidth="1"/>
    <col min="23" max="23" width="3.44140625" style="5" customWidth="1"/>
    <col min="24" max="24" width="3.5546875" style="5" customWidth="1"/>
    <col min="25" max="25" width="2.109375" style="5" customWidth="1"/>
    <col min="26" max="26" width="3" style="5" customWidth="1"/>
    <col min="27" max="27" width="3.109375" style="5" customWidth="1"/>
    <col min="28" max="29" width="2.109375" style="5" customWidth="1"/>
    <col min="30" max="30" width="4" style="5" customWidth="1"/>
    <col min="31" max="32" width="2.109375" style="5" customWidth="1"/>
    <col min="33" max="33" width="4.5546875" style="5" customWidth="1"/>
    <col min="34" max="35" width="2.109375" style="5" customWidth="1"/>
    <col min="36" max="36" width="3.109375" style="5" customWidth="1"/>
    <col min="37" max="41" width="2.109375" style="5" customWidth="1"/>
    <col min="42" max="42" width="4.21875" style="5" customWidth="1"/>
    <col min="43" max="50" width="2.109375" style="5" customWidth="1"/>
    <col min="51" max="51" width="4.21875" style="5" customWidth="1"/>
    <col min="52" max="53" width="2.109375" style="5" customWidth="1"/>
    <col min="54" max="54" width="3.44140625" style="5" customWidth="1"/>
    <col min="55" max="59" width="2.109375" style="5" customWidth="1"/>
    <col min="60" max="60" width="4.21875" style="5" customWidth="1"/>
    <col min="61" max="66" width="2.109375" style="5" customWidth="1"/>
    <col min="67" max="67" width="2.5546875" style="5" customWidth="1"/>
    <col min="68" max="68" width="2.109375" style="5" customWidth="1"/>
    <col min="69" max="69" width="3.6640625" style="5" customWidth="1"/>
    <col min="70" max="76" width="2.109375" style="5" customWidth="1"/>
    <col min="77" max="77" width="2.5546875" style="5" customWidth="1"/>
    <col min="78" max="78" width="3.77734375" style="5" customWidth="1"/>
    <col min="79" max="84" width="2.109375" style="5" customWidth="1"/>
    <col min="85" max="85" width="3.109375" style="5" customWidth="1"/>
    <col min="86" max="86" width="2.109375" style="5" customWidth="1"/>
    <col min="87" max="87" width="2.6640625" style="5" customWidth="1"/>
    <col min="88" max="94" width="2.109375" style="5" customWidth="1"/>
    <col min="95" max="95" width="2.109375" style="1" customWidth="1"/>
    <col min="96" max="96" width="4" style="1" customWidth="1"/>
    <col min="97" max="98" width="2.109375" style="1" customWidth="1"/>
    <col min="99" max="99" width="3.44140625" style="1" customWidth="1"/>
    <col min="100" max="111" width="2.109375" style="1" customWidth="1"/>
    <col min="112" max="112" width="6.33203125" style="1" customWidth="1"/>
    <col min="113" max="113" width="12.109375" style="1" customWidth="1"/>
    <col min="114" max="114" width="1.109375" style="1" customWidth="1"/>
    <col min="115" max="16380" width="0" style="1" hidden="1"/>
    <col min="16381" max="16381" width="2.88671875" style="1" hidden="1"/>
    <col min="16382" max="16384" width="3.88671875" style="1" hidden="1"/>
  </cols>
  <sheetData>
    <row r="1" spans="1:113" ht="28.35" customHeight="1" x14ac:dyDescent="0.45">
      <c r="B1" s="558" t="s">
        <v>455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Y1" s="21" t="s">
        <v>71</v>
      </c>
      <c r="Z1" s="1"/>
    </row>
    <row r="2" spans="1:113" ht="28.35" customHeight="1" x14ac:dyDescent="0.35"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</row>
    <row r="3" spans="1:113" ht="28.35" customHeight="1" x14ac:dyDescent="0.5"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AE3" s="22" t="s">
        <v>70</v>
      </c>
      <c r="AF3" s="6"/>
    </row>
    <row r="4" spans="1:113" ht="28.35" customHeight="1" x14ac:dyDescent="0.35"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</row>
    <row r="5" spans="1:113" ht="28.35" customHeight="1" x14ac:dyDescent="0.4"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U5" s="19" t="s">
        <v>66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0" t="s">
        <v>67</v>
      </c>
      <c r="AH5" s="3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23" t="s">
        <v>277</v>
      </c>
      <c r="CR5" s="2"/>
      <c r="CS5" s="2"/>
      <c r="DA5" s="19" t="s">
        <v>65</v>
      </c>
    </row>
    <row r="6" spans="1:113" ht="28.35" customHeight="1" x14ac:dyDescent="0.35"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</row>
    <row r="7" spans="1:113" ht="28.35" customHeight="1" x14ac:dyDescent="0.4"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U7" s="19" t="s">
        <v>68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20" t="s">
        <v>69</v>
      </c>
      <c r="AP7" s="3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</row>
    <row r="8" spans="1:113" ht="28.35" customHeight="1" x14ac:dyDescent="0.4"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9" t="s">
        <v>64</v>
      </c>
      <c r="DB8" s="19" t="s">
        <v>63</v>
      </c>
    </row>
    <row r="9" spans="1:113" x14ac:dyDescent="0.35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3" ht="27" customHeight="1" x14ac:dyDescent="0.4">
      <c r="A10" s="20" t="s">
        <v>43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56" t="s">
        <v>42</v>
      </c>
      <c r="CD10" s="157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</row>
    <row r="11" spans="1:113" ht="17.25" customHeight="1" thickBot="1" x14ac:dyDescent="0.45">
      <c r="A11" s="2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20"/>
      <c r="CD11" s="3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</row>
    <row r="12" spans="1:113" ht="18.75" customHeight="1" thickTop="1" x14ac:dyDescent="0.4">
      <c r="A12" s="338" t="s">
        <v>16</v>
      </c>
      <c r="B12" s="317" t="s">
        <v>0</v>
      </c>
      <c r="C12" s="318"/>
      <c r="D12" s="318"/>
      <c r="E12" s="318"/>
      <c r="F12" s="315" t="s">
        <v>281</v>
      </c>
      <c r="G12" s="318" t="s">
        <v>1</v>
      </c>
      <c r="H12" s="318"/>
      <c r="I12" s="318"/>
      <c r="J12" s="315" t="s">
        <v>282</v>
      </c>
      <c r="K12" s="318" t="s">
        <v>2</v>
      </c>
      <c r="L12" s="318"/>
      <c r="M12" s="318"/>
      <c r="N12" s="318"/>
      <c r="O12" s="318" t="s">
        <v>3</v>
      </c>
      <c r="P12" s="318"/>
      <c r="Q12" s="318"/>
      <c r="R12" s="318"/>
      <c r="S12" s="318"/>
      <c r="T12" s="318"/>
      <c r="U12" s="318"/>
      <c r="V12" s="321" t="s">
        <v>283</v>
      </c>
      <c r="W12" s="322"/>
      <c r="X12" s="180" t="s">
        <v>4</v>
      </c>
      <c r="Y12" s="181"/>
      <c r="Z12" s="181"/>
      <c r="AA12" s="181"/>
      <c r="AB12" s="181"/>
      <c r="AC12" s="182"/>
      <c r="AD12" s="321" t="s">
        <v>284</v>
      </c>
      <c r="AE12" s="322"/>
      <c r="AF12" s="180" t="s">
        <v>5</v>
      </c>
      <c r="AG12" s="181"/>
      <c r="AH12" s="181"/>
      <c r="AI12" s="181"/>
      <c r="AJ12" s="181"/>
      <c r="AK12" s="182"/>
      <c r="AL12" s="321" t="s">
        <v>285</v>
      </c>
      <c r="AM12" s="322"/>
      <c r="AN12" s="180" t="s">
        <v>6</v>
      </c>
      <c r="AO12" s="181"/>
      <c r="AP12" s="181"/>
      <c r="AQ12" s="181"/>
      <c r="AR12" s="181"/>
      <c r="AS12" s="181"/>
      <c r="AT12" s="181"/>
      <c r="AU12" s="182"/>
      <c r="AV12" s="321" t="s">
        <v>286</v>
      </c>
      <c r="AW12" s="322"/>
      <c r="AX12" s="180" t="s">
        <v>7</v>
      </c>
      <c r="AY12" s="181"/>
      <c r="AZ12" s="181"/>
      <c r="BA12" s="181"/>
      <c r="BB12" s="181"/>
      <c r="BC12" s="182"/>
      <c r="BD12" s="321" t="s">
        <v>287</v>
      </c>
      <c r="BE12" s="322"/>
      <c r="BF12" s="180" t="s">
        <v>8</v>
      </c>
      <c r="BG12" s="181"/>
      <c r="BH12" s="181"/>
      <c r="BI12" s="181"/>
      <c r="BJ12" s="181"/>
      <c r="BK12" s="181"/>
      <c r="BL12" s="181"/>
      <c r="BM12" s="182"/>
      <c r="BN12" s="180" t="s">
        <v>9</v>
      </c>
      <c r="BO12" s="181"/>
      <c r="BP12" s="181"/>
      <c r="BQ12" s="181"/>
      <c r="BR12" s="181"/>
      <c r="BS12" s="181"/>
      <c r="BT12" s="181"/>
      <c r="BU12" s="182"/>
      <c r="BV12" s="321" t="s">
        <v>288</v>
      </c>
      <c r="BW12" s="322"/>
      <c r="BX12" s="180" t="s">
        <v>10</v>
      </c>
      <c r="BY12" s="181"/>
      <c r="BZ12" s="181"/>
      <c r="CA12" s="181"/>
      <c r="CB12" s="181"/>
      <c r="CC12" s="182"/>
      <c r="CD12" s="321" t="s">
        <v>289</v>
      </c>
      <c r="CE12" s="322"/>
      <c r="CF12" s="180" t="s">
        <v>11</v>
      </c>
      <c r="CG12" s="181"/>
      <c r="CH12" s="181"/>
      <c r="CI12" s="181"/>
      <c r="CJ12" s="181"/>
      <c r="CK12" s="181"/>
      <c r="CL12" s="181"/>
      <c r="CM12" s="325"/>
      <c r="CN12" s="309" t="s">
        <v>35</v>
      </c>
      <c r="CO12" s="310"/>
      <c r="CP12" s="310"/>
      <c r="CQ12" s="310" t="s">
        <v>36</v>
      </c>
      <c r="CR12" s="310"/>
      <c r="CS12" s="310"/>
      <c r="CT12" s="310" t="s">
        <v>99</v>
      </c>
      <c r="CU12" s="310"/>
      <c r="CV12" s="310"/>
      <c r="CW12" s="310" t="s">
        <v>37</v>
      </c>
      <c r="CX12" s="310"/>
      <c r="CY12" s="310"/>
      <c r="CZ12" s="310" t="s">
        <v>38</v>
      </c>
      <c r="DA12" s="310"/>
      <c r="DB12" s="310"/>
      <c r="DC12" s="310" t="s">
        <v>39</v>
      </c>
      <c r="DD12" s="310"/>
      <c r="DE12" s="310"/>
      <c r="DF12" s="310" t="s">
        <v>40</v>
      </c>
      <c r="DG12" s="310"/>
      <c r="DH12" s="310"/>
      <c r="DI12" s="328" t="s">
        <v>41</v>
      </c>
    </row>
    <row r="13" spans="1:113" ht="156.75" customHeight="1" thickBot="1" x14ac:dyDescent="0.4">
      <c r="A13" s="339"/>
      <c r="B13" s="26" t="s">
        <v>12</v>
      </c>
      <c r="C13" s="27" t="s">
        <v>13</v>
      </c>
      <c r="D13" s="27" t="s">
        <v>14</v>
      </c>
      <c r="E13" s="27" t="s">
        <v>15</v>
      </c>
      <c r="F13" s="316"/>
      <c r="G13" s="27" t="s">
        <v>17</v>
      </c>
      <c r="H13" s="27" t="s">
        <v>18</v>
      </c>
      <c r="I13" s="27" t="s">
        <v>19</v>
      </c>
      <c r="J13" s="316"/>
      <c r="K13" s="27" t="s">
        <v>20</v>
      </c>
      <c r="L13" s="27" t="s">
        <v>21</v>
      </c>
      <c r="M13" s="27" t="s">
        <v>22</v>
      </c>
      <c r="N13" s="27" t="s">
        <v>23</v>
      </c>
      <c r="O13" s="27" t="s">
        <v>12</v>
      </c>
      <c r="P13" s="319" t="s">
        <v>13</v>
      </c>
      <c r="Q13" s="320"/>
      <c r="R13" s="319" t="s">
        <v>14</v>
      </c>
      <c r="S13" s="320"/>
      <c r="T13" s="319" t="s">
        <v>15</v>
      </c>
      <c r="U13" s="320"/>
      <c r="V13" s="323"/>
      <c r="W13" s="324"/>
      <c r="X13" s="319" t="s">
        <v>24</v>
      </c>
      <c r="Y13" s="320"/>
      <c r="Z13" s="319" t="s">
        <v>25</v>
      </c>
      <c r="AA13" s="320"/>
      <c r="AB13" s="319" t="s">
        <v>26</v>
      </c>
      <c r="AC13" s="320"/>
      <c r="AD13" s="336"/>
      <c r="AE13" s="337"/>
      <c r="AF13" s="319" t="s">
        <v>27</v>
      </c>
      <c r="AG13" s="320"/>
      <c r="AH13" s="319" t="s">
        <v>28</v>
      </c>
      <c r="AI13" s="320"/>
      <c r="AJ13" s="319" t="s">
        <v>29</v>
      </c>
      <c r="AK13" s="320"/>
      <c r="AL13" s="323"/>
      <c r="AM13" s="324"/>
      <c r="AN13" s="319" t="s">
        <v>27</v>
      </c>
      <c r="AO13" s="320"/>
      <c r="AP13" s="319" t="s">
        <v>28</v>
      </c>
      <c r="AQ13" s="320"/>
      <c r="AR13" s="319" t="s">
        <v>29</v>
      </c>
      <c r="AS13" s="320"/>
      <c r="AT13" s="319" t="s">
        <v>30</v>
      </c>
      <c r="AU13" s="320"/>
      <c r="AV13" s="323"/>
      <c r="AW13" s="324"/>
      <c r="AX13" s="319" t="s">
        <v>17</v>
      </c>
      <c r="AY13" s="320"/>
      <c r="AZ13" s="319" t="s">
        <v>18</v>
      </c>
      <c r="BA13" s="320"/>
      <c r="BB13" s="319" t="s">
        <v>19</v>
      </c>
      <c r="BC13" s="320"/>
      <c r="BD13" s="323"/>
      <c r="BE13" s="324"/>
      <c r="BF13" s="319" t="s">
        <v>31</v>
      </c>
      <c r="BG13" s="320"/>
      <c r="BH13" s="319" t="s">
        <v>32</v>
      </c>
      <c r="BI13" s="320"/>
      <c r="BJ13" s="319" t="s">
        <v>33</v>
      </c>
      <c r="BK13" s="320"/>
      <c r="BL13" s="319" t="s">
        <v>34</v>
      </c>
      <c r="BM13" s="320"/>
      <c r="BN13" s="319" t="s">
        <v>12</v>
      </c>
      <c r="BO13" s="320"/>
      <c r="BP13" s="319" t="s">
        <v>13</v>
      </c>
      <c r="BQ13" s="320"/>
      <c r="BR13" s="319" t="s">
        <v>14</v>
      </c>
      <c r="BS13" s="320"/>
      <c r="BT13" s="319" t="s">
        <v>15</v>
      </c>
      <c r="BU13" s="320"/>
      <c r="BV13" s="323"/>
      <c r="BW13" s="324"/>
      <c r="BX13" s="323" t="s">
        <v>17</v>
      </c>
      <c r="BY13" s="324"/>
      <c r="BZ13" s="323" t="s">
        <v>18</v>
      </c>
      <c r="CA13" s="324"/>
      <c r="CB13" s="323" t="s">
        <v>19</v>
      </c>
      <c r="CC13" s="324"/>
      <c r="CD13" s="323"/>
      <c r="CE13" s="324"/>
      <c r="CF13" s="319" t="s">
        <v>20</v>
      </c>
      <c r="CG13" s="320"/>
      <c r="CH13" s="319" t="s">
        <v>21</v>
      </c>
      <c r="CI13" s="320"/>
      <c r="CJ13" s="319" t="s">
        <v>22</v>
      </c>
      <c r="CK13" s="320"/>
      <c r="CL13" s="319" t="s">
        <v>23</v>
      </c>
      <c r="CM13" s="326"/>
      <c r="CN13" s="311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2"/>
      <c r="DE13" s="312"/>
      <c r="DF13" s="312"/>
      <c r="DG13" s="312"/>
      <c r="DH13" s="312"/>
      <c r="DI13" s="329"/>
    </row>
    <row r="14" spans="1:113" ht="24.9" customHeight="1" thickTop="1" x14ac:dyDescent="0.35">
      <c r="A14" s="28" t="s">
        <v>44</v>
      </c>
      <c r="B14" s="29"/>
      <c r="C14" s="30" t="s">
        <v>227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72"/>
      <c r="Q14" s="274"/>
      <c r="R14" s="272"/>
      <c r="S14" s="274"/>
      <c r="T14" s="272"/>
      <c r="U14" s="274"/>
      <c r="V14" s="340" t="s">
        <v>48</v>
      </c>
      <c r="W14" s="341"/>
      <c r="X14" s="340" t="s">
        <v>48</v>
      </c>
      <c r="Y14" s="341"/>
      <c r="Z14" s="340" t="s">
        <v>48</v>
      </c>
      <c r="AA14" s="341"/>
      <c r="AB14" s="340" t="s">
        <v>48</v>
      </c>
      <c r="AC14" s="341"/>
      <c r="AD14" s="272" t="s">
        <v>49</v>
      </c>
      <c r="AE14" s="274"/>
      <c r="AF14" s="272" t="s">
        <v>49</v>
      </c>
      <c r="AG14" s="274"/>
      <c r="AH14" s="272"/>
      <c r="AI14" s="274"/>
      <c r="AJ14" s="272">
        <v>17</v>
      </c>
      <c r="AK14" s="274"/>
      <c r="AL14" s="272"/>
      <c r="AM14" s="274"/>
      <c r="AN14" s="272"/>
      <c r="AO14" s="274"/>
      <c r="AP14" s="272"/>
      <c r="AQ14" s="274"/>
      <c r="AR14" s="272"/>
      <c r="AS14" s="274"/>
      <c r="AT14" s="272"/>
      <c r="AU14" s="274"/>
      <c r="AV14" s="272"/>
      <c r="AW14" s="274"/>
      <c r="AX14" s="272"/>
      <c r="AY14" s="274"/>
      <c r="AZ14" s="272"/>
      <c r="BA14" s="274"/>
      <c r="BB14" s="272"/>
      <c r="BC14" s="274"/>
      <c r="BD14" s="272"/>
      <c r="BE14" s="274"/>
      <c r="BF14" s="272"/>
      <c r="BG14" s="274"/>
      <c r="BH14" s="272"/>
      <c r="BI14" s="274"/>
      <c r="BJ14" s="272"/>
      <c r="BK14" s="274"/>
      <c r="BL14" s="272"/>
      <c r="BM14" s="274"/>
      <c r="BN14" s="272"/>
      <c r="BO14" s="274"/>
      <c r="BP14" s="340" t="s">
        <v>48</v>
      </c>
      <c r="BQ14" s="341"/>
      <c r="BR14" s="340" t="s">
        <v>48</v>
      </c>
      <c r="BS14" s="341"/>
      <c r="BT14" s="340" t="s">
        <v>48</v>
      </c>
      <c r="BU14" s="341"/>
      <c r="BV14" s="340" t="s">
        <v>48</v>
      </c>
      <c r="BW14" s="341"/>
      <c r="BX14" s="272" t="s">
        <v>52</v>
      </c>
      <c r="BY14" s="274"/>
      <c r="BZ14" s="272" t="s">
        <v>52</v>
      </c>
      <c r="CA14" s="274"/>
      <c r="CB14" s="272" t="s">
        <v>52</v>
      </c>
      <c r="CC14" s="274"/>
      <c r="CD14" s="272" t="s">
        <v>49</v>
      </c>
      <c r="CE14" s="274"/>
      <c r="CF14" s="272" t="s">
        <v>49</v>
      </c>
      <c r="CG14" s="274"/>
      <c r="CH14" s="272" t="s">
        <v>49</v>
      </c>
      <c r="CI14" s="274"/>
      <c r="CJ14" s="272" t="s">
        <v>49</v>
      </c>
      <c r="CK14" s="274"/>
      <c r="CL14" s="272" t="s">
        <v>49</v>
      </c>
      <c r="CM14" s="313"/>
      <c r="CN14" s="300">
        <v>34</v>
      </c>
      <c r="CO14" s="300"/>
      <c r="CP14" s="301"/>
      <c r="CQ14" s="299">
        <v>8</v>
      </c>
      <c r="CR14" s="300"/>
      <c r="CS14" s="301"/>
      <c r="CT14" s="299">
        <v>3</v>
      </c>
      <c r="CU14" s="300"/>
      <c r="CV14" s="301"/>
      <c r="CW14" s="299"/>
      <c r="CX14" s="300"/>
      <c r="CY14" s="301"/>
      <c r="CZ14" s="299"/>
      <c r="DA14" s="300"/>
      <c r="DB14" s="301"/>
      <c r="DC14" s="299"/>
      <c r="DD14" s="300"/>
      <c r="DE14" s="301"/>
      <c r="DF14" s="272">
        <v>7</v>
      </c>
      <c r="DG14" s="273"/>
      <c r="DH14" s="274"/>
      <c r="DI14" s="40">
        <f>SUM(CN14:DH14)</f>
        <v>52</v>
      </c>
    </row>
    <row r="15" spans="1:113" ht="24.9" customHeight="1" x14ac:dyDescent="0.35">
      <c r="A15" s="32" t="s">
        <v>45</v>
      </c>
      <c r="B15" s="33"/>
      <c r="C15" s="34" t="s">
        <v>227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304"/>
      <c r="Q15" s="303"/>
      <c r="R15" s="304"/>
      <c r="S15" s="303"/>
      <c r="T15" s="304"/>
      <c r="U15" s="303"/>
      <c r="V15" s="342" t="s">
        <v>48</v>
      </c>
      <c r="W15" s="343"/>
      <c r="X15" s="342" t="s">
        <v>48</v>
      </c>
      <c r="Y15" s="343"/>
      <c r="Z15" s="342" t="s">
        <v>48</v>
      </c>
      <c r="AA15" s="343"/>
      <c r="AB15" s="342" t="s">
        <v>48</v>
      </c>
      <c r="AC15" s="343"/>
      <c r="AD15" s="304" t="s">
        <v>49</v>
      </c>
      <c r="AE15" s="303"/>
      <c r="AF15" s="304" t="s">
        <v>49</v>
      </c>
      <c r="AG15" s="303"/>
      <c r="AH15" s="304"/>
      <c r="AI15" s="303"/>
      <c r="AJ15" s="304">
        <v>17</v>
      </c>
      <c r="AK15" s="303"/>
      <c r="AL15" s="304"/>
      <c r="AM15" s="303"/>
      <c r="AN15" s="304"/>
      <c r="AO15" s="303"/>
      <c r="AP15" s="304"/>
      <c r="AQ15" s="303"/>
      <c r="AR15" s="304"/>
      <c r="AS15" s="303"/>
      <c r="AT15" s="304"/>
      <c r="AU15" s="303"/>
      <c r="AV15" s="304"/>
      <c r="AW15" s="303"/>
      <c r="AX15" s="304"/>
      <c r="AY15" s="303"/>
      <c r="AZ15" s="304"/>
      <c r="BA15" s="303"/>
      <c r="BB15" s="304"/>
      <c r="BC15" s="303"/>
      <c r="BD15" s="304"/>
      <c r="BE15" s="303"/>
      <c r="BF15" s="304"/>
      <c r="BG15" s="303"/>
      <c r="BH15" s="304"/>
      <c r="BI15" s="303"/>
      <c r="BJ15" s="304"/>
      <c r="BK15" s="303"/>
      <c r="BL15" s="304"/>
      <c r="BM15" s="303"/>
      <c r="BN15" s="304"/>
      <c r="BO15" s="303"/>
      <c r="BP15" s="342" t="s">
        <v>48</v>
      </c>
      <c r="BQ15" s="343"/>
      <c r="BR15" s="342" t="s">
        <v>48</v>
      </c>
      <c r="BS15" s="343"/>
      <c r="BT15" s="342" t="s">
        <v>48</v>
      </c>
      <c r="BU15" s="343"/>
      <c r="BV15" s="342" t="s">
        <v>48</v>
      </c>
      <c r="BW15" s="343"/>
      <c r="BX15" s="304" t="s">
        <v>50</v>
      </c>
      <c r="BY15" s="303"/>
      <c r="BZ15" s="304" t="s">
        <v>50</v>
      </c>
      <c r="CA15" s="303"/>
      <c r="CB15" s="304" t="s">
        <v>50</v>
      </c>
      <c r="CC15" s="303"/>
      <c r="CD15" s="304" t="s">
        <v>50</v>
      </c>
      <c r="CE15" s="303"/>
      <c r="CF15" s="304" t="s">
        <v>49</v>
      </c>
      <c r="CG15" s="303"/>
      <c r="CH15" s="304" t="s">
        <v>49</v>
      </c>
      <c r="CI15" s="303"/>
      <c r="CJ15" s="304" t="s">
        <v>49</v>
      </c>
      <c r="CK15" s="303"/>
      <c r="CL15" s="304" t="s">
        <v>49</v>
      </c>
      <c r="CM15" s="327"/>
      <c r="CN15" s="302">
        <v>34</v>
      </c>
      <c r="CO15" s="302"/>
      <c r="CP15" s="303"/>
      <c r="CQ15" s="304">
        <v>8</v>
      </c>
      <c r="CR15" s="302"/>
      <c r="CS15" s="303"/>
      <c r="CT15" s="304"/>
      <c r="CU15" s="302"/>
      <c r="CV15" s="303"/>
      <c r="CW15" s="304">
        <v>4</v>
      </c>
      <c r="CX15" s="302"/>
      <c r="CY15" s="303"/>
      <c r="CZ15" s="304"/>
      <c r="DA15" s="302"/>
      <c r="DB15" s="303"/>
      <c r="DC15" s="304"/>
      <c r="DD15" s="302"/>
      <c r="DE15" s="303"/>
      <c r="DF15" s="304">
        <v>6</v>
      </c>
      <c r="DG15" s="302"/>
      <c r="DH15" s="303"/>
      <c r="DI15" s="44">
        <f>SUM(CN15:DH15)</f>
        <v>52</v>
      </c>
    </row>
    <row r="16" spans="1:113" ht="24.9" customHeight="1" x14ac:dyDescent="0.35">
      <c r="A16" s="32" t="s">
        <v>46</v>
      </c>
      <c r="B16" s="33"/>
      <c r="C16" s="34" t="s">
        <v>227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304"/>
      <c r="Q16" s="303"/>
      <c r="R16" s="304"/>
      <c r="S16" s="303"/>
      <c r="T16" s="304"/>
      <c r="U16" s="303"/>
      <c r="V16" s="342" t="s">
        <v>48</v>
      </c>
      <c r="W16" s="343"/>
      <c r="X16" s="342" t="s">
        <v>48</v>
      </c>
      <c r="Y16" s="343"/>
      <c r="Z16" s="342" t="s">
        <v>48</v>
      </c>
      <c r="AA16" s="343"/>
      <c r="AB16" s="342" t="s">
        <v>48</v>
      </c>
      <c r="AC16" s="343"/>
      <c r="AD16" s="304" t="s">
        <v>49</v>
      </c>
      <c r="AE16" s="303"/>
      <c r="AF16" s="304" t="s">
        <v>49</v>
      </c>
      <c r="AG16" s="303"/>
      <c r="AH16" s="304"/>
      <c r="AI16" s="303"/>
      <c r="AJ16" s="304">
        <v>17</v>
      </c>
      <c r="AK16" s="303"/>
      <c r="AL16" s="304"/>
      <c r="AM16" s="303"/>
      <c r="AN16" s="304"/>
      <c r="AO16" s="303"/>
      <c r="AP16" s="304"/>
      <c r="AQ16" s="303"/>
      <c r="AR16" s="304"/>
      <c r="AS16" s="303"/>
      <c r="AT16" s="304"/>
      <c r="AU16" s="303"/>
      <c r="AV16" s="304"/>
      <c r="AW16" s="303"/>
      <c r="AX16" s="304"/>
      <c r="AY16" s="303"/>
      <c r="AZ16" s="304"/>
      <c r="BA16" s="303"/>
      <c r="BB16" s="304"/>
      <c r="BC16" s="303"/>
      <c r="BD16" s="304"/>
      <c r="BE16" s="303"/>
      <c r="BF16" s="304"/>
      <c r="BG16" s="303"/>
      <c r="BH16" s="304"/>
      <c r="BI16" s="303"/>
      <c r="BJ16" s="304"/>
      <c r="BK16" s="303"/>
      <c r="BL16" s="304"/>
      <c r="BM16" s="303"/>
      <c r="BN16" s="304"/>
      <c r="BO16" s="303"/>
      <c r="BP16" s="342" t="s">
        <v>48</v>
      </c>
      <c r="BQ16" s="343"/>
      <c r="BR16" s="342" t="s">
        <v>48</v>
      </c>
      <c r="BS16" s="343"/>
      <c r="BT16" s="342" t="s">
        <v>48</v>
      </c>
      <c r="BU16" s="343"/>
      <c r="BV16" s="342" t="s">
        <v>48</v>
      </c>
      <c r="BW16" s="343"/>
      <c r="BX16" s="304" t="s">
        <v>50</v>
      </c>
      <c r="BY16" s="303"/>
      <c r="BZ16" s="304" t="s">
        <v>50</v>
      </c>
      <c r="CA16" s="303"/>
      <c r="CB16" s="304" t="s">
        <v>50</v>
      </c>
      <c r="CC16" s="303"/>
      <c r="CD16" s="304" t="s">
        <v>50</v>
      </c>
      <c r="CE16" s="303"/>
      <c r="CF16" s="304" t="s">
        <v>49</v>
      </c>
      <c r="CG16" s="303"/>
      <c r="CH16" s="304" t="s">
        <v>49</v>
      </c>
      <c r="CI16" s="303"/>
      <c r="CJ16" s="304" t="s">
        <v>49</v>
      </c>
      <c r="CK16" s="303"/>
      <c r="CL16" s="304" t="s">
        <v>49</v>
      </c>
      <c r="CM16" s="327"/>
      <c r="CN16" s="302">
        <v>34</v>
      </c>
      <c r="CO16" s="302"/>
      <c r="CP16" s="303"/>
      <c r="CQ16" s="304">
        <v>8</v>
      </c>
      <c r="CR16" s="302"/>
      <c r="CS16" s="303"/>
      <c r="CT16" s="304"/>
      <c r="CU16" s="302"/>
      <c r="CV16" s="303"/>
      <c r="CW16" s="304">
        <v>4</v>
      </c>
      <c r="CX16" s="302"/>
      <c r="CY16" s="303"/>
      <c r="CZ16" s="304"/>
      <c r="DA16" s="302"/>
      <c r="DB16" s="303"/>
      <c r="DC16" s="304"/>
      <c r="DD16" s="302"/>
      <c r="DE16" s="303"/>
      <c r="DF16" s="304">
        <v>6</v>
      </c>
      <c r="DG16" s="302"/>
      <c r="DH16" s="303"/>
      <c r="DI16" s="44">
        <f>SUM(CN16:DH16)</f>
        <v>52</v>
      </c>
    </row>
    <row r="17" spans="1:113" ht="24.9" customHeight="1" thickBot="1" x14ac:dyDescent="0.4">
      <c r="A17" s="36" t="s">
        <v>47</v>
      </c>
      <c r="B17" s="37"/>
      <c r="C17" s="38" t="s">
        <v>227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289"/>
      <c r="Q17" s="291"/>
      <c r="R17" s="289"/>
      <c r="S17" s="291"/>
      <c r="T17" s="289"/>
      <c r="U17" s="291"/>
      <c r="V17" s="344" t="s">
        <v>48</v>
      </c>
      <c r="W17" s="345"/>
      <c r="X17" s="344" t="s">
        <v>48</v>
      </c>
      <c r="Y17" s="345"/>
      <c r="Z17" s="344" t="s">
        <v>48</v>
      </c>
      <c r="AA17" s="345"/>
      <c r="AB17" s="344" t="s">
        <v>48</v>
      </c>
      <c r="AC17" s="345"/>
      <c r="AD17" s="289" t="s">
        <v>49</v>
      </c>
      <c r="AE17" s="291"/>
      <c r="AF17" s="289" t="s">
        <v>49</v>
      </c>
      <c r="AG17" s="291"/>
      <c r="AH17" s="289" t="s">
        <v>50</v>
      </c>
      <c r="AI17" s="291"/>
      <c r="AJ17" s="289" t="s">
        <v>50</v>
      </c>
      <c r="AK17" s="291"/>
      <c r="AL17" s="289" t="s">
        <v>50</v>
      </c>
      <c r="AM17" s="291"/>
      <c r="AN17" s="289" t="s">
        <v>50</v>
      </c>
      <c r="AO17" s="291"/>
      <c r="AP17" s="289" t="s">
        <v>51</v>
      </c>
      <c r="AQ17" s="291"/>
      <c r="AR17" s="289" t="s">
        <v>51</v>
      </c>
      <c r="AS17" s="291"/>
      <c r="AT17" s="289" t="s">
        <v>53</v>
      </c>
      <c r="AU17" s="291"/>
      <c r="AV17" s="289" t="s">
        <v>53</v>
      </c>
      <c r="AW17" s="291"/>
      <c r="AX17" s="289" t="s">
        <v>53</v>
      </c>
      <c r="AY17" s="291"/>
      <c r="AZ17" s="289" t="s">
        <v>53</v>
      </c>
      <c r="BA17" s="291"/>
      <c r="BB17" s="289" t="s">
        <v>53</v>
      </c>
      <c r="BC17" s="291"/>
      <c r="BD17" s="289" t="s">
        <v>53</v>
      </c>
      <c r="BE17" s="291"/>
      <c r="BF17" s="289" t="s">
        <v>53</v>
      </c>
      <c r="BG17" s="291"/>
      <c r="BH17" s="289" t="s">
        <v>53</v>
      </c>
      <c r="BI17" s="291"/>
      <c r="BJ17" s="289" t="s">
        <v>53</v>
      </c>
      <c r="BK17" s="291"/>
      <c r="BL17" s="289" t="s">
        <v>53</v>
      </c>
      <c r="BM17" s="291"/>
      <c r="BN17" s="289" t="s">
        <v>53</v>
      </c>
      <c r="BO17" s="291"/>
      <c r="BP17" s="289" t="s">
        <v>53</v>
      </c>
      <c r="BQ17" s="291"/>
      <c r="BR17" s="289" t="s">
        <v>53</v>
      </c>
      <c r="BS17" s="291"/>
      <c r="BT17" s="289" t="s">
        <v>51</v>
      </c>
      <c r="BU17" s="291"/>
      <c r="BV17" s="289"/>
      <c r="BW17" s="291"/>
      <c r="BX17" s="289"/>
      <c r="BY17" s="291"/>
      <c r="BZ17" s="289"/>
      <c r="CA17" s="291"/>
      <c r="CB17" s="289"/>
      <c r="CC17" s="291"/>
      <c r="CD17" s="289"/>
      <c r="CE17" s="291"/>
      <c r="CF17" s="289"/>
      <c r="CG17" s="291"/>
      <c r="CH17" s="289"/>
      <c r="CI17" s="291"/>
      <c r="CJ17" s="289"/>
      <c r="CK17" s="291"/>
      <c r="CL17" s="289"/>
      <c r="CM17" s="298"/>
      <c r="CN17" s="290">
        <v>17</v>
      </c>
      <c r="CO17" s="290"/>
      <c r="CP17" s="291"/>
      <c r="CQ17" s="289">
        <v>4</v>
      </c>
      <c r="CR17" s="290"/>
      <c r="CS17" s="291"/>
      <c r="CT17" s="289"/>
      <c r="CU17" s="290"/>
      <c r="CV17" s="291"/>
      <c r="CW17" s="289">
        <v>4</v>
      </c>
      <c r="CX17" s="290"/>
      <c r="CY17" s="291"/>
      <c r="CZ17" s="289">
        <v>13</v>
      </c>
      <c r="DA17" s="290"/>
      <c r="DB17" s="291"/>
      <c r="DC17" s="289">
        <v>3</v>
      </c>
      <c r="DD17" s="290"/>
      <c r="DE17" s="291"/>
      <c r="DF17" s="289">
        <v>2</v>
      </c>
      <c r="DG17" s="290"/>
      <c r="DH17" s="291"/>
      <c r="DI17" s="43">
        <f>SUM(CN17:DH17)</f>
        <v>43</v>
      </c>
    </row>
    <row r="18" spans="1:113" ht="24.9" customHeight="1" thickTop="1" thickBo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0"/>
      <c r="CN18" s="292">
        <f>SUM(CN14:CP17)</f>
        <v>119</v>
      </c>
      <c r="CO18" s="292"/>
      <c r="CP18" s="293"/>
      <c r="CQ18" s="292">
        <f>SUM(CQ14:CS17)</f>
        <v>28</v>
      </c>
      <c r="CR18" s="292"/>
      <c r="CS18" s="293"/>
      <c r="CT18" s="292">
        <f>SUM(CT14:CV17)</f>
        <v>3</v>
      </c>
      <c r="CU18" s="292"/>
      <c r="CV18" s="293"/>
      <c r="CW18" s="292">
        <f>SUM(CW14:CY17)</f>
        <v>12</v>
      </c>
      <c r="CX18" s="292"/>
      <c r="CY18" s="293"/>
      <c r="CZ18" s="292">
        <f>SUM(CZ14:DB17)</f>
        <v>13</v>
      </c>
      <c r="DA18" s="292"/>
      <c r="DB18" s="293"/>
      <c r="DC18" s="292">
        <f>SUM(DC14:DE17)</f>
        <v>3</v>
      </c>
      <c r="DD18" s="292"/>
      <c r="DE18" s="293"/>
      <c r="DF18" s="292">
        <f>SUM(DF14:DH17)</f>
        <v>21</v>
      </c>
      <c r="DG18" s="292"/>
      <c r="DH18" s="293"/>
      <c r="DI18" s="25">
        <f>SUM(CN18:DH18)</f>
        <v>199</v>
      </c>
    </row>
    <row r="19" spans="1:113" ht="21.75" customHeight="1" thickTop="1" x14ac:dyDescent="0.35">
      <c r="A19" s="2"/>
      <c r="B19" s="2" t="s">
        <v>54</v>
      </c>
      <c r="C19" s="2"/>
      <c r="D19" s="2"/>
      <c r="E19" s="2"/>
      <c r="F19" s="2"/>
      <c r="G19" s="2"/>
      <c r="H19" s="11"/>
      <c r="I19" s="12" t="s">
        <v>55</v>
      </c>
      <c r="J19" s="2" t="s">
        <v>56</v>
      </c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504" t="s">
        <v>52</v>
      </c>
      <c r="Y19" s="505"/>
      <c r="Z19" s="13"/>
      <c r="AA19" s="12" t="s">
        <v>55</v>
      </c>
      <c r="AB19" s="12"/>
      <c r="AC19" s="1" t="s">
        <v>58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504" t="s">
        <v>53</v>
      </c>
      <c r="AY19" s="505"/>
      <c r="AZ19" s="14"/>
      <c r="BA19" s="12" t="s">
        <v>55</v>
      </c>
      <c r="BB19" s="12"/>
      <c r="BC19" s="9" t="s">
        <v>114</v>
      </c>
      <c r="BD19" s="9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504" t="s">
        <v>49</v>
      </c>
      <c r="BY19" s="505"/>
      <c r="BZ19" s="14"/>
      <c r="CA19" s="12" t="s">
        <v>55</v>
      </c>
      <c r="CB19" s="12"/>
      <c r="CC19" s="1" t="s">
        <v>60</v>
      </c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:113" ht="16.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</row>
    <row r="21" spans="1:113" ht="22.5" customHeight="1" x14ac:dyDescent="0.35">
      <c r="A21" s="2"/>
      <c r="B21" s="2"/>
      <c r="C21" s="2"/>
      <c r="D21" s="2"/>
      <c r="E21" s="2"/>
      <c r="F21" s="2"/>
      <c r="G21" s="2"/>
      <c r="H21" s="15" t="s">
        <v>48</v>
      </c>
      <c r="I21" s="12" t="s">
        <v>55</v>
      </c>
      <c r="J21" s="2" t="s">
        <v>57</v>
      </c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504" t="s">
        <v>50</v>
      </c>
      <c r="Y21" s="505"/>
      <c r="Z21" s="14"/>
      <c r="AA21" s="12" t="s">
        <v>55</v>
      </c>
      <c r="AB21" s="12"/>
      <c r="AC21" s="1" t="s">
        <v>59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504" t="s">
        <v>51</v>
      </c>
      <c r="AY21" s="505"/>
      <c r="AZ21" s="14"/>
      <c r="BA21" s="12" t="s">
        <v>55</v>
      </c>
      <c r="BB21" s="12"/>
      <c r="BC21" s="1" t="s">
        <v>61</v>
      </c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</row>
    <row r="22" spans="1:11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1:113" ht="22.8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20" t="s">
        <v>62</v>
      </c>
      <c r="AR23" s="3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:113" ht="12.75" customHeight="1" thickBo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</row>
    <row r="25" spans="1:113" ht="42" customHeight="1" thickTop="1" thickBot="1" x14ac:dyDescent="0.4">
      <c r="A25" s="330" t="s">
        <v>72</v>
      </c>
      <c r="B25" s="331"/>
      <c r="C25" s="187" t="s">
        <v>73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72" t="s">
        <v>74</v>
      </c>
      <c r="Q25" s="172"/>
      <c r="R25" s="173"/>
      <c r="S25" s="174" t="s">
        <v>75</v>
      </c>
      <c r="T25" s="172"/>
      <c r="U25" s="172"/>
      <c r="V25" s="187" t="s">
        <v>77</v>
      </c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 t="s">
        <v>243</v>
      </c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95" t="s">
        <v>79</v>
      </c>
      <c r="DI25" s="195" t="s">
        <v>78</v>
      </c>
    </row>
    <row r="26" spans="1:113" ht="28.5" customHeight="1" thickTop="1" thickBot="1" x14ac:dyDescent="0.4">
      <c r="A26" s="332"/>
      <c r="B26" s="333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72"/>
      <c r="Q26" s="172"/>
      <c r="R26" s="173"/>
      <c r="S26" s="174"/>
      <c r="T26" s="172"/>
      <c r="U26" s="172"/>
      <c r="V26" s="172" t="s">
        <v>41</v>
      </c>
      <c r="W26" s="172"/>
      <c r="X26" s="173"/>
      <c r="Y26" s="174" t="s">
        <v>76</v>
      </c>
      <c r="Z26" s="172"/>
      <c r="AA26" s="172"/>
      <c r="AB26" s="196" t="s">
        <v>82</v>
      </c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87" t="s">
        <v>93</v>
      </c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 t="s">
        <v>94</v>
      </c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 t="s">
        <v>96</v>
      </c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 t="s">
        <v>95</v>
      </c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95"/>
      <c r="DI26" s="195"/>
    </row>
    <row r="27" spans="1:113" ht="45" customHeight="1" thickTop="1" thickBot="1" x14ac:dyDescent="0.4">
      <c r="A27" s="332"/>
      <c r="B27" s="333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72"/>
      <c r="Q27" s="172"/>
      <c r="R27" s="173"/>
      <c r="S27" s="174"/>
      <c r="T27" s="172"/>
      <c r="U27" s="172"/>
      <c r="V27" s="172"/>
      <c r="W27" s="172"/>
      <c r="X27" s="173"/>
      <c r="Y27" s="174"/>
      <c r="Z27" s="172"/>
      <c r="AA27" s="172"/>
      <c r="AB27" s="172" t="s">
        <v>83</v>
      </c>
      <c r="AC27" s="172"/>
      <c r="AD27" s="173"/>
      <c r="AE27" s="174" t="s">
        <v>84</v>
      </c>
      <c r="AF27" s="172"/>
      <c r="AG27" s="175"/>
      <c r="AH27" s="174" t="s">
        <v>85</v>
      </c>
      <c r="AI27" s="172"/>
      <c r="AJ27" s="175"/>
      <c r="AK27" s="179" t="s">
        <v>86</v>
      </c>
      <c r="AL27" s="172"/>
      <c r="AM27" s="172"/>
      <c r="AN27" s="196" t="s">
        <v>80</v>
      </c>
      <c r="AO27" s="196"/>
      <c r="AP27" s="196"/>
      <c r="AQ27" s="196"/>
      <c r="AR27" s="196"/>
      <c r="AS27" s="196"/>
      <c r="AT27" s="196"/>
      <c r="AU27" s="196"/>
      <c r="AV27" s="196"/>
      <c r="AW27" s="196" t="s">
        <v>81</v>
      </c>
      <c r="AX27" s="196"/>
      <c r="AY27" s="196"/>
      <c r="AZ27" s="196"/>
      <c r="BA27" s="196"/>
      <c r="BB27" s="196"/>
      <c r="BC27" s="196"/>
      <c r="BD27" s="196"/>
      <c r="BE27" s="196"/>
      <c r="BF27" s="196" t="s">
        <v>91</v>
      </c>
      <c r="BG27" s="196"/>
      <c r="BH27" s="196"/>
      <c r="BI27" s="196"/>
      <c r="BJ27" s="196"/>
      <c r="BK27" s="196"/>
      <c r="BL27" s="196"/>
      <c r="BM27" s="196"/>
      <c r="BN27" s="196"/>
      <c r="BO27" s="196" t="s">
        <v>90</v>
      </c>
      <c r="BP27" s="196"/>
      <c r="BQ27" s="196"/>
      <c r="BR27" s="196"/>
      <c r="BS27" s="196"/>
      <c r="BT27" s="196"/>
      <c r="BU27" s="196"/>
      <c r="BV27" s="196"/>
      <c r="BW27" s="196"/>
      <c r="BX27" s="196" t="s">
        <v>92</v>
      </c>
      <c r="BY27" s="196"/>
      <c r="BZ27" s="196"/>
      <c r="CA27" s="196"/>
      <c r="CB27" s="196"/>
      <c r="CC27" s="196"/>
      <c r="CD27" s="196"/>
      <c r="CE27" s="196"/>
      <c r="CF27" s="196"/>
      <c r="CG27" s="196" t="s">
        <v>97</v>
      </c>
      <c r="CH27" s="196"/>
      <c r="CI27" s="196"/>
      <c r="CJ27" s="196"/>
      <c r="CK27" s="196"/>
      <c r="CL27" s="196"/>
      <c r="CM27" s="196"/>
      <c r="CN27" s="196"/>
      <c r="CO27" s="196"/>
      <c r="CP27" s="196" t="s">
        <v>98</v>
      </c>
      <c r="CQ27" s="196"/>
      <c r="CR27" s="196"/>
      <c r="CS27" s="196"/>
      <c r="CT27" s="196"/>
      <c r="CU27" s="196"/>
      <c r="CV27" s="196"/>
      <c r="CW27" s="196"/>
      <c r="CX27" s="196"/>
      <c r="CY27" s="196" t="s">
        <v>235</v>
      </c>
      <c r="CZ27" s="196"/>
      <c r="DA27" s="196"/>
      <c r="DB27" s="196"/>
      <c r="DC27" s="196"/>
      <c r="DD27" s="196"/>
      <c r="DE27" s="196"/>
      <c r="DF27" s="196"/>
      <c r="DG27" s="196"/>
      <c r="DH27" s="195"/>
      <c r="DI27" s="195"/>
    </row>
    <row r="28" spans="1:113" ht="93.75" customHeight="1" thickTop="1" thickBot="1" x14ac:dyDescent="0.4">
      <c r="A28" s="334"/>
      <c r="B28" s="335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305"/>
      <c r="Q28" s="305"/>
      <c r="R28" s="306"/>
      <c r="S28" s="307"/>
      <c r="T28" s="305"/>
      <c r="U28" s="305"/>
      <c r="V28" s="305"/>
      <c r="W28" s="305"/>
      <c r="X28" s="306"/>
      <c r="Y28" s="307"/>
      <c r="Z28" s="305"/>
      <c r="AA28" s="305"/>
      <c r="AB28" s="305"/>
      <c r="AC28" s="305"/>
      <c r="AD28" s="306"/>
      <c r="AE28" s="307"/>
      <c r="AF28" s="305"/>
      <c r="AG28" s="308"/>
      <c r="AH28" s="307"/>
      <c r="AI28" s="305"/>
      <c r="AJ28" s="308"/>
      <c r="AK28" s="314"/>
      <c r="AL28" s="305"/>
      <c r="AM28" s="305"/>
      <c r="AN28" s="305" t="s">
        <v>87</v>
      </c>
      <c r="AO28" s="305"/>
      <c r="AP28" s="308"/>
      <c r="AQ28" s="314" t="s">
        <v>89</v>
      </c>
      <c r="AR28" s="305"/>
      <c r="AS28" s="306"/>
      <c r="AT28" s="307" t="s">
        <v>88</v>
      </c>
      <c r="AU28" s="305"/>
      <c r="AV28" s="305"/>
      <c r="AW28" s="305" t="s">
        <v>87</v>
      </c>
      <c r="AX28" s="305"/>
      <c r="AY28" s="306"/>
      <c r="AZ28" s="307" t="s">
        <v>89</v>
      </c>
      <c r="BA28" s="305"/>
      <c r="BB28" s="308"/>
      <c r="BC28" s="307" t="s">
        <v>88</v>
      </c>
      <c r="BD28" s="305"/>
      <c r="BE28" s="305"/>
      <c r="BF28" s="305" t="s">
        <v>87</v>
      </c>
      <c r="BG28" s="305"/>
      <c r="BH28" s="308"/>
      <c r="BI28" s="314" t="s">
        <v>89</v>
      </c>
      <c r="BJ28" s="305"/>
      <c r="BK28" s="306"/>
      <c r="BL28" s="307" t="s">
        <v>88</v>
      </c>
      <c r="BM28" s="305"/>
      <c r="BN28" s="305"/>
      <c r="BO28" s="305" t="s">
        <v>87</v>
      </c>
      <c r="BP28" s="305"/>
      <c r="BQ28" s="306"/>
      <c r="BR28" s="307" t="s">
        <v>89</v>
      </c>
      <c r="BS28" s="305"/>
      <c r="BT28" s="308"/>
      <c r="BU28" s="314" t="s">
        <v>88</v>
      </c>
      <c r="BV28" s="305"/>
      <c r="BW28" s="305"/>
      <c r="BX28" s="305" t="s">
        <v>87</v>
      </c>
      <c r="BY28" s="305"/>
      <c r="BZ28" s="308"/>
      <c r="CA28" s="314" t="s">
        <v>89</v>
      </c>
      <c r="CB28" s="305"/>
      <c r="CC28" s="308"/>
      <c r="CD28" s="314" t="s">
        <v>88</v>
      </c>
      <c r="CE28" s="305"/>
      <c r="CF28" s="305"/>
      <c r="CG28" s="305" t="s">
        <v>87</v>
      </c>
      <c r="CH28" s="305"/>
      <c r="CI28" s="306"/>
      <c r="CJ28" s="307" t="s">
        <v>89</v>
      </c>
      <c r="CK28" s="305"/>
      <c r="CL28" s="308"/>
      <c r="CM28" s="314" t="s">
        <v>88</v>
      </c>
      <c r="CN28" s="305"/>
      <c r="CO28" s="305"/>
      <c r="CP28" s="305" t="s">
        <v>87</v>
      </c>
      <c r="CQ28" s="305"/>
      <c r="CR28" s="306"/>
      <c r="CS28" s="307" t="s">
        <v>89</v>
      </c>
      <c r="CT28" s="305"/>
      <c r="CU28" s="308"/>
      <c r="CV28" s="307" t="s">
        <v>88</v>
      </c>
      <c r="CW28" s="305"/>
      <c r="CX28" s="305"/>
      <c r="CY28" s="305" t="s">
        <v>87</v>
      </c>
      <c r="CZ28" s="305"/>
      <c r="DA28" s="306"/>
      <c r="DB28" s="307" t="s">
        <v>89</v>
      </c>
      <c r="DC28" s="305"/>
      <c r="DD28" s="308"/>
      <c r="DE28" s="307" t="s">
        <v>88</v>
      </c>
      <c r="DF28" s="305"/>
      <c r="DG28" s="305"/>
      <c r="DH28" s="195"/>
      <c r="DI28" s="195"/>
    </row>
    <row r="29" spans="1:113" ht="33.75" customHeight="1" thickTop="1" thickBot="1" x14ac:dyDescent="0.45">
      <c r="A29" s="386">
        <v>1</v>
      </c>
      <c r="B29" s="387"/>
      <c r="C29" s="506" t="s">
        <v>444</v>
      </c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8"/>
      <c r="P29" s="393"/>
      <c r="Q29" s="394"/>
      <c r="R29" s="394"/>
      <c r="S29" s="394"/>
      <c r="T29" s="394"/>
      <c r="U29" s="395"/>
      <c r="V29" s="222">
        <f>V30+V35+V39+V47+V51+V54+V60</f>
        <v>3392</v>
      </c>
      <c r="W29" s="223"/>
      <c r="X29" s="225"/>
      <c r="Y29" s="223">
        <f>Y30+Y35+Y39+Y47+Y51+Y54+Y59</f>
        <v>1714</v>
      </c>
      <c r="Z29" s="223"/>
      <c r="AA29" s="226"/>
      <c r="AB29" s="222">
        <f>AB30+AB35+AB39+AB47+AB51+AB54+AB59</f>
        <v>550</v>
      </c>
      <c r="AC29" s="223"/>
      <c r="AD29" s="223"/>
      <c r="AE29" s="225">
        <f t="shared" ref="AE29" si="0">AE30+AE35+AE39+AE47+AE51+AE54+AE59</f>
        <v>574</v>
      </c>
      <c r="AF29" s="279"/>
      <c r="AG29" s="224"/>
      <c r="AH29" s="225">
        <f t="shared" ref="AH29" si="1">AH30+AH35+AH39+AH47+AH51+AH54+AH59</f>
        <v>496</v>
      </c>
      <c r="AI29" s="279"/>
      <c r="AJ29" s="224"/>
      <c r="AK29" s="225">
        <f t="shared" ref="AK29" si="2">AK30+AK35+AK39+AK47+AK51+AK54+AK59</f>
        <v>94</v>
      </c>
      <c r="AL29" s="279"/>
      <c r="AM29" s="280"/>
      <c r="AN29" s="222">
        <f>SUM(AN30:AP60)</f>
        <v>852</v>
      </c>
      <c r="AO29" s="223"/>
      <c r="AP29" s="225"/>
      <c r="AQ29" s="223">
        <f>SUM(AQ30:AS60)</f>
        <v>440</v>
      </c>
      <c r="AR29" s="223"/>
      <c r="AS29" s="225"/>
      <c r="AT29" s="223">
        <f>SUM(AT30:AV60)</f>
        <v>23</v>
      </c>
      <c r="AU29" s="223"/>
      <c r="AV29" s="226"/>
      <c r="AW29" s="222">
        <f>SUM(AW30:AY60)</f>
        <v>900</v>
      </c>
      <c r="AX29" s="223"/>
      <c r="AY29" s="223"/>
      <c r="AZ29" s="224">
        <f>SUM(AZ30:BB60)</f>
        <v>458</v>
      </c>
      <c r="BA29" s="223"/>
      <c r="BB29" s="225"/>
      <c r="BC29" s="223">
        <f>SUM(BC30:BE60)</f>
        <v>24</v>
      </c>
      <c r="BD29" s="223"/>
      <c r="BE29" s="226"/>
      <c r="BF29" s="222">
        <f>SUM(BF30:BH60)</f>
        <v>724</v>
      </c>
      <c r="BG29" s="223"/>
      <c r="BH29" s="223"/>
      <c r="BI29" s="224">
        <f>SUM(BI30:BK60)</f>
        <v>368</v>
      </c>
      <c r="BJ29" s="223"/>
      <c r="BK29" s="225"/>
      <c r="BL29" s="223">
        <f>SUM(BL30:BN60)</f>
        <v>19</v>
      </c>
      <c r="BM29" s="223"/>
      <c r="BN29" s="226"/>
      <c r="BO29" s="222">
        <f>SUM(BO30:BQ60)</f>
        <v>390</v>
      </c>
      <c r="BP29" s="223"/>
      <c r="BQ29" s="225"/>
      <c r="BR29" s="223">
        <f>SUM(BR30:BT60)</f>
        <v>188</v>
      </c>
      <c r="BS29" s="223"/>
      <c r="BT29" s="225"/>
      <c r="BU29" s="223">
        <f>SUM(BU30:BW60)</f>
        <v>10</v>
      </c>
      <c r="BV29" s="223"/>
      <c r="BW29" s="226"/>
      <c r="BX29" s="222">
        <f>SUM(BX30:BZ60)</f>
        <v>110</v>
      </c>
      <c r="BY29" s="223"/>
      <c r="BZ29" s="225"/>
      <c r="CA29" s="223">
        <f>SUM(CA30:CC60)</f>
        <v>50</v>
      </c>
      <c r="CB29" s="223"/>
      <c r="CC29" s="225"/>
      <c r="CD29" s="223">
        <f>SUM(CD30:CF60)</f>
        <v>3</v>
      </c>
      <c r="CE29" s="223"/>
      <c r="CF29" s="226"/>
      <c r="CG29" s="222">
        <f>SUM(CG30:CI60)</f>
        <v>254</v>
      </c>
      <c r="CH29" s="223"/>
      <c r="CI29" s="225"/>
      <c r="CJ29" s="223">
        <f>SUM(CJ30:CL60)</f>
        <v>126</v>
      </c>
      <c r="CK29" s="223"/>
      <c r="CL29" s="225"/>
      <c r="CM29" s="223">
        <f>SUM(CM30:CO60)</f>
        <v>7</v>
      </c>
      <c r="CN29" s="223"/>
      <c r="CO29" s="226"/>
      <c r="CP29" s="222">
        <f>SUM(CP30:CR60)</f>
        <v>162</v>
      </c>
      <c r="CQ29" s="223"/>
      <c r="CR29" s="225"/>
      <c r="CS29" s="223">
        <f>SUM(CS30:CU60)</f>
        <v>84</v>
      </c>
      <c r="CT29" s="223"/>
      <c r="CU29" s="223"/>
      <c r="CV29" s="224">
        <f>SUM(CV30:CX60)</f>
        <v>5</v>
      </c>
      <c r="CW29" s="223"/>
      <c r="CX29" s="223"/>
      <c r="CY29" s="294">
        <f>SUM(CY30:DA60)</f>
        <v>0</v>
      </c>
      <c r="CZ29" s="295"/>
      <c r="DA29" s="296"/>
      <c r="DB29" s="295">
        <f>SUM(DB30:DD60)</f>
        <v>0</v>
      </c>
      <c r="DC29" s="295"/>
      <c r="DD29" s="296"/>
      <c r="DE29" s="295">
        <f>SUM(DE30:DG60)</f>
        <v>0</v>
      </c>
      <c r="DF29" s="295"/>
      <c r="DG29" s="297"/>
      <c r="DH29" s="45">
        <f>DH30+DH35+DH39+DH47+DH51+DH54+DH59</f>
        <v>91</v>
      </c>
      <c r="DI29" s="24"/>
    </row>
    <row r="30" spans="1:113" ht="23.4" thickTop="1" x14ac:dyDescent="0.35">
      <c r="A30" s="388" t="s">
        <v>100</v>
      </c>
      <c r="B30" s="389"/>
      <c r="C30" s="506" t="s">
        <v>441</v>
      </c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8"/>
      <c r="P30" s="265"/>
      <c r="Q30" s="265"/>
      <c r="R30" s="268"/>
      <c r="S30" s="265"/>
      <c r="T30" s="265"/>
      <c r="U30" s="268"/>
      <c r="V30" s="351">
        <f>SUM(V31:X34)</f>
        <v>432</v>
      </c>
      <c r="W30" s="349"/>
      <c r="X30" s="346"/>
      <c r="Y30" s="349">
        <f>SUM(Y31:AA34)</f>
        <v>204</v>
      </c>
      <c r="Z30" s="349"/>
      <c r="AA30" s="350"/>
      <c r="AB30" s="352">
        <f>SUM(AB31:AD34)</f>
        <v>110</v>
      </c>
      <c r="AC30" s="347"/>
      <c r="AD30" s="348"/>
      <c r="AE30" s="346"/>
      <c r="AF30" s="347"/>
      <c r="AG30" s="348"/>
      <c r="AH30" s="346"/>
      <c r="AI30" s="347"/>
      <c r="AJ30" s="348"/>
      <c r="AK30" s="349">
        <f>SUM(AK31:AM34)</f>
        <v>94</v>
      </c>
      <c r="AL30" s="349"/>
      <c r="AM30" s="350"/>
      <c r="AN30" s="286"/>
      <c r="AO30" s="287"/>
      <c r="AP30" s="287"/>
      <c r="AQ30" s="287"/>
      <c r="AR30" s="287"/>
      <c r="AS30" s="287"/>
      <c r="AT30" s="287"/>
      <c r="AU30" s="287"/>
      <c r="AV30" s="288"/>
      <c r="AW30" s="267"/>
      <c r="AX30" s="265"/>
      <c r="AY30" s="265"/>
      <c r="AZ30" s="265"/>
      <c r="BA30" s="265"/>
      <c r="BB30" s="265"/>
      <c r="BC30" s="265"/>
      <c r="BD30" s="265"/>
      <c r="BE30" s="268"/>
      <c r="BF30" s="286"/>
      <c r="BG30" s="287"/>
      <c r="BH30" s="287"/>
      <c r="BI30" s="287"/>
      <c r="BJ30" s="287"/>
      <c r="BK30" s="287"/>
      <c r="BL30" s="287"/>
      <c r="BM30" s="287"/>
      <c r="BN30" s="288"/>
      <c r="BO30" s="267"/>
      <c r="BP30" s="265"/>
      <c r="BQ30" s="265"/>
      <c r="BR30" s="265"/>
      <c r="BS30" s="265"/>
      <c r="BT30" s="265"/>
      <c r="BU30" s="265"/>
      <c r="BV30" s="265"/>
      <c r="BW30" s="268"/>
      <c r="BX30" s="286"/>
      <c r="BY30" s="287"/>
      <c r="BZ30" s="287"/>
      <c r="CA30" s="287"/>
      <c r="CB30" s="287"/>
      <c r="CC30" s="287"/>
      <c r="CD30" s="287"/>
      <c r="CE30" s="287"/>
      <c r="CF30" s="288"/>
      <c r="CG30" s="267"/>
      <c r="CH30" s="265"/>
      <c r="CI30" s="265"/>
      <c r="CJ30" s="265"/>
      <c r="CK30" s="265"/>
      <c r="CL30" s="265"/>
      <c r="CM30" s="265"/>
      <c r="CN30" s="265"/>
      <c r="CO30" s="268"/>
      <c r="CP30" s="286"/>
      <c r="CQ30" s="287"/>
      <c r="CR30" s="287"/>
      <c r="CS30" s="287"/>
      <c r="CT30" s="287"/>
      <c r="CU30" s="287"/>
      <c r="CV30" s="287"/>
      <c r="CW30" s="287"/>
      <c r="CX30" s="288"/>
      <c r="CY30" s="267"/>
      <c r="CZ30" s="265"/>
      <c r="DA30" s="265"/>
      <c r="DB30" s="265"/>
      <c r="DC30" s="265"/>
      <c r="DD30" s="265"/>
      <c r="DE30" s="265"/>
      <c r="DF30" s="265"/>
      <c r="DG30" s="268"/>
      <c r="DH30" s="66">
        <f>SUM(DH31:DH34)</f>
        <v>12</v>
      </c>
      <c r="DI30" s="67"/>
    </row>
    <row r="31" spans="1:113" ht="30" customHeight="1" x14ac:dyDescent="0.35">
      <c r="A31" s="390" t="s">
        <v>101</v>
      </c>
      <c r="B31" s="354"/>
      <c r="C31" s="403" t="s">
        <v>105</v>
      </c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5"/>
      <c r="P31" s="169"/>
      <c r="Q31" s="167"/>
      <c r="R31" s="167"/>
      <c r="S31" s="353" t="s">
        <v>305</v>
      </c>
      <c r="T31" s="353"/>
      <c r="U31" s="354"/>
      <c r="V31" s="171">
        <f>SUM(AN31,AW31,BF31,BO31,BX31,CG31,CP31,CY31,)</f>
        <v>72</v>
      </c>
      <c r="W31" s="167"/>
      <c r="X31" s="167"/>
      <c r="Y31" s="167">
        <f>SUM(AQ31,AZ31,BI31,BR31,CA31,CJ31,CS31,DB31)</f>
        <v>34</v>
      </c>
      <c r="Z31" s="167"/>
      <c r="AA31" s="168"/>
      <c r="AB31" s="169">
        <v>18</v>
      </c>
      <c r="AC31" s="167"/>
      <c r="AD31" s="167"/>
      <c r="AE31" s="167"/>
      <c r="AF31" s="167"/>
      <c r="AG31" s="167"/>
      <c r="AH31" s="167"/>
      <c r="AI31" s="167"/>
      <c r="AJ31" s="167"/>
      <c r="AK31" s="167">
        <v>16</v>
      </c>
      <c r="AL31" s="167"/>
      <c r="AM31" s="170"/>
      <c r="AN31" s="171">
        <v>72</v>
      </c>
      <c r="AO31" s="167"/>
      <c r="AP31" s="167"/>
      <c r="AQ31" s="167">
        <v>34</v>
      </c>
      <c r="AR31" s="167"/>
      <c r="AS31" s="167"/>
      <c r="AT31" s="167">
        <v>2</v>
      </c>
      <c r="AU31" s="167"/>
      <c r="AV31" s="168"/>
      <c r="AW31" s="169"/>
      <c r="AX31" s="167"/>
      <c r="AY31" s="167"/>
      <c r="AZ31" s="167"/>
      <c r="BA31" s="167"/>
      <c r="BB31" s="167"/>
      <c r="BC31" s="167"/>
      <c r="BD31" s="167"/>
      <c r="BE31" s="170"/>
      <c r="BF31" s="171"/>
      <c r="BG31" s="167"/>
      <c r="BH31" s="167"/>
      <c r="BI31" s="167"/>
      <c r="BJ31" s="167"/>
      <c r="BK31" s="167"/>
      <c r="BL31" s="167"/>
      <c r="BM31" s="167"/>
      <c r="BN31" s="168"/>
      <c r="BO31" s="169"/>
      <c r="BP31" s="167"/>
      <c r="BQ31" s="167"/>
      <c r="BR31" s="167"/>
      <c r="BS31" s="167"/>
      <c r="BT31" s="167"/>
      <c r="BU31" s="167"/>
      <c r="BV31" s="167"/>
      <c r="BW31" s="170"/>
      <c r="BX31" s="171"/>
      <c r="BY31" s="167"/>
      <c r="BZ31" s="167"/>
      <c r="CA31" s="167"/>
      <c r="CB31" s="167"/>
      <c r="CC31" s="167"/>
      <c r="CD31" s="167"/>
      <c r="CE31" s="167"/>
      <c r="CF31" s="168"/>
      <c r="CG31" s="169"/>
      <c r="CH31" s="167"/>
      <c r="CI31" s="167"/>
      <c r="CJ31" s="167"/>
      <c r="CK31" s="167"/>
      <c r="CL31" s="167"/>
      <c r="CM31" s="167"/>
      <c r="CN31" s="167"/>
      <c r="CO31" s="170"/>
      <c r="CP31" s="171"/>
      <c r="CQ31" s="167"/>
      <c r="CR31" s="167"/>
      <c r="CS31" s="167"/>
      <c r="CT31" s="167"/>
      <c r="CU31" s="167"/>
      <c r="CV31" s="167"/>
      <c r="CW31" s="167"/>
      <c r="CX31" s="168"/>
      <c r="CY31" s="169"/>
      <c r="CZ31" s="167"/>
      <c r="DA31" s="167"/>
      <c r="DB31" s="170"/>
      <c r="DC31" s="207"/>
      <c r="DD31" s="169"/>
      <c r="DE31" s="167"/>
      <c r="DF31" s="167"/>
      <c r="DG31" s="170"/>
      <c r="DH31" s="68">
        <f>SUM(AT31,BC31,BL31,BU31,CD31,CM31,CV31,DE31,)</f>
        <v>2</v>
      </c>
      <c r="DI31" s="68" t="s">
        <v>109</v>
      </c>
    </row>
    <row r="32" spans="1:113" ht="30" customHeight="1" x14ac:dyDescent="0.35">
      <c r="A32" s="390" t="s">
        <v>102</v>
      </c>
      <c r="B32" s="354"/>
      <c r="C32" s="403" t="s">
        <v>106</v>
      </c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5"/>
      <c r="P32" s="169">
        <v>3</v>
      </c>
      <c r="Q32" s="167"/>
      <c r="R32" s="167"/>
      <c r="S32" s="167"/>
      <c r="T32" s="167"/>
      <c r="U32" s="170"/>
      <c r="V32" s="171">
        <v>144</v>
      </c>
      <c r="W32" s="167"/>
      <c r="X32" s="167"/>
      <c r="Y32" s="167">
        <f>SUM(AQ32,AZ32,BI32,BR32,CA32,CJ32,CS32,DB32)</f>
        <v>60</v>
      </c>
      <c r="Z32" s="167"/>
      <c r="AA32" s="168"/>
      <c r="AB32" s="169">
        <v>34</v>
      </c>
      <c r="AC32" s="167"/>
      <c r="AD32" s="167"/>
      <c r="AE32" s="167"/>
      <c r="AF32" s="167"/>
      <c r="AG32" s="167"/>
      <c r="AH32" s="167"/>
      <c r="AI32" s="167"/>
      <c r="AJ32" s="167"/>
      <c r="AK32" s="167">
        <v>26</v>
      </c>
      <c r="AL32" s="167"/>
      <c r="AM32" s="170"/>
      <c r="AN32" s="171"/>
      <c r="AO32" s="167"/>
      <c r="AP32" s="167"/>
      <c r="AQ32" s="167"/>
      <c r="AR32" s="167"/>
      <c r="AS32" s="167"/>
      <c r="AT32" s="167"/>
      <c r="AU32" s="167"/>
      <c r="AV32" s="168"/>
      <c r="AW32" s="169"/>
      <c r="AX32" s="167"/>
      <c r="AY32" s="167"/>
      <c r="AZ32" s="167"/>
      <c r="BA32" s="167"/>
      <c r="BB32" s="167"/>
      <c r="BC32" s="167"/>
      <c r="BD32" s="167"/>
      <c r="BE32" s="170"/>
      <c r="BF32" s="171">
        <v>144</v>
      </c>
      <c r="BG32" s="167"/>
      <c r="BH32" s="167"/>
      <c r="BI32" s="167">
        <v>60</v>
      </c>
      <c r="BJ32" s="167"/>
      <c r="BK32" s="167"/>
      <c r="BL32" s="167">
        <v>4</v>
      </c>
      <c r="BM32" s="167"/>
      <c r="BN32" s="168"/>
      <c r="BO32" s="169"/>
      <c r="BP32" s="167"/>
      <c r="BQ32" s="167"/>
      <c r="BR32" s="167"/>
      <c r="BS32" s="167"/>
      <c r="BT32" s="167"/>
      <c r="BU32" s="167"/>
      <c r="BV32" s="167"/>
      <c r="BW32" s="170"/>
      <c r="BX32" s="171"/>
      <c r="BY32" s="167"/>
      <c r="BZ32" s="167"/>
      <c r="CA32" s="167"/>
      <c r="CB32" s="167"/>
      <c r="CC32" s="167"/>
      <c r="CD32" s="167"/>
      <c r="CE32" s="167"/>
      <c r="CF32" s="168"/>
      <c r="CG32" s="169"/>
      <c r="CH32" s="167"/>
      <c r="CI32" s="167"/>
      <c r="CJ32" s="167"/>
      <c r="CK32" s="167"/>
      <c r="CL32" s="167"/>
      <c r="CM32" s="167"/>
      <c r="CN32" s="167"/>
      <c r="CO32" s="170"/>
      <c r="CP32" s="171"/>
      <c r="CQ32" s="167"/>
      <c r="CR32" s="167"/>
      <c r="CS32" s="167"/>
      <c r="CT32" s="167"/>
      <c r="CU32" s="167"/>
      <c r="CV32" s="167"/>
      <c r="CW32" s="167"/>
      <c r="CX32" s="168"/>
      <c r="CY32" s="169"/>
      <c r="CZ32" s="167"/>
      <c r="DA32" s="167"/>
      <c r="DB32" s="170"/>
      <c r="DC32" s="207"/>
      <c r="DD32" s="169"/>
      <c r="DE32" s="167"/>
      <c r="DF32" s="167"/>
      <c r="DG32" s="170"/>
      <c r="DH32" s="68">
        <f>SUM(AT32,BC32,BL32,BU32,CD32,CM32,CV32,DE32,)</f>
        <v>4</v>
      </c>
      <c r="DI32" s="68" t="s">
        <v>110</v>
      </c>
    </row>
    <row r="33" spans="1:113" ht="30" customHeight="1" x14ac:dyDescent="0.35">
      <c r="A33" s="390" t="s">
        <v>103</v>
      </c>
      <c r="B33" s="354"/>
      <c r="C33" s="403" t="s">
        <v>108</v>
      </c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5"/>
      <c r="P33" s="169"/>
      <c r="Q33" s="167"/>
      <c r="R33" s="167"/>
      <c r="S33" s="353" t="s">
        <v>306</v>
      </c>
      <c r="T33" s="353"/>
      <c r="U33" s="354"/>
      <c r="V33" s="171">
        <f>SUM(AN33,AW33,BF33,BO33,BX33,CG33,CP33,CY33,)</f>
        <v>144</v>
      </c>
      <c r="W33" s="167"/>
      <c r="X33" s="167"/>
      <c r="Y33" s="167">
        <f>SUM(AQ33,AZ33,BI33,BR33,CA33,CJ33,CS33,DB33)</f>
        <v>76</v>
      </c>
      <c r="Z33" s="167"/>
      <c r="AA33" s="168"/>
      <c r="AB33" s="169">
        <v>40</v>
      </c>
      <c r="AC33" s="167"/>
      <c r="AD33" s="167"/>
      <c r="AE33" s="167"/>
      <c r="AF33" s="167"/>
      <c r="AG33" s="167"/>
      <c r="AH33" s="167"/>
      <c r="AI33" s="167"/>
      <c r="AJ33" s="167"/>
      <c r="AK33" s="167">
        <v>36</v>
      </c>
      <c r="AL33" s="167"/>
      <c r="AM33" s="170"/>
      <c r="AN33" s="171"/>
      <c r="AO33" s="167"/>
      <c r="AP33" s="167"/>
      <c r="AQ33" s="167"/>
      <c r="AR33" s="167"/>
      <c r="AS33" s="167"/>
      <c r="AT33" s="167"/>
      <c r="AU33" s="167"/>
      <c r="AV33" s="168"/>
      <c r="AW33" s="169"/>
      <c r="AX33" s="167"/>
      <c r="AY33" s="167"/>
      <c r="AZ33" s="167"/>
      <c r="BA33" s="167"/>
      <c r="BB33" s="167"/>
      <c r="BC33" s="167"/>
      <c r="BD33" s="167"/>
      <c r="BE33" s="170"/>
      <c r="BF33" s="171"/>
      <c r="BG33" s="167"/>
      <c r="BH33" s="167"/>
      <c r="BI33" s="167"/>
      <c r="BJ33" s="167"/>
      <c r="BK33" s="167"/>
      <c r="BL33" s="167"/>
      <c r="BM33" s="167"/>
      <c r="BN33" s="168"/>
      <c r="BO33" s="169"/>
      <c r="BP33" s="167"/>
      <c r="BQ33" s="167"/>
      <c r="BR33" s="167"/>
      <c r="BS33" s="167"/>
      <c r="BT33" s="167"/>
      <c r="BU33" s="167"/>
      <c r="BV33" s="167"/>
      <c r="BW33" s="170"/>
      <c r="BX33" s="171"/>
      <c r="BY33" s="167"/>
      <c r="BZ33" s="167"/>
      <c r="CA33" s="167"/>
      <c r="CB33" s="167"/>
      <c r="CC33" s="167"/>
      <c r="CD33" s="167"/>
      <c r="CE33" s="167"/>
      <c r="CF33" s="168"/>
      <c r="CG33" s="169">
        <v>144</v>
      </c>
      <c r="CH33" s="167"/>
      <c r="CI33" s="167"/>
      <c r="CJ33" s="167">
        <v>76</v>
      </c>
      <c r="CK33" s="167"/>
      <c r="CL33" s="167"/>
      <c r="CM33" s="167">
        <v>4</v>
      </c>
      <c r="CN33" s="167"/>
      <c r="CO33" s="170"/>
      <c r="CP33" s="171"/>
      <c r="CQ33" s="167"/>
      <c r="CR33" s="167"/>
      <c r="CS33" s="167"/>
      <c r="CT33" s="167"/>
      <c r="CU33" s="167"/>
      <c r="CV33" s="167"/>
      <c r="CW33" s="167"/>
      <c r="CX33" s="168"/>
      <c r="CY33" s="169"/>
      <c r="CZ33" s="167"/>
      <c r="DA33" s="167"/>
      <c r="DB33" s="170"/>
      <c r="DC33" s="207"/>
      <c r="DD33" s="169"/>
      <c r="DE33" s="167"/>
      <c r="DF33" s="167"/>
      <c r="DG33" s="170"/>
      <c r="DH33" s="68">
        <f>SUM(AT33,BC33,BL33,BU33,CD33,CM33,CV33,DE33,)</f>
        <v>4</v>
      </c>
      <c r="DI33" s="68" t="s">
        <v>111</v>
      </c>
    </row>
    <row r="34" spans="1:113" ht="30" customHeight="1" x14ac:dyDescent="0.35">
      <c r="A34" s="390" t="s">
        <v>104</v>
      </c>
      <c r="B34" s="354"/>
      <c r="C34" s="403" t="s">
        <v>107</v>
      </c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5"/>
      <c r="P34" s="169"/>
      <c r="Q34" s="167"/>
      <c r="R34" s="167"/>
      <c r="S34" s="353" t="s">
        <v>307</v>
      </c>
      <c r="T34" s="353"/>
      <c r="U34" s="354"/>
      <c r="V34" s="171">
        <f>SUM(AN34,AW34,BF34,BO34,BX34,CG34,CP34,CY34,)</f>
        <v>72</v>
      </c>
      <c r="W34" s="167"/>
      <c r="X34" s="167"/>
      <c r="Y34" s="167">
        <f>SUM(AQ34,AZ34,BI34,BR34,CA34,CJ34,CS34,DB34)</f>
        <v>34</v>
      </c>
      <c r="Z34" s="167"/>
      <c r="AA34" s="168"/>
      <c r="AB34" s="169">
        <v>18</v>
      </c>
      <c r="AC34" s="167"/>
      <c r="AD34" s="167"/>
      <c r="AE34" s="167"/>
      <c r="AF34" s="167"/>
      <c r="AG34" s="167"/>
      <c r="AH34" s="167"/>
      <c r="AI34" s="167"/>
      <c r="AJ34" s="167"/>
      <c r="AK34" s="167">
        <v>16</v>
      </c>
      <c r="AL34" s="167"/>
      <c r="AM34" s="170"/>
      <c r="AN34" s="171"/>
      <c r="AO34" s="167"/>
      <c r="AP34" s="167"/>
      <c r="AQ34" s="167"/>
      <c r="AR34" s="167"/>
      <c r="AS34" s="167"/>
      <c r="AT34" s="167"/>
      <c r="AU34" s="167"/>
      <c r="AV34" s="168"/>
      <c r="AW34" s="169"/>
      <c r="AX34" s="167"/>
      <c r="AY34" s="167"/>
      <c r="AZ34" s="167"/>
      <c r="BA34" s="167"/>
      <c r="BB34" s="167"/>
      <c r="BC34" s="167"/>
      <c r="BD34" s="167"/>
      <c r="BE34" s="170"/>
      <c r="BF34" s="171"/>
      <c r="BG34" s="167"/>
      <c r="BH34" s="167"/>
      <c r="BI34" s="167"/>
      <c r="BJ34" s="167"/>
      <c r="BK34" s="167"/>
      <c r="BL34" s="167"/>
      <c r="BM34" s="167"/>
      <c r="BN34" s="168"/>
      <c r="BO34" s="169"/>
      <c r="BP34" s="167"/>
      <c r="BQ34" s="167"/>
      <c r="BR34" s="167"/>
      <c r="BS34" s="167"/>
      <c r="BT34" s="167"/>
      <c r="BU34" s="167"/>
      <c r="BV34" s="167"/>
      <c r="BW34" s="170"/>
      <c r="BX34" s="171"/>
      <c r="BY34" s="167"/>
      <c r="BZ34" s="167"/>
      <c r="CA34" s="167"/>
      <c r="CB34" s="167"/>
      <c r="CC34" s="167"/>
      <c r="CD34" s="167"/>
      <c r="CE34" s="167"/>
      <c r="CF34" s="168"/>
      <c r="CG34" s="169"/>
      <c r="CH34" s="167"/>
      <c r="CI34" s="167"/>
      <c r="CJ34" s="167"/>
      <c r="CK34" s="167"/>
      <c r="CL34" s="167"/>
      <c r="CM34" s="167"/>
      <c r="CN34" s="167"/>
      <c r="CO34" s="170"/>
      <c r="CP34" s="206">
        <v>72</v>
      </c>
      <c r="CQ34" s="207"/>
      <c r="CR34" s="169"/>
      <c r="CS34" s="170">
        <v>34</v>
      </c>
      <c r="CT34" s="207"/>
      <c r="CU34" s="169"/>
      <c r="CV34" s="170">
        <v>2</v>
      </c>
      <c r="CW34" s="207"/>
      <c r="CX34" s="277"/>
      <c r="CY34" s="169"/>
      <c r="CZ34" s="167"/>
      <c r="DA34" s="167"/>
      <c r="DB34" s="170"/>
      <c r="DC34" s="207"/>
      <c r="DD34" s="169"/>
      <c r="DE34" s="167"/>
      <c r="DF34" s="167"/>
      <c r="DG34" s="170"/>
      <c r="DH34" s="68">
        <f>SUM(AT34,BC34,BL34,BU34,CD34,CM34,CV34,DE34,)</f>
        <v>2</v>
      </c>
      <c r="DI34" s="68" t="s">
        <v>112</v>
      </c>
    </row>
    <row r="35" spans="1:113" ht="22.8" x14ac:dyDescent="0.35">
      <c r="A35" s="396" t="s">
        <v>113</v>
      </c>
      <c r="B35" s="397"/>
      <c r="C35" s="509" t="s">
        <v>115</v>
      </c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1"/>
      <c r="P35" s="169"/>
      <c r="Q35" s="167"/>
      <c r="R35" s="167"/>
      <c r="S35" s="167"/>
      <c r="T35" s="167"/>
      <c r="U35" s="170"/>
      <c r="V35" s="358">
        <f>SUM(V36:X38)</f>
        <v>810</v>
      </c>
      <c r="W35" s="359"/>
      <c r="X35" s="355"/>
      <c r="Y35" s="359">
        <f>SUM(Y36:AA38)</f>
        <v>408</v>
      </c>
      <c r="Z35" s="359"/>
      <c r="AA35" s="360"/>
      <c r="AB35" s="358">
        <f>SUM(AB36:AD38)</f>
        <v>186</v>
      </c>
      <c r="AC35" s="359"/>
      <c r="AD35" s="355"/>
      <c r="AE35" s="355">
        <f>SUM(AE36:AG38)</f>
        <v>84</v>
      </c>
      <c r="AF35" s="356"/>
      <c r="AG35" s="357"/>
      <c r="AH35" s="355">
        <f>SUM(AH36:AJ38)</f>
        <v>138</v>
      </c>
      <c r="AI35" s="356"/>
      <c r="AJ35" s="357"/>
      <c r="AK35" s="170"/>
      <c r="AL35" s="207"/>
      <c r="AM35" s="277"/>
      <c r="AN35" s="171"/>
      <c r="AO35" s="167"/>
      <c r="AP35" s="167"/>
      <c r="AQ35" s="167"/>
      <c r="AR35" s="167"/>
      <c r="AS35" s="167"/>
      <c r="AT35" s="167"/>
      <c r="AU35" s="167"/>
      <c r="AV35" s="168"/>
      <c r="AW35" s="169"/>
      <c r="AX35" s="167"/>
      <c r="AY35" s="167"/>
      <c r="AZ35" s="167"/>
      <c r="BA35" s="167"/>
      <c r="BB35" s="167"/>
      <c r="BC35" s="167"/>
      <c r="BD35" s="167"/>
      <c r="BE35" s="170"/>
      <c r="BF35" s="171"/>
      <c r="BG35" s="167"/>
      <c r="BH35" s="167"/>
      <c r="BI35" s="167"/>
      <c r="BJ35" s="167"/>
      <c r="BK35" s="167"/>
      <c r="BL35" s="167"/>
      <c r="BM35" s="167"/>
      <c r="BN35" s="168"/>
      <c r="BO35" s="169"/>
      <c r="BP35" s="167"/>
      <c r="BQ35" s="167"/>
      <c r="BR35" s="167"/>
      <c r="BS35" s="167"/>
      <c r="BT35" s="167"/>
      <c r="BU35" s="167"/>
      <c r="BV35" s="167"/>
      <c r="BW35" s="170"/>
      <c r="BX35" s="171"/>
      <c r="BY35" s="167"/>
      <c r="BZ35" s="167"/>
      <c r="CA35" s="167"/>
      <c r="CB35" s="167"/>
      <c r="CC35" s="167"/>
      <c r="CD35" s="167"/>
      <c r="CE35" s="167"/>
      <c r="CF35" s="168"/>
      <c r="CG35" s="169"/>
      <c r="CH35" s="167"/>
      <c r="CI35" s="167"/>
      <c r="CJ35" s="167"/>
      <c r="CK35" s="167"/>
      <c r="CL35" s="167"/>
      <c r="CM35" s="167"/>
      <c r="CN35" s="167"/>
      <c r="CO35" s="170"/>
      <c r="CP35" s="171"/>
      <c r="CQ35" s="167"/>
      <c r="CR35" s="167"/>
      <c r="CS35" s="167"/>
      <c r="CT35" s="167"/>
      <c r="CU35" s="167"/>
      <c r="CV35" s="167"/>
      <c r="CW35" s="167"/>
      <c r="CX35" s="168"/>
      <c r="CY35" s="169"/>
      <c r="CZ35" s="167"/>
      <c r="DA35" s="167"/>
      <c r="DB35" s="170"/>
      <c r="DC35" s="207"/>
      <c r="DD35" s="169"/>
      <c r="DE35" s="167"/>
      <c r="DF35" s="167"/>
      <c r="DG35" s="170"/>
      <c r="DH35" s="69">
        <f>SUM(DH36:DH38)</f>
        <v>21</v>
      </c>
      <c r="DI35" s="70"/>
    </row>
    <row r="36" spans="1:113" ht="30" customHeight="1" x14ac:dyDescent="0.35">
      <c r="A36" s="390" t="s">
        <v>116</v>
      </c>
      <c r="B36" s="354"/>
      <c r="C36" s="403" t="s">
        <v>119</v>
      </c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5"/>
      <c r="P36" s="303" t="s">
        <v>122</v>
      </c>
      <c r="Q36" s="361"/>
      <c r="R36" s="361"/>
      <c r="S36" s="167"/>
      <c r="T36" s="167"/>
      <c r="U36" s="170"/>
      <c r="V36" s="171">
        <f>SUM(AN36,AW36,BF36,BO36,BX36,CG36,CP36,CY36,)</f>
        <v>480</v>
      </c>
      <c r="W36" s="167"/>
      <c r="X36" s="167"/>
      <c r="Y36" s="167">
        <f>SUM(AQ36,AZ36,BI36,BR36,CA36,CJ36,CS36,DB36)</f>
        <v>238</v>
      </c>
      <c r="Z36" s="167"/>
      <c r="AA36" s="168"/>
      <c r="AB36" s="169">
        <v>118</v>
      </c>
      <c r="AC36" s="167"/>
      <c r="AD36" s="167"/>
      <c r="AE36" s="167"/>
      <c r="AF36" s="167"/>
      <c r="AG36" s="167"/>
      <c r="AH36" s="167">
        <v>120</v>
      </c>
      <c r="AI36" s="167"/>
      <c r="AJ36" s="167"/>
      <c r="AK36" s="167"/>
      <c r="AL36" s="167"/>
      <c r="AM36" s="170"/>
      <c r="AN36" s="171">
        <v>120</v>
      </c>
      <c r="AO36" s="167"/>
      <c r="AP36" s="167"/>
      <c r="AQ36" s="167">
        <v>68</v>
      </c>
      <c r="AR36" s="167"/>
      <c r="AS36" s="167"/>
      <c r="AT36" s="167">
        <v>3</v>
      </c>
      <c r="AU36" s="167"/>
      <c r="AV36" s="168"/>
      <c r="AW36" s="169">
        <v>240</v>
      </c>
      <c r="AX36" s="167"/>
      <c r="AY36" s="167"/>
      <c r="AZ36" s="167">
        <v>102</v>
      </c>
      <c r="BA36" s="167"/>
      <c r="BB36" s="167"/>
      <c r="BC36" s="167">
        <v>6</v>
      </c>
      <c r="BD36" s="167"/>
      <c r="BE36" s="170"/>
      <c r="BF36" s="171">
        <v>120</v>
      </c>
      <c r="BG36" s="167"/>
      <c r="BH36" s="167"/>
      <c r="BI36" s="167">
        <v>68</v>
      </c>
      <c r="BJ36" s="167"/>
      <c r="BK36" s="167"/>
      <c r="BL36" s="167">
        <v>3</v>
      </c>
      <c r="BM36" s="167"/>
      <c r="BN36" s="168"/>
      <c r="BO36" s="169"/>
      <c r="BP36" s="167"/>
      <c r="BQ36" s="167"/>
      <c r="BR36" s="167"/>
      <c r="BS36" s="167"/>
      <c r="BT36" s="167"/>
      <c r="BU36" s="167"/>
      <c r="BV36" s="167"/>
      <c r="BW36" s="170"/>
      <c r="BX36" s="171"/>
      <c r="BY36" s="167"/>
      <c r="BZ36" s="167"/>
      <c r="CA36" s="167"/>
      <c r="CB36" s="167"/>
      <c r="CC36" s="167"/>
      <c r="CD36" s="167"/>
      <c r="CE36" s="167"/>
      <c r="CF36" s="168"/>
      <c r="CG36" s="169"/>
      <c r="CH36" s="167"/>
      <c r="CI36" s="167"/>
      <c r="CJ36" s="167"/>
      <c r="CK36" s="167"/>
      <c r="CL36" s="167"/>
      <c r="CM36" s="167"/>
      <c r="CN36" s="167"/>
      <c r="CO36" s="170"/>
      <c r="CP36" s="171"/>
      <c r="CQ36" s="167"/>
      <c r="CR36" s="167"/>
      <c r="CS36" s="167"/>
      <c r="CT36" s="167"/>
      <c r="CU36" s="167"/>
      <c r="CV36" s="167"/>
      <c r="CW36" s="167"/>
      <c r="CX36" s="168"/>
      <c r="CY36" s="169"/>
      <c r="CZ36" s="167"/>
      <c r="DA36" s="167"/>
      <c r="DB36" s="170"/>
      <c r="DC36" s="207"/>
      <c r="DD36" s="169"/>
      <c r="DE36" s="167"/>
      <c r="DF36" s="167"/>
      <c r="DG36" s="170"/>
      <c r="DH36" s="68">
        <f>SUM(AT36,BC36,BL36,BU36,CD36,CM36,CV36,DE36,)</f>
        <v>12</v>
      </c>
      <c r="DI36" s="68" t="s">
        <v>278</v>
      </c>
    </row>
    <row r="37" spans="1:113" ht="30" customHeight="1" x14ac:dyDescent="0.35">
      <c r="A37" s="390" t="s">
        <v>117</v>
      </c>
      <c r="B37" s="354"/>
      <c r="C37" s="403" t="s">
        <v>120</v>
      </c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5"/>
      <c r="P37" s="169">
        <v>1</v>
      </c>
      <c r="Q37" s="167"/>
      <c r="R37" s="167"/>
      <c r="S37" s="167"/>
      <c r="T37" s="167"/>
      <c r="U37" s="170"/>
      <c r="V37" s="171">
        <f>SUM(AN37,AW37,BF37,BO37,BX37,CG37,CP37,CY37,)</f>
        <v>120</v>
      </c>
      <c r="W37" s="167"/>
      <c r="X37" s="167"/>
      <c r="Y37" s="167">
        <f>SUM(AQ37,AZ37,BI37,BR37,CA37,CJ37,CS37,DB37)</f>
        <v>68</v>
      </c>
      <c r="Z37" s="167"/>
      <c r="AA37" s="168"/>
      <c r="AB37" s="169">
        <v>34</v>
      </c>
      <c r="AC37" s="167"/>
      <c r="AD37" s="167"/>
      <c r="AE37" s="167">
        <v>16</v>
      </c>
      <c r="AF37" s="167"/>
      <c r="AG37" s="167"/>
      <c r="AH37" s="167">
        <v>18</v>
      </c>
      <c r="AI37" s="167"/>
      <c r="AJ37" s="167"/>
      <c r="AK37" s="167"/>
      <c r="AL37" s="167"/>
      <c r="AM37" s="170"/>
      <c r="AN37" s="171">
        <v>120</v>
      </c>
      <c r="AO37" s="167"/>
      <c r="AP37" s="167"/>
      <c r="AQ37" s="167">
        <v>68</v>
      </c>
      <c r="AR37" s="167"/>
      <c r="AS37" s="167"/>
      <c r="AT37" s="167">
        <v>3</v>
      </c>
      <c r="AU37" s="167"/>
      <c r="AV37" s="168"/>
      <c r="AW37" s="169"/>
      <c r="AX37" s="167"/>
      <c r="AY37" s="167"/>
      <c r="AZ37" s="167"/>
      <c r="BA37" s="167"/>
      <c r="BB37" s="167"/>
      <c r="BC37" s="167"/>
      <c r="BD37" s="167"/>
      <c r="BE37" s="170"/>
      <c r="BF37" s="171"/>
      <c r="BG37" s="167"/>
      <c r="BH37" s="167"/>
      <c r="BI37" s="167"/>
      <c r="BJ37" s="167"/>
      <c r="BK37" s="167"/>
      <c r="BL37" s="167"/>
      <c r="BM37" s="167"/>
      <c r="BN37" s="168"/>
      <c r="BO37" s="169"/>
      <c r="BP37" s="167"/>
      <c r="BQ37" s="167"/>
      <c r="BR37" s="167"/>
      <c r="BS37" s="167"/>
      <c r="BT37" s="167"/>
      <c r="BU37" s="167"/>
      <c r="BV37" s="167"/>
      <c r="BW37" s="170"/>
      <c r="BX37" s="171"/>
      <c r="BY37" s="167"/>
      <c r="BZ37" s="167"/>
      <c r="CA37" s="167"/>
      <c r="CB37" s="167"/>
      <c r="CC37" s="167"/>
      <c r="CD37" s="167"/>
      <c r="CE37" s="167"/>
      <c r="CF37" s="168"/>
      <c r="CG37" s="169"/>
      <c r="CH37" s="167"/>
      <c r="CI37" s="167"/>
      <c r="CJ37" s="167"/>
      <c r="CK37" s="167"/>
      <c r="CL37" s="167"/>
      <c r="CM37" s="167"/>
      <c r="CN37" s="167"/>
      <c r="CO37" s="170"/>
      <c r="CP37" s="171"/>
      <c r="CQ37" s="167"/>
      <c r="CR37" s="167"/>
      <c r="CS37" s="167"/>
      <c r="CT37" s="167"/>
      <c r="CU37" s="167"/>
      <c r="CV37" s="167"/>
      <c r="CW37" s="167"/>
      <c r="CX37" s="168"/>
      <c r="CY37" s="169"/>
      <c r="CZ37" s="167"/>
      <c r="DA37" s="167"/>
      <c r="DB37" s="170"/>
      <c r="DC37" s="207"/>
      <c r="DD37" s="169"/>
      <c r="DE37" s="167"/>
      <c r="DF37" s="167"/>
      <c r="DG37" s="170"/>
      <c r="DH37" s="68">
        <f>SUM(AT37,BC37,BL37,BU37,CD37,CM37,CV37,DE37,)</f>
        <v>3</v>
      </c>
      <c r="DI37" s="68" t="s">
        <v>279</v>
      </c>
    </row>
    <row r="38" spans="1:113" ht="30" customHeight="1" x14ac:dyDescent="0.35">
      <c r="A38" s="390" t="s">
        <v>118</v>
      </c>
      <c r="B38" s="354"/>
      <c r="C38" s="403" t="s">
        <v>121</v>
      </c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5"/>
      <c r="P38" s="169">
        <v>1</v>
      </c>
      <c r="Q38" s="167"/>
      <c r="R38" s="167"/>
      <c r="S38" s="167">
        <v>2</v>
      </c>
      <c r="T38" s="167"/>
      <c r="U38" s="170"/>
      <c r="V38" s="171">
        <f>SUM(AN38,AW38,BF38,BO38,BX38,CG38,CP38,CY38,)</f>
        <v>210</v>
      </c>
      <c r="W38" s="167"/>
      <c r="X38" s="167"/>
      <c r="Y38" s="167">
        <f>SUM(AQ38,AZ38,BI38,BR38,CA38,CJ38,CS38,DB38)</f>
        <v>102</v>
      </c>
      <c r="Z38" s="167"/>
      <c r="AA38" s="168"/>
      <c r="AB38" s="169">
        <v>34</v>
      </c>
      <c r="AC38" s="167"/>
      <c r="AD38" s="167"/>
      <c r="AE38" s="167">
        <v>68</v>
      </c>
      <c r="AF38" s="167"/>
      <c r="AG38" s="167"/>
      <c r="AH38" s="167"/>
      <c r="AI38" s="167"/>
      <c r="AJ38" s="167"/>
      <c r="AK38" s="167"/>
      <c r="AL38" s="167"/>
      <c r="AM38" s="170"/>
      <c r="AN38" s="171">
        <v>120</v>
      </c>
      <c r="AO38" s="167"/>
      <c r="AP38" s="167"/>
      <c r="AQ38" s="167">
        <v>68</v>
      </c>
      <c r="AR38" s="167"/>
      <c r="AS38" s="167"/>
      <c r="AT38" s="167">
        <v>3</v>
      </c>
      <c r="AU38" s="167"/>
      <c r="AV38" s="168"/>
      <c r="AW38" s="169">
        <v>90</v>
      </c>
      <c r="AX38" s="167"/>
      <c r="AY38" s="167"/>
      <c r="AZ38" s="167">
        <v>34</v>
      </c>
      <c r="BA38" s="167"/>
      <c r="BB38" s="167"/>
      <c r="BC38" s="167">
        <v>3</v>
      </c>
      <c r="BD38" s="167"/>
      <c r="BE38" s="170"/>
      <c r="BF38" s="171"/>
      <c r="BG38" s="167"/>
      <c r="BH38" s="167"/>
      <c r="BI38" s="167"/>
      <c r="BJ38" s="167"/>
      <c r="BK38" s="167"/>
      <c r="BL38" s="167"/>
      <c r="BM38" s="167"/>
      <c r="BN38" s="168"/>
      <c r="BO38" s="169"/>
      <c r="BP38" s="167"/>
      <c r="BQ38" s="167"/>
      <c r="BR38" s="167"/>
      <c r="BS38" s="167"/>
      <c r="BT38" s="167"/>
      <c r="BU38" s="167"/>
      <c r="BV38" s="167"/>
      <c r="BW38" s="170"/>
      <c r="BX38" s="171"/>
      <c r="BY38" s="167"/>
      <c r="BZ38" s="167"/>
      <c r="CA38" s="167"/>
      <c r="CB38" s="167"/>
      <c r="CC38" s="167"/>
      <c r="CD38" s="167"/>
      <c r="CE38" s="167"/>
      <c r="CF38" s="168"/>
      <c r="CG38" s="169"/>
      <c r="CH38" s="167"/>
      <c r="CI38" s="167"/>
      <c r="CJ38" s="167"/>
      <c r="CK38" s="167"/>
      <c r="CL38" s="167"/>
      <c r="CM38" s="167"/>
      <c r="CN38" s="167"/>
      <c r="CO38" s="170"/>
      <c r="CP38" s="171"/>
      <c r="CQ38" s="167"/>
      <c r="CR38" s="167"/>
      <c r="CS38" s="167"/>
      <c r="CT38" s="167"/>
      <c r="CU38" s="167"/>
      <c r="CV38" s="167"/>
      <c r="CW38" s="167"/>
      <c r="CX38" s="168"/>
      <c r="CY38" s="169"/>
      <c r="CZ38" s="167"/>
      <c r="DA38" s="167"/>
      <c r="DB38" s="170"/>
      <c r="DC38" s="207"/>
      <c r="DD38" s="169"/>
      <c r="DE38" s="167"/>
      <c r="DF38" s="167"/>
      <c r="DG38" s="170"/>
      <c r="DH38" s="68">
        <f>SUM(AT38,BC38,BL38,BU38,CD38,CM38,CV38,DE38,)</f>
        <v>6</v>
      </c>
      <c r="DI38" s="68" t="s">
        <v>280</v>
      </c>
    </row>
    <row r="39" spans="1:113" ht="48" customHeight="1" x14ac:dyDescent="0.35">
      <c r="A39" s="396" t="s">
        <v>124</v>
      </c>
      <c r="B39" s="397"/>
      <c r="C39" s="400" t="s">
        <v>125</v>
      </c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4"/>
      <c r="P39" s="169"/>
      <c r="Q39" s="167"/>
      <c r="R39" s="167"/>
      <c r="S39" s="167"/>
      <c r="T39" s="167"/>
      <c r="U39" s="170"/>
      <c r="V39" s="358">
        <f>SUM(V40:X41)</f>
        <v>290</v>
      </c>
      <c r="W39" s="359"/>
      <c r="X39" s="355"/>
      <c r="Y39" s="359">
        <f>SUM(Y40:AA41)</f>
        <v>134</v>
      </c>
      <c r="Z39" s="359"/>
      <c r="AA39" s="360"/>
      <c r="AB39" s="358"/>
      <c r="AC39" s="359"/>
      <c r="AD39" s="355"/>
      <c r="AE39" s="359"/>
      <c r="AF39" s="359"/>
      <c r="AG39" s="355"/>
      <c r="AH39" s="359">
        <f>SUM(AH40:AJ41)</f>
        <v>134</v>
      </c>
      <c r="AI39" s="359"/>
      <c r="AJ39" s="359"/>
      <c r="AK39" s="167"/>
      <c r="AL39" s="167"/>
      <c r="AM39" s="170"/>
      <c r="AN39" s="171"/>
      <c r="AO39" s="167"/>
      <c r="AP39" s="167"/>
      <c r="AQ39" s="167"/>
      <c r="AR39" s="167"/>
      <c r="AS39" s="167"/>
      <c r="AT39" s="167"/>
      <c r="AU39" s="167"/>
      <c r="AV39" s="168"/>
      <c r="AW39" s="169"/>
      <c r="AX39" s="167"/>
      <c r="AY39" s="167"/>
      <c r="AZ39" s="167"/>
      <c r="BA39" s="167"/>
      <c r="BB39" s="167"/>
      <c r="BC39" s="167"/>
      <c r="BD39" s="167"/>
      <c r="BE39" s="170"/>
      <c r="BF39" s="171"/>
      <c r="BG39" s="167"/>
      <c r="BH39" s="167"/>
      <c r="BI39" s="167"/>
      <c r="BJ39" s="167"/>
      <c r="BK39" s="167"/>
      <c r="BL39" s="167"/>
      <c r="BM39" s="167"/>
      <c r="BN39" s="168"/>
      <c r="BO39" s="169"/>
      <c r="BP39" s="167"/>
      <c r="BQ39" s="167"/>
      <c r="BR39" s="167"/>
      <c r="BS39" s="167"/>
      <c r="BT39" s="167"/>
      <c r="BU39" s="167"/>
      <c r="BV39" s="167"/>
      <c r="BW39" s="170"/>
      <c r="BX39" s="171"/>
      <c r="BY39" s="167"/>
      <c r="BZ39" s="167"/>
      <c r="CA39" s="167"/>
      <c r="CB39" s="167"/>
      <c r="CC39" s="167"/>
      <c r="CD39" s="167"/>
      <c r="CE39" s="167"/>
      <c r="CF39" s="168"/>
      <c r="CG39" s="169"/>
      <c r="CH39" s="167"/>
      <c r="CI39" s="167"/>
      <c r="CJ39" s="167"/>
      <c r="CK39" s="167"/>
      <c r="CL39" s="167"/>
      <c r="CM39" s="167"/>
      <c r="CN39" s="167"/>
      <c r="CO39" s="170"/>
      <c r="CP39" s="171"/>
      <c r="CQ39" s="167"/>
      <c r="CR39" s="167"/>
      <c r="CS39" s="167"/>
      <c r="CT39" s="167"/>
      <c r="CU39" s="167"/>
      <c r="CV39" s="167"/>
      <c r="CW39" s="167"/>
      <c r="CX39" s="168"/>
      <c r="CY39" s="169"/>
      <c r="CZ39" s="167"/>
      <c r="DA39" s="167"/>
      <c r="DB39" s="170"/>
      <c r="DC39" s="207"/>
      <c r="DD39" s="169"/>
      <c r="DE39" s="167"/>
      <c r="DF39" s="167"/>
      <c r="DG39" s="170"/>
      <c r="DH39" s="69">
        <f>SUM(DH40:DH41)</f>
        <v>9</v>
      </c>
      <c r="DI39" s="545" t="s">
        <v>290</v>
      </c>
    </row>
    <row r="40" spans="1:113" ht="30" customHeight="1" x14ac:dyDescent="0.35">
      <c r="A40" s="390" t="s">
        <v>126</v>
      </c>
      <c r="B40" s="354"/>
      <c r="C40" s="403" t="s">
        <v>127</v>
      </c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5"/>
      <c r="P40" s="169">
        <v>2</v>
      </c>
      <c r="Q40" s="167"/>
      <c r="R40" s="167"/>
      <c r="S40" s="167">
        <v>1</v>
      </c>
      <c r="T40" s="167"/>
      <c r="U40" s="170"/>
      <c r="V40" s="171">
        <f>SUM(AN40,AW40,BF40,BO40,BX40,CG40,CP40,CY40,)</f>
        <v>200</v>
      </c>
      <c r="W40" s="167"/>
      <c r="X40" s="167"/>
      <c r="Y40" s="167">
        <f>SUM(AQ40,AZ40,BI40,BR40,CA40,CJ40,CS40,DB40)</f>
        <v>100</v>
      </c>
      <c r="Z40" s="167"/>
      <c r="AA40" s="168"/>
      <c r="AB40" s="169"/>
      <c r="AC40" s="167"/>
      <c r="AD40" s="167"/>
      <c r="AE40" s="167"/>
      <c r="AF40" s="167"/>
      <c r="AG40" s="167"/>
      <c r="AH40" s="167">
        <v>100</v>
      </c>
      <c r="AI40" s="167"/>
      <c r="AJ40" s="167"/>
      <c r="AK40" s="167"/>
      <c r="AL40" s="167"/>
      <c r="AM40" s="170"/>
      <c r="AN40" s="171">
        <v>100</v>
      </c>
      <c r="AO40" s="167"/>
      <c r="AP40" s="167"/>
      <c r="AQ40" s="167">
        <v>50</v>
      </c>
      <c r="AR40" s="167"/>
      <c r="AS40" s="167"/>
      <c r="AT40" s="167">
        <v>3</v>
      </c>
      <c r="AU40" s="167"/>
      <c r="AV40" s="168"/>
      <c r="AW40" s="169">
        <v>100</v>
      </c>
      <c r="AX40" s="167"/>
      <c r="AY40" s="167"/>
      <c r="AZ40" s="167">
        <v>50</v>
      </c>
      <c r="BA40" s="167"/>
      <c r="BB40" s="167"/>
      <c r="BC40" s="167">
        <v>3</v>
      </c>
      <c r="BD40" s="167"/>
      <c r="BE40" s="170"/>
      <c r="BF40" s="171"/>
      <c r="BG40" s="167"/>
      <c r="BH40" s="167"/>
      <c r="BI40" s="167"/>
      <c r="BJ40" s="167"/>
      <c r="BK40" s="167"/>
      <c r="BL40" s="167"/>
      <c r="BM40" s="167"/>
      <c r="BN40" s="168"/>
      <c r="BO40" s="169"/>
      <c r="BP40" s="167"/>
      <c r="BQ40" s="167"/>
      <c r="BR40" s="167"/>
      <c r="BS40" s="167"/>
      <c r="BT40" s="167"/>
      <c r="BU40" s="167"/>
      <c r="BV40" s="167"/>
      <c r="BW40" s="170"/>
      <c r="BX40" s="171"/>
      <c r="BY40" s="167"/>
      <c r="BZ40" s="167"/>
      <c r="CA40" s="167"/>
      <c r="CB40" s="167"/>
      <c r="CC40" s="167"/>
      <c r="CD40" s="167"/>
      <c r="CE40" s="167"/>
      <c r="CF40" s="168"/>
      <c r="CG40" s="169"/>
      <c r="CH40" s="167"/>
      <c r="CI40" s="167"/>
      <c r="CJ40" s="167"/>
      <c r="CK40" s="167"/>
      <c r="CL40" s="167"/>
      <c r="CM40" s="167"/>
      <c r="CN40" s="167"/>
      <c r="CO40" s="170"/>
      <c r="CP40" s="171"/>
      <c r="CQ40" s="167"/>
      <c r="CR40" s="167"/>
      <c r="CS40" s="167"/>
      <c r="CT40" s="167"/>
      <c r="CU40" s="167"/>
      <c r="CV40" s="167"/>
      <c r="CW40" s="167"/>
      <c r="CX40" s="168"/>
      <c r="CY40" s="169"/>
      <c r="CZ40" s="167"/>
      <c r="DA40" s="167"/>
      <c r="DB40" s="167"/>
      <c r="DC40" s="167"/>
      <c r="DD40" s="167"/>
      <c r="DE40" s="167"/>
      <c r="DF40" s="167"/>
      <c r="DG40" s="170"/>
      <c r="DH40" s="68">
        <f>SUM(AT40,BC40,BL40,BU40,CD40,CM40,CV40,DE40,)</f>
        <v>6</v>
      </c>
      <c r="DI40" s="546"/>
    </row>
    <row r="41" spans="1:113" ht="51.75" customHeight="1" thickBot="1" x14ac:dyDescent="0.4">
      <c r="A41" s="398" t="s">
        <v>128</v>
      </c>
      <c r="B41" s="399"/>
      <c r="C41" s="406" t="s">
        <v>383</v>
      </c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8"/>
      <c r="P41" s="262"/>
      <c r="Q41" s="260"/>
      <c r="R41" s="260"/>
      <c r="S41" s="260">
        <v>1</v>
      </c>
      <c r="T41" s="260"/>
      <c r="U41" s="263"/>
      <c r="V41" s="259">
        <f>SUM(AN41,AW41,BF41,BO41,BX41,CG41,CP41,CY41,)</f>
        <v>90</v>
      </c>
      <c r="W41" s="260"/>
      <c r="X41" s="260"/>
      <c r="Y41" s="260">
        <f>SUM(AQ41,AZ41,BI41,BR41,CA41,CJ41,CS41,DB41)</f>
        <v>34</v>
      </c>
      <c r="Z41" s="260"/>
      <c r="AA41" s="261"/>
      <c r="AB41" s="262"/>
      <c r="AC41" s="260"/>
      <c r="AD41" s="260"/>
      <c r="AE41" s="260"/>
      <c r="AF41" s="260"/>
      <c r="AG41" s="260"/>
      <c r="AH41" s="260">
        <v>34</v>
      </c>
      <c r="AI41" s="260"/>
      <c r="AJ41" s="260"/>
      <c r="AK41" s="260"/>
      <c r="AL41" s="260"/>
      <c r="AM41" s="263"/>
      <c r="AN41" s="259">
        <v>90</v>
      </c>
      <c r="AO41" s="260"/>
      <c r="AP41" s="260"/>
      <c r="AQ41" s="260">
        <v>34</v>
      </c>
      <c r="AR41" s="260"/>
      <c r="AS41" s="260"/>
      <c r="AT41" s="260">
        <v>3</v>
      </c>
      <c r="AU41" s="260"/>
      <c r="AV41" s="261"/>
      <c r="AW41" s="262"/>
      <c r="AX41" s="260"/>
      <c r="AY41" s="260"/>
      <c r="AZ41" s="260"/>
      <c r="BA41" s="260"/>
      <c r="BB41" s="260"/>
      <c r="BC41" s="260"/>
      <c r="BD41" s="260"/>
      <c r="BE41" s="263"/>
      <c r="BF41" s="259"/>
      <c r="BG41" s="260"/>
      <c r="BH41" s="260"/>
      <c r="BI41" s="260"/>
      <c r="BJ41" s="260"/>
      <c r="BK41" s="260"/>
      <c r="BL41" s="260"/>
      <c r="BM41" s="260"/>
      <c r="BN41" s="261"/>
      <c r="BO41" s="262"/>
      <c r="BP41" s="260"/>
      <c r="BQ41" s="260"/>
      <c r="BR41" s="260"/>
      <c r="BS41" s="260"/>
      <c r="BT41" s="260"/>
      <c r="BU41" s="260"/>
      <c r="BV41" s="260"/>
      <c r="BW41" s="263"/>
      <c r="BX41" s="259"/>
      <c r="BY41" s="260"/>
      <c r="BZ41" s="260"/>
      <c r="CA41" s="260"/>
      <c r="CB41" s="260"/>
      <c r="CC41" s="260"/>
      <c r="CD41" s="260"/>
      <c r="CE41" s="260"/>
      <c r="CF41" s="261"/>
      <c r="CG41" s="262"/>
      <c r="CH41" s="260"/>
      <c r="CI41" s="260"/>
      <c r="CJ41" s="260"/>
      <c r="CK41" s="260"/>
      <c r="CL41" s="260"/>
      <c r="CM41" s="260"/>
      <c r="CN41" s="260"/>
      <c r="CO41" s="263"/>
      <c r="CP41" s="259"/>
      <c r="CQ41" s="260"/>
      <c r="CR41" s="260"/>
      <c r="CS41" s="260"/>
      <c r="CT41" s="260"/>
      <c r="CU41" s="260"/>
      <c r="CV41" s="260"/>
      <c r="CW41" s="260"/>
      <c r="CX41" s="261"/>
      <c r="CY41" s="262"/>
      <c r="CZ41" s="260"/>
      <c r="DA41" s="260"/>
      <c r="DB41" s="260"/>
      <c r="DC41" s="260"/>
      <c r="DD41" s="260"/>
      <c r="DE41" s="260"/>
      <c r="DF41" s="260"/>
      <c r="DG41" s="263"/>
      <c r="DH41" s="71">
        <f>SUM(AT41,BC41,BL41,BU41,CD41,CM41,CV41,DE41,)</f>
        <v>3</v>
      </c>
      <c r="DI41" s="547"/>
    </row>
    <row r="42" spans="1:113" ht="8.25" customHeight="1" thickTop="1" thickBot="1" x14ac:dyDescent="0.4">
      <c r="A42" s="46"/>
      <c r="B42" s="46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</row>
    <row r="43" spans="1:113" ht="41.25" customHeight="1" thickTop="1" thickBot="1" x14ac:dyDescent="0.4">
      <c r="A43" s="330" t="s">
        <v>72</v>
      </c>
      <c r="B43" s="331"/>
      <c r="C43" s="187" t="s">
        <v>73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72" t="s">
        <v>74</v>
      </c>
      <c r="Q43" s="172"/>
      <c r="R43" s="173"/>
      <c r="S43" s="174" t="s">
        <v>75</v>
      </c>
      <c r="T43" s="172"/>
      <c r="U43" s="172"/>
      <c r="V43" s="187" t="s">
        <v>77</v>
      </c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 t="s">
        <v>243</v>
      </c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95" t="s">
        <v>79</v>
      </c>
      <c r="DI43" s="195" t="s">
        <v>78</v>
      </c>
    </row>
    <row r="44" spans="1:113" ht="22.2" thickTop="1" thickBot="1" x14ac:dyDescent="0.4">
      <c r="A44" s="332"/>
      <c r="B44" s="333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72"/>
      <c r="Q44" s="172"/>
      <c r="R44" s="173"/>
      <c r="S44" s="174"/>
      <c r="T44" s="172"/>
      <c r="U44" s="172"/>
      <c r="V44" s="172" t="s">
        <v>41</v>
      </c>
      <c r="W44" s="172"/>
      <c r="X44" s="173"/>
      <c r="Y44" s="174" t="s">
        <v>76</v>
      </c>
      <c r="Z44" s="172"/>
      <c r="AA44" s="172"/>
      <c r="AB44" s="196" t="s">
        <v>82</v>
      </c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87" t="s">
        <v>93</v>
      </c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 t="s">
        <v>94</v>
      </c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 t="s">
        <v>96</v>
      </c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 t="s">
        <v>95</v>
      </c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95"/>
      <c r="DI44" s="195"/>
    </row>
    <row r="45" spans="1:113" ht="41.25" customHeight="1" thickTop="1" thickBot="1" x14ac:dyDescent="0.4">
      <c r="A45" s="332"/>
      <c r="B45" s="333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72"/>
      <c r="Q45" s="172"/>
      <c r="R45" s="173"/>
      <c r="S45" s="174"/>
      <c r="T45" s="172"/>
      <c r="U45" s="172"/>
      <c r="V45" s="172"/>
      <c r="W45" s="172"/>
      <c r="X45" s="173"/>
      <c r="Y45" s="174"/>
      <c r="Z45" s="172"/>
      <c r="AA45" s="172"/>
      <c r="AB45" s="172" t="s">
        <v>83</v>
      </c>
      <c r="AC45" s="172"/>
      <c r="AD45" s="173"/>
      <c r="AE45" s="174" t="s">
        <v>84</v>
      </c>
      <c r="AF45" s="172"/>
      <c r="AG45" s="175"/>
      <c r="AH45" s="174" t="s">
        <v>85</v>
      </c>
      <c r="AI45" s="172"/>
      <c r="AJ45" s="175"/>
      <c r="AK45" s="179" t="s">
        <v>86</v>
      </c>
      <c r="AL45" s="172"/>
      <c r="AM45" s="172"/>
      <c r="AN45" s="196" t="s">
        <v>80</v>
      </c>
      <c r="AO45" s="196"/>
      <c r="AP45" s="196"/>
      <c r="AQ45" s="196"/>
      <c r="AR45" s="196"/>
      <c r="AS45" s="196"/>
      <c r="AT45" s="196"/>
      <c r="AU45" s="196"/>
      <c r="AV45" s="196"/>
      <c r="AW45" s="196" t="s">
        <v>81</v>
      </c>
      <c r="AX45" s="196"/>
      <c r="AY45" s="196"/>
      <c r="AZ45" s="196"/>
      <c r="BA45" s="196"/>
      <c r="BB45" s="196"/>
      <c r="BC45" s="196"/>
      <c r="BD45" s="196"/>
      <c r="BE45" s="196"/>
      <c r="BF45" s="196" t="s">
        <v>91</v>
      </c>
      <c r="BG45" s="196"/>
      <c r="BH45" s="196"/>
      <c r="BI45" s="196"/>
      <c r="BJ45" s="196"/>
      <c r="BK45" s="196"/>
      <c r="BL45" s="196"/>
      <c r="BM45" s="196"/>
      <c r="BN45" s="196"/>
      <c r="BO45" s="196" t="s">
        <v>90</v>
      </c>
      <c r="BP45" s="196"/>
      <c r="BQ45" s="196"/>
      <c r="BR45" s="196"/>
      <c r="BS45" s="196"/>
      <c r="BT45" s="196"/>
      <c r="BU45" s="196"/>
      <c r="BV45" s="196"/>
      <c r="BW45" s="196"/>
      <c r="BX45" s="196" t="s">
        <v>92</v>
      </c>
      <c r="BY45" s="196"/>
      <c r="BZ45" s="196"/>
      <c r="CA45" s="196"/>
      <c r="CB45" s="196"/>
      <c r="CC45" s="196"/>
      <c r="CD45" s="196"/>
      <c r="CE45" s="196"/>
      <c r="CF45" s="196"/>
      <c r="CG45" s="196" t="s">
        <v>97</v>
      </c>
      <c r="CH45" s="196"/>
      <c r="CI45" s="196"/>
      <c r="CJ45" s="196"/>
      <c r="CK45" s="196"/>
      <c r="CL45" s="196"/>
      <c r="CM45" s="196"/>
      <c r="CN45" s="196"/>
      <c r="CO45" s="196"/>
      <c r="CP45" s="196" t="s">
        <v>98</v>
      </c>
      <c r="CQ45" s="196"/>
      <c r="CR45" s="196"/>
      <c r="CS45" s="196"/>
      <c r="CT45" s="196"/>
      <c r="CU45" s="196"/>
      <c r="CV45" s="196"/>
      <c r="CW45" s="196"/>
      <c r="CX45" s="196"/>
      <c r="CY45" s="196" t="s">
        <v>235</v>
      </c>
      <c r="CZ45" s="196"/>
      <c r="DA45" s="196"/>
      <c r="DB45" s="196"/>
      <c r="DC45" s="196"/>
      <c r="DD45" s="196"/>
      <c r="DE45" s="196"/>
      <c r="DF45" s="196"/>
      <c r="DG45" s="196"/>
      <c r="DH45" s="195"/>
      <c r="DI45" s="195"/>
    </row>
    <row r="46" spans="1:113" ht="93.75" customHeight="1" thickTop="1" thickBot="1" x14ac:dyDescent="0.4">
      <c r="A46" s="334"/>
      <c r="B46" s="335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72"/>
      <c r="Q46" s="172"/>
      <c r="R46" s="173"/>
      <c r="S46" s="174"/>
      <c r="T46" s="172"/>
      <c r="U46" s="172"/>
      <c r="V46" s="172"/>
      <c r="W46" s="172"/>
      <c r="X46" s="173"/>
      <c r="Y46" s="174"/>
      <c r="Z46" s="172"/>
      <c r="AA46" s="172"/>
      <c r="AB46" s="172"/>
      <c r="AC46" s="172"/>
      <c r="AD46" s="173"/>
      <c r="AE46" s="174"/>
      <c r="AF46" s="172"/>
      <c r="AG46" s="175"/>
      <c r="AH46" s="174"/>
      <c r="AI46" s="172"/>
      <c r="AJ46" s="175"/>
      <c r="AK46" s="179"/>
      <c r="AL46" s="172"/>
      <c r="AM46" s="172"/>
      <c r="AN46" s="172" t="s">
        <v>87</v>
      </c>
      <c r="AO46" s="172"/>
      <c r="AP46" s="175"/>
      <c r="AQ46" s="179" t="s">
        <v>89</v>
      </c>
      <c r="AR46" s="172"/>
      <c r="AS46" s="173"/>
      <c r="AT46" s="174" t="s">
        <v>88</v>
      </c>
      <c r="AU46" s="172"/>
      <c r="AV46" s="172"/>
      <c r="AW46" s="172" t="s">
        <v>87</v>
      </c>
      <c r="AX46" s="172"/>
      <c r="AY46" s="173"/>
      <c r="AZ46" s="174" t="s">
        <v>89</v>
      </c>
      <c r="BA46" s="172"/>
      <c r="BB46" s="175"/>
      <c r="BC46" s="174" t="s">
        <v>88</v>
      </c>
      <c r="BD46" s="172"/>
      <c r="BE46" s="172"/>
      <c r="BF46" s="172" t="s">
        <v>87</v>
      </c>
      <c r="BG46" s="172"/>
      <c r="BH46" s="175"/>
      <c r="BI46" s="179" t="s">
        <v>89</v>
      </c>
      <c r="BJ46" s="172"/>
      <c r="BK46" s="173"/>
      <c r="BL46" s="174" t="s">
        <v>88</v>
      </c>
      <c r="BM46" s="172"/>
      <c r="BN46" s="172"/>
      <c r="BO46" s="172" t="s">
        <v>87</v>
      </c>
      <c r="BP46" s="172"/>
      <c r="BQ46" s="173"/>
      <c r="BR46" s="174" t="s">
        <v>89</v>
      </c>
      <c r="BS46" s="172"/>
      <c r="BT46" s="175"/>
      <c r="BU46" s="179" t="s">
        <v>88</v>
      </c>
      <c r="BV46" s="172"/>
      <c r="BW46" s="172"/>
      <c r="BX46" s="172" t="s">
        <v>87</v>
      </c>
      <c r="BY46" s="172"/>
      <c r="BZ46" s="175"/>
      <c r="CA46" s="179" t="s">
        <v>89</v>
      </c>
      <c r="CB46" s="172"/>
      <c r="CC46" s="175"/>
      <c r="CD46" s="179" t="s">
        <v>88</v>
      </c>
      <c r="CE46" s="172"/>
      <c r="CF46" s="172"/>
      <c r="CG46" s="172" t="s">
        <v>87</v>
      </c>
      <c r="CH46" s="172"/>
      <c r="CI46" s="173"/>
      <c r="CJ46" s="174" t="s">
        <v>89</v>
      </c>
      <c r="CK46" s="172"/>
      <c r="CL46" s="175"/>
      <c r="CM46" s="179" t="s">
        <v>88</v>
      </c>
      <c r="CN46" s="172"/>
      <c r="CO46" s="172"/>
      <c r="CP46" s="172" t="s">
        <v>87</v>
      </c>
      <c r="CQ46" s="172"/>
      <c r="CR46" s="173"/>
      <c r="CS46" s="174" t="s">
        <v>89</v>
      </c>
      <c r="CT46" s="172"/>
      <c r="CU46" s="175"/>
      <c r="CV46" s="174" t="s">
        <v>88</v>
      </c>
      <c r="CW46" s="172"/>
      <c r="CX46" s="172"/>
      <c r="CY46" s="172" t="s">
        <v>87</v>
      </c>
      <c r="CZ46" s="172"/>
      <c r="DA46" s="173"/>
      <c r="DB46" s="174" t="s">
        <v>89</v>
      </c>
      <c r="DC46" s="172"/>
      <c r="DD46" s="175"/>
      <c r="DE46" s="174" t="s">
        <v>88</v>
      </c>
      <c r="DF46" s="172"/>
      <c r="DG46" s="172"/>
      <c r="DH46" s="195"/>
      <c r="DI46" s="195"/>
    </row>
    <row r="47" spans="1:113" ht="45" customHeight="1" thickTop="1" x14ac:dyDescent="0.35">
      <c r="A47" s="388" t="s">
        <v>129</v>
      </c>
      <c r="B47" s="389"/>
      <c r="C47" s="409" t="s">
        <v>130</v>
      </c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1"/>
      <c r="P47" s="267"/>
      <c r="Q47" s="265"/>
      <c r="R47" s="265"/>
      <c r="S47" s="265"/>
      <c r="T47" s="265"/>
      <c r="U47" s="268"/>
      <c r="V47" s="365">
        <f>SUM(V48:X50)</f>
        <v>310</v>
      </c>
      <c r="W47" s="366"/>
      <c r="X47" s="366"/>
      <c r="Y47" s="362">
        <f>SUM(Y48:AA50)</f>
        <v>150</v>
      </c>
      <c r="Z47" s="363"/>
      <c r="AA47" s="367"/>
      <c r="AB47" s="368">
        <f>SUM(AB48:AD50)</f>
        <v>102</v>
      </c>
      <c r="AC47" s="363"/>
      <c r="AD47" s="364"/>
      <c r="AE47" s="362">
        <f>SUM(AE48:AG50)</f>
        <v>48</v>
      </c>
      <c r="AF47" s="363"/>
      <c r="AG47" s="364"/>
      <c r="AH47" s="265"/>
      <c r="AI47" s="265"/>
      <c r="AJ47" s="265"/>
      <c r="AK47" s="265"/>
      <c r="AL47" s="265"/>
      <c r="AM47" s="268"/>
      <c r="AN47" s="264"/>
      <c r="AO47" s="265"/>
      <c r="AP47" s="265"/>
      <c r="AQ47" s="265"/>
      <c r="AR47" s="265"/>
      <c r="AS47" s="265"/>
      <c r="AT47" s="265"/>
      <c r="AU47" s="265"/>
      <c r="AV47" s="266"/>
      <c r="AW47" s="267"/>
      <c r="AX47" s="265"/>
      <c r="AY47" s="265"/>
      <c r="AZ47" s="265"/>
      <c r="BA47" s="265"/>
      <c r="BB47" s="265"/>
      <c r="BC47" s="265"/>
      <c r="BD47" s="265"/>
      <c r="BE47" s="268"/>
      <c r="BF47" s="264"/>
      <c r="BG47" s="265"/>
      <c r="BH47" s="265"/>
      <c r="BI47" s="265"/>
      <c r="BJ47" s="265"/>
      <c r="BK47" s="265"/>
      <c r="BL47" s="265"/>
      <c r="BM47" s="265"/>
      <c r="BN47" s="266"/>
      <c r="BO47" s="267"/>
      <c r="BP47" s="265"/>
      <c r="BQ47" s="265"/>
      <c r="BR47" s="265"/>
      <c r="BS47" s="265"/>
      <c r="BT47" s="265"/>
      <c r="BU47" s="265"/>
      <c r="BV47" s="265"/>
      <c r="BW47" s="268"/>
      <c r="BX47" s="264"/>
      <c r="BY47" s="265"/>
      <c r="BZ47" s="265"/>
      <c r="CA47" s="265"/>
      <c r="CB47" s="265"/>
      <c r="CC47" s="265"/>
      <c r="CD47" s="265"/>
      <c r="CE47" s="265"/>
      <c r="CF47" s="266"/>
      <c r="CG47" s="267"/>
      <c r="CH47" s="265"/>
      <c r="CI47" s="265"/>
      <c r="CJ47" s="265"/>
      <c r="CK47" s="265"/>
      <c r="CL47" s="265"/>
      <c r="CM47" s="265"/>
      <c r="CN47" s="265"/>
      <c r="CO47" s="268"/>
      <c r="CP47" s="264"/>
      <c r="CQ47" s="265"/>
      <c r="CR47" s="265"/>
      <c r="CS47" s="265"/>
      <c r="CT47" s="265"/>
      <c r="CU47" s="265"/>
      <c r="CV47" s="265"/>
      <c r="CW47" s="265"/>
      <c r="CX47" s="266"/>
      <c r="CY47" s="267"/>
      <c r="CZ47" s="265"/>
      <c r="DA47" s="265"/>
      <c r="DB47" s="265"/>
      <c r="DC47" s="265"/>
      <c r="DD47" s="265"/>
      <c r="DE47" s="265"/>
      <c r="DF47" s="265"/>
      <c r="DG47" s="268"/>
      <c r="DH47" s="84">
        <f>SUM(DH48:DH50)</f>
        <v>9</v>
      </c>
      <c r="DI47" s="72"/>
    </row>
    <row r="48" spans="1:113" ht="66.75" customHeight="1" x14ac:dyDescent="0.35">
      <c r="A48" s="390" t="s">
        <v>131</v>
      </c>
      <c r="B48" s="354"/>
      <c r="C48" s="412" t="s">
        <v>134</v>
      </c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4"/>
      <c r="P48" s="169"/>
      <c r="Q48" s="167"/>
      <c r="R48" s="167"/>
      <c r="S48" s="167">
        <v>5</v>
      </c>
      <c r="T48" s="167"/>
      <c r="U48" s="170"/>
      <c r="V48" s="171">
        <f>SUM(AN48,AW48,BF48,BO48,BX48,CG48,CP48,CY48,)</f>
        <v>110</v>
      </c>
      <c r="W48" s="167"/>
      <c r="X48" s="167"/>
      <c r="Y48" s="167">
        <f>SUM(AQ48,AZ48,BI48,BR48,CA48,CJ48,CS48,DB48)</f>
        <v>50</v>
      </c>
      <c r="Z48" s="167"/>
      <c r="AA48" s="168"/>
      <c r="AB48" s="169">
        <v>34</v>
      </c>
      <c r="AC48" s="167"/>
      <c r="AD48" s="167"/>
      <c r="AE48" s="167">
        <v>16</v>
      </c>
      <c r="AF48" s="167"/>
      <c r="AG48" s="167"/>
      <c r="AH48" s="167"/>
      <c r="AI48" s="167"/>
      <c r="AJ48" s="167"/>
      <c r="AK48" s="167"/>
      <c r="AL48" s="167"/>
      <c r="AM48" s="170"/>
      <c r="AN48" s="171"/>
      <c r="AO48" s="167"/>
      <c r="AP48" s="167"/>
      <c r="AQ48" s="167"/>
      <c r="AR48" s="167"/>
      <c r="AS48" s="167"/>
      <c r="AT48" s="167"/>
      <c r="AU48" s="167"/>
      <c r="AV48" s="168"/>
      <c r="AW48" s="169"/>
      <c r="AX48" s="167"/>
      <c r="AY48" s="167"/>
      <c r="AZ48" s="167"/>
      <c r="BA48" s="167"/>
      <c r="BB48" s="167"/>
      <c r="BC48" s="167"/>
      <c r="BD48" s="167"/>
      <c r="BE48" s="170"/>
      <c r="BF48" s="171"/>
      <c r="BG48" s="167"/>
      <c r="BH48" s="167"/>
      <c r="BI48" s="167"/>
      <c r="BJ48" s="167"/>
      <c r="BK48" s="167"/>
      <c r="BL48" s="167"/>
      <c r="BM48" s="167"/>
      <c r="BN48" s="168"/>
      <c r="BO48" s="169"/>
      <c r="BP48" s="167"/>
      <c r="BQ48" s="167"/>
      <c r="BR48" s="167"/>
      <c r="BS48" s="167"/>
      <c r="BT48" s="167"/>
      <c r="BU48" s="167"/>
      <c r="BV48" s="167"/>
      <c r="BW48" s="170"/>
      <c r="BX48" s="171">
        <v>110</v>
      </c>
      <c r="BY48" s="167"/>
      <c r="BZ48" s="167"/>
      <c r="CA48" s="167">
        <v>50</v>
      </c>
      <c r="CB48" s="167"/>
      <c r="CC48" s="167"/>
      <c r="CD48" s="167">
        <v>3</v>
      </c>
      <c r="CE48" s="167"/>
      <c r="CF48" s="168"/>
      <c r="CG48" s="169"/>
      <c r="CH48" s="167"/>
      <c r="CI48" s="167"/>
      <c r="CJ48" s="167"/>
      <c r="CK48" s="167"/>
      <c r="CL48" s="167"/>
      <c r="CM48" s="167"/>
      <c r="CN48" s="167"/>
      <c r="CO48" s="170"/>
      <c r="CP48" s="171"/>
      <c r="CQ48" s="167"/>
      <c r="CR48" s="167"/>
      <c r="CS48" s="167"/>
      <c r="CT48" s="167"/>
      <c r="CU48" s="167"/>
      <c r="CV48" s="167"/>
      <c r="CW48" s="167"/>
      <c r="CX48" s="168"/>
      <c r="CY48" s="169"/>
      <c r="CZ48" s="167"/>
      <c r="DA48" s="167"/>
      <c r="DB48" s="167"/>
      <c r="DC48" s="167"/>
      <c r="DD48" s="167"/>
      <c r="DE48" s="167"/>
      <c r="DF48" s="167"/>
      <c r="DG48" s="170"/>
      <c r="DH48" s="68">
        <f>SUM(AT48,BC48,BL48,BU48,CD48,CM48,CV48,DE48,)</f>
        <v>3</v>
      </c>
      <c r="DI48" s="68" t="s">
        <v>294</v>
      </c>
    </row>
    <row r="49" spans="1:115" ht="45" customHeight="1" x14ac:dyDescent="0.35">
      <c r="A49" s="390" t="s">
        <v>132</v>
      </c>
      <c r="B49" s="354"/>
      <c r="C49" s="412" t="s">
        <v>136</v>
      </c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4"/>
      <c r="P49" s="169"/>
      <c r="Q49" s="167"/>
      <c r="R49" s="167"/>
      <c r="S49" s="167">
        <v>6</v>
      </c>
      <c r="T49" s="167"/>
      <c r="U49" s="170"/>
      <c r="V49" s="171">
        <f>SUM(AN49,AW49,BF49,BO49,BX49,CG49,CP49,CY49,)</f>
        <v>110</v>
      </c>
      <c r="W49" s="167"/>
      <c r="X49" s="167"/>
      <c r="Y49" s="167">
        <f>SUM(AQ49,AZ49,BI49,BR49,CA49,CJ49,CS49,DB49)</f>
        <v>50</v>
      </c>
      <c r="Z49" s="167"/>
      <c r="AA49" s="168"/>
      <c r="AB49" s="169">
        <v>34</v>
      </c>
      <c r="AC49" s="167"/>
      <c r="AD49" s="167"/>
      <c r="AE49" s="167">
        <v>16</v>
      </c>
      <c r="AF49" s="167"/>
      <c r="AG49" s="167"/>
      <c r="AH49" s="167"/>
      <c r="AI49" s="167"/>
      <c r="AJ49" s="167"/>
      <c r="AK49" s="167"/>
      <c r="AL49" s="167"/>
      <c r="AM49" s="170"/>
      <c r="AN49" s="171"/>
      <c r="AO49" s="167"/>
      <c r="AP49" s="167"/>
      <c r="AQ49" s="167"/>
      <c r="AR49" s="167"/>
      <c r="AS49" s="167"/>
      <c r="AT49" s="167"/>
      <c r="AU49" s="167"/>
      <c r="AV49" s="168"/>
      <c r="AW49" s="169"/>
      <c r="AX49" s="167"/>
      <c r="AY49" s="167"/>
      <c r="AZ49" s="167"/>
      <c r="BA49" s="167"/>
      <c r="BB49" s="167"/>
      <c r="BC49" s="167"/>
      <c r="BD49" s="167"/>
      <c r="BE49" s="170"/>
      <c r="BF49" s="171"/>
      <c r="BG49" s="167"/>
      <c r="BH49" s="167"/>
      <c r="BI49" s="167"/>
      <c r="BJ49" s="167"/>
      <c r="BK49" s="167"/>
      <c r="BL49" s="167"/>
      <c r="BM49" s="167"/>
      <c r="BN49" s="168"/>
      <c r="BO49" s="169"/>
      <c r="BP49" s="167"/>
      <c r="BQ49" s="167"/>
      <c r="BR49" s="167"/>
      <c r="BS49" s="167"/>
      <c r="BT49" s="167"/>
      <c r="BU49" s="167"/>
      <c r="BV49" s="167"/>
      <c r="BW49" s="170"/>
      <c r="BX49" s="171"/>
      <c r="BY49" s="167"/>
      <c r="BZ49" s="167"/>
      <c r="CA49" s="167"/>
      <c r="CB49" s="167"/>
      <c r="CC49" s="167"/>
      <c r="CD49" s="167"/>
      <c r="CE49" s="167"/>
      <c r="CF49" s="168"/>
      <c r="CG49" s="169">
        <v>110</v>
      </c>
      <c r="CH49" s="167"/>
      <c r="CI49" s="167"/>
      <c r="CJ49" s="167">
        <v>50</v>
      </c>
      <c r="CK49" s="167"/>
      <c r="CL49" s="167"/>
      <c r="CM49" s="167">
        <v>3</v>
      </c>
      <c r="CN49" s="167"/>
      <c r="CO49" s="170"/>
      <c r="CP49" s="171"/>
      <c r="CQ49" s="167"/>
      <c r="CR49" s="167"/>
      <c r="CS49" s="167"/>
      <c r="CT49" s="167"/>
      <c r="CU49" s="167"/>
      <c r="CV49" s="167"/>
      <c r="CW49" s="167"/>
      <c r="CX49" s="168"/>
      <c r="CY49" s="169"/>
      <c r="CZ49" s="167"/>
      <c r="DA49" s="167"/>
      <c r="DB49" s="167"/>
      <c r="DC49" s="167"/>
      <c r="DD49" s="167"/>
      <c r="DE49" s="167"/>
      <c r="DF49" s="167"/>
      <c r="DG49" s="170"/>
      <c r="DH49" s="68">
        <f>SUM(AT49,BC49,BL49,BU49,CD49,CM49,CV49,DE49,)</f>
        <v>3</v>
      </c>
      <c r="DI49" s="68" t="s">
        <v>295</v>
      </c>
    </row>
    <row r="50" spans="1:115" ht="30" customHeight="1" x14ac:dyDescent="0.35">
      <c r="A50" s="390" t="s">
        <v>133</v>
      </c>
      <c r="B50" s="354"/>
      <c r="C50" s="403" t="s">
        <v>135</v>
      </c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5"/>
      <c r="P50" s="169">
        <v>7</v>
      </c>
      <c r="Q50" s="167"/>
      <c r="R50" s="167"/>
      <c r="S50" s="167"/>
      <c r="T50" s="167"/>
      <c r="U50" s="170"/>
      <c r="V50" s="171">
        <f>SUM(AN50,AW50,BF50,BO50,BX50,CG50,CP50,CY50,)</f>
        <v>90</v>
      </c>
      <c r="W50" s="167"/>
      <c r="X50" s="167"/>
      <c r="Y50" s="167">
        <f>SUM(AQ50,AZ50,BI50,BR50,CA50,CJ50,CS50,DB50)</f>
        <v>50</v>
      </c>
      <c r="Z50" s="167"/>
      <c r="AA50" s="168"/>
      <c r="AB50" s="169">
        <v>34</v>
      </c>
      <c r="AC50" s="167"/>
      <c r="AD50" s="167"/>
      <c r="AE50" s="167">
        <v>16</v>
      </c>
      <c r="AF50" s="167"/>
      <c r="AG50" s="167"/>
      <c r="AH50" s="167"/>
      <c r="AI50" s="167"/>
      <c r="AJ50" s="167"/>
      <c r="AK50" s="167"/>
      <c r="AL50" s="167"/>
      <c r="AM50" s="170"/>
      <c r="AN50" s="171"/>
      <c r="AO50" s="167"/>
      <c r="AP50" s="167"/>
      <c r="AQ50" s="167"/>
      <c r="AR50" s="167"/>
      <c r="AS50" s="167"/>
      <c r="AT50" s="167"/>
      <c r="AU50" s="167"/>
      <c r="AV50" s="168"/>
      <c r="AW50" s="169"/>
      <c r="AX50" s="167"/>
      <c r="AY50" s="167"/>
      <c r="AZ50" s="167"/>
      <c r="BA50" s="167"/>
      <c r="BB50" s="167"/>
      <c r="BC50" s="167"/>
      <c r="BD50" s="167"/>
      <c r="BE50" s="170"/>
      <c r="BF50" s="171"/>
      <c r="BG50" s="167"/>
      <c r="BH50" s="167"/>
      <c r="BI50" s="167"/>
      <c r="BJ50" s="167"/>
      <c r="BK50" s="167"/>
      <c r="BL50" s="167"/>
      <c r="BM50" s="167"/>
      <c r="BN50" s="168"/>
      <c r="BO50" s="169"/>
      <c r="BP50" s="167"/>
      <c r="BQ50" s="167"/>
      <c r="BR50" s="167"/>
      <c r="BS50" s="167"/>
      <c r="BT50" s="167"/>
      <c r="BU50" s="167"/>
      <c r="BV50" s="167"/>
      <c r="BW50" s="170"/>
      <c r="BX50" s="171"/>
      <c r="BY50" s="167"/>
      <c r="BZ50" s="167"/>
      <c r="CA50" s="167"/>
      <c r="CB50" s="167"/>
      <c r="CC50" s="167"/>
      <c r="CD50" s="167"/>
      <c r="CE50" s="167"/>
      <c r="CF50" s="168"/>
      <c r="CG50" s="169"/>
      <c r="CH50" s="167"/>
      <c r="CI50" s="167"/>
      <c r="CJ50" s="167"/>
      <c r="CK50" s="167"/>
      <c r="CL50" s="167"/>
      <c r="CM50" s="167"/>
      <c r="CN50" s="167"/>
      <c r="CO50" s="170"/>
      <c r="CP50" s="171">
        <v>90</v>
      </c>
      <c r="CQ50" s="167"/>
      <c r="CR50" s="167"/>
      <c r="CS50" s="167">
        <v>50</v>
      </c>
      <c r="CT50" s="167"/>
      <c r="CU50" s="167"/>
      <c r="CV50" s="167">
        <v>3</v>
      </c>
      <c r="CW50" s="167"/>
      <c r="CX50" s="168"/>
      <c r="CY50" s="169"/>
      <c r="CZ50" s="167"/>
      <c r="DA50" s="167"/>
      <c r="DB50" s="167"/>
      <c r="DC50" s="167"/>
      <c r="DD50" s="167"/>
      <c r="DE50" s="167"/>
      <c r="DF50" s="167"/>
      <c r="DG50" s="170"/>
      <c r="DH50" s="68">
        <f>SUM(AT50,BC50,BL50,BU50,CD50,CM50,CV50,DE50,)</f>
        <v>3</v>
      </c>
      <c r="DI50" s="68" t="s">
        <v>296</v>
      </c>
    </row>
    <row r="51" spans="1:115" ht="48" customHeight="1" x14ac:dyDescent="0.35">
      <c r="A51" s="396" t="s">
        <v>137</v>
      </c>
      <c r="B51" s="354"/>
      <c r="C51" s="400" t="s">
        <v>138</v>
      </c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2"/>
      <c r="P51" s="169"/>
      <c r="Q51" s="167"/>
      <c r="R51" s="167"/>
      <c r="S51" s="167"/>
      <c r="T51" s="167"/>
      <c r="U51" s="170"/>
      <c r="V51" s="358">
        <f>SUM(V52:X53)</f>
        <v>240</v>
      </c>
      <c r="W51" s="359"/>
      <c r="X51" s="359"/>
      <c r="Y51" s="355">
        <f>SUM(Y52:AA53)</f>
        <v>136</v>
      </c>
      <c r="Z51" s="356"/>
      <c r="AA51" s="369"/>
      <c r="AB51" s="370">
        <f>SUM(AB52:AD53)</f>
        <v>36</v>
      </c>
      <c r="AC51" s="356"/>
      <c r="AD51" s="357"/>
      <c r="AE51" s="355">
        <f>SUM(AE52:AG53)</f>
        <v>100</v>
      </c>
      <c r="AF51" s="356"/>
      <c r="AG51" s="357"/>
      <c r="AH51" s="167"/>
      <c r="AI51" s="167"/>
      <c r="AJ51" s="167"/>
      <c r="AK51" s="167"/>
      <c r="AL51" s="167"/>
      <c r="AM51" s="170"/>
      <c r="AN51" s="171"/>
      <c r="AO51" s="167"/>
      <c r="AP51" s="167"/>
      <c r="AQ51" s="167"/>
      <c r="AR51" s="167"/>
      <c r="AS51" s="167"/>
      <c r="AT51" s="167"/>
      <c r="AU51" s="167"/>
      <c r="AV51" s="168"/>
      <c r="AW51" s="169"/>
      <c r="AX51" s="167"/>
      <c r="AY51" s="167"/>
      <c r="AZ51" s="167"/>
      <c r="BA51" s="167"/>
      <c r="BB51" s="167"/>
      <c r="BC51" s="167"/>
      <c r="BD51" s="167"/>
      <c r="BE51" s="170"/>
      <c r="BF51" s="171"/>
      <c r="BG51" s="167"/>
      <c r="BH51" s="167"/>
      <c r="BI51" s="167"/>
      <c r="BJ51" s="167"/>
      <c r="BK51" s="167"/>
      <c r="BL51" s="167"/>
      <c r="BM51" s="167"/>
      <c r="BN51" s="168"/>
      <c r="BO51" s="169"/>
      <c r="BP51" s="167"/>
      <c r="BQ51" s="167"/>
      <c r="BR51" s="167"/>
      <c r="BS51" s="167"/>
      <c r="BT51" s="167"/>
      <c r="BU51" s="167"/>
      <c r="BV51" s="167"/>
      <c r="BW51" s="170"/>
      <c r="BX51" s="171"/>
      <c r="BY51" s="167"/>
      <c r="BZ51" s="167"/>
      <c r="CA51" s="167"/>
      <c r="CB51" s="167"/>
      <c r="CC51" s="167"/>
      <c r="CD51" s="167"/>
      <c r="CE51" s="167"/>
      <c r="CF51" s="168"/>
      <c r="CG51" s="169"/>
      <c r="CH51" s="167"/>
      <c r="CI51" s="167"/>
      <c r="CJ51" s="167"/>
      <c r="CK51" s="167"/>
      <c r="CL51" s="167"/>
      <c r="CM51" s="167"/>
      <c r="CN51" s="167"/>
      <c r="CO51" s="170"/>
      <c r="CP51" s="171"/>
      <c r="CQ51" s="167"/>
      <c r="CR51" s="167"/>
      <c r="CS51" s="167"/>
      <c r="CT51" s="167"/>
      <c r="CU51" s="167"/>
      <c r="CV51" s="167"/>
      <c r="CW51" s="167"/>
      <c r="CX51" s="168"/>
      <c r="CY51" s="169"/>
      <c r="CZ51" s="167"/>
      <c r="DA51" s="167"/>
      <c r="DB51" s="167"/>
      <c r="DC51" s="167"/>
      <c r="DD51" s="167"/>
      <c r="DE51" s="167"/>
      <c r="DF51" s="167"/>
      <c r="DG51" s="170"/>
      <c r="DH51" s="69">
        <f>SUM(DH52:DH53)</f>
        <v>6</v>
      </c>
      <c r="DI51" s="70"/>
    </row>
    <row r="52" spans="1:115" ht="30" customHeight="1" x14ac:dyDescent="0.35">
      <c r="A52" s="390" t="s">
        <v>139</v>
      </c>
      <c r="B52" s="354"/>
      <c r="C52" s="412" t="s">
        <v>183</v>
      </c>
      <c r="D52" s="413"/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4"/>
      <c r="P52" s="169">
        <v>2</v>
      </c>
      <c r="Q52" s="167"/>
      <c r="R52" s="167"/>
      <c r="S52" s="167"/>
      <c r="T52" s="167"/>
      <c r="U52" s="170"/>
      <c r="V52" s="171">
        <f>SUM(AN52,AW52,BF52,BO52,BX52,CG52,CP52,CY52,)</f>
        <v>120</v>
      </c>
      <c r="W52" s="167"/>
      <c r="X52" s="167"/>
      <c r="Y52" s="167">
        <f>SUM(AQ52,AZ52,BI52,BR52,CA52,CJ52,CS52,DB52)</f>
        <v>68</v>
      </c>
      <c r="Z52" s="167"/>
      <c r="AA52" s="168"/>
      <c r="AB52" s="169">
        <v>18</v>
      </c>
      <c r="AC52" s="167"/>
      <c r="AD52" s="167"/>
      <c r="AE52" s="167">
        <v>50</v>
      </c>
      <c r="AF52" s="167"/>
      <c r="AG52" s="167"/>
      <c r="AH52" s="167"/>
      <c r="AI52" s="167"/>
      <c r="AJ52" s="167"/>
      <c r="AK52" s="167"/>
      <c r="AL52" s="167"/>
      <c r="AM52" s="170"/>
      <c r="AN52" s="171"/>
      <c r="AO52" s="167"/>
      <c r="AP52" s="167"/>
      <c r="AQ52" s="167"/>
      <c r="AR52" s="167"/>
      <c r="AS52" s="167"/>
      <c r="AT52" s="167"/>
      <c r="AU52" s="167"/>
      <c r="AV52" s="168"/>
      <c r="AW52" s="169">
        <v>120</v>
      </c>
      <c r="AX52" s="167"/>
      <c r="AY52" s="167"/>
      <c r="AZ52" s="167">
        <v>68</v>
      </c>
      <c r="BA52" s="167"/>
      <c r="BB52" s="167"/>
      <c r="BC52" s="167">
        <v>3</v>
      </c>
      <c r="BD52" s="167"/>
      <c r="BE52" s="170"/>
      <c r="BF52" s="171"/>
      <c r="BG52" s="167"/>
      <c r="BH52" s="167"/>
      <c r="BI52" s="167"/>
      <c r="BJ52" s="167"/>
      <c r="BK52" s="167"/>
      <c r="BL52" s="167"/>
      <c r="BM52" s="167"/>
      <c r="BN52" s="168"/>
      <c r="BO52" s="169"/>
      <c r="BP52" s="167"/>
      <c r="BQ52" s="167"/>
      <c r="BR52" s="167"/>
      <c r="BS52" s="167"/>
      <c r="BT52" s="167"/>
      <c r="BU52" s="167"/>
      <c r="BV52" s="167"/>
      <c r="BW52" s="170"/>
      <c r="BX52" s="171"/>
      <c r="BY52" s="167"/>
      <c r="BZ52" s="167"/>
      <c r="CA52" s="167"/>
      <c r="CB52" s="167"/>
      <c r="CC52" s="167"/>
      <c r="CD52" s="167"/>
      <c r="CE52" s="167"/>
      <c r="CF52" s="168"/>
      <c r="CG52" s="169"/>
      <c r="CH52" s="167"/>
      <c r="CI52" s="167"/>
      <c r="CJ52" s="167"/>
      <c r="CK52" s="167"/>
      <c r="CL52" s="167"/>
      <c r="CM52" s="167"/>
      <c r="CN52" s="167"/>
      <c r="CO52" s="170"/>
      <c r="CP52" s="171"/>
      <c r="CQ52" s="167"/>
      <c r="CR52" s="167"/>
      <c r="CS52" s="167"/>
      <c r="CT52" s="167"/>
      <c r="CU52" s="167"/>
      <c r="CV52" s="167"/>
      <c r="CW52" s="167"/>
      <c r="CX52" s="168"/>
      <c r="CY52" s="169"/>
      <c r="CZ52" s="167"/>
      <c r="DA52" s="167"/>
      <c r="DB52" s="167"/>
      <c r="DC52" s="167"/>
      <c r="DD52" s="167"/>
      <c r="DE52" s="167"/>
      <c r="DF52" s="167"/>
      <c r="DG52" s="170"/>
      <c r="DH52" s="68">
        <f>SUM(AT52,BC52,BL52,BU52,CD52,CM52,CV52,DE52,)</f>
        <v>3</v>
      </c>
      <c r="DI52" s="68" t="s">
        <v>280</v>
      </c>
    </row>
    <row r="53" spans="1:115" ht="45" customHeight="1" x14ac:dyDescent="0.35">
      <c r="A53" s="390" t="s">
        <v>140</v>
      </c>
      <c r="B53" s="354"/>
      <c r="C53" s="412" t="s">
        <v>184</v>
      </c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4"/>
      <c r="P53" s="169">
        <v>3</v>
      </c>
      <c r="Q53" s="167"/>
      <c r="R53" s="167"/>
      <c r="S53" s="167"/>
      <c r="T53" s="167"/>
      <c r="U53" s="170"/>
      <c r="V53" s="171">
        <f>SUM(AN53,AW53,BF53,BO53,BX53,CG53,CP53,CY53,)</f>
        <v>120</v>
      </c>
      <c r="W53" s="167"/>
      <c r="X53" s="167"/>
      <c r="Y53" s="167">
        <f>SUM(AQ53,AZ53,BI53,BR53,CA53,CJ53,CS53,DB53)</f>
        <v>68</v>
      </c>
      <c r="Z53" s="167"/>
      <c r="AA53" s="168"/>
      <c r="AB53" s="169">
        <v>18</v>
      </c>
      <c r="AC53" s="167"/>
      <c r="AD53" s="167"/>
      <c r="AE53" s="167">
        <v>50</v>
      </c>
      <c r="AF53" s="167"/>
      <c r="AG53" s="167"/>
      <c r="AH53" s="167"/>
      <c r="AI53" s="167"/>
      <c r="AJ53" s="167"/>
      <c r="AK53" s="167"/>
      <c r="AL53" s="167"/>
      <c r="AM53" s="170"/>
      <c r="AN53" s="171"/>
      <c r="AO53" s="167"/>
      <c r="AP53" s="167"/>
      <c r="AQ53" s="167"/>
      <c r="AR53" s="167"/>
      <c r="AS53" s="167"/>
      <c r="AT53" s="167"/>
      <c r="AU53" s="167"/>
      <c r="AV53" s="168"/>
      <c r="AW53" s="169"/>
      <c r="AX53" s="167"/>
      <c r="AY53" s="167"/>
      <c r="AZ53" s="167"/>
      <c r="BA53" s="167"/>
      <c r="BB53" s="167"/>
      <c r="BC53" s="167"/>
      <c r="BD53" s="167"/>
      <c r="BE53" s="170"/>
      <c r="BF53" s="171">
        <v>120</v>
      </c>
      <c r="BG53" s="167"/>
      <c r="BH53" s="167"/>
      <c r="BI53" s="167">
        <v>68</v>
      </c>
      <c r="BJ53" s="167"/>
      <c r="BK53" s="167"/>
      <c r="BL53" s="167">
        <v>3</v>
      </c>
      <c r="BM53" s="167"/>
      <c r="BN53" s="168"/>
      <c r="BO53" s="169"/>
      <c r="BP53" s="167"/>
      <c r="BQ53" s="167"/>
      <c r="BR53" s="167"/>
      <c r="BS53" s="167"/>
      <c r="BT53" s="167"/>
      <c r="BU53" s="167"/>
      <c r="BV53" s="167"/>
      <c r="BW53" s="170"/>
      <c r="BX53" s="171"/>
      <c r="BY53" s="167"/>
      <c r="BZ53" s="167"/>
      <c r="CA53" s="167"/>
      <c r="CB53" s="167"/>
      <c r="CC53" s="167"/>
      <c r="CD53" s="167"/>
      <c r="CE53" s="167"/>
      <c r="CF53" s="168"/>
      <c r="CG53" s="169"/>
      <c r="CH53" s="167"/>
      <c r="CI53" s="167"/>
      <c r="CJ53" s="167"/>
      <c r="CK53" s="167"/>
      <c r="CL53" s="167"/>
      <c r="CM53" s="167"/>
      <c r="CN53" s="167"/>
      <c r="CO53" s="170"/>
      <c r="CP53" s="171"/>
      <c r="CQ53" s="167"/>
      <c r="CR53" s="167"/>
      <c r="CS53" s="167"/>
      <c r="CT53" s="167"/>
      <c r="CU53" s="167"/>
      <c r="CV53" s="167"/>
      <c r="CW53" s="167"/>
      <c r="CX53" s="168"/>
      <c r="CY53" s="169"/>
      <c r="CZ53" s="167"/>
      <c r="DA53" s="167"/>
      <c r="DB53" s="167"/>
      <c r="DC53" s="167"/>
      <c r="DD53" s="167"/>
      <c r="DE53" s="167"/>
      <c r="DF53" s="167"/>
      <c r="DG53" s="170"/>
      <c r="DH53" s="68">
        <f>SUM(AT53,BC53,BL53,BU53,CD53,CM53,CV53,DE53,)</f>
        <v>3</v>
      </c>
      <c r="DI53" s="68" t="s">
        <v>297</v>
      </c>
    </row>
    <row r="54" spans="1:115" ht="51.75" customHeight="1" x14ac:dyDescent="0.35">
      <c r="A54" s="396" t="s">
        <v>141</v>
      </c>
      <c r="B54" s="397"/>
      <c r="C54" s="400" t="s">
        <v>142</v>
      </c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2"/>
      <c r="P54" s="169"/>
      <c r="Q54" s="167"/>
      <c r="R54" s="167"/>
      <c r="S54" s="167"/>
      <c r="T54" s="167"/>
      <c r="U54" s="170"/>
      <c r="V54" s="358">
        <f>SUM(V55:X58)</f>
        <v>1090</v>
      </c>
      <c r="W54" s="359"/>
      <c r="X54" s="359"/>
      <c r="Y54" s="355">
        <f>SUM(Y55:AA58)</f>
        <v>564</v>
      </c>
      <c r="Z54" s="356"/>
      <c r="AA54" s="369"/>
      <c r="AB54" s="370">
        <f>SUM(AB55:AD58)</f>
        <v>82</v>
      </c>
      <c r="AC54" s="356"/>
      <c r="AD54" s="357"/>
      <c r="AE54" s="355">
        <f>SUM(AE55:AG58)</f>
        <v>342</v>
      </c>
      <c r="AF54" s="356"/>
      <c r="AG54" s="357"/>
      <c r="AH54" s="355">
        <f>SUM(AH55:AJ58)</f>
        <v>140</v>
      </c>
      <c r="AI54" s="356"/>
      <c r="AJ54" s="357"/>
      <c r="AK54" s="167"/>
      <c r="AL54" s="167"/>
      <c r="AM54" s="170"/>
      <c r="AN54" s="171"/>
      <c r="AO54" s="167"/>
      <c r="AP54" s="167"/>
      <c r="AQ54" s="167"/>
      <c r="AR54" s="167"/>
      <c r="AS54" s="167"/>
      <c r="AT54" s="167"/>
      <c r="AU54" s="167"/>
      <c r="AV54" s="168"/>
      <c r="AW54" s="169"/>
      <c r="AX54" s="167"/>
      <c r="AY54" s="167"/>
      <c r="AZ54" s="167"/>
      <c r="BA54" s="167"/>
      <c r="BB54" s="167"/>
      <c r="BC54" s="167"/>
      <c r="BD54" s="167"/>
      <c r="BE54" s="170"/>
      <c r="BF54" s="171"/>
      <c r="BG54" s="167"/>
      <c r="BH54" s="167"/>
      <c r="BI54" s="167"/>
      <c r="BJ54" s="167"/>
      <c r="BK54" s="167"/>
      <c r="BL54" s="167"/>
      <c r="BM54" s="167"/>
      <c r="BN54" s="168"/>
      <c r="BO54" s="169"/>
      <c r="BP54" s="167"/>
      <c r="BQ54" s="167"/>
      <c r="BR54" s="167"/>
      <c r="BS54" s="167"/>
      <c r="BT54" s="167"/>
      <c r="BU54" s="167"/>
      <c r="BV54" s="167"/>
      <c r="BW54" s="170"/>
      <c r="BX54" s="171"/>
      <c r="BY54" s="167"/>
      <c r="BZ54" s="167"/>
      <c r="CA54" s="167"/>
      <c r="CB54" s="167"/>
      <c r="CC54" s="167"/>
      <c r="CD54" s="167"/>
      <c r="CE54" s="167"/>
      <c r="CF54" s="168"/>
      <c r="CG54" s="169"/>
      <c r="CH54" s="167"/>
      <c r="CI54" s="167"/>
      <c r="CJ54" s="167"/>
      <c r="CK54" s="167"/>
      <c r="CL54" s="167"/>
      <c r="CM54" s="167"/>
      <c r="CN54" s="167"/>
      <c r="CO54" s="170"/>
      <c r="CP54" s="171"/>
      <c r="CQ54" s="167"/>
      <c r="CR54" s="167"/>
      <c r="CS54" s="167"/>
      <c r="CT54" s="167"/>
      <c r="CU54" s="167"/>
      <c r="CV54" s="167"/>
      <c r="CW54" s="167"/>
      <c r="CX54" s="168"/>
      <c r="CY54" s="169"/>
      <c r="CZ54" s="167"/>
      <c r="DA54" s="167"/>
      <c r="DB54" s="167"/>
      <c r="DC54" s="167"/>
      <c r="DD54" s="167"/>
      <c r="DE54" s="167"/>
      <c r="DF54" s="167"/>
      <c r="DG54" s="170"/>
      <c r="DH54" s="69">
        <f>SUM(DH55:DH58)</f>
        <v>28</v>
      </c>
      <c r="DI54" s="70"/>
    </row>
    <row r="55" spans="1:115" ht="45" customHeight="1" x14ac:dyDescent="0.35">
      <c r="A55" s="390" t="s">
        <v>145</v>
      </c>
      <c r="B55" s="354"/>
      <c r="C55" s="403" t="s">
        <v>143</v>
      </c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5"/>
      <c r="P55" s="169"/>
      <c r="Q55" s="167"/>
      <c r="R55" s="167"/>
      <c r="S55" s="391" t="s">
        <v>384</v>
      </c>
      <c r="T55" s="391"/>
      <c r="U55" s="392"/>
      <c r="V55" s="171">
        <f>SUM(AN55,AW55,BF55,BO55,BX55,CG55,CP55,CY55,)</f>
        <v>470</v>
      </c>
      <c r="W55" s="167"/>
      <c r="X55" s="167"/>
      <c r="Y55" s="167">
        <f>SUM(AQ55,AZ55,BI55,BR55,CA55,CJ55,CS55,DB55)</f>
        <v>256</v>
      </c>
      <c r="Z55" s="167"/>
      <c r="AA55" s="168"/>
      <c r="AB55" s="169"/>
      <c r="AC55" s="167"/>
      <c r="AD55" s="167"/>
      <c r="AE55" s="167">
        <v>256</v>
      </c>
      <c r="AF55" s="167"/>
      <c r="AG55" s="167"/>
      <c r="AH55" s="167"/>
      <c r="AI55" s="167"/>
      <c r="AJ55" s="167"/>
      <c r="AK55" s="167"/>
      <c r="AL55" s="167"/>
      <c r="AM55" s="170"/>
      <c r="AN55" s="171">
        <v>120</v>
      </c>
      <c r="AO55" s="167"/>
      <c r="AP55" s="167"/>
      <c r="AQ55" s="167">
        <v>68</v>
      </c>
      <c r="AR55" s="167"/>
      <c r="AS55" s="167"/>
      <c r="AT55" s="167">
        <v>3</v>
      </c>
      <c r="AU55" s="167"/>
      <c r="AV55" s="168"/>
      <c r="AW55" s="169">
        <v>120</v>
      </c>
      <c r="AX55" s="167"/>
      <c r="AY55" s="167"/>
      <c r="AZ55" s="167">
        <v>68</v>
      </c>
      <c r="BA55" s="167"/>
      <c r="BB55" s="167"/>
      <c r="BC55" s="167">
        <v>3</v>
      </c>
      <c r="BD55" s="167"/>
      <c r="BE55" s="170"/>
      <c r="BF55" s="171">
        <v>120</v>
      </c>
      <c r="BG55" s="167"/>
      <c r="BH55" s="167"/>
      <c r="BI55" s="167">
        <v>68</v>
      </c>
      <c r="BJ55" s="167"/>
      <c r="BK55" s="167"/>
      <c r="BL55" s="167">
        <v>3</v>
      </c>
      <c r="BM55" s="167"/>
      <c r="BN55" s="168"/>
      <c r="BO55" s="169">
        <v>110</v>
      </c>
      <c r="BP55" s="167"/>
      <c r="BQ55" s="167"/>
      <c r="BR55" s="167">
        <v>52</v>
      </c>
      <c r="BS55" s="167"/>
      <c r="BT55" s="167"/>
      <c r="BU55" s="167">
        <v>3</v>
      </c>
      <c r="BV55" s="167"/>
      <c r="BW55" s="170"/>
      <c r="BX55" s="171"/>
      <c r="BY55" s="167"/>
      <c r="BZ55" s="167"/>
      <c r="CA55" s="167"/>
      <c r="CB55" s="167"/>
      <c r="CC55" s="167"/>
      <c r="CD55" s="167"/>
      <c r="CE55" s="167"/>
      <c r="CF55" s="168"/>
      <c r="CG55" s="169"/>
      <c r="CH55" s="167"/>
      <c r="CI55" s="167"/>
      <c r="CJ55" s="167"/>
      <c r="CK55" s="167"/>
      <c r="CL55" s="167"/>
      <c r="CM55" s="167"/>
      <c r="CN55" s="167"/>
      <c r="CO55" s="170"/>
      <c r="CP55" s="171"/>
      <c r="CQ55" s="167"/>
      <c r="CR55" s="167"/>
      <c r="CS55" s="167"/>
      <c r="CT55" s="167"/>
      <c r="CU55" s="167"/>
      <c r="CV55" s="167"/>
      <c r="CW55" s="167"/>
      <c r="CX55" s="168"/>
      <c r="CY55" s="169"/>
      <c r="CZ55" s="167"/>
      <c r="DA55" s="167"/>
      <c r="DB55" s="167"/>
      <c r="DC55" s="167"/>
      <c r="DD55" s="167"/>
      <c r="DE55" s="167"/>
      <c r="DF55" s="167"/>
      <c r="DG55" s="170"/>
      <c r="DH55" s="68">
        <f>SUM(AT55,BC55,BL55,BU55,CD55,CM55,CV55,DE55,)</f>
        <v>12</v>
      </c>
      <c r="DI55" s="68" t="s">
        <v>298</v>
      </c>
    </row>
    <row r="56" spans="1:115" ht="30" customHeight="1" x14ac:dyDescent="0.35">
      <c r="A56" s="514" t="s">
        <v>146</v>
      </c>
      <c r="B56" s="515"/>
      <c r="C56" s="403" t="s">
        <v>275</v>
      </c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5"/>
      <c r="P56" s="169">
        <v>4</v>
      </c>
      <c r="Q56" s="167"/>
      <c r="R56" s="167"/>
      <c r="S56" s="353" t="s">
        <v>308</v>
      </c>
      <c r="T56" s="353"/>
      <c r="U56" s="354"/>
      <c r="V56" s="171">
        <f>SUM(AN56,AW56,BF56,BO56,BX56,CG56,CP56,CY56,)</f>
        <v>350</v>
      </c>
      <c r="W56" s="167"/>
      <c r="X56" s="167"/>
      <c r="Y56" s="167">
        <f>SUM(AQ56,AZ56,BI56,BR56,CA56,CJ56,CS56,DB56)</f>
        <v>188</v>
      </c>
      <c r="Z56" s="167"/>
      <c r="AA56" s="168"/>
      <c r="AB56" s="169">
        <v>48</v>
      </c>
      <c r="AC56" s="167"/>
      <c r="AD56" s="167"/>
      <c r="AE56" s="167"/>
      <c r="AF56" s="167"/>
      <c r="AG56" s="167"/>
      <c r="AH56" s="167">
        <v>140</v>
      </c>
      <c r="AI56" s="167"/>
      <c r="AJ56" s="167"/>
      <c r="AK56" s="167"/>
      <c r="AL56" s="167"/>
      <c r="AM56" s="170"/>
      <c r="AN56" s="171"/>
      <c r="AO56" s="167"/>
      <c r="AP56" s="167"/>
      <c r="AQ56" s="167"/>
      <c r="AR56" s="167"/>
      <c r="AS56" s="167"/>
      <c r="AT56" s="167"/>
      <c r="AU56" s="167"/>
      <c r="AV56" s="168"/>
      <c r="AW56" s="169">
        <v>120</v>
      </c>
      <c r="AX56" s="167"/>
      <c r="AY56" s="167"/>
      <c r="AZ56" s="167">
        <v>68</v>
      </c>
      <c r="BA56" s="167"/>
      <c r="BB56" s="167"/>
      <c r="BC56" s="167">
        <v>3</v>
      </c>
      <c r="BD56" s="167"/>
      <c r="BE56" s="170"/>
      <c r="BF56" s="171">
        <v>110</v>
      </c>
      <c r="BG56" s="167"/>
      <c r="BH56" s="167"/>
      <c r="BI56" s="167">
        <v>52</v>
      </c>
      <c r="BJ56" s="167"/>
      <c r="BK56" s="167"/>
      <c r="BL56" s="167">
        <v>3</v>
      </c>
      <c r="BM56" s="167"/>
      <c r="BN56" s="168"/>
      <c r="BO56" s="169">
        <v>120</v>
      </c>
      <c r="BP56" s="167"/>
      <c r="BQ56" s="167"/>
      <c r="BR56" s="167">
        <v>68</v>
      </c>
      <c r="BS56" s="167"/>
      <c r="BT56" s="167"/>
      <c r="BU56" s="167">
        <v>3</v>
      </c>
      <c r="BV56" s="167"/>
      <c r="BW56" s="170"/>
      <c r="BX56" s="171"/>
      <c r="BY56" s="167"/>
      <c r="BZ56" s="167"/>
      <c r="CA56" s="167"/>
      <c r="CB56" s="167"/>
      <c r="CC56" s="167"/>
      <c r="CD56" s="167"/>
      <c r="CE56" s="167"/>
      <c r="CF56" s="168"/>
      <c r="CG56" s="169"/>
      <c r="CH56" s="167"/>
      <c r="CI56" s="167"/>
      <c r="CJ56" s="167"/>
      <c r="CK56" s="167"/>
      <c r="CL56" s="167"/>
      <c r="CM56" s="167"/>
      <c r="CN56" s="167"/>
      <c r="CO56" s="170"/>
      <c r="CP56" s="171"/>
      <c r="CQ56" s="167"/>
      <c r="CR56" s="167"/>
      <c r="CS56" s="167"/>
      <c r="CT56" s="167"/>
      <c r="CU56" s="167"/>
      <c r="CV56" s="167"/>
      <c r="CW56" s="167"/>
      <c r="CX56" s="168"/>
      <c r="CY56" s="169"/>
      <c r="CZ56" s="167"/>
      <c r="DA56" s="167"/>
      <c r="DB56" s="167"/>
      <c r="DC56" s="167"/>
      <c r="DD56" s="167"/>
      <c r="DE56" s="167"/>
      <c r="DF56" s="167"/>
      <c r="DG56" s="170"/>
      <c r="DH56" s="68">
        <f>SUM(AT56,BC56,BL56,BU56,CD56,CM56,CV56,DE56,)</f>
        <v>9</v>
      </c>
      <c r="DI56" s="545" t="s">
        <v>299</v>
      </c>
      <c r="DJ56" s="89"/>
    </row>
    <row r="57" spans="1:115" ht="47.25" customHeight="1" x14ac:dyDescent="0.35">
      <c r="A57" s="516"/>
      <c r="B57" s="517"/>
      <c r="C57" s="412" t="s">
        <v>276</v>
      </c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4"/>
      <c r="P57" s="169"/>
      <c r="Q57" s="167"/>
      <c r="R57" s="167"/>
      <c r="S57" s="167"/>
      <c r="T57" s="167"/>
      <c r="U57" s="170"/>
      <c r="V57" s="171">
        <f>SUM(AN57,AW57,BF57,BO57,BX57,CG57,CP57,CY57,)</f>
        <v>40</v>
      </c>
      <c r="W57" s="167"/>
      <c r="X57" s="167"/>
      <c r="Y57" s="167"/>
      <c r="Z57" s="167"/>
      <c r="AA57" s="168"/>
      <c r="AB57" s="169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70"/>
      <c r="AN57" s="171"/>
      <c r="AO57" s="167"/>
      <c r="AP57" s="167"/>
      <c r="AQ57" s="167"/>
      <c r="AR57" s="167"/>
      <c r="AS57" s="167"/>
      <c r="AT57" s="167"/>
      <c r="AU57" s="167"/>
      <c r="AV57" s="168"/>
      <c r="AW57" s="169"/>
      <c r="AX57" s="167"/>
      <c r="AY57" s="167"/>
      <c r="AZ57" s="167"/>
      <c r="BA57" s="167"/>
      <c r="BB57" s="167"/>
      <c r="BC57" s="167"/>
      <c r="BD57" s="167"/>
      <c r="BE57" s="170"/>
      <c r="BF57" s="171"/>
      <c r="BG57" s="167"/>
      <c r="BH57" s="167"/>
      <c r="BI57" s="167"/>
      <c r="BJ57" s="167"/>
      <c r="BK57" s="167"/>
      <c r="BL57" s="167"/>
      <c r="BM57" s="167"/>
      <c r="BN57" s="168"/>
      <c r="BO57" s="169">
        <v>40</v>
      </c>
      <c r="BP57" s="167"/>
      <c r="BQ57" s="167"/>
      <c r="BR57" s="167"/>
      <c r="BS57" s="167"/>
      <c r="BT57" s="167"/>
      <c r="BU57" s="167">
        <v>1</v>
      </c>
      <c r="BV57" s="167"/>
      <c r="BW57" s="170"/>
      <c r="BX57" s="171"/>
      <c r="BY57" s="167"/>
      <c r="BZ57" s="167"/>
      <c r="CA57" s="167"/>
      <c r="CB57" s="167"/>
      <c r="CC57" s="167"/>
      <c r="CD57" s="167"/>
      <c r="CE57" s="167"/>
      <c r="CF57" s="168"/>
      <c r="CG57" s="169"/>
      <c r="CH57" s="167"/>
      <c r="CI57" s="167"/>
      <c r="CJ57" s="167"/>
      <c r="CK57" s="167"/>
      <c r="CL57" s="167"/>
      <c r="CM57" s="167"/>
      <c r="CN57" s="167"/>
      <c r="CO57" s="170"/>
      <c r="CP57" s="171"/>
      <c r="CQ57" s="167"/>
      <c r="CR57" s="167"/>
      <c r="CS57" s="167"/>
      <c r="CT57" s="167"/>
      <c r="CU57" s="167"/>
      <c r="CV57" s="167"/>
      <c r="CW57" s="167"/>
      <c r="CX57" s="168"/>
      <c r="CY57" s="169"/>
      <c r="CZ57" s="167"/>
      <c r="DA57" s="167"/>
      <c r="DB57" s="167"/>
      <c r="DC57" s="167"/>
      <c r="DD57" s="167"/>
      <c r="DE57" s="167"/>
      <c r="DF57" s="167"/>
      <c r="DG57" s="170"/>
      <c r="DH57" s="68">
        <f>SUM(AT57,BC57,BL57,BU57,CD57,CM57,CV57,DE57,)</f>
        <v>1</v>
      </c>
      <c r="DI57" s="548"/>
      <c r="DJ57" s="89"/>
      <c r="DK57" s="9"/>
    </row>
    <row r="58" spans="1:115" ht="36" customHeight="1" x14ac:dyDescent="0.35">
      <c r="A58" s="390" t="s">
        <v>147</v>
      </c>
      <c r="B58" s="441"/>
      <c r="C58" s="412" t="s">
        <v>144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4"/>
      <c r="P58" s="169">
        <v>4</v>
      </c>
      <c r="Q58" s="167"/>
      <c r="R58" s="167"/>
      <c r="S58" s="167">
        <v>3</v>
      </c>
      <c r="T58" s="167"/>
      <c r="U58" s="170"/>
      <c r="V58" s="171">
        <f>SUM(AN58,AW58,BF58,BO58,BX58,CG58,CP58,CY58,)</f>
        <v>230</v>
      </c>
      <c r="W58" s="167"/>
      <c r="X58" s="167"/>
      <c r="Y58" s="167">
        <f>SUM(AQ58,AZ58,BI58,BR58,CA58,CJ58,CS58,DB58)</f>
        <v>120</v>
      </c>
      <c r="Z58" s="167"/>
      <c r="AA58" s="168"/>
      <c r="AB58" s="169">
        <v>34</v>
      </c>
      <c r="AC58" s="167"/>
      <c r="AD58" s="167"/>
      <c r="AE58" s="167">
        <v>86</v>
      </c>
      <c r="AF58" s="167"/>
      <c r="AG58" s="167"/>
      <c r="AH58" s="167"/>
      <c r="AI58" s="167"/>
      <c r="AJ58" s="167"/>
      <c r="AK58" s="167"/>
      <c r="AL58" s="167"/>
      <c r="AM58" s="170"/>
      <c r="AN58" s="171"/>
      <c r="AO58" s="167"/>
      <c r="AP58" s="167"/>
      <c r="AQ58" s="167"/>
      <c r="AR58" s="167"/>
      <c r="AS58" s="167"/>
      <c r="AT58" s="167"/>
      <c r="AU58" s="167"/>
      <c r="AV58" s="168"/>
      <c r="AW58" s="169"/>
      <c r="AX58" s="167"/>
      <c r="AY58" s="167"/>
      <c r="AZ58" s="167"/>
      <c r="BA58" s="167"/>
      <c r="BB58" s="167"/>
      <c r="BC58" s="167"/>
      <c r="BD58" s="167"/>
      <c r="BE58" s="170"/>
      <c r="BF58" s="171">
        <v>110</v>
      </c>
      <c r="BG58" s="167"/>
      <c r="BH58" s="167"/>
      <c r="BI58" s="167">
        <v>52</v>
      </c>
      <c r="BJ58" s="167"/>
      <c r="BK58" s="167"/>
      <c r="BL58" s="167">
        <v>3</v>
      </c>
      <c r="BM58" s="167"/>
      <c r="BN58" s="168"/>
      <c r="BO58" s="169">
        <v>120</v>
      </c>
      <c r="BP58" s="167"/>
      <c r="BQ58" s="167"/>
      <c r="BR58" s="167">
        <v>68</v>
      </c>
      <c r="BS58" s="167"/>
      <c r="BT58" s="167"/>
      <c r="BU58" s="167">
        <v>3</v>
      </c>
      <c r="BV58" s="167"/>
      <c r="BW58" s="170"/>
      <c r="BX58" s="171"/>
      <c r="BY58" s="167"/>
      <c r="BZ58" s="167"/>
      <c r="CA58" s="167"/>
      <c r="CB58" s="167"/>
      <c r="CC58" s="167"/>
      <c r="CD58" s="167"/>
      <c r="CE58" s="167"/>
      <c r="CF58" s="168"/>
      <c r="CG58" s="169"/>
      <c r="CH58" s="167"/>
      <c r="CI58" s="167"/>
      <c r="CJ58" s="167"/>
      <c r="CK58" s="167"/>
      <c r="CL58" s="167"/>
      <c r="CM58" s="167"/>
      <c r="CN58" s="167"/>
      <c r="CO58" s="170"/>
      <c r="CP58" s="171"/>
      <c r="CQ58" s="167"/>
      <c r="CR58" s="167"/>
      <c r="CS58" s="167"/>
      <c r="CT58" s="167"/>
      <c r="CU58" s="167"/>
      <c r="CV58" s="167"/>
      <c r="CW58" s="167"/>
      <c r="CX58" s="168"/>
      <c r="CY58" s="169"/>
      <c r="CZ58" s="167"/>
      <c r="DA58" s="167"/>
      <c r="DB58" s="167"/>
      <c r="DC58" s="167"/>
      <c r="DD58" s="167"/>
      <c r="DE58" s="167"/>
      <c r="DF58" s="167"/>
      <c r="DG58" s="170"/>
      <c r="DH58" s="68">
        <f>SUM(AT58,BC58,BL58,BU58,CD58,CM58,CV58,DE58,)</f>
        <v>6</v>
      </c>
      <c r="DI58" s="68" t="s">
        <v>388</v>
      </c>
      <c r="DJ58" s="41"/>
    </row>
    <row r="59" spans="1:115" ht="38.25" customHeight="1" x14ac:dyDescent="0.35">
      <c r="A59" s="396" t="s">
        <v>148</v>
      </c>
      <c r="B59" s="668"/>
      <c r="C59" s="509" t="s">
        <v>391</v>
      </c>
      <c r="D59" s="404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5"/>
      <c r="P59" s="357"/>
      <c r="Q59" s="359"/>
      <c r="R59" s="359"/>
      <c r="S59" s="669"/>
      <c r="T59" s="669"/>
      <c r="U59" s="397"/>
      <c r="V59" s="358">
        <f>SUM(V60)</f>
        <v>220</v>
      </c>
      <c r="W59" s="359"/>
      <c r="X59" s="355"/>
      <c r="Y59" s="359">
        <f>SUM(Y60)</f>
        <v>118</v>
      </c>
      <c r="Z59" s="359"/>
      <c r="AA59" s="355"/>
      <c r="AB59" s="358">
        <v>34</v>
      </c>
      <c r="AC59" s="359"/>
      <c r="AD59" s="359"/>
      <c r="AE59" s="359"/>
      <c r="AF59" s="359"/>
      <c r="AG59" s="359"/>
      <c r="AH59" s="359">
        <v>84</v>
      </c>
      <c r="AI59" s="359"/>
      <c r="AJ59" s="359"/>
      <c r="AK59" s="359"/>
      <c r="AL59" s="359"/>
      <c r="AM59" s="355"/>
      <c r="AN59" s="358"/>
      <c r="AO59" s="359"/>
      <c r="AP59" s="359"/>
      <c r="AQ59" s="359"/>
      <c r="AR59" s="359"/>
      <c r="AS59" s="359"/>
      <c r="AT59" s="359"/>
      <c r="AU59" s="359"/>
      <c r="AV59" s="360"/>
      <c r="AW59" s="357"/>
      <c r="AX59" s="359"/>
      <c r="AY59" s="359"/>
      <c r="AZ59" s="359"/>
      <c r="BA59" s="359"/>
      <c r="BB59" s="359"/>
      <c r="BC59" s="359"/>
      <c r="BD59" s="359"/>
      <c r="BE59" s="355"/>
      <c r="BF59" s="171"/>
      <c r="BG59" s="167"/>
      <c r="BH59" s="167"/>
      <c r="BI59" s="167"/>
      <c r="BJ59" s="167"/>
      <c r="BK59" s="167"/>
      <c r="BL59" s="167"/>
      <c r="BM59" s="167"/>
      <c r="BN59" s="168"/>
      <c r="BO59" s="169"/>
      <c r="BP59" s="167"/>
      <c r="BQ59" s="167"/>
      <c r="BR59" s="167"/>
      <c r="BS59" s="167"/>
      <c r="BT59" s="167"/>
      <c r="BU59" s="167"/>
      <c r="BV59" s="167"/>
      <c r="BW59" s="170"/>
      <c r="BX59" s="171"/>
      <c r="BY59" s="167"/>
      <c r="BZ59" s="167"/>
      <c r="CA59" s="167"/>
      <c r="CB59" s="167"/>
      <c r="CC59" s="167"/>
      <c r="CD59" s="167"/>
      <c r="CE59" s="167"/>
      <c r="CF59" s="168"/>
      <c r="CG59" s="169"/>
      <c r="CH59" s="167"/>
      <c r="CI59" s="167"/>
      <c r="CJ59" s="167"/>
      <c r="CK59" s="167"/>
      <c r="CL59" s="167"/>
      <c r="CM59" s="167"/>
      <c r="CN59" s="167"/>
      <c r="CO59" s="170"/>
      <c r="CP59" s="171"/>
      <c r="CQ59" s="167"/>
      <c r="CR59" s="167"/>
      <c r="CS59" s="167"/>
      <c r="CT59" s="167"/>
      <c r="CU59" s="167"/>
      <c r="CV59" s="167"/>
      <c r="CW59" s="167"/>
      <c r="CX59" s="168"/>
      <c r="CY59" s="169"/>
      <c r="CZ59" s="167"/>
      <c r="DA59" s="167"/>
      <c r="DB59" s="167"/>
      <c r="DC59" s="167"/>
      <c r="DD59" s="167"/>
      <c r="DE59" s="167"/>
      <c r="DF59" s="167"/>
      <c r="DG59" s="170"/>
      <c r="DH59" s="69">
        <f>DH60</f>
        <v>6</v>
      </c>
      <c r="DI59" s="545" t="s">
        <v>389</v>
      </c>
      <c r="DJ59" s="9"/>
    </row>
    <row r="60" spans="1:115" ht="28.5" customHeight="1" thickBot="1" x14ac:dyDescent="0.4">
      <c r="A60" s="519" t="s">
        <v>392</v>
      </c>
      <c r="B60" s="520"/>
      <c r="C60" s="461" t="s">
        <v>149</v>
      </c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3"/>
      <c r="P60" s="284">
        <v>1</v>
      </c>
      <c r="Q60" s="282"/>
      <c r="R60" s="282"/>
      <c r="S60" s="439" t="s">
        <v>390</v>
      </c>
      <c r="T60" s="439"/>
      <c r="U60" s="440"/>
      <c r="V60" s="281">
        <f>SUM(AN60,AW60,BF60,BO60,BX60,CG60,CP60,CY60,)</f>
        <v>220</v>
      </c>
      <c r="W60" s="282"/>
      <c r="X60" s="282"/>
      <c r="Y60" s="282">
        <f>SUM(AQ60,AZ60,BI60,BR60,CA60,CJ60,CS60,DB60)</f>
        <v>118</v>
      </c>
      <c r="Z60" s="282"/>
      <c r="AA60" s="283"/>
      <c r="AB60" s="284">
        <v>34</v>
      </c>
      <c r="AC60" s="282"/>
      <c r="AD60" s="282"/>
      <c r="AE60" s="282"/>
      <c r="AF60" s="282"/>
      <c r="AG60" s="282"/>
      <c r="AH60" s="282">
        <v>84</v>
      </c>
      <c r="AI60" s="282"/>
      <c r="AJ60" s="282"/>
      <c r="AK60" s="282"/>
      <c r="AL60" s="282"/>
      <c r="AM60" s="285"/>
      <c r="AN60" s="281">
        <v>110</v>
      </c>
      <c r="AO60" s="282"/>
      <c r="AP60" s="282"/>
      <c r="AQ60" s="282">
        <v>50</v>
      </c>
      <c r="AR60" s="282"/>
      <c r="AS60" s="282"/>
      <c r="AT60" s="282">
        <v>3</v>
      </c>
      <c r="AU60" s="282"/>
      <c r="AV60" s="283"/>
      <c r="AW60" s="284">
        <v>110</v>
      </c>
      <c r="AX60" s="282"/>
      <c r="AY60" s="282"/>
      <c r="AZ60" s="282">
        <v>68</v>
      </c>
      <c r="BA60" s="282"/>
      <c r="BB60" s="282"/>
      <c r="BC60" s="282">
        <v>3</v>
      </c>
      <c r="BD60" s="282"/>
      <c r="BE60" s="285"/>
      <c r="BF60" s="281"/>
      <c r="BG60" s="282"/>
      <c r="BH60" s="282"/>
      <c r="BI60" s="282"/>
      <c r="BJ60" s="282"/>
      <c r="BK60" s="282"/>
      <c r="BL60" s="282"/>
      <c r="BM60" s="282"/>
      <c r="BN60" s="283"/>
      <c r="BO60" s="284"/>
      <c r="BP60" s="282"/>
      <c r="BQ60" s="282"/>
      <c r="BR60" s="282"/>
      <c r="BS60" s="282"/>
      <c r="BT60" s="282"/>
      <c r="BU60" s="282"/>
      <c r="BV60" s="282"/>
      <c r="BW60" s="285"/>
      <c r="BX60" s="281"/>
      <c r="BY60" s="282"/>
      <c r="BZ60" s="282"/>
      <c r="CA60" s="282"/>
      <c r="CB60" s="282"/>
      <c r="CC60" s="282"/>
      <c r="CD60" s="282"/>
      <c r="CE60" s="282"/>
      <c r="CF60" s="283"/>
      <c r="CG60" s="284"/>
      <c r="CH60" s="282"/>
      <c r="CI60" s="282"/>
      <c r="CJ60" s="282"/>
      <c r="CK60" s="282"/>
      <c r="CL60" s="282"/>
      <c r="CM60" s="282"/>
      <c r="CN60" s="282"/>
      <c r="CO60" s="285"/>
      <c r="CP60" s="281"/>
      <c r="CQ60" s="282"/>
      <c r="CR60" s="282"/>
      <c r="CS60" s="282"/>
      <c r="CT60" s="282"/>
      <c r="CU60" s="282"/>
      <c r="CV60" s="282"/>
      <c r="CW60" s="282"/>
      <c r="CX60" s="283"/>
      <c r="CY60" s="284"/>
      <c r="CZ60" s="282"/>
      <c r="DA60" s="282"/>
      <c r="DB60" s="282"/>
      <c r="DC60" s="282"/>
      <c r="DD60" s="282"/>
      <c r="DE60" s="282"/>
      <c r="DF60" s="282"/>
      <c r="DG60" s="285"/>
      <c r="DH60" s="94">
        <f>SUM(AT60,BC60,BL60,BU60,CD60,CM60,CV60,DE60,)</f>
        <v>6</v>
      </c>
      <c r="DI60" s="547"/>
    </row>
    <row r="61" spans="1:115" ht="47.25" customHeight="1" thickTop="1" thickBot="1" x14ac:dyDescent="0.4">
      <c r="A61" s="521" t="s">
        <v>150</v>
      </c>
      <c r="B61" s="522"/>
      <c r="C61" s="464" t="s">
        <v>445</v>
      </c>
      <c r="D61" s="465"/>
      <c r="E61" s="465"/>
      <c r="F61" s="465"/>
      <c r="G61" s="465"/>
      <c r="H61" s="465"/>
      <c r="I61" s="465"/>
      <c r="J61" s="465"/>
      <c r="K61" s="465"/>
      <c r="L61" s="465"/>
      <c r="M61" s="465"/>
      <c r="N61" s="465"/>
      <c r="O61" s="466"/>
      <c r="P61" s="434"/>
      <c r="Q61" s="435"/>
      <c r="R61" s="436"/>
      <c r="S61" s="437"/>
      <c r="T61" s="435"/>
      <c r="U61" s="438"/>
      <c r="V61" s="278">
        <f t="shared" ref="V61" si="3">V62+V65+V84+V88+V91+V94+V97+V100+V69+V104+V107+V122</f>
        <v>3992</v>
      </c>
      <c r="W61" s="279"/>
      <c r="X61" s="224"/>
      <c r="Y61" s="279">
        <f t="shared" ref="Y61" si="4">Y62+Y65+Y84+Y88+Y91+Y94+Y97+Y100+Y69+Y104+Y107+Y122</f>
        <v>1992</v>
      </c>
      <c r="Z61" s="279"/>
      <c r="AA61" s="224"/>
      <c r="AB61" s="278">
        <f>AB62+AB65+AB84+AB88+AB91+AB94+AB97+AB100+AB69+AB104+AB107+AB122</f>
        <v>890</v>
      </c>
      <c r="AC61" s="279"/>
      <c r="AD61" s="279"/>
      <c r="AE61" s="225">
        <f t="shared" ref="AE61" si="5">AE62+AE65+AE84+AE88+AE91+AE94+AE97+AE100+AE69+AE104+AE107+AE122</f>
        <v>568</v>
      </c>
      <c r="AF61" s="279"/>
      <c r="AG61" s="224"/>
      <c r="AH61" s="279">
        <f t="shared" ref="AH61" si="6">AH62+AH65+AH84+AH88+AH91+AH94+AH97+AH100+AH69+AH104+AH107+AH122</f>
        <v>502</v>
      </c>
      <c r="AI61" s="279"/>
      <c r="AJ61" s="279"/>
      <c r="AK61" s="225">
        <f t="shared" ref="AK61" si="7">AK62+AK65+AK84+AK88+AK91+AK94+AK97+AK100+AK69+AK104+AK107+AK122</f>
        <v>32</v>
      </c>
      <c r="AL61" s="279"/>
      <c r="AM61" s="280"/>
      <c r="AN61" s="278">
        <f>SUM(AN62:AP126)</f>
        <v>200</v>
      </c>
      <c r="AO61" s="279"/>
      <c r="AP61" s="224"/>
      <c r="AQ61" s="225">
        <f>SUM(AQ62:AS126)</f>
        <v>104</v>
      </c>
      <c r="AR61" s="279"/>
      <c r="AS61" s="224"/>
      <c r="AT61" s="225">
        <f>SUM(AT62:AV126)</f>
        <v>6</v>
      </c>
      <c r="AU61" s="279"/>
      <c r="AV61" s="280"/>
      <c r="AW61" s="278">
        <f>SUM(AW62:AY126)</f>
        <v>120</v>
      </c>
      <c r="AX61" s="279"/>
      <c r="AY61" s="224"/>
      <c r="AZ61" s="225">
        <f>SUM(AZ62:BB126)</f>
        <v>68</v>
      </c>
      <c r="BA61" s="279"/>
      <c r="BB61" s="224"/>
      <c r="BC61" s="225">
        <f>SUM(BC62:BE126)</f>
        <v>3</v>
      </c>
      <c r="BD61" s="279"/>
      <c r="BE61" s="280"/>
      <c r="BF61" s="278">
        <f>SUM(BF62:BH126)</f>
        <v>342</v>
      </c>
      <c r="BG61" s="279"/>
      <c r="BH61" s="224"/>
      <c r="BI61" s="225">
        <f>SUM(BI62:BK126)</f>
        <v>170</v>
      </c>
      <c r="BJ61" s="279"/>
      <c r="BK61" s="224"/>
      <c r="BL61" s="225">
        <f>SUM(BL62:BN126)</f>
        <v>9</v>
      </c>
      <c r="BM61" s="279"/>
      <c r="BN61" s="280"/>
      <c r="BO61" s="278">
        <f>SUM(BO62:BQ126)</f>
        <v>642</v>
      </c>
      <c r="BP61" s="279"/>
      <c r="BQ61" s="224"/>
      <c r="BR61" s="225">
        <f>SUM(BR62:BT126)</f>
        <v>356</v>
      </c>
      <c r="BS61" s="279"/>
      <c r="BT61" s="224"/>
      <c r="BU61" s="225">
        <f>SUM(BU62:BW126)</f>
        <v>17</v>
      </c>
      <c r="BV61" s="279"/>
      <c r="BW61" s="280"/>
      <c r="BX61" s="278">
        <f>SUM(BX62:BZ126)</f>
        <v>920</v>
      </c>
      <c r="BY61" s="279"/>
      <c r="BZ61" s="224"/>
      <c r="CA61" s="225">
        <f>SUM(CA62:CC126)</f>
        <v>464</v>
      </c>
      <c r="CB61" s="279"/>
      <c r="CC61" s="224"/>
      <c r="CD61" s="225">
        <f>SUM(CD62:CF126)</f>
        <v>25</v>
      </c>
      <c r="CE61" s="279"/>
      <c r="CF61" s="280"/>
      <c r="CG61" s="278">
        <f>SUM(CG62:CI126)</f>
        <v>808</v>
      </c>
      <c r="CH61" s="279"/>
      <c r="CI61" s="224"/>
      <c r="CJ61" s="225">
        <f>SUM(CJ62:CL126)</f>
        <v>388</v>
      </c>
      <c r="CK61" s="279"/>
      <c r="CL61" s="224"/>
      <c r="CM61" s="225">
        <f>SUM(CM62:CO126)</f>
        <v>20</v>
      </c>
      <c r="CN61" s="279"/>
      <c r="CO61" s="280"/>
      <c r="CP61" s="278">
        <f>SUM(CP62:CR126)</f>
        <v>960</v>
      </c>
      <c r="CQ61" s="279"/>
      <c r="CR61" s="224"/>
      <c r="CS61" s="225">
        <f>SUM(CS62:CU126)</f>
        <v>442</v>
      </c>
      <c r="CT61" s="279"/>
      <c r="CU61" s="224"/>
      <c r="CV61" s="225">
        <f>SUM(CV62:CX126)</f>
        <v>29</v>
      </c>
      <c r="CW61" s="279"/>
      <c r="CX61" s="280"/>
      <c r="CY61" s="278"/>
      <c r="CZ61" s="279"/>
      <c r="DA61" s="224"/>
      <c r="DB61" s="225"/>
      <c r="DC61" s="279"/>
      <c r="DD61" s="224"/>
      <c r="DE61" s="225"/>
      <c r="DF61" s="279"/>
      <c r="DG61" s="280"/>
      <c r="DH61" s="45">
        <f>DH62+DH65+DH84+DH88+DH91+DH94+DH97+DH100+DH69+DH104+DH107+DH122</f>
        <v>109</v>
      </c>
      <c r="DI61" s="42"/>
    </row>
    <row r="62" spans="1:115" ht="30" customHeight="1" thickTop="1" x14ac:dyDescent="0.35">
      <c r="A62" s="523" t="s">
        <v>151</v>
      </c>
      <c r="B62" s="524"/>
      <c r="C62" s="442" t="s">
        <v>447</v>
      </c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4"/>
      <c r="P62" s="269"/>
      <c r="Q62" s="270"/>
      <c r="R62" s="271"/>
      <c r="S62" s="275"/>
      <c r="T62" s="270"/>
      <c r="U62" s="276"/>
      <c r="V62" s="352">
        <f>SUM(V63:X64)</f>
        <v>144</v>
      </c>
      <c r="W62" s="347"/>
      <c r="X62" s="348"/>
      <c r="Y62" s="346">
        <f>SUM(Y63:AA64)</f>
        <v>68</v>
      </c>
      <c r="Z62" s="347"/>
      <c r="AA62" s="371"/>
      <c r="AB62" s="352">
        <f>SUM(AB63:AD64)</f>
        <v>36</v>
      </c>
      <c r="AC62" s="347"/>
      <c r="AD62" s="348"/>
      <c r="AE62" s="346"/>
      <c r="AF62" s="347"/>
      <c r="AG62" s="348"/>
      <c r="AH62" s="346"/>
      <c r="AI62" s="347"/>
      <c r="AJ62" s="348"/>
      <c r="AK62" s="346">
        <f>SUM(AK63:AM64)</f>
        <v>32</v>
      </c>
      <c r="AL62" s="347"/>
      <c r="AM62" s="371"/>
      <c r="AN62" s="269"/>
      <c r="AO62" s="270"/>
      <c r="AP62" s="271"/>
      <c r="AQ62" s="275"/>
      <c r="AR62" s="270"/>
      <c r="AS62" s="271"/>
      <c r="AT62" s="275"/>
      <c r="AU62" s="270"/>
      <c r="AV62" s="276"/>
      <c r="AW62" s="269"/>
      <c r="AX62" s="270"/>
      <c r="AY62" s="271"/>
      <c r="AZ62" s="275"/>
      <c r="BA62" s="270"/>
      <c r="BB62" s="271"/>
      <c r="BC62" s="275"/>
      <c r="BD62" s="270"/>
      <c r="BE62" s="276"/>
      <c r="BF62" s="269"/>
      <c r="BG62" s="270"/>
      <c r="BH62" s="271"/>
      <c r="BI62" s="275"/>
      <c r="BJ62" s="270"/>
      <c r="BK62" s="271"/>
      <c r="BL62" s="275"/>
      <c r="BM62" s="270"/>
      <c r="BN62" s="276"/>
      <c r="BO62" s="269"/>
      <c r="BP62" s="270"/>
      <c r="BQ62" s="271"/>
      <c r="BR62" s="275"/>
      <c r="BS62" s="270"/>
      <c r="BT62" s="271"/>
      <c r="BU62" s="275"/>
      <c r="BV62" s="270"/>
      <c r="BW62" s="276"/>
      <c r="BX62" s="269"/>
      <c r="BY62" s="270"/>
      <c r="BZ62" s="271"/>
      <c r="CA62" s="272"/>
      <c r="CB62" s="273"/>
      <c r="CC62" s="274"/>
      <c r="CD62" s="275"/>
      <c r="CE62" s="270"/>
      <c r="CF62" s="276"/>
      <c r="CG62" s="269"/>
      <c r="CH62" s="270"/>
      <c r="CI62" s="271"/>
      <c r="CJ62" s="275"/>
      <c r="CK62" s="270"/>
      <c r="CL62" s="271"/>
      <c r="CM62" s="275"/>
      <c r="CN62" s="270"/>
      <c r="CO62" s="276"/>
      <c r="CP62" s="269"/>
      <c r="CQ62" s="270"/>
      <c r="CR62" s="271"/>
      <c r="CS62" s="275"/>
      <c r="CT62" s="270"/>
      <c r="CU62" s="271"/>
      <c r="CV62" s="275"/>
      <c r="CW62" s="270"/>
      <c r="CX62" s="276"/>
      <c r="CY62" s="269"/>
      <c r="CZ62" s="270"/>
      <c r="DA62" s="271"/>
      <c r="DB62" s="275"/>
      <c r="DC62" s="270"/>
      <c r="DD62" s="271"/>
      <c r="DE62" s="275"/>
      <c r="DF62" s="270"/>
      <c r="DG62" s="276"/>
      <c r="DH62" s="66">
        <f>SUM(DH63:DH64)</f>
        <v>4</v>
      </c>
      <c r="DI62" s="67"/>
    </row>
    <row r="63" spans="1:115" ht="45" customHeight="1" x14ac:dyDescent="0.35">
      <c r="A63" s="525" t="s">
        <v>152</v>
      </c>
      <c r="B63" s="526"/>
      <c r="C63" s="445" t="s">
        <v>154</v>
      </c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7"/>
      <c r="P63" s="206"/>
      <c r="Q63" s="207"/>
      <c r="R63" s="169"/>
      <c r="S63" s="170">
        <v>3</v>
      </c>
      <c r="T63" s="207"/>
      <c r="U63" s="277"/>
      <c r="V63" s="206">
        <f>SUM(AN63,AW63,BF63,BO63,BX63,CG63,CP63,CY63,)</f>
        <v>72</v>
      </c>
      <c r="W63" s="207"/>
      <c r="X63" s="169"/>
      <c r="Y63" s="170">
        <f>SUM(AQ63,AZ63,BI63,BR63,CA63,CJ63,CS63,DB63)</f>
        <v>34</v>
      </c>
      <c r="Z63" s="207"/>
      <c r="AA63" s="277"/>
      <c r="AB63" s="206">
        <v>18</v>
      </c>
      <c r="AC63" s="207"/>
      <c r="AD63" s="169"/>
      <c r="AE63" s="170"/>
      <c r="AF63" s="207"/>
      <c r="AG63" s="169"/>
      <c r="AH63" s="170"/>
      <c r="AI63" s="207"/>
      <c r="AJ63" s="169"/>
      <c r="AK63" s="170">
        <v>16</v>
      </c>
      <c r="AL63" s="207"/>
      <c r="AM63" s="277"/>
      <c r="AN63" s="206"/>
      <c r="AO63" s="207"/>
      <c r="AP63" s="169"/>
      <c r="AQ63" s="170"/>
      <c r="AR63" s="207"/>
      <c r="AS63" s="169"/>
      <c r="AT63" s="170"/>
      <c r="AU63" s="207"/>
      <c r="AV63" s="277"/>
      <c r="AW63" s="206"/>
      <c r="AX63" s="207"/>
      <c r="AY63" s="169"/>
      <c r="AZ63" s="170"/>
      <c r="BA63" s="207"/>
      <c r="BB63" s="169"/>
      <c r="BC63" s="170"/>
      <c r="BD63" s="207"/>
      <c r="BE63" s="277"/>
      <c r="BF63" s="206">
        <v>72</v>
      </c>
      <c r="BG63" s="207"/>
      <c r="BH63" s="169"/>
      <c r="BI63" s="170">
        <v>34</v>
      </c>
      <c r="BJ63" s="207"/>
      <c r="BK63" s="169"/>
      <c r="BL63" s="170">
        <v>2</v>
      </c>
      <c r="BM63" s="207"/>
      <c r="BN63" s="277"/>
      <c r="BO63" s="206"/>
      <c r="BP63" s="207"/>
      <c r="BQ63" s="169"/>
      <c r="BR63" s="170"/>
      <c r="BS63" s="207"/>
      <c r="BT63" s="169"/>
      <c r="BU63" s="170"/>
      <c r="BV63" s="207"/>
      <c r="BW63" s="277"/>
      <c r="BX63" s="206"/>
      <c r="BY63" s="207"/>
      <c r="BZ63" s="169"/>
      <c r="CA63" s="170"/>
      <c r="CB63" s="207"/>
      <c r="CC63" s="169"/>
      <c r="CD63" s="170"/>
      <c r="CE63" s="207"/>
      <c r="CF63" s="277"/>
      <c r="CG63" s="206"/>
      <c r="CH63" s="207"/>
      <c r="CI63" s="169"/>
      <c r="CJ63" s="170"/>
      <c r="CK63" s="207"/>
      <c r="CL63" s="169"/>
      <c r="CM63" s="170"/>
      <c r="CN63" s="207"/>
      <c r="CO63" s="277"/>
      <c r="CP63" s="206"/>
      <c r="CQ63" s="207"/>
      <c r="CR63" s="169"/>
      <c r="CS63" s="170"/>
      <c r="CT63" s="207"/>
      <c r="CU63" s="169"/>
      <c r="CV63" s="170"/>
      <c r="CW63" s="207"/>
      <c r="CX63" s="277"/>
      <c r="CY63" s="206"/>
      <c r="CZ63" s="207"/>
      <c r="DA63" s="169"/>
      <c r="DB63" s="170"/>
      <c r="DC63" s="207"/>
      <c r="DD63" s="169"/>
      <c r="DE63" s="170"/>
      <c r="DF63" s="207"/>
      <c r="DG63" s="277"/>
      <c r="DH63" s="68">
        <f>SUM(AT63,BC63,BL63,BU63,CD63,CM63,CV63,DE63,)</f>
        <v>2</v>
      </c>
      <c r="DI63" s="73" t="s">
        <v>410</v>
      </c>
    </row>
    <row r="64" spans="1:115" ht="45" customHeight="1" x14ac:dyDescent="0.35">
      <c r="A64" s="390" t="s">
        <v>153</v>
      </c>
      <c r="B64" s="354"/>
      <c r="C64" s="412" t="s">
        <v>155</v>
      </c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4"/>
      <c r="P64" s="169"/>
      <c r="Q64" s="167"/>
      <c r="R64" s="167"/>
      <c r="S64" s="167">
        <v>4</v>
      </c>
      <c r="T64" s="167"/>
      <c r="U64" s="170"/>
      <c r="V64" s="171">
        <f>SUM(AN64,AW64,BF64,BO64,BX64,CG64,CP64,CY64,)</f>
        <v>72</v>
      </c>
      <c r="W64" s="167"/>
      <c r="X64" s="167"/>
      <c r="Y64" s="167">
        <f>SUM(AQ64,AZ64,BI64,BR64,CA64,CJ64,CS64,DB64)</f>
        <v>34</v>
      </c>
      <c r="Z64" s="167"/>
      <c r="AA64" s="168"/>
      <c r="AB64" s="169">
        <v>18</v>
      </c>
      <c r="AC64" s="167"/>
      <c r="AD64" s="167"/>
      <c r="AE64" s="167"/>
      <c r="AF64" s="167"/>
      <c r="AG64" s="167"/>
      <c r="AH64" s="167"/>
      <c r="AI64" s="167"/>
      <c r="AJ64" s="167"/>
      <c r="AK64" s="167">
        <v>16</v>
      </c>
      <c r="AL64" s="167"/>
      <c r="AM64" s="170"/>
      <c r="AN64" s="206"/>
      <c r="AO64" s="207"/>
      <c r="AP64" s="169"/>
      <c r="AQ64" s="167"/>
      <c r="AR64" s="167"/>
      <c r="AS64" s="167"/>
      <c r="AT64" s="167"/>
      <c r="AU64" s="167"/>
      <c r="AV64" s="168"/>
      <c r="AW64" s="169"/>
      <c r="AX64" s="167"/>
      <c r="AY64" s="167"/>
      <c r="AZ64" s="167"/>
      <c r="BA64" s="167"/>
      <c r="BB64" s="167"/>
      <c r="BC64" s="167"/>
      <c r="BD64" s="167"/>
      <c r="BE64" s="170"/>
      <c r="BF64" s="171"/>
      <c r="BG64" s="167"/>
      <c r="BH64" s="167"/>
      <c r="BI64" s="167"/>
      <c r="BJ64" s="167"/>
      <c r="BK64" s="167"/>
      <c r="BL64" s="167"/>
      <c r="BM64" s="167"/>
      <c r="BN64" s="168"/>
      <c r="BO64" s="169">
        <v>72</v>
      </c>
      <c r="BP64" s="167"/>
      <c r="BQ64" s="167"/>
      <c r="BR64" s="167">
        <v>34</v>
      </c>
      <c r="BS64" s="167"/>
      <c r="BT64" s="167"/>
      <c r="BU64" s="167">
        <v>2</v>
      </c>
      <c r="BV64" s="167"/>
      <c r="BW64" s="170"/>
      <c r="BX64" s="171"/>
      <c r="BY64" s="167"/>
      <c r="BZ64" s="167"/>
      <c r="CA64" s="167"/>
      <c r="CB64" s="167"/>
      <c r="CC64" s="167"/>
      <c r="CD64" s="167"/>
      <c r="CE64" s="167"/>
      <c r="CF64" s="168"/>
      <c r="CG64" s="169"/>
      <c r="CH64" s="167"/>
      <c r="CI64" s="167"/>
      <c r="CJ64" s="167"/>
      <c r="CK64" s="167"/>
      <c r="CL64" s="167"/>
      <c r="CM64" s="167"/>
      <c r="CN64" s="167"/>
      <c r="CO64" s="170"/>
      <c r="CP64" s="171"/>
      <c r="CQ64" s="167"/>
      <c r="CR64" s="167"/>
      <c r="CS64" s="167"/>
      <c r="CT64" s="167"/>
      <c r="CU64" s="167"/>
      <c r="CV64" s="167"/>
      <c r="CW64" s="167"/>
      <c r="CX64" s="168"/>
      <c r="CY64" s="169"/>
      <c r="CZ64" s="167"/>
      <c r="DA64" s="167"/>
      <c r="DB64" s="167"/>
      <c r="DC64" s="167"/>
      <c r="DD64" s="167"/>
      <c r="DE64" s="167"/>
      <c r="DF64" s="167"/>
      <c r="DG64" s="170"/>
      <c r="DH64" s="68">
        <f>SUM(AT64,BC64,BL64,BU64,CD64,CM64,CV64,DE64,)</f>
        <v>2</v>
      </c>
      <c r="DI64" s="73" t="s">
        <v>411</v>
      </c>
    </row>
    <row r="65" spans="1:114" ht="30" customHeight="1" x14ac:dyDescent="0.35">
      <c r="A65" s="396" t="s">
        <v>185</v>
      </c>
      <c r="B65" s="354"/>
      <c r="C65" s="400" t="s">
        <v>179</v>
      </c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2"/>
      <c r="P65" s="169"/>
      <c r="Q65" s="167"/>
      <c r="R65" s="167"/>
      <c r="S65" s="167"/>
      <c r="T65" s="167"/>
      <c r="U65" s="170"/>
      <c r="V65" s="358">
        <f>SUM(V66:X68)</f>
        <v>580</v>
      </c>
      <c r="W65" s="359"/>
      <c r="X65" s="359"/>
      <c r="Y65" s="355">
        <f>SUM(Y66:AA68)</f>
        <v>322</v>
      </c>
      <c r="Z65" s="356"/>
      <c r="AA65" s="369"/>
      <c r="AB65" s="370">
        <f>SUM(AB66:AD68)</f>
        <v>170</v>
      </c>
      <c r="AC65" s="356"/>
      <c r="AD65" s="357"/>
      <c r="AE65" s="355">
        <f>SUM(AE66:AG68)</f>
        <v>84</v>
      </c>
      <c r="AF65" s="356"/>
      <c r="AG65" s="357"/>
      <c r="AH65" s="355">
        <f>SUM(AH66:AJ68)</f>
        <v>68</v>
      </c>
      <c r="AI65" s="356"/>
      <c r="AJ65" s="357"/>
      <c r="AK65" s="170"/>
      <c r="AL65" s="207"/>
      <c r="AM65" s="277"/>
      <c r="AN65" s="206"/>
      <c r="AO65" s="207"/>
      <c r="AP65" s="169"/>
      <c r="AQ65" s="167"/>
      <c r="AR65" s="167"/>
      <c r="AS65" s="167"/>
      <c r="AT65" s="167"/>
      <c r="AU65" s="167"/>
      <c r="AV65" s="168"/>
      <c r="AW65" s="169"/>
      <c r="AX65" s="167"/>
      <c r="AY65" s="167"/>
      <c r="AZ65" s="167"/>
      <c r="BA65" s="167"/>
      <c r="BB65" s="167"/>
      <c r="BC65" s="167"/>
      <c r="BD65" s="167"/>
      <c r="BE65" s="170"/>
      <c r="BF65" s="171"/>
      <c r="BG65" s="167"/>
      <c r="BH65" s="167"/>
      <c r="BI65" s="167"/>
      <c r="BJ65" s="167"/>
      <c r="BK65" s="167"/>
      <c r="BL65" s="167"/>
      <c r="BM65" s="167"/>
      <c r="BN65" s="168"/>
      <c r="BO65" s="169"/>
      <c r="BP65" s="167"/>
      <c r="BQ65" s="167"/>
      <c r="BR65" s="167"/>
      <c r="BS65" s="167"/>
      <c r="BT65" s="167"/>
      <c r="BU65" s="167"/>
      <c r="BV65" s="167"/>
      <c r="BW65" s="170"/>
      <c r="BX65" s="171"/>
      <c r="BY65" s="167"/>
      <c r="BZ65" s="167"/>
      <c r="CA65" s="167"/>
      <c r="CB65" s="167"/>
      <c r="CC65" s="167"/>
      <c r="CD65" s="167"/>
      <c r="CE65" s="167"/>
      <c r="CF65" s="168"/>
      <c r="CG65" s="169"/>
      <c r="CH65" s="167"/>
      <c r="CI65" s="167"/>
      <c r="CJ65" s="167"/>
      <c r="CK65" s="167"/>
      <c r="CL65" s="167"/>
      <c r="CM65" s="167"/>
      <c r="CN65" s="167"/>
      <c r="CO65" s="170"/>
      <c r="CP65" s="171"/>
      <c r="CQ65" s="167"/>
      <c r="CR65" s="167"/>
      <c r="CS65" s="167"/>
      <c r="CT65" s="167"/>
      <c r="CU65" s="167"/>
      <c r="CV65" s="167"/>
      <c r="CW65" s="167"/>
      <c r="CX65" s="168"/>
      <c r="CY65" s="169"/>
      <c r="CZ65" s="167"/>
      <c r="DA65" s="167"/>
      <c r="DB65" s="167"/>
      <c r="DC65" s="167"/>
      <c r="DD65" s="167"/>
      <c r="DE65" s="167"/>
      <c r="DF65" s="167"/>
      <c r="DG65" s="170"/>
      <c r="DH65" s="69">
        <f>SUM(DH66:DH68)</f>
        <v>15</v>
      </c>
      <c r="DI65" s="70"/>
    </row>
    <row r="66" spans="1:114" ht="30" customHeight="1" x14ac:dyDescent="0.35">
      <c r="A66" s="390" t="s">
        <v>186</v>
      </c>
      <c r="B66" s="354"/>
      <c r="C66" s="412" t="s">
        <v>180</v>
      </c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4"/>
      <c r="P66" s="169">
        <v>2</v>
      </c>
      <c r="Q66" s="167"/>
      <c r="R66" s="167"/>
      <c r="S66" s="167"/>
      <c r="T66" s="167"/>
      <c r="U66" s="170"/>
      <c r="V66" s="171">
        <f>SUM(AN66,AW66,BF66,BO66,BX66,CG66,CP66,CY66,)</f>
        <v>120</v>
      </c>
      <c r="W66" s="167"/>
      <c r="X66" s="167"/>
      <c r="Y66" s="167">
        <f>SUM(AQ66,AZ66,BI66,BR66,CA66,CJ66,CS66,DB66)</f>
        <v>68</v>
      </c>
      <c r="Z66" s="167"/>
      <c r="AA66" s="168"/>
      <c r="AB66" s="169">
        <v>34</v>
      </c>
      <c r="AC66" s="167"/>
      <c r="AD66" s="167"/>
      <c r="AE66" s="167"/>
      <c r="AF66" s="167"/>
      <c r="AG66" s="167"/>
      <c r="AH66" s="167">
        <v>34</v>
      </c>
      <c r="AI66" s="167"/>
      <c r="AJ66" s="167"/>
      <c r="AK66" s="167"/>
      <c r="AL66" s="167"/>
      <c r="AM66" s="170"/>
      <c r="AN66" s="206"/>
      <c r="AO66" s="207"/>
      <c r="AP66" s="169"/>
      <c r="AQ66" s="167"/>
      <c r="AR66" s="167"/>
      <c r="AS66" s="167"/>
      <c r="AT66" s="167"/>
      <c r="AU66" s="167"/>
      <c r="AV66" s="168"/>
      <c r="AW66" s="169">
        <v>120</v>
      </c>
      <c r="AX66" s="167"/>
      <c r="AY66" s="167"/>
      <c r="AZ66" s="167">
        <v>68</v>
      </c>
      <c r="BA66" s="167"/>
      <c r="BB66" s="167"/>
      <c r="BC66" s="167">
        <v>3</v>
      </c>
      <c r="BD66" s="167"/>
      <c r="BE66" s="170"/>
      <c r="BF66" s="171"/>
      <c r="BG66" s="167"/>
      <c r="BH66" s="167"/>
      <c r="BI66" s="167"/>
      <c r="BJ66" s="167"/>
      <c r="BK66" s="167"/>
      <c r="BL66" s="167"/>
      <c r="BM66" s="167"/>
      <c r="BN66" s="168"/>
      <c r="BO66" s="169"/>
      <c r="BP66" s="167"/>
      <c r="BQ66" s="167"/>
      <c r="BR66" s="167"/>
      <c r="BS66" s="167"/>
      <c r="BT66" s="167"/>
      <c r="BU66" s="167"/>
      <c r="BV66" s="167"/>
      <c r="BW66" s="170"/>
      <c r="BX66" s="171"/>
      <c r="BY66" s="167"/>
      <c r="BZ66" s="167"/>
      <c r="CA66" s="167"/>
      <c r="CB66" s="167"/>
      <c r="CC66" s="167"/>
      <c r="CD66" s="167"/>
      <c r="CE66" s="167"/>
      <c r="CF66" s="168"/>
      <c r="CG66" s="169"/>
      <c r="CH66" s="167"/>
      <c r="CI66" s="167"/>
      <c r="CJ66" s="167"/>
      <c r="CK66" s="167"/>
      <c r="CL66" s="167"/>
      <c r="CM66" s="167"/>
      <c r="CN66" s="167"/>
      <c r="CO66" s="170"/>
      <c r="CP66" s="171"/>
      <c r="CQ66" s="167"/>
      <c r="CR66" s="167"/>
      <c r="CS66" s="167"/>
      <c r="CT66" s="167"/>
      <c r="CU66" s="167"/>
      <c r="CV66" s="167"/>
      <c r="CW66" s="167"/>
      <c r="CX66" s="168"/>
      <c r="CY66" s="169"/>
      <c r="CZ66" s="167"/>
      <c r="DA66" s="167"/>
      <c r="DB66" s="167"/>
      <c r="DC66" s="167"/>
      <c r="DD66" s="167"/>
      <c r="DE66" s="167"/>
      <c r="DF66" s="167"/>
      <c r="DG66" s="170"/>
      <c r="DH66" s="68">
        <f>SUM(AT66,BC66,BL66,BU66,CD66,CM66,CV66,DE66,)</f>
        <v>3</v>
      </c>
      <c r="DI66" s="68" t="s">
        <v>333</v>
      </c>
      <c r="DJ66" s="3"/>
    </row>
    <row r="67" spans="1:114" ht="30" customHeight="1" x14ac:dyDescent="0.35">
      <c r="A67" s="390" t="s">
        <v>187</v>
      </c>
      <c r="B67" s="354"/>
      <c r="C67" s="412" t="s">
        <v>181</v>
      </c>
      <c r="D67" s="413"/>
      <c r="E67" s="413"/>
      <c r="F67" s="413"/>
      <c r="G67" s="413"/>
      <c r="H67" s="413"/>
      <c r="I67" s="413"/>
      <c r="J67" s="413"/>
      <c r="K67" s="413"/>
      <c r="L67" s="413"/>
      <c r="M67" s="413"/>
      <c r="N67" s="413"/>
      <c r="O67" s="414"/>
      <c r="P67" s="169">
        <v>3</v>
      </c>
      <c r="Q67" s="167"/>
      <c r="R67" s="167"/>
      <c r="S67" s="167">
        <v>4</v>
      </c>
      <c r="T67" s="167"/>
      <c r="U67" s="170"/>
      <c r="V67" s="171">
        <f>SUM(AN67,AW67,BF67,BO67,BX67,CG67,CP67,CY67,)</f>
        <v>220</v>
      </c>
      <c r="W67" s="167"/>
      <c r="X67" s="167"/>
      <c r="Y67" s="167">
        <f>SUM(AQ67,AZ67,BI67,BR67,CA67,CJ67,CS67,DB67)</f>
        <v>118</v>
      </c>
      <c r="Z67" s="167"/>
      <c r="AA67" s="168"/>
      <c r="AB67" s="169">
        <v>68</v>
      </c>
      <c r="AC67" s="167"/>
      <c r="AD67" s="167"/>
      <c r="AE67" s="167">
        <v>16</v>
      </c>
      <c r="AF67" s="167"/>
      <c r="AG67" s="167"/>
      <c r="AH67" s="167">
        <v>34</v>
      </c>
      <c r="AI67" s="167"/>
      <c r="AJ67" s="167"/>
      <c r="AK67" s="167"/>
      <c r="AL67" s="167"/>
      <c r="AM67" s="170"/>
      <c r="AN67" s="206"/>
      <c r="AO67" s="207"/>
      <c r="AP67" s="169"/>
      <c r="AQ67" s="167"/>
      <c r="AR67" s="167"/>
      <c r="AS67" s="167"/>
      <c r="AT67" s="167"/>
      <c r="AU67" s="167"/>
      <c r="AV67" s="168"/>
      <c r="AW67" s="169"/>
      <c r="AX67" s="167"/>
      <c r="AY67" s="167"/>
      <c r="AZ67" s="167"/>
      <c r="BA67" s="167"/>
      <c r="BB67" s="167"/>
      <c r="BC67" s="167"/>
      <c r="BD67" s="167"/>
      <c r="BE67" s="170"/>
      <c r="BF67" s="171">
        <v>110</v>
      </c>
      <c r="BG67" s="167"/>
      <c r="BH67" s="167"/>
      <c r="BI67" s="167">
        <v>68</v>
      </c>
      <c r="BJ67" s="167"/>
      <c r="BK67" s="167"/>
      <c r="BL67" s="167">
        <v>3</v>
      </c>
      <c r="BM67" s="167"/>
      <c r="BN67" s="168"/>
      <c r="BO67" s="169">
        <v>110</v>
      </c>
      <c r="BP67" s="167"/>
      <c r="BQ67" s="167"/>
      <c r="BR67" s="167">
        <v>50</v>
      </c>
      <c r="BS67" s="167"/>
      <c r="BT67" s="167"/>
      <c r="BU67" s="167">
        <v>3</v>
      </c>
      <c r="BV67" s="167"/>
      <c r="BW67" s="170"/>
      <c r="BX67" s="171"/>
      <c r="BY67" s="167"/>
      <c r="BZ67" s="167"/>
      <c r="CA67" s="167"/>
      <c r="CB67" s="167"/>
      <c r="CC67" s="167"/>
      <c r="CD67" s="167"/>
      <c r="CE67" s="167"/>
      <c r="CF67" s="168"/>
      <c r="CG67" s="169"/>
      <c r="CH67" s="167"/>
      <c r="CI67" s="167"/>
      <c r="CJ67" s="167"/>
      <c r="CK67" s="167"/>
      <c r="CL67" s="167"/>
      <c r="CM67" s="167"/>
      <c r="CN67" s="167"/>
      <c r="CO67" s="170"/>
      <c r="CP67" s="171"/>
      <c r="CQ67" s="167"/>
      <c r="CR67" s="167"/>
      <c r="CS67" s="167"/>
      <c r="CT67" s="167"/>
      <c r="CU67" s="167"/>
      <c r="CV67" s="167"/>
      <c r="CW67" s="167"/>
      <c r="CX67" s="168"/>
      <c r="CY67" s="169"/>
      <c r="CZ67" s="167"/>
      <c r="DA67" s="167"/>
      <c r="DB67" s="167"/>
      <c r="DC67" s="167"/>
      <c r="DD67" s="167"/>
      <c r="DE67" s="167"/>
      <c r="DF67" s="167"/>
      <c r="DG67" s="170"/>
      <c r="DH67" s="68">
        <f>SUM(AT67,BC67,BL67,BU67,CD67,CM67,CV67,DE67,)</f>
        <v>6</v>
      </c>
      <c r="DI67" s="68" t="s">
        <v>334</v>
      </c>
    </row>
    <row r="68" spans="1:114" ht="30" customHeight="1" x14ac:dyDescent="0.35">
      <c r="A68" s="390" t="s">
        <v>188</v>
      </c>
      <c r="B68" s="354"/>
      <c r="C68" s="412" t="s">
        <v>193</v>
      </c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4"/>
      <c r="P68" s="527">
        <v>4.5</v>
      </c>
      <c r="Q68" s="528"/>
      <c r="R68" s="528"/>
      <c r="S68" s="167"/>
      <c r="T68" s="167"/>
      <c r="U68" s="170"/>
      <c r="V68" s="171">
        <f>SUM(AN68,AW68,BF68,BO68,BX68,CG68,CP68,CY68,)</f>
        <v>240</v>
      </c>
      <c r="W68" s="167"/>
      <c r="X68" s="167"/>
      <c r="Y68" s="167">
        <f>SUM(AQ68,AZ68,BI68,BR68,CA68,CJ68,CS68,DB68)</f>
        <v>136</v>
      </c>
      <c r="Z68" s="167"/>
      <c r="AA68" s="168"/>
      <c r="AB68" s="169">
        <v>68</v>
      </c>
      <c r="AC68" s="167"/>
      <c r="AD68" s="167"/>
      <c r="AE68" s="167">
        <v>68</v>
      </c>
      <c r="AF68" s="167"/>
      <c r="AG68" s="167"/>
      <c r="AH68" s="167"/>
      <c r="AI68" s="167"/>
      <c r="AJ68" s="167"/>
      <c r="AK68" s="167"/>
      <c r="AL68" s="167"/>
      <c r="AM68" s="170"/>
      <c r="AN68" s="206"/>
      <c r="AO68" s="207"/>
      <c r="AP68" s="169"/>
      <c r="AQ68" s="167"/>
      <c r="AR68" s="167"/>
      <c r="AS68" s="167"/>
      <c r="AT68" s="167"/>
      <c r="AU68" s="167"/>
      <c r="AV68" s="168"/>
      <c r="AW68" s="169"/>
      <c r="AX68" s="167"/>
      <c r="AY68" s="167"/>
      <c r="AZ68" s="167"/>
      <c r="BA68" s="167"/>
      <c r="BB68" s="167"/>
      <c r="BC68" s="167"/>
      <c r="BD68" s="167"/>
      <c r="BE68" s="170"/>
      <c r="BF68" s="171"/>
      <c r="BG68" s="167"/>
      <c r="BH68" s="167"/>
      <c r="BI68" s="167"/>
      <c r="BJ68" s="167"/>
      <c r="BK68" s="167"/>
      <c r="BL68" s="167"/>
      <c r="BM68" s="167"/>
      <c r="BN68" s="168"/>
      <c r="BO68" s="169">
        <v>120</v>
      </c>
      <c r="BP68" s="167"/>
      <c r="BQ68" s="167"/>
      <c r="BR68" s="167">
        <v>68</v>
      </c>
      <c r="BS68" s="167"/>
      <c r="BT68" s="167"/>
      <c r="BU68" s="167">
        <v>3</v>
      </c>
      <c r="BV68" s="167"/>
      <c r="BW68" s="170"/>
      <c r="BX68" s="171">
        <v>120</v>
      </c>
      <c r="BY68" s="167"/>
      <c r="BZ68" s="167"/>
      <c r="CA68" s="167">
        <v>68</v>
      </c>
      <c r="CB68" s="167"/>
      <c r="CC68" s="167"/>
      <c r="CD68" s="167">
        <v>3</v>
      </c>
      <c r="CE68" s="167"/>
      <c r="CF68" s="168"/>
      <c r="CG68" s="169"/>
      <c r="CH68" s="167"/>
      <c r="CI68" s="167"/>
      <c r="CJ68" s="167"/>
      <c r="CK68" s="167"/>
      <c r="CL68" s="167"/>
      <c r="CM68" s="167"/>
      <c r="CN68" s="167"/>
      <c r="CO68" s="170"/>
      <c r="CP68" s="171"/>
      <c r="CQ68" s="167"/>
      <c r="CR68" s="167"/>
      <c r="CS68" s="167"/>
      <c r="CT68" s="167"/>
      <c r="CU68" s="167"/>
      <c r="CV68" s="167"/>
      <c r="CW68" s="167"/>
      <c r="CX68" s="168"/>
      <c r="CY68" s="169"/>
      <c r="CZ68" s="167"/>
      <c r="DA68" s="167"/>
      <c r="DB68" s="167"/>
      <c r="DC68" s="167"/>
      <c r="DD68" s="167"/>
      <c r="DE68" s="167"/>
      <c r="DF68" s="167"/>
      <c r="DG68" s="170"/>
      <c r="DH68" s="68">
        <f>SUM(AT68,BC68,BL68,BU68,CD68,CM68,CV68,DE68,)</f>
        <v>6</v>
      </c>
      <c r="DI68" s="68" t="s">
        <v>335</v>
      </c>
    </row>
    <row r="69" spans="1:114" ht="45" customHeight="1" x14ac:dyDescent="0.35">
      <c r="A69" s="388" t="s">
        <v>189</v>
      </c>
      <c r="B69" s="389"/>
      <c r="C69" s="409" t="s">
        <v>427</v>
      </c>
      <c r="D69" s="410"/>
      <c r="E69" s="410"/>
      <c r="F69" s="410"/>
      <c r="G69" s="410"/>
      <c r="H69" s="410"/>
      <c r="I69" s="410"/>
      <c r="J69" s="410"/>
      <c r="K69" s="410"/>
      <c r="L69" s="410"/>
      <c r="M69" s="410"/>
      <c r="N69" s="410"/>
      <c r="O69" s="411"/>
      <c r="P69" s="267"/>
      <c r="Q69" s="265"/>
      <c r="R69" s="265"/>
      <c r="S69" s="265"/>
      <c r="T69" s="265"/>
      <c r="U69" s="268"/>
      <c r="V69" s="365">
        <f>SUM(V70:X71)</f>
        <v>200</v>
      </c>
      <c r="W69" s="366"/>
      <c r="X69" s="362"/>
      <c r="Y69" s="359">
        <f>SUM(Y70:AA71)</f>
        <v>104</v>
      </c>
      <c r="Z69" s="359"/>
      <c r="AA69" s="360"/>
      <c r="AB69" s="358">
        <f>SUM(AB70:AD71)</f>
        <v>68</v>
      </c>
      <c r="AC69" s="359"/>
      <c r="AD69" s="359"/>
      <c r="AE69" s="364"/>
      <c r="AF69" s="366"/>
      <c r="AG69" s="362"/>
      <c r="AH69" s="359">
        <f>SUM(AH70:AJ71)</f>
        <v>36</v>
      </c>
      <c r="AI69" s="359"/>
      <c r="AJ69" s="359"/>
      <c r="AK69" s="265"/>
      <c r="AL69" s="265"/>
      <c r="AM69" s="268"/>
      <c r="AN69" s="372"/>
      <c r="AO69" s="373"/>
      <c r="AP69" s="267"/>
      <c r="AQ69" s="265"/>
      <c r="AR69" s="265"/>
      <c r="AS69" s="265"/>
      <c r="AT69" s="265"/>
      <c r="AU69" s="265"/>
      <c r="AV69" s="266"/>
      <c r="AW69" s="267"/>
      <c r="AX69" s="265"/>
      <c r="AY69" s="265"/>
      <c r="AZ69" s="265"/>
      <c r="BA69" s="265"/>
      <c r="BB69" s="265"/>
      <c r="BC69" s="265"/>
      <c r="BD69" s="265"/>
      <c r="BE69" s="268"/>
      <c r="BF69" s="264"/>
      <c r="BG69" s="265"/>
      <c r="BH69" s="265"/>
      <c r="BI69" s="265"/>
      <c r="BJ69" s="265"/>
      <c r="BK69" s="265"/>
      <c r="BL69" s="265"/>
      <c r="BM69" s="265"/>
      <c r="BN69" s="266"/>
      <c r="BO69" s="267"/>
      <c r="BP69" s="265"/>
      <c r="BQ69" s="265"/>
      <c r="BR69" s="265"/>
      <c r="BS69" s="265"/>
      <c r="BT69" s="265"/>
      <c r="BU69" s="265"/>
      <c r="BV69" s="265"/>
      <c r="BW69" s="268"/>
      <c r="BX69" s="264"/>
      <c r="BY69" s="265"/>
      <c r="BZ69" s="265"/>
      <c r="CA69" s="265"/>
      <c r="CB69" s="265"/>
      <c r="CC69" s="265"/>
      <c r="CD69" s="265"/>
      <c r="CE69" s="265"/>
      <c r="CF69" s="266"/>
      <c r="CG69" s="267"/>
      <c r="CH69" s="265"/>
      <c r="CI69" s="265"/>
      <c r="CJ69" s="265"/>
      <c r="CK69" s="265"/>
      <c r="CL69" s="265"/>
      <c r="CM69" s="265"/>
      <c r="CN69" s="265"/>
      <c r="CO69" s="268"/>
      <c r="CP69" s="264"/>
      <c r="CQ69" s="265"/>
      <c r="CR69" s="265"/>
      <c r="CS69" s="265"/>
      <c r="CT69" s="265"/>
      <c r="CU69" s="265"/>
      <c r="CV69" s="265"/>
      <c r="CW69" s="265"/>
      <c r="CX69" s="266"/>
      <c r="CY69" s="267"/>
      <c r="CZ69" s="265"/>
      <c r="DA69" s="265"/>
      <c r="DB69" s="265"/>
      <c r="DC69" s="265"/>
      <c r="DD69" s="265"/>
      <c r="DE69" s="265"/>
      <c r="DF69" s="265"/>
      <c r="DG69" s="268"/>
      <c r="DH69" s="84">
        <f>SUM(DH70:DH71)</f>
        <v>6</v>
      </c>
      <c r="DI69" s="72"/>
    </row>
    <row r="70" spans="1:114" ht="33" customHeight="1" x14ac:dyDescent="0.35">
      <c r="A70" s="390" t="s">
        <v>190</v>
      </c>
      <c r="B70" s="354"/>
      <c r="C70" s="403" t="s">
        <v>175</v>
      </c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5"/>
      <c r="P70" s="169">
        <v>1</v>
      </c>
      <c r="Q70" s="167"/>
      <c r="R70" s="167"/>
      <c r="S70" s="167"/>
      <c r="T70" s="167"/>
      <c r="U70" s="170"/>
      <c r="V70" s="171">
        <f>SUM(AN70,AW70,BF70,BO70,BX70,CG70,CP70,CY70,)</f>
        <v>100</v>
      </c>
      <c r="W70" s="167"/>
      <c r="X70" s="167"/>
      <c r="Y70" s="167">
        <f>SUM(AQ70,AZ70,BI70,BR70,CA70,CJ70,CS70,DB70)</f>
        <v>52</v>
      </c>
      <c r="Z70" s="167"/>
      <c r="AA70" s="168"/>
      <c r="AB70" s="169">
        <v>34</v>
      </c>
      <c r="AC70" s="167"/>
      <c r="AD70" s="167"/>
      <c r="AE70" s="167"/>
      <c r="AF70" s="167"/>
      <c r="AG70" s="167"/>
      <c r="AH70" s="167">
        <v>18</v>
      </c>
      <c r="AI70" s="167"/>
      <c r="AJ70" s="167"/>
      <c r="AK70" s="167"/>
      <c r="AL70" s="167"/>
      <c r="AM70" s="170"/>
      <c r="AN70" s="171">
        <v>100</v>
      </c>
      <c r="AO70" s="167"/>
      <c r="AP70" s="167"/>
      <c r="AQ70" s="167">
        <v>52</v>
      </c>
      <c r="AR70" s="167"/>
      <c r="AS70" s="167"/>
      <c r="AT70" s="167">
        <v>3</v>
      </c>
      <c r="AU70" s="167"/>
      <c r="AV70" s="168"/>
      <c r="AW70" s="169"/>
      <c r="AX70" s="167"/>
      <c r="AY70" s="167"/>
      <c r="AZ70" s="167"/>
      <c r="BA70" s="167"/>
      <c r="BB70" s="167"/>
      <c r="BC70" s="167"/>
      <c r="BD70" s="167"/>
      <c r="BE70" s="170"/>
      <c r="BF70" s="171"/>
      <c r="BG70" s="167"/>
      <c r="BH70" s="167"/>
      <c r="BI70" s="167"/>
      <c r="BJ70" s="167"/>
      <c r="BK70" s="167"/>
      <c r="BL70" s="167"/>
      <c r="BM70" s="167"/>
      <c r="BN70" s="168"/>
      <c r="BO70" s="169"/>
      <c r="BP70" s="167"/>
      <c r="BQ70" s="167"/>
      <c r="BR70" s="167"/>
      <c r="BS70" s="167"/>
      <c r="BT70" s="167"/>
      <c r="BU70" s="167"/>
      <c r="BV70" s="167"/>
      <c r="BW70" s="170"/>
      <c r="BX70" s="171"/>
      <c r="BY70" s="167"/>
      <c r="BZ70" s="167"/>
      <c r="CA70" s="167"/>
      <c r="CB70" s="167"/>
      <c r="CC70" s="167"/>
      <c r="CD70" s="167"/>
      <c r="CE70" s="167"/>
      <c r="CF70" s="168"/>
      <c r="CG70" s="169"/>
      <c r="CH70" s="167"/>
      <c r="CI70" s="167"/>
      <c r="CJ70" s="167"/>
      <c r="CK70" s="167"/>
      <c r="CL70" s="167"/>
      <c r="CM70" s="167"/>
      <c r="CN70" s="167"/>
      <c r="CO70" s="170"/>
      <c r="CP70" s="171"/>
      <c r="CQ70" s="167"/>
      <c r="CR70" s="167"/>
      <c r="CS70" s="167"/>
      <c r="CT70" s="167"/>
      <c r="CU70" s="167"/>
      <c r="CV70" s="167"/>
      <c r="CW70" s="167"/>
      <c r="CX70" s="168"/>
      <c r="CY70" s="169"/>
      <c r="CZ70" s="167"/>
      <c r="DA70" s="167"/>
      <c r="DB70" s="167"/>
      <c r="DC70" s="167"/>
      <c r="DD70" s="167"/>
      <c r="DE70" s="167"/>
      <c r="DF70" s="167"/>
      <c r="DG70" s="170"/>
      <c r="DH70" s="68">
        <f>SUM(AT70,BC70,BL70,BU70,CD70,CM70,CV70,DE70,)</f>
        <v>3</v>
      </c>
      <c r="DI70" s="68" t="s">
        <v>336</v>
      </c>
    </row>
    <row r="71" spans="1:114" ht="45.75" customHeight="1" thickBot="1" x14ac:dyDescent="0.4">
      <c r="A71" s="481" t="s">
        <v>191</v>
      </c>
      <c r="B71" s="482"/>
      <c r="C71" s="406" t="s">
        <v>176</v>
      </c>
      <c r="D71" s="407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8"/>
      <c r="P71" s="262"/>
      <c r="Q71" s="260"/>
      <c r="R71" s="260"/>
      <c r="S71" s="260">
        <v>1</v>
      </c>
      <c r="T71" s="260"/>
      <c r="U71" s="263"/>
      <c r="V71" s="259">
        <f>SUM(AN71,AW71,BF71,BO71,BX71,CG71,CP71,CY71,)</f>
        <v>100</v>
      </c>
      <c r="W71" s="260"/>
      <c r="X71" s="260"/>
      <c r="Y71" s="260">
        <f>SUM(AQ71,AZ71,BI71,BR71,CA71,CJ71,CS71,DB71)</f>
        <v>52</v>
      </c>
      <c r="Z71" s="260"/>
      <c r="AA71" s="261"/>
      <c r="AB71" s="262">
        <v>34</v>
      </c>
      <c r="AC71" s="260"/>
      <c r="AD71" s="260"/>
      <c r="AE71" s="260"/>
      <c r="AF71" s="260"/>
      <c r="AG71" s="260"/>
      <c r="AH71" s="260">
        <v>18</v>
      </c>
      <c r="AI71" s="260"/>
      <c r="AJ71" s="260"/>
      <c r="AK71" s="260"/>
      <c r="AL71" s="260"/>
      <c r="AM71" s="263"/>
      <c r="AN71" s="259">
        <v>100</v>
      </c>
      <c r="AO71" s="260"/>
      <c r="AP71" s="260"/>
      <c r="AQ71" s="260">
        <v>52</v>
      </c>
      <c r="AR71" s="260"/>
      <c r="AS71" s="260"/>
      <c r="AT71" s="260">
        <v>3</v>
      </c>
      <c r="AU71" s="260"/>
      <c r="AV71" s="261"/>
      <c r="AW71" s="262"/>
      <c r="AX71" s="260"/>
      <c r="AY71" s="260"/>
      <c r="AZ71" s="260"/>
      <c r="BA71" s="260"/>
      <c r="BB71" s="260"/>
      <c r="BC71" s="260"/>
      <c r="BD71" s="260"/>
      <c r="BE71" s="263"/>
      <c r="BF71" s="259"/>
      <c r="BG71" s="260"/>
      <c r="BH71" s="260"/>
      <c r="BI71" s="260"/>
      <c r="BJ71" s="260"/>
      <c r="BK71" s="260"/>
      <c r="BL71" s="260"/>
      <c r="BM71" s="260"/>
      <c r="BN71" s="261"/>
      <c r="BO71" s="262"/>
      <c r="BP71" s="260"/>
      <c r="BQ71" s="260"/>
      <c r="BR71" s="260"/>
      <c r="BS71" s="260"/>
      <c r="BT71" s="260"/>
      <c r="BU71" s="260"/>
      <c r="BV71" s="260"/>
      <c r="BW71" s="263"/>
      <c r="BX71" s="259"/>
      <c r="BY71" s="260"/>
      <c r="BZ71" s="260"/>
      <c r="CA71" s="260"/>
      <c r="CB71" s="260"/>
      <c r="CC71" s="260"/>
      <c r="CD71" s="260"/>
      <c r="CE71" s="260"/>
      <c r="CF71" s="261"/>
      <c r="CG71" s="262"/>
      <c r="CH71" s="260"/>
      <c r="CI71" s="260"/>
      <c r="CJ71" s="260"/>
      <c r="CK71" s="260"/>
      <c r="CL71" s="260"/>
      <c r="CM71" s="260"/>
      <c r="CN71" s="260"/>
      <c r="CO71" s="263"/>
      <c r="CP71" s="259"/>
      <c r="CQ71" s="260"/>
      <c r="CR71" s="260"/>
      <c r="CS71" s="260"/>
      <c r="CT71" s="260"/>
      <c r="CU71" s="260"/>
      <c r="CV71" s="260"/>
      <c r="CW71" s="260"/>
      <c r="CX71" s="261"/>
      <c r="CY71" s="262"/>
      <c r="CZ71" s="260"/>
      <c r="DA71" s="260"/>
      <c r="DB71" s="260"/>
      <c r="DC71" s="260"/>
      <c r="DD71" s="260"/>
      <c r="DE71" s="260"/>
      <c r="DF71" s="260"/>
      <c r="DG71" s="263"/>
      <c r="DH71" s="71">
        <f>SUM(AT71,BC71,BL71,BU71,CD71,CM71,CV71,DE71,)</f>
        <v>3</v>
      </c>
      <c r="DI71" s="71" t="s">
        <v>337</v>
      </c>
    </row>
    <row r="72" spans="1:114" ht="6" customHeight="1" thickTop="1" x14ac:dyDescent="0.35">
      <c r="A72" s="91"/>
      <c r="B72" s="91"/>
      <c r="C72" s="92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93"/>
      <c r="Q72" s="93"/>
      <c r="R72" s="93"/>
      <c r="S72" s="91"/>
      <c r="T72" s="91"/>
      <c r="U72" s="91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93"/>
      <c r="DI72" s="52"/>
    </row>
    <row r="73" spans="1:114" ht="22.8" x14ac:dyDescent="0.4">
      <c r="A73" s="50" t="s">
        <v>301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47"/>
      <c r="W73" s="52"/>
      <c r="X73" s="52"/>
      <c r="Y73" s="52"/>
      <c r="Z73" s="52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50" t="s">
        <v>301</v>
      </c>
      <c r="BG73" s="52"/>
      <c r="BH73" s="52"/>
      <c r="BI73" s="57"/>
      <c r="BJ73" s="57"/>
      <c r="BK73" s="57"/>
      <c r="BL73" s="57"/>
      <c r="BM73" s="57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H73" s="48"/>
      <c r="DI73" s="49"/>
    </row>
    <row r="74" spans="1:114" ht="21" x14ac:dyDescent="0.35">
      <c r="A74" s="540" t="s">
        <v>302</v>
      </c>
      <c r="B74" s="540"/>
      <c r="C74" s="540"/>
      <c r="D74" s="540"/>
      <c r="E74" s="540"/>
      <c r="F74" s="540"/>
      <c r="G74" s="540"/>
      <c r="H74" s="540"/>
      <c r="I74" s="540"/>
      <c r="J74" s="540"/>
      <c r="K74" s="540"/>
      <c r="L74" s="540"/>
      <c r="M74" s="540"/>
      <c r="N74" s="540"/>
      <c r="O74" s="540"/>
      <c r="P74" s="540"/>
      <c r="Q74" s="540"/>
      <c r="R74" s="540"/>
      <c r="S74" s="540"/>
      <c r="T74" s="540"/>
      <c r="U74" s="540"/>
      <c r="V74" s="540"/>
      <c r="W74" s="540"/>
      <c r="X74" s="540"/>
      <c r="Y74" s="540"/>
      <c r="Z74" s="540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540" t="s">
        <v>399</v>
      </c>
      <c r="BG74" s="540"/>
      <c r="BH74" s="540"/>
      <c r="BI74" s="540"/>
      <c r="BJ74" s="540"/>
      <c r="BK74" s="540"/>
      <c r="BL74" s="540"/>
      <c r="BM74" s="540"/>
      <c r="BN74" s="540"/>
      <c r="BO74" s="540"/>
      <c r="BP74" s="540"/>
      <c r="BQ74" s="540"/>
      <c r="BR74" s="540"/>
      <c r="BS74" s="540"/>
      <c r="BT74" s="540"/>
      <c r="BU74" s="540"/>
      <c r="BV74" s="540"/>
      <c r="BW74" s="540"/>
      <c r="BX74" s="540"/>
      <c r="BY74" s="540"/>
      <c r="BZ74" s="540"/>
      <c r="CA74" s="540"/>
      <c r="CB74" s="540"/>
      <c r="CC74" s="540"/>
      <c r="CD74" s="540"/>
      <c r="CE74" s="540"/>
      <c r="CF74" s="540"/>
      <c r="CG74" s="540"/>
      <c r="CH74" s="540"/>
      <c r="CI74" s="540"/>
      <c r="CJ74" s="540"/>
      <c r="CK74" s="540"/>
      <c r="CL74" s="540"/>
      <c r="CM74" s="540"/>
      <c r="CN74" s="540"/>
      <c r="CO74" s="540"/>
      <c r="CP74" s="540"/>
      <c r="CQ74" s="540"/>
      <c r="CR74" s="540"/>
      <c r="CS74" s="540"/>
      <c r="CT74" s="540"/>
      <c r="CU74" s="540"/>
      <c r="CV74" s="540"/>
      <c r="CW74" s="540"/>
      <c r="CX74" s="540"/>
      <c r="CY74" s="540"/>
      <c r="CZ74" s="540"/>
      <c r="DA74" s="540"/>
      <c r="DB74" s="540"/>
      <c r="DC74" s="540"/>
      <c r="DD74" s="540"/>
      <c r="DE74" s="540"/>
      <c r="DF74" s="540"/>
      <c r="DG74" s="540"/>
      <c r="DH74" s="540"/>
      <c r="DI74" s="540"/>
    </row>
    <row r="75" spans="1:114" ht="24.75" customHeight="1" x14ac:dyDescent="0.35">
      <c r="A75" s="540"/>
      <c r="B75" s="540"/>
      <c r="C75" s="540"/>
      <c r="D75" s="540"/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540"/>
      <c r="BG75" s="540"/>
      <c r="BH75" s="540"/>
      <c r="BI75" s="540"/>
      <c r="BJ75" s="540"/>
      <c r="BK75" s="540"/>
      <c r="BL75" s="540"/>
      <c r="BM75" s="540"/>
      <c r="BN75" s="540"/>
      <c r="BO75" s="540"/>
      <c r="BP75" s="540"/>
      <c r="BQ75" s="540"/>
      <c r="BR75" s="540"/>
      <c r="BS75" s="540"/>
      <c r="BT75" s="540"/>
      <c r="BU75" s="540"/>
      <c r="BV75" s="540"/>
      <c r="BW75" s="540"/>
      <c r="BX75" s="540"/>
      <c r="BY75" s="540"/>
      <c r="BZ75" s="540"/>
      <c r="CA75" s="540"/>
      <c r="CB75" s="540"/>
      <c r="CC75" s="540"/>
      <c r="CD75" s="540"/>
      <c r="CE75" s="540"/>
      <c r="CF75" s="540"/>
      <c r="CG75" s="540"/>
      <c r="CH75" s="540"/>
      <c r="CI75" s="540"/>
      <c r="CJ75" s="540"/>
      <c r="CK75" s="540"/>
      <c r="CL75" s="540"/>
      <c r="CM75" s="540"/>
      <c r="CN75" s="540"/>
      <c r="CO75" s="540"/>
      <c r="CP75" s="540"/>
      <c r="CQ75" s="540"/>
      <c r="CR75" s="540"/>
      <c r="CS75" s="540"/>
      <c r="CT75" s="540"/>
      <c r="CU75" s="540"/>
      <c r="CV75" s="540"/>
      <c r="CW75" s="540"/>
      <c r="CX75" s="540"/>
      <c r="CY75" s="540"/>
      <c r="CZ75" s="540"/>
      <c r="DA75" s="540"/>
      <c r="DB75" s="540"/>
      <c r="DC75" s="540"/>
      <c r="DD75" s="540"/>
      <c r="DE75" s="540"/>
      <c r="DF75" s="540"/>
      <c r="DG75" s="540"/>
      <c r="DH75" s="540"/>
      <c r="DI75" s="540"/>
    </row>
    <row r="76" spans="1:114" ht="31.5" customHeight="1" x14ac:dyDescent="0.35">
      <c r="A76" s="541"/>
      <c r="B76" s="541"/>
      <c r="C76" s="541"/>
      <c r="D76" s="541"/>
      <c r="E76" s="541"/>
      <c r="F76" s="541"/>
      <c r="G76" s="53"/>
      <c r="H76" s="542" t="s">
        <v>303</v>
      </c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51"/>
      <c r="BT76" s="540" t="s">
        <v>304</v>
      </c>
      <c r="BU76" s="540"/>
      <c r="BV76" s="540"/>
      <c r="BW76" s="540"/>
      <c r="BX76" s="540"/>
      <c r="BY76" s="540"/>
      <c r="BZ76" s="540"/>
      <c r="CA76" s="540"/>
      <c r="CB76" s="540"/>
      <c r="CC76" s="540"/>
      <c r="CD76" s="540"/>
      <c r="CE76" s="540"/>
      <c r="CF76" s="540"/>
      <c r="CG76" s="540"/>
      <c r="CH76" s="540"/>
      <c r="CI76" s="540"/>
      <c r="CJ76" s="540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H76" s="48"/>
      <c r="DI76" s="49"/>
    </row>
    <row r="77" spans="1:114" ht="22.8" x14ac:dyDescent="0.35">
      <c r="A77" s="54" t="s">
        <v>400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6"/>
      <c r="R77" s="56"/>
      <c r="S77" s="56"/>
      <c r="T77" s="52"/>
      <c r="U77" s="52"/>
      <c r="V77" s="52"/>
      <c r="W77" s="52"/>
      <c r="X77" s="56"/>
      <c r="Y77" s="56"/>
      <c r="Z77" s="56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54" t="s">
        <v>400</v>
      </c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8"/>
      <c r="BZ77" s="58"/>
      <c r="CA77" s="5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H77" s="48"/>
      <c r="DI77" s="49"/>
    </row>
    <row r="78" spans="1:114" ht="5.25" customHeight="1" x14ac:dyDescent="0.35">
      <c r="A78" s="46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9"/>
    </row>
    <row r="79" spans="1:114" ht="23.4" thickBot="1" x14ac:dyDescent="0.4">
      <c r="A79" s="549" t="s">
        <v>456</v>
      </c>
      <c r="B79" s="549"/>
      <c r="C79" s="549"/>
      <c r="D79" s="549"/>
      <c r="E79" s="549"/>
      <c r="F79" s="549"/>
      <c r="G79" s="549"/>
      <c r="H79" s="549"/>
      <c r="I79" s="549"/>
      <c r="J79" s="549"/>
      <c r="K79" s="549"/>
      <c r="L79" s="549"/>
      <c r="M79" s="549"/>
      <c r="N79" s="549"/>
      <c r="O79" s="549"/>
      <c r="P79" s="549"/>
      <c r="Q79" s="549"/>
      <c r="R79" s="549"/>
      <c r="S79" s="549"/>
      <c r="T79" s="549"/>
      <c r="U79" s="549"/>
      <c r="V79" s="549"/>
      <c r="W79" s="549"/>
      <c r="X79" s="549"/>
      <c r="Y79" s="549"/>
      <c r="Z79" s="549"/>
      <c r="AA79" s="549"/>
      <c r="AB79" s="549"/>
      <c r="AC79" s="549"/>
      <c r="AD79" s="549"/>
      <c r="AE79" s="549"/>
      <c r="AF79" s="549"/>
      <c r="AG79" s="549"/>
      <c r="AH79" s="549"/>
      <c r="AI79" s="549"/>
      <c r="AJ79" s="549"/>
      <c r="AK79" s="549"/>
      <c r="AL79" s="549"/>
      <c r="AM79" s="549"/>
      <c r="AN79" s="549"/>
      <c r="AO79" s="549"/>
      <c r="AP79" s="549"/>
      <c r="AQ79" s="549"/>
      <c r="AR79" s="549"/>
      <c r="AS79" s="549"/>
      <c r="AT79" s="549"/>
      <c r="AU79" s="549"/>
      <c r="AV79" s="549"/>
      <c r="AW79" s="549"/>
      <c r="AX79" s="549"/>
      <c r="AY79" s="549"/>
      <c r="AZ79" s="549"/>
      <c r="BA79" s="549"/>
      <c r="BB79" s="549"/>
      <c r="BC79" s="549"/>
      <c r="BD79" s="549"/>
      <c r="BE79" s="549"/>
      <c r="BF79" s="549"/>
      <c r="BG79" s="549"/>
      <c r="BH79" s="549"/>
      <c r="BI79" s="549"/>
      <c r="BJ79" s="549"/>
      <c r="BK79" s="549"/>
      <c r="BL79" s="549"/>
      <c r="BM79" s="549"/>
      <c r="BN79" s="549"/>
      <c r="BO79" s="549"/>
      <c r="BP79" s="549"/>
      <c r="BQ79" s="549"/>
      <c r="BR79" s="549"/>
      <c r="BS79" s="549"/>
      <c r="BT79" s="549"/>
      <c r="BU79" s="549"/>
      <c r="BV79" s="549"/>
      <c r="BW79" s="549"/>
      <c r="BX79" s="549"/>
      <c r="BY79" s="549"/>
      <c r="BZ79" s="549"/>
      <c r="CA79" s="549"/>
      <c r="CB79" s="549"/>
      <c r="CC79" s="549"/>
      <c r="CD79" s="549"/>
      <c r="CE79" s="549"/>
      <c r="CF79" s="549"/>
      <c r="CG79" s="549"/>
      <c r="CH79" s="549"/>
      <c r="CI79" s="549"/>
      <c r="CJ79" s="549"/>
      <c r="CK79" s="549"/>
      <c r="CL79" s="549"/>
      <c r="CM79" s="549"/>
      <c r="CN79" s="549"/>
      <c r="CO79" s="549"/>
      <c r="CP79" s="549"/>
      <c r="CQ79" s="549"/>
      <c r="CR79" s="549"/>
      <c r="CS79" s="549"/>
      <c r="CT79" s="549"/>
      <c r="CU79" s="549"/>
      <c r="CV79" s="549"/>
      <c r="CW79" s="549"/>
      <c r="CX79" s="549"/>
      <c r="CY79" s="549"/>
      <c r="CZ79" s="549"/>
      <c r="DA79" s="549"/>
      <c r="DB79" s="549"/>
      <c r="DC79" s="549"/>
      <c r="DD79" s="549"/>
      <c r="DE79" s="549"/>
      <c r="DF79" s="549"/>
      <c r="DG79" s="549"/>
      <c r="DH79" s="549"/>
      <c r="DI79" s="549"/>
    </row>
    <row r="80" spans="1:114" ht="42.75" customHeight="1" thickTop="1" thickBot="1" x14ac:dyDescent="0.4">
      <c r="A80" s="518" t="s">
        <v>72</v>
      </c>
      <c r="B80" s="185"/>
      <c r="C80" s="187" t="s">
        <v>73</v>
      </c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72" t="s">
        <v>74</v>
      </c>
      <c r="Q80" s="172"/>
      <c r="R80" s="173"/>
      <c r="S80" s="174" t="s">
        <v>75</v>
      </c>
      <c r="T80" s="172"/>
      <c r="U80" s="172"/>
      <c r="V80" s="187" t="s">
        <v>77</v>
      </c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 t="s">
        <v>243</v>
      </c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95" t="s">
        <v>79</v>
      </c>
      <c r="DI80" s="195" t="s">
        <v>78</v>
      </c>
    </row>
    <row r="81" spans="1:113" ht="22.2" thickTop="1" thickBot="1" x14ac:dyDescent="0.4">
      <c r="A81" s="185"/>
      <c r="B81" s="185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72"/>
      <c r="Q81" s="172"/>
      <c r="R81" s="173"/>
      <c r="S81" s="174"/>
      <c r="T81" s="172"/>
      <c r="U81" s="172"/>
      <c r="V81" s="172" t="s">
        <v>41</v>
      </c>
      <c r="W81" s="172"/>
      <c r="X81" s="173"/>
      <c r="Y81" s="174" t="s">
        <v>76</v>
      </c>
      <c r="Z81" s="172"/>
      <c r="AA81" s="172"/>
      <c r="AB81" s="196" t="s">
        <v>82</v>
      </c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87" t="s">
        <v>93</v>
      </c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 t="s">
        <v>94</v>
      </c>
      <c r="BG81" s="187"/>
      <c r="BH81" s="187"/>
      <c r="BI81" s="187"/>
      <c r="BJ81" s="187"/>
      <c r="BK81" s="187"/>
      <c r="BL81" s="187"/>
      <c r="BM81" s="187"/>
      <c r="BN81" s="187"/>
      <c r="BO81" s="187"/>
      <c r="BP81" s="187"/>
      <c r="BQ81" s="187"/>
      <c r="BR81" s="187"/>
      <c r="BS81" s="187"/>
      <c r="BT81" s="187"/>
      <c r="BU81" s="187"/>
      <c r="BV81" s="187"/>
      <c r="BW81" s="187"/>
      <c r="BX81" s="187" t="s">
        <v>96</v>
      </c>
      <c r="BY81" s="187"/>
      <c r="BZ81" s="187"/>
      <c r="CA81" s="187"/>
      <c r="CB81" s="187"/>
      <c r="CC81" s="187"/>
      <c r="CD81" s="187"/>
      <c r="CE81" s="187"/>
      <c r="CF81" s="187"/>
      <c r="CG81" s="187"/>
      <c r="CH81" s="187"/>
      <c r="CI81" s="187"/>
      <c r="CJ81" s="187"/>
      <c r="CK81" s="187"/>
      <c r="CL81" s="187"/>
      <c r="CM81" s="187"/>
      <c r="CN81" s="187"/>
      <c r="CO81" s="187"/>
      <c r="CP81" s="187" t="s">
        <v>95</v>
      </c>
      <c r="CQ81" s="187"/>
      <c r="CR81" s="187"/>
      <c r="CS81" s="187"/>
      <c r="CT81" s="187"/>
      <c r="CU81" s="187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95"/>
      <c r="DI81" s="195"/>
    </row>
    <row r="82" spans="1:113" ht="39" customHeight="1" thickTop="1" thickBot="1" x14ac:dyDescent="0.4">
      <c r="A82" s="185"/>
      <c r="B82" s="185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72"/>
      <c r="Q82" s="172"/>
      <c r="R82" s="173"/>
      <c r="S82" s="174"/>
      <c r="T82" s="172"/>
      <c r="U82" s="172"/>
      <c r="V82" s="172"/>
      <c r="W82" s="172"/>
      <c r="X82" s="173"/>
      <c r="Y82" s="174"/>
      <c r="Z82" s="172"/>
      <c r="AA82" s="172"/>
      <c r="AB82" s="172" t="s">
        <v>83</v>
      </c>
      <c r="AC82" s="172"/>
      <c r="AD82" s="173"/>
      <c r="AE82" s="174" t="s">
        <v>84</v>
      </c>
      <c r="AF82" s="172"/>
      <c r="AG82" s="175"/>
      <c r="AH82" s="174" t="s">
        <v>85</v>
      </c>
      <c r="AI82" s="172"/>
      <c r="AJ82" s="175"/>
      <c r="AK82" s="179" t="s">
        <v>86</v>
      </c>
      <c r="AL82" s="172"/>
      <c r="AM82" s="172"/>
      <c r="AN82" s="196" t="s">
        <v>80</v>
      </c>
      <c r="AO82" s="196"/>
      <c r="AP82" s="196"/>
      <c r="AQ82" s="196"/>
      <c r="AR82" s="196"/>
      <c r="AS82" s="196"/>
      <c r="AT82" s="196"/>
      <c r="AU82" s="196"/>
      <c r="AV82" s="196"/>
      <c r="AW82" s="196" t="s">
        <v>81</v>
      </c>
      <c r="AX82" s="196"/>
      <c r="AY82" s="196"/>
      <c r="AZ82" s="196"/>
      <c r="BA82" s="196"/>
      <c r="BB82" s="196"/>
      <c r="BC82" s="196"/>
      <c r="BD82" s="196"/>
      <c r="BE82" s="196"/>
      <c r="BF82" s="196" t="s">
        <v>91</v>
      </c>
      <c r="BG82" s="196"/>
      <c r="BH82" s="196"/>
      <c r="BI82" s="196"/>
      <c r="BJ82" s="196"/>
      <c r="BK82" s="196"/>
      <c r="BL82" s="196"/>
      <c r="BM82" s="196"/>
      <c r="BN82" s="196"/>
      <c r="BO82" s="196" t="s">
        <v>90</v>
      </c>
      <c r="BP82" s="196"/>
      <c r="BQ82" s="196"/>
      <c r="BR82" s="196"/>
      <c r="BS82" s="196"/>
      <c r="BT82" s="196"/>
      <c r="BU82" s="196"/>
      <c r="BV82" s="196"/>
      <c r="BW82" s="196"/>
      <c r="BX82" s="196" t="s">
        <v>92</v>
      </c>
      <c r="BY82" s="196"/>
      <c r="BZ82" s="196"/>
      <c r="CA82" s="196"/>
      <c r="CB82" s="196"/>
      <c r="CC82" s="196"/>
      <c r="CD82" s="196"/>
      <c r="CE82" s="196"/>
      <c r="CF82" s="196"/>
      <c r="CG82" s="196" t="s">
        <v>97</v>
      </c>
      <c r="CH82" s="196"/>
      <c r="CI82" s="196"/>
      <c r="CJ82" s="196"/>
      <c r="CK82" s="196"/>
      <c r="CL82" s="196"/>
      <c r="CM82" s="196"/>
      <c r="CN82" s="196"/>
      <c r="CO82" s="196"/>
      <c r="CP82" s="196" t="s">
        <v>98</v>
      </c>
      <c r="CQ82" s="196"/>
      <c r="CR82" s="196"/>
      <c r="CS82" s="196"/>
      <c r="CT82" s="196"/>
      <c r="CU82" s="196"/>
      <c r="CV82" s="196"/>
      <c r="CW82" s="196"/>
      <c r="CX82" s="196"/>
      <c r="CY82" s="196" t="s">
        <v>235</v>
      </c>
      <c r="CZ82" s="196"/>
      <c r="DA82" s="196"/>
      <c r="DB82" s="196"/>
      <c r="DC82" s="196"/>
      <c r="DD82" s="196"/>
      <c r="DE82" s="196"/>
      <c r="DF82" s="196"/>
      <c r="DG82" s="196"/>
      <c r="DH82" s="195"/>
      <c r="DI82" s="195"/>
    </row>
    <row r="83" spans="1:113" ht="89.25" customHeight="1" thickTop="1" thickBot="1" x14ac:dyDescent="0.4">
      <c r="A83" s="185"/>
      <c r="B83" s="185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72"/>
      <c r="Q83" s="172"/>
      <c r="R83" s="173"/>
      <c r="S83" s="174"/>
      <c r="T83" s="172"/>
      <c r="U83" s="172"/>
      <c r="V83" s="172"/>
      <c r="W83" s="172"/>
      <c r="X83" s="173"/>
      <c r="Y83" s="174"/>
      <c r="Z83" s="172"/>
      <c r="AA83" s="172"/>
      <c r="AB83" s="172"/>
      <c r="AC83" s="172"/>
      <c r="AD83" s="173"/>
      <c r="AE83" s="174"/>
      <c r="AF83" s="172"/>
      <c r="AG83" s="175"/>
      <c r="AH83" s="174"/>
      <c r="AI83" s="172"/>
      <c r="AJ83" s="175"/>
      <c r="AK83" s="179"/>
      <c r="AL83" s="172"/>
      <c r="AM83" s="172"/>
      <c r="AN83" s="172" t="s">
        <v>87</v>
      </c>
      <c r="AO83" s="172"/>
      <c r="AP83" s="175"/>
      <c r="AQ83" s="179" t="s">
        <v>89</v>
      </c>
      <c r="AR83" s="172"/>
      <c r="AS83" s="173"/>
      <c r="AT83" s="174" t="s">
        <v>88</v>
      </c>
      <c r="AU83" s="172"/>
      <c r="AV83" s="172"/>
      <c r="AW83" s="172" t="s">
        <v>87</v>
      </c>
      <c r="AX83" s="172"/>
      <c r="AY83" s="173"/>
      <c r="AZ83" s="174" t="s">
        <v>89</v>
      </c>
      <c r="BA83" s="172"/>
      <c r="BB83" s="175"/>
      <c r="BC83" s="174" t="s">
        <v>88</v>
      </c>
      <c r="BD83" s="172"/>
      <c r="BE83" s="172"/>
      <c r="BF83" s="172" t="s">
        <v>87</v>
      </c>
      <c r="BG83" s="172"/>
      <c r="BH83" s="175"/>
      <c r="BI83" s="179" t="s">
        <v>89</v>
      </c>
      <c r="BJ83" s="172"/>
      <c r="BK83" s="173"/>
      <c r="BL83" s="174" t="s">
        <v>88</v>
      </c>
      <c r="BM83" s="172"/>
      <c r="BN83" s="172"/>
      <c r="BO83" s="172" t="s">
        <v>87</v>
      </c>
      <c r="BP83" s="172"/>
      <c r="BQ83" s="173"/>
      <c r="BR83" s="174" t="s">
        <v>89</v>
      </c>
      <c r="BS83" s="172"/>
      <c r="BT83" s="175"/>
      <c r="BU83" s="179" t="s">
        <v>88</v>
      </c>
      <c r="BV83" s="172"/>
      <c r="BW83" s="172"/>
      <c r="BX83" s="172" t="s">
        <v>87</v>
      </c>
      <c r="BY83" s="172"/>
      <c r="BZ83" s="175"/>
      <c r="CA83" s="179" t="s">
        <v>89</v>
      </c>
      <c r="CB83" s="172"/>
      <c r="CC83" s="175"/>
      <c r="CD83" s="179" t="s">
        <v>88</v>
      </c>
      <c r="CE83" s="172"/>
      <c r="CF83" s="172"/>
      <c r="CG83" s="172" t="s">
        <v>87</v>
      </c>
      <c r="CH83" s="172"/>
      <c r="CI83" s="173"/>
      <c r="CJ83" s="174" t="s">
        <v>89</v>
      </c>
      <c r="CK83" s="172"/>
      <c r="CL83" s="175"/>
      <c r="CM83" s="179" t="s">
        <v>88</v>
      </c>
      <c r="CN83" s="172"/>
      <c r="CO83" s="172"/>
      <c r="CP83" s="172" t="s">
        <v>87</v>
      </c>
      <c r="CQ83" s="172"/>
      <c r="CR83" s="173"/>
      <c r="CS83" s="174" t="s">
        <v>89</v>
      </c>
      <c r="CT83" s="172"/>
      <c r="CU83" s="175"/>
      <c r="CV83" s="174" t="s">
        <v>88</v>
      </c>
      <c r="CW83" s="172"/>
      <c r="CX83" s="172"/>
      <c r="CY83" s="172" t="s">
        <v>87</v>
      </c>
      <c r="CZ83" s="172"/>
      <c r="DA83" s="173"/>
      <c r="DB83" s="174" t="s">
        <v>89</v>
      </c>
      <c r="DC83" s="172"/>
      <c r="DD83" s="175"/>
      <c r="DE83" s="174" t="s">
        <v>88</v>
      </c>
      <c r="DF83" s="172"/>
      <c r="DG83" s="172"/>
      <c r="DH83" s="195"/>
      <c r="DI83" s="195"/>
    </row>
    <row r="84" spans="1:113" ht="40.5" customHeight="1" thickTop="1" x14ac:dyDescent="0.35">
      <c r="A84" s="470" t="s">
        <v>228</v>
      </c>
      <c r="B84" s="471"/>
      <c r="C84" s="421" t="s">
        <v>156</v>
      </c>
      <c r="D84" s="422"/>
      <c r="E84" s="422"/>
      <c r="F84" s="422"/>
      <c r="G84" s="422"/>
      <c r="H84" s="422"/>
      <c r="I84" s="422"/>
      <c r="J84" s="422"/>
      <c r="K84" s="422"/>
      <c r="L84" s="422"/>
      <c r="M84" s="422"/>
      <c r="N84" s="422"/>
      <c r="O84" s="423"/>
      <c r="P84" s="267"/>
      <c r="Q84" s="265"/>
      <c r="R84" s="265"/>
      <c r="S84" s="265"/>
      <c r="T84" s="265"/>
      <c r="U84" s="268"/>
      <c r="V84" s="365">
        <f>SUM(V85:X87)</f>
        <v>296</v>
      </c>
      <c r="W84" s="366"/>
      <c r="X84" s="362"/>
      <c r="Y84" s="349">
        <f>SUM(Y85:AA87)</f>
        <v>152</v>
      </c>
      <c r="Z84" s="349"/>
      <c r="AA84" s="350"/>
      <c r="AB84" s="365">
        <f>SUM(AB85:AD87)</f>
        <v>34</v>
      </c>
      <c r="AC84" s="366"/>
      <c r="AD84" s="362"/>
      <c r="AE84" s="349">
        <f>SUM(AE85:AG87)</f>
        <v>118</v>
      </c>
      <c r="AF84" s="349"/>
      <c r="AG84" s="349"/>
      <c r="AH84" s="265"/>
      <c r="AI84" s="265"/>
      <c r="AJ84" s="265"/>
      <c r="AK84" s="265"/>
      <c r="AL84" s="265"/>
      <c r="AM84" s="268"/>
      <c r="AN84" s="372"/>
      <c r="AO84" s="373"/>
      <c r="AP84" s="267"/>
      <c r="AQ84" s="265"/>
      <c r="AR84" s="265"/>
      <c r="AS84" s="265"/>
      <c r="AT84" s="265"/>
      <c r="AU84" s="265"/>
      <c r="AV84" s="266"/>
      <c r="AW84" s="267"/>
      <c r="AX84" s="265"/>
      <c r="AY84" s="265"/>
      <c r="AZ84" s="265"/>
      <c r="BA84" s="265"/>
      <c r="BB84" s="265"/>
      <c r="BC84" s="265"/>
      <c r="BD84" s="265"/>
      <c r="BE84" s="268"/>
      <c r="BF84" s="264"/>
      <c r="BG84" s="265"/>
      <c r="BH84" s="265"/>
      <c r="BI84" s="265"/>
      <c r="BJ84" s="265"/>
      <c r="BK84" s="265"/>
      <c r="BL84" s="265"/>
      <c r="BM84" s="265"/>
      <c r="BN84" s="266"/>
      <c r="BO84" s="267"/>
      <c r="BP84" s="265"/>
      <c r="BQ84" s="265"/>
      <c r="BR84" s="265"/>
      <c r="BS84" s="265"/>
      <c r="BT84" s="265"/>
      <c r="BU84" s="265"/>
      <c r="BV84" s="265"/>
      <c r="BW84" s="268"/>
      <c r="BX84" s="264"/>
      <c r="BY84" s="265"/>
      <c r="BZ84" s="265"/>
      <c r="CA84" s="265"/>
      <c r="CB84" s="265"/>
      <c r="CC84" s="265"/>
      <c r="CD84" s="265"/>
      <c r="CE84" s="265"/>
      <c r="CF84" s="266"/>
      <c r="CG84" s="267"/>
      <c r="CH84" s="265"/>
      <c r="CI84" s="265"/>
      <c r="CJ84" s="265"/>
      <c r="CK84" s="265"/>
      <c r="CL84" s="265"/>
      <c r="CM84" s="265"/>
      <c r="CN84" s="265"/>
      <c r="CO84" s="268"/>
      <c r="CP84" s="264"/>
      <c r="CQ84" s="265"/>
      <c r="CR84" s="265"/>
      <c r="CS84" s="265"/>
      <c r="CT84" s="265"/>
      <c r="CU84" s="265"/>
      <c r="CV84" s="265"/>
      <c r="CW84" s="265"/>
      <c r="CX84" s="266"/>
      <c r="CY84" s="267"/>
      <c r="CZ84" s="265"/>
      <c r="DA84" s="265"/>
      <c r="DB84" s="265"/>
      <c r="DC84" s="265"/>
      <c r="DD84" s="265"/>
      <c r="DE84" s="265"/>
      <c r="DF84" s="265"/>
      <c r="DG84" s="268"/>
      <c r="DH84" s="84">
        <f>SUM(DH85:DH87)</f>
        <v>7</v>
      </c>
      <c r="DI84" s="72"/>
    </row>
    <row r="85" spans="1:113" ht="42" customHeight="1" x14ac:dyDescent="0.35">
      <c r="A85" s="217" t="s">
        <v>230</v>
      </c>
      <c r="B85" s="218"/>
      <c r="C85" s="203" t="s">
        <v>157</v>
      </c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5"/>
      <c r="P85" s="169">
        <v>3</v>
      </c>
      <c r="Q85" s="167"/>
      <c r="R85" s="167"/>
      <c r="S85" s="167"/>
      <c r="T85" s="167"/>
      <c r="U85" s="170"/>
      <c r="V85" s="171">
        <f>SUM(AN85,AW85,BF85,BO85,BX85,CG85,CP85,CY85,)</f>
        <v>120</v>
      </c>
      <c r="W85" s="167"/>
      <c r="X85" s="167"/>
      <c r="Y85" s="167">
        <f>SUM(AQ85,AZ85,BI85,BR85,CA85,CJ85,CS85,DB85)</f>
        <v>68</v>
      </c>
      <c r="Z85" s="167"/>
      <c r="AA85" s="168"/>
      <c r="AB85" s="169">
        <v>18</v>
      </c>
      <c r="AC85" s="167"/>
      <c r="AD85" s="167"/>
      <c r="AE85" s="167">
        <v>50</v>
      </c>
      <c r="AF85" s="167"/>
      <c r="AG85" s="167"/>
      <c r="AH85" s="167"/>
      <c r="AI85" s="167"/>
      <c r="AJ85" s="167"/>
      <c r="AK85" s="167"/>
      <c r="AL85" s="167"/>
      <c r="AM85" s="170"/>
      <c r="AN85" s="206"/>
      <c r="AO85" s="207"/>
      <c r="AP85" s="169"/>
      <c r="AQ85" s="167"/>
      <c r="AR85" s="167"/>
      <c r="AS85" s="167"/>
      <c r="AT85" s="167"/>
      <c r="AU85" s="167"/>
      <c r="AV85" s="168"/>
      <c r="AW85" s="169"/>
      <c r="AX85" s="167"/>
      <c r="AY85" s="167"/>
      <c r="AZ85" s="167"/>
      <c r="BA85" s="167"/>
      <c r="BB85" s="167"/>
      <c r="BC85" s="167"/>
      <c r="BD85" s="167"/>
      <c r="BE85" s="170"/>
      <c r="BF85" s="171">
        <v>120</v>
      </c>
      <c r="BG85" s="167"/>
      <c r="BH85" s="167"/>
      <c r="BI85" s="167">
        <v>68</v>
      </c>
      <c r="BJ85" s="167"/>
      <c r="BK85" s="167"/>
      <c r="BL85" s="167">
        <v>3</v>
      </c>
      <c r="BM85" s="167"/>
      <c r="BN85" s="168"/>
      <c r="BO85" s="169"/>
      <c r="BP85" s="167"/>
      <c r="BQ85" s="167"/>
      <c r="BR85" s="167"/>
      <c r="BS85" s="167"/>
      <c r="BT85" s="167"/>
      <c r="BU85" s="167"/>
      <c r="BV85" s="167"/>
      <c r="BW85" s="170"/>
      <c r="BX85" s="171"/>
      <c r="BY85" s="167"/>
      <c r="BZ85" s="167"/>
      <c r="CA85" s="167"/>
      <c r="CB85" s="167"/>
      <c r="CC85" s="167"/>
      <c r="CD85" s="167"/>
      <c r="CE85" s="167"/>
      <c r="CF85" s="168"/>
      <c r="CG85" s="169"/>
      <c r="CH85" s="167"/>
      <c r="CI85" s="167"/>
      <c r="CJ85" s="167"/>
      <c r="CK85" s="167"/>
      <c r="CL85" s="167"/>
      <c r="CM85" s="167"/>
      <c r="CN85" s="167"/>
      <c r="CO85" s="170"/>
      <c r="CP85" s="171"/>
      <c r="CQ85" s="167"/>
      <c r="CR85" s="167"/>
      <c r="CS85" s="167"/>
      <c r="CT85" s="167"/>
      <c r="CU85" s="167"/>
      <c r="CV85" s="167"/>
      <c r="CW85" s="167"/>
      <c r="CX85" s="168"/>
      <c r="CY85" s="169"/>
      <c r="CZ85" s="167"/>
      <c r="DA85" s="167"/>
      <c r="DB85" s="167"/>
      <c r="DC85" s="167"/>
      <c r="DD85" s="167"/>
      <c r="DE85" s="167"/>
      <c r="DF85" s="167"/>
      <c r="DG85" s="170"/>
      <c r="DH85" s="68">
        <f>SUM(AT85,BC85,BL85,BU85,CD85,CM85,CV85,DE85,)</f>
        <v>3</v>
      </c>
      <c r="DI85" s="545" t="s">
        <v>338</v>
      </c>
    </row>
    <row r="86" spans="1:113" ht="69" customHeight="1" x14ac:dyDescent="0.35">
      <c r="A86" s="448"/>
      <c r="B86" s="449"/>
      <c r="C86" s="203" t="s">
        <v>273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5"/>
      <c r="P86" s="169"/>
      <c r="Q86" s="167"/>
      <c r="R86" s="167"/>
      <c r="S86" s="167"/>
      <c r="T86" s="167"/>
      <c r="U86" s="170"/>
      <c r="V86" s="171">
        <f>SUM(AN86,AW86,BF86,BO86,BX86,CG86,CP86,CY86,)</f>
        <v>40</v>
      </c>
      <c r="W86" s="167"/>
      <c r="X86" s="167"/>
      <c r="Y86" s="167"/>
      <c r="Z86" s="167"/>
      <c r="AA86" s="168"/>
      <c r="AB86" s="169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70"/>
      <c r="AN86" s="206"/>
      <c r="AO86" s="207"/>
      <c r="AP86" s="169"/>
      <c r="AQ86" s="167"/>
      <c r="AR86" s="167"/>
      <c r="AS86" s="167"/>
      <c r="AT86" s="167"/>
      <c r="AU86" s="167"/>
      <c r="AV86" s="168"/>
      <c r="AW86" s="169"/>
      <c r="AX86" s="167"/>
      <c r="AY86" s="167"/>
      <c r="AZ86" s="167"/>
      <c r="BA86" s="167"/>
      <c r="BB86" s="167"/>
      <c r="BC86" s="167"/>
      <c r="BD86" s="167"/>
      <c r="BE86" s="170"/>
      <c r="BF86" s="171">
        <v>40</v>
      </c>
      <c r="BG86" s="167"/>
      <c r="BH86" s="167"/>
      <c r="BI86" s="167"/>
      <c r="BJ86" s="167"/>
      <c r="BK86" s="167"/>
      <c r="BL86" s="167">
        <v>1</v>
      </c>
      <c r="BM86" s="167"/>
      <c r="BN86" s="168"/>
      <c r="BO86" s="169"/>
      <c r="BP86" s="167"/>
      <c r="BQ86" s="167"/>
      <c r="BR86" s="167"/>
      <c r="BS86" s="167"/>
      <c r="BT86" s="167"/>
      <c r="BU86" s="167"/>
      <c r="BV86" s="167"/>
      <c r="BW86" s="170"/>
      <c r="BX86" s="171"/>
      <c r="BY86" s="167"/>
      <c r="BZ86" s="167"/>
      <c r="CA86" s="167"/>
      <c r="CB86" s="167"/>
      <c r="CC86" s="167"/>
      <c r="CD86" s="167"/>
      <c r="CE86" s="167"/>
      <c r="CF86" s="168"/>
      <c r="CG86" s="169"/>
      <c r="CH86" s="167"/>
      <c r="CI86" s="167"/>
      <c r="CJ86" s="167"/>
      <c r="CK86" s="167"/>
      <c r="CL86" s="167"/>
      <c r="CM86" s="167"/>
      <c r="CN86" s="167"/>
      <c r="CO86" s="170"/>
      <c r="CP86" s="171"/>
      <c r="CQ86" s="167"/>
      <c r="CR86" s="167"/>
      <c r="CS86" s="167"/>
      <c r="CT86" s="167"/>
      <c r="CU86" s="167"/>
      <c r="CV86" s="167"/>
      <c r="CW86" s="167"/>
      <c r="CX86" s="168"/>
      <c r="CY86" s="169"/>
      <c r="CZ86" s="167"/>
      <c r="DA86" s="167"/>
      <c r="DB86" s="167"/>
      <c r="DC86" s="167"/>
      <c r="DD86" s="167"/>
      <c r="DE86" s="167"/>
      <c r="DF86" s="167"/>
      <c r="DG86" s="170"/>
      <c r="DH86" s="68">
        <f>SUM(AT86,BC86,BL86,BU86,CD86,CM86,CV86,DE86,)</f>
        <v>1</v>
      </c>
      <c r="DI86" s="548"/>
    </row>
    <row r="87" spans="1:113" ht="22.8" x14ac:dyDescent="0.35">
      <c r="A87" s="432" t="s">
        <v>231</v>
      </c>
      <c r="B87" s="433"/>
      <c r="C87" s="203" t="s">
        <v>274</v>
      </c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5"/>
      <c r="P87" s="169">
        <v>6</v>
      </c>
      <c r="Q87" s="167"/>
      <c r="R87" s="167"/>
      <c r="S87" s="167"/>
      <c r="T87" s="167"/>
      <c r="U87" s="170"/>
      <c r="V87" s="171">
        <f>SUM(AN87,AW87,BF87,BO87,BX87,CG87,CP87,CY87,)</f>
        <v>136</v>
      </c>
      <c r="W87" s="167"/>
      <c r="X87" s="167"/>
      <c r="Y87" s="167">
        <f>SUM(AQ87,AZ87,BI87,BR87,CA87,CJ87,CS87,DB87)</f>
        <v>84</v>
      </c>
      <c r="Z87" s="167"/>
      <c r="AA87" s="168"/>
      <c r="AB87" s="169">
        <v>16</v>
      </c>
      <c r="AC87" s="167"/>
      <c r="AD87" s="167"/>
      <c r="AE87" s="167">
        <v>68</v>
      </c>
      <c r="AF87" s="167"/>
      <c r="AG87" s="167"/>
      <c r="AH87" s="167"/>
      <c r="AI87" s="167"/>
      <c r="AJ87" s="167"/>
      <c r="AK87" s="167"/>
      <c r="AL87" s="167"/>
      <c r="AM87" s="170"/>
      <c r="AN87" s="206"/>
      <c r="AO87" s="207"/>
      <c r="AP87" s="169"/>
      <c r="AQ87" s="167"/>
      <c r="AR87" s="167"/>
      <c r="AS87" s="167"/>
      <c r="AT87" s="167"/>
      <c r="AU87" s="167"/>
      <c r="AV87" s="168"/>
      <c r="AW87" s="169"/>
      <c r="AX87" s="167"/>
      <c r="AY87" s="167"/>
      <c r="AZ87" s="167"/>
      <c r="BA87" s="167"/>
      <c r="BB87" s="167"/>
      <c r="BC87" s="167"/>
      <c r="BD87" s="167"/>
      <c r="BE87" s="170"/>
      <c r="BF87" s="171"/>
      <c r="BG87" s="167"/>
      <c r="BH87" s="167"/>
      <c r="BI87" s="167"/>
      <c r="BJ87" s="167"/>
      <c r="BK87" s="167"/>
      <c r="BL87" s="167"/>
      <c r="BM87" s="167"/>
      <c r="BN87" s="168"/>
      <c r="BO87" s="169"/>
      <c r="BP87" s="167"/>
      <c r="BQ87" s="167"/>
      <c r="BR87" s="167"/>
      <c r="BS87" s="167"/>
      <c r="BT87" s="167"/>
      <c r="BU87" s="167"/>
      <c r="BV87" s="167"/>
      <c r="BW87" s="170"/>
      <c r="BX87" s="171"/>
      <c r="BY87" s="167"/>
      <c r="BZ87" s="167"/>
      <c r="CA87" s="167"/>
      <c r="CB87" s="167"/>
      <c r="CC87" s="167"/>
      <c r="CD87" s="167"/>
      <c r="CE87" s="167"/>
      <c r="CF87" s="168"/>
      <c r="CG87" s="169">
        <v>136</v>
      </c>
      <c r="CH87" s="167"/>
      <c r="CI87" s="167"/>
      <c r="CJ87" s="167">
        <v>84</v>
      </c>
      <c r="CK87" s="167"/>
      <c r="CL87" s="167"/>
      <c r="CM87" s="167">
        <v>3</v>
      </c>
      <c r="CN87" s="167"/>
      <c r="CO87" s="170"/>
      <c r="CP87" s="171"/>
      <c r="CQ87" s="167"/>
      <c r="CR87" s="167"/>
      <c r="CS87" s="167"/>
      <c r="CT87" s="167"/>
      <c r="CU87" s="167"/>
      <c r="CV87" s="167"/>
      <c r="CW87" s="167"/>
      <c r="CX87" s="168"/>
      <c r="CY87" s="169"/>
      <c r="CZ87" s="167"/>
      <c r="DA87" s="167"/>
      <c r="DB87" s="167"/>
      <c r="DC87" s="167"/>
      <c r="DD87" s="167"/>
      <c r="DE87" s="167"/>
      <c r="DF87" s="167"/>
      <c r="DG87" s="168"/>
      <c r="DH87" s="68">
        <f>SUM(AT87,BC87,BL87,BU87,CD87,CM87,CV87,DE87,)</f>
        <v>3</v>
      </c>
      <c r="DI87" s="130" t="s">
        <v>339</v>
      </c>
    </row>
    <row r="88" spans="1:113" ht="47.25" customHeight="1" x14ac:dyDescent="0.35">
      <c r="A88" s="512" t="s">
        <v>229</v>
      </c>
      <c r="B88" s="513"/>
      <c r="C88" s="421" t="s">
        <v>162</v>
      </c>
      <c r="D88" s="422"/>
      <c r="E88" s="422"/>
      <c r="F88" s="422"/>
      <c r="G88" s="422"/>
      <c r="H88" s="422"/>
      <c r="I88" s="422"/>
      <c r="J88" s="422"/>
      <c r="K88" s="422"/>
      <c r="L88" s="422"/>
      <c r="M88" s="422"/>
      <c r="N88" s="422"/>
      <c r="O88" s="423"/>
      <c r="P88" s="267"/>
      <c r="Q88" s="265"/>
      <c r="R88" s="265"/>
      <c r="S88" s="265"/>
      <c r="T88" s="265"/>
      <c r="U88" s="268"/>
      <c r="V88" s="365">
        <f>SUM(V89:X90)</f>
        <v>200</v>
      </c>
      <c r="W88" s="366"/>
      <c r="X88" s="366"/>
      <c r="Y88" s="362">
        <f>SUM(Y89:AA90)</f>
        <v>108</v>
      </c>
      <c r="Z88" s="363"/>
      <c r="AA88" s="367"/>
      <c r="AB88" s="368">
        <f>SUM(AB89:AD90)</f>
        <v>52</v>
      </c>
      <c r="AC88" s="363"/>
      <c r="AD88" s="364"/>
      <c r="AE88" s="362">
        <f>SUM(AE89:AG90)</f>
        <v>32</v>
      </c>
      <c r="AF88" s="363"/>
      <c r="AG88" s="364"/>
      <c r="AH88" s="362">
        <f>SUM(AH89:AJ90)</f>
        <v>24</v>
      </c>
      <c r="AI88" s="363"/>
      <c r="AJ88" s="364"/>
      <c r="AK88" s="265"/>
      <c r="AL88" s="265"/>
      <c r="AM88" s="268"/>
      <c r="AN88" s="372"/>
      <c r="AO88" s="373"/>
      <c r="AP88" s="267"/>
      <c r="AQ88" s="265"/>
      <c r="AR88" s="265"/>
      <c r="AS88" s="265"/>
      <c r="AT88" s="265"/>
      <c r="AU88" s="265"/>
      <c r="AV88" s="266"/>
      <c r="AW88" s="267"/>
      <c r="AX88" s="265"/>
      <c r="AY88" s="265"/>
      <c r="AZ88" s="265"/>
      <c r="BA88" s="265"/>
      <c r="BB88" s="265"/>
      <c r="BC88" s="265"/>
      <c r="BD88" s="265"/>
      <c r="BE88" s="268"/>
      <c r="BF88" s="264"/>
      <c r="BG88" s="265"/>
      <c r="BH88" s="265"/>
      <c r="BI88" s="265"/>
      <c r="BJ88" s="265"/>
      <c r="BK88" s="265"/>
      <c r="BL88" s="265"/>
      <c r="BM88" s="265"/>
      <c r="BN88" s="266"/>
      <c r="BO88" s="267"/>
      <c r="BP88" s="265"/>
      <c r="BQ88" s="265"/>
      <c r="BR88" s="265"/>
      <c r="BS88" s="265"/>
      <c r="BT88" s="265"/>
      <c r="BU88" s="265"/>
      <c r="BV88" s="265"/>
      <c r="BW88" s="268"/>
      <c r="BX88" s="264"/>
      <c r="BY88" s="265"/>
      <c r="BZ88" s="265"/>
      <c r="CA88" s="265"/>
      <c r="CB88" s="265"/>
      <c r="CC88" s="265"/>
      <c r="CD88" s="265"/>
      <c r="CE88" s="265"/>
      <c r="CF88" s="266"/>
      <c r="CG88" s="267"/>
      <c r="CH88" s="265"/>
      <c r="CI88" s="265"/>
      <c r="CJ88" s="265"/>
      <c r="CK88" s="265"/>
      <c r="CL88" s="265"/>
      <c r="CM88" s="265"/>
      <c r="CN88" s="265"/>
      <c r="CO88" s="268"/>
      <c r="CP88" s="264"/>
      <c r="CQ88" s="265"/>
      <c r="CR88" s="265"/>
      <c r="CS88" s="265"/>
      <c r="CT88" s="265"/>
      <c r="CU88" s="265"/>
      <c r="CV88" s="265"/>
      <c r="CW88" s="265"/>
      <c r="CX88" s="266"/>
      <c r="CY88" s="267"/>
      <c r="CZ88" s="265"/>
      <c r="DA88" s="265"/>
      <c r="DB88" s="265"/>
      <c r="DC88" s="265"/>
      <c r="DD88" s="265"/>
      <c r="DE88" s="265"/>
      <c r="DF88" s="265"/>
      <c r="DG88" s="268"/>
      <c r="DH88" s="84">
        <f>SUM(DH89:DH90)</f>
        <v>6</v>
      </c>
      <c r="DI88" s="70"/>
    </row>
    <row r="89" spans="1:113" ht="41.25" customHeight="1" x14ac:dyDescent="0.35">
      <c r="A89" s="432" t="s">
        <v>232</v>
      </c>
      <c r="B89" s="433"/>
      <c r="C89" s="424" t="s">
        <v>163</v>
      </c>
      <c r="D89" s="425"/>
      <c r="E89" s="425"/>
      <c r="F89" s="425"/>
      <c r="G89" s="425"/>
      <c r="H89" s="425"/>
      <c r="I89" s="425"/>
      <c r="J89" s="425"/>
      <c r="K89" s="425"/>
      <c r="L89" s="425"/>
      <c r="M89" s="425"/>
      <c r="N89" s="425"/>
      <c r="O89" s="426"/>
      <c r="P89" s="169"/>
      <c r="Q89" s="167"/>
      <c r="R89" s="167"/>
      <c r="S89" s="167">
        <v>5</v>
      </c>
      <c r="T89" s="167"/>
      <c r="U89" s="170"/>
      <c r="V89" s="171">
        <f>SUM(AN89,AW89,BF89,BO89,BX89,CG89,CP89,CY89,)</f>
        <v>100</v>
      </c>
      <c r="W89" s="167"/>
      <c r="X89" s="167"/>
      <c r="Y89" s="167">
        <f>SUM(AQ89,AZ89,BI89,BR89,CA89,CJ89,CS89,DB89)</f>
        <v>40</v>
      </c>
      <c r="Z89" s="167"/>
      <c r="AA89" s="168"/>
      <c r="AB89" s="169">
        <v>18</v>
      </c>
      <c r="AC89" s="167"/>
      <c r="AD89" s="167"/>
      <c r="AE89" s="167">
        <v>16</v>
      </c>
      <c r="AF89" s="167"/>
      <c r="AG89" s="167"/>
      <c r="AH89" s="167">
        <v>6</v>
      </c>
      <c r="AI89" s="167"/>
      <c r="AJ89" s="167"/>
      <c r="AK89" s="167"/>
      <c r="AL89" s="167"/>
      <c r="AM89" s="170"/>
      <c r="AN89" s="206"/>
      <c r="AO89" s="207"/>
      <c r="AP89" s="169"/>
      <c r="AQ89" s="167"/>
      <c r="AR89" s="167"/>
      <c r="AS89" s="167"/>
      <c r="AT89" s="167"/>
      <c r="AU89" s="167"/>
      <c r="AV89" s="168"/>
      <c r="AW89" s="169"/>
      <c r="AX89" s="167"/>
      <c r="AY89" s="167"/>
      <c r="AZ89" s="167"/>
      <c r="BA89" s="167"/>
      <c r="BB89" s="167"/>
      <c r="BC89" s="167"/>
      <c r="BD89" s="167"/>
      <c r="BE89" s="170"/>
      <c r="BF89" s="171"/>
      <c r="BG89" s="167"/>
      <c r="BH89" s="167"/>
      <c r="BI89" s="167"/>
      <c r="BJ89" s="167"/>
      <c r="BK89" s="167"/>
      <c r="BL89" s="167"/>
      <c r="BM89" s="167"/>
      <c r="BN89" s="168"/>
      <c r="BO89" s="169"/>
      <c r="BP89" s="167"/>
      <c r="BQ89" s="167"/>
      <c r="BR89" s="167"/>
      <c r="BS89" s="167"/>
      <c r="BT89" s="167"/>
      <c r="BU89" s="167"/>
      <c r="BV89" s="167"/>
      <c r="BW89" s="170"/>
      <c r="BX89" s="171">
        <v>100</v>
      </c>
      <c r="BY89" s="167"/>
      <c r="BZ89" s="167"/>
      <c r="CA89" s="167">
        <v>40</v>
      </c>
      <c r="CB89" s="167"/>
      <c r="CC89" s="167"/>
      <c r="CD89" s="167">
        <v>3</v>
      </c>
      <c r="CE89" s="167"/>
      <c r="CF89" s="168"/>
      <c r="CG89" s="169"/>
      <c r="CH89" s="167"/>
      <c r="CI89" s="167"/>
      <c r="CJ89" s="167"/>
      <c r="CK89" s="167"/>
      <c r="CL89" s="167"/>
      <c r="CM89" s="167"/>
      <c r="CN89" s="167"/>
      <c r="CO89" s="170"/>
      <c r="CP89" s="171"/>
      <c r="CQ89" s="167"/>
      <c r="CR89" s="167"/>
      <c r="CS89" s="167"/>
      <c r="CT89" s="167"/>
      <c r="CU89" s="167"/>
      <c r="CV89" s="167"/>
      <c r="CW89" s="167"/>
      <c r="CX89" s="168"/>
      <c r="CY89" s="169"/>
      <c r="CZ89" s="167"/>
      <c r="DA89" s="167"/>
      <c r="DB89" s="167"/>
      <c r="DC89" s="167"/>
      <c r="DD89" s="167"/>
      <c r="DE89" s="167"/>
      <c r="DF89" s="167"/>
      <c r="DG89" s="170"/>
      <c r="DH89" s="68">
        <f>SUM(AT89,BC89,BL89,BU89,CD89,CM89,CV89,DE89,)</f>
        <v>3</v>
      </c>
      <c r="DI89" s="68" t="s">
        <v>340</v>
      </c>
    </row>
    <row r="90" spans="1:113" ht="45" customHeight="1" x14ac:dyDescent="0.35">
      <c r="A90" s="432" t="s">
        <v>433</v>
      </c>
      <c r="B90" s="433"/>
      <c r="C90" s="424" t="s">
        <v>182</v>
      </c>
      <c r="D90" s="425"/>
      <c r="E90" s="425"/>
      <c r="F90" s="425"/>
      <c r="G90" s="425"/>
      <c r="H90" s="425"/>
      <c r="I90" s="425"/>
      <c r="J90" s="425"/>
      <c r="K90" s="425"/>
      <c r="L90" s="425"/>
      <c r="M90" s="425"/>
      <c r="N90" s="425"/>
      <c r="O90" s="426"/>
      <c r="P90" s="169">
        <v>7</v>
      </c>
      <c r="Q90" s="167"/>
      <c r="R90" s="167"/>
      <c r="S90" s="167"/>
      <c r="T90" s="167"/>
      <c r="U90" s="170"/>
      <c r="V90" s="171">
        <f>SUM(AN90,AW90,BF90,BO90,BX90,CG90,CP90,CY90,)</f>
        <v>100</v>
      </c>
      <c r="W90" s="167"/>
      <c r="X90" s="167"/>
      <c r="Y90" s="167">
        <f>SUM(AQ90,AZ90,BI90,BR90,CA90,CJ90,CS90,DB90)</f>
        <v>68</v>
      </c>
      <c r="Z90" s="167"/>
      <c r="AA90" s="168"/>
      <c r="AB90" s="169">
        <v>34</v>
      </c>
      <c r="AC90" s="167"/>
      <c r="AD90" s="167"/>
      <c r="AE90" s="167">
        <v>16</v>
      </c>
      <c r="AF90" s="167"/>
      <c r="AG90" s="167"/>
      <c r="AH90" s="167">
        <v>18</v>
      </c>
      <c r="AI90" s="167"/>
      <c r="AJ90" s="167"/>
      <c r="AK90" s="167"/>
      <c r="AL90" s="167"/>
      <c r="AM90" s="170"/>
      <c r="AN90" s="206"/>
      <c r="AO90" s="207"/>
      <c r="AP90" s="169"/>
      <c r="AQ90" s="167"/>
      <c r="AR90" s="167"/>
      <c r="AS90" s="167"/>
      <c r="AT90" s="167"/>
      <c r="AU90" s="167"/>
      <c r="AV90" s="168"/>
      <c r="AW90" s="169"/>
      <c r="AX90" s="167"/>
      <c r="AY90" s="167"/>
      <c r="AZ90" s="167"/>
      <c r="BA90" s="167"/>
      <c r="BB90" s="167"/>
      <c r="BC90" s="167"/>
      <c r="BD90" s="167"/>
      <c r="BE90" s="170"/>
      <c r="BF90" s="171"/>
      <c r="BG90" s="167"/>
      <c r="BH90" s="167"/>
      <c r="BI90" s="167"/>
      <c r="BJ90" s="167"/>
      <c r="BK90" s="167"/>
      <c r="BL90" s="167"/>
      <c r="BM90" s="167"/>
      <c r="BN90" s="168"/>
      <c r="BO90" s="169"/>
      <c r="BP90" s="167"/>
      <c r="BQ90" s="167"/>
      <c r="BR90" s="167"/>
      <c r="BS90" s="167"/>
      <c r="BT90" s="167"/>
      <c r="BU90" s="167"/>
      <c r="BV90" s="167"/>
      <c r="BW90" s="170"/>
      <c r="BX90" s="171"/>
      <c r="BY90" s="167"/>
      <c r="BZ90" s="167"/>
      <c r="CA90" s="167"/>
      <c r="CB90" s="167"/>
      <c r="CC90" s="167"/>
      <c r="CD90" s="167"/>
      <c r="CE90" s="167"/>
      <c r="CF90" s="168"/>
      <c r="CG90" s="169"/>
      <c r="CH90" s="167"/>
      <c r="CI90" s="167"/>
      <c r="CJ90" s="167"/>
      <c r="CK90" s="167"/>
      <c r="CL90" s="167"/>
      <c r="CM90" s="167"/>
      <c r="CN90" s="167"/>
      <c r="CO90" s="170"/>
      <c r="CP90" s="171">
        <v>100</v>
      </c>
      <c r="CQ90" s="167"/>
      <c r="CR90" s="167"/>
      <c r="CS90" s="167">
        <v>68</v>
      </c>
      <c r="CT90" s="167"/>
      <c r="CU90" s="167"/>
      <c r="CV90" s="167">
        <v>3</v>
      </c>
      <c r="CW90" s="167"/>
      <c r="CX90" s="168"/>
      <c r="CY90" s="169"/>
      <c r="CZ90" s="167"/>
      <c r="DA90" s="167"/>
      <c r="DB90" s="167"/>
      <c r="DC90" s="167"/>
      <c r="DD90" s="167"/>
      <c r="DE90" s="167"/>
      <c r="DF90" s="167"/>
      <c r="DG90" s="170"/>
      <c r="DH90" s="68">
        <f>SUM(AT90,BC90,BL90,BU90,CD90,CM90,CV90,DE90,)</f>
        <v>3</v>
      </c>
      <c r="DI90" s="68" t="s">
        <v>341</v>
      </c>
    </row>
    <row r="91" spans="1:113" ht="22.8" x14ac:dyDescent="0.35">
      <c r="A91" s="429" t="s">
        <v>233</v>
      </c>
      <c r="B91" s="430"/>
      <c r="C91" s="478" t="s">
        <v>164</v>
      </c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80"/>
      <c r="P91" s="169"/>
      <c r="Q91" s="167"/>
      <c r="R91" s="167"/>
      <c r="S91" s="167"/>
      <c r="T91" s="167"/>
      <c r="U91" s="170"/>
      <c r="V91" s="358">
        <f>SUM(V92:X93)</f>
        <v>300</v>
      </c>
      <c r="W91" s="359"/>
      <c r="X91" s="359"/>
      <c r="Y91" s="355">
        <f>SUM(Y92:AA93)</f>
        <v>136</v>
      </c>
      <c r="Z91" s="356"/>
      <c r="AA91" s="369"/>
      <c r="AB91" s="370">
        <f>SUM(AB92:AD93)</f>
        <v>68</v>
      </c>
      <c r="AC91" s="356"/>
      <c r="AD91" s="357"/>
      <c r="AE91" s="355">
        <f>SUM(AE92:AG93)</f>
        <v>16</v>
      </c>
      <c r="AF91" s="356"/>
      <c r="AG91" s="357"/>
      <c r="AH91" s="355">
        <f>SUM(AH92:AJ93)</f>
        <v>52</v>
      </c>
      <c r="AI91" s="356"/>
      <c r="AJ91" s="357"/>
      <c r="AK91" s="167"/>
      <c r="AL91" s="167"/>
      <c r="AM91" s="170"/>
      <c r="AN91" s="206"/>
      <c r="AO91" s="207"/>
      <c r="AP91" s="169"/>
      <c r="AQ91" s="167"/>
      <c r="AR91" s="167"/>
      <c r="AS91" s="167"/>
      <c r="AT91" s="167"/>
      <c r="AU91" s="167"/>
      <c r="AV91" s="168"/>
      <c r="AW91" s="169"/>
      <c r="AX91" s="167"/>
      <c r="AY91" s="167"/>
      <c r="AZ91" s="167"/>
      <c r="BA91" s="167"/>
      <c r="BB91" s="167"/>
      <c r="BC91" s="167"/>
      <c r="BD91" s="167"/>
      <c r="BE91" s="170"/>
      <c r="BF91" s="171"/>
      <c r="BG91" s="167"/>
      <c r="BH91" s="167"/>
      <c r="BI91" s="167"/>
      <c r="BJ91" s="167"/>
      <c r="BK91" s="167"/>
      <c r="BL91" s="167"/>
      <c r="BM91" s="167"/>
      <c r="BN91" s="168"/>
      <c r="BO91" s="169"/>
      <c r="BP91" s="167"/>
      <c r="BQ91" s="167"/>
      <c r="BR91" s="167"/>
      <c r="BS91" s="167"/>
      <c r="BT91" s="167"/>
      <c r="BU91" s="167"/>
      <c r="BV91" s="167"/>
      <c r="BW91" s="170"/>
      <c r="BX91" s="171"/>
      <c r="BY91" s="167"/>
      <c r="BZ91" s="167"/>
      <c r="CA91" s="167"/>
      <c r="CB91" s="167"/>
      <c r="CC91" s="167"/>
      <c r="CD91" s="167"/>
      <c r="CE91" s="167"/>
      <c r="CF91" s="168"/>
      <c r="CG91" s="169"/>
      <c r="CH91" s="167"/>
      <c r="CI91" s="167"/>
      <c r="CJ91" s="167"/>
      <c r="CK91" s="167"/>
      <c r="CL91" s="167"/>
      <c r="CM91" s="167"/>
      <c r="CN91" s="167"/>
      <c r="CO91" s="170"/>
      <c r="CP91" s="171"/>
      <c r="CQ91" s="167"/>
      <c r="CR91" s="167"/>
      <c r="CS91" s="167"/>
      <c r="CT91" s="167"/>
      <c r="CU91" s="167"/>
      <c r="CV91" s="167"/>
      <c r="CW91" s="167"/>
      <c r="CX91" s="168"/>
      <c r="CY91" s="169"/>
      <c r="CZ91" s="167"/>
      <c r="DA91" s="167"/>
      <c r="DB91" s="167"/>
      <c r="DC91" s="167"/>
      <c r="DD91" s="167"/>
      <c r="DE91" s="167"/>
      <c r="DF91" s="167"/>
      <c r="DG91" s="170"/>
      <c r="DH91" s="69">
        <f>SUM(DH92:DH93)</f>
        <v>8</v>
      </c>
      <c r="DI91" s="545" t="s">
        <v>342</v>
      </c>
    </row>
    <row r="92" spans="1:113" ht="22.8" x14ac:dyDescent="0.35">
      <c r="A92" s="217" t="s">
        <v>234</v>
      </c>
      <c r="B92" s="218"/>
      <c r="C92" s="424" t="s">
        <v>265</v>
      </c>
      <c r="D92" s="425"/>
      <c r="E92" s="425"/>
      <c r="F92" s="425"/>
      <c r="G92" s="425"/>
      <c r="H92" s="425"/>
      <c r="I92" s="425"/>
      <c r="J92" s="425"/>
      <c r="K92" s="425"/>
      <c r="L92" s="425"/>
      <c r="M92" s="425"/>
      <c r="N92" s="425"/>
      <c r="O92" s="426"/>
      <c r="P92" s="169">
        <v>5</v>
      </c>
      <c r="Q92" s="167"/>
      <c r="R92" s="167"/>
      <c r="S92" s="167">
        <v>4</v>
      </c>
      <c r="T92" s="167"/>
      <c r="U92" s="170"/>
      <c r="V92" s="171">
        <f>SUM(AN92,AW92,BF92,BO92,BX92,CG92,CP92,CY92,)</f>
        <v>240</v>
      </c>
      <c r="W92" s="167"/>
      <c r="X92" s="167"/>
      <c r="Y92" s="167">
        <f>SUM(AQ92,AZ92,BI92,BR92,CA92,CJ92,CS92,DB92)</f>
        <v>136</v>
      </c>
      <c r="Z92" s="167"/>
      <c r="AA92" s="168"/>
      <c r="AB92" s="169">
        <v>68</v>
      </c>
      <c r="AC92" s="167"/>
      <c r="AD92" s="167"/>
      <c r="AE92" s="167">
        <v>16</v>
      </c>
      <c r="AF92" s="167"/>
      <c r="AG92" s="167"/>
      <c r="AH92" s="167">
        <v>52</v>
      </c>
      <c r="AI92" s="167"/>
      <c r="AJ92" s="167"/>
      <c r="AK92" s="167"/>
      <c r="AL92" s="167"/>
      <c r="AM92" s="170"/>
      <c r="AN92" s="206"/>
      <c r="AO92" s="207"/>
      <c r="AP92" s="169"/>
      <c r="AQ92" s="167"/>
      <c r="AR92" s="167"/>
      <c r="AS92" s="167"/>
      <c r="AT92" s="167"/>
      <c r="AU92" s="167"/>
      <c r="AV92" s="168"/>
      <c r="AW92" s="169"/>
      <c r="AX92" s="167"/>
      <c r="AY92" s="167"/>
      <c r="AZ92" s="167"/>
      <c r="BA92" s="167"/>
      <c r="BB92" s="167"/>
      <c r="BC92" s="167"/>
      <c r="BD92" s="167"/>
      <c r="BE92" s="170"/>
      <c r="BF92" s="171"/>
      <c r="BG92" s="167"/>
      <c r="BH92" s="167"/>
      <c r="BI92" s="167"/>
      <c r="BJ92" s="167"/>
      <c r="BK92" s="167"/>
      <c r="BL92" s="167"/>
      <c r="BM92" s="167"/>
      <c r="BN92" s="168"/>
      <c r="BO92" s="169">
        <v>120</v>
      </c>
      <c r="BP92" s="167"/>
      <c r="BQ92" s="167"/>
      <c r="BR92" s="167">
        <v>68</v>
      </c>
      <c r="BS92" s="167"/>
      <c r="BT92" s="167"/>
      <c r="BU92" s="167">
        <v>3</v>
      </c>
      <c r="BV92" s="167"/>
      <c r="BW92" s="170"/>
      <c r="BX92" s="171">
        <v>120</v>
      </c>
      <c r="BY92" s="167"/>
      <c r="BZ92" s="167"/>
      <c r="CA92" s="167">
        <v>68</v>
      </c>
      <c r="CB92" s="167"/>
      <c r="CC92" s="167"/>
      <c r="CD92" s="167">
        <v>3</v>
      </c>
      <c r="CE92" s="167"/>
      <c r="CF92" s="168"/>
      <c r="CG92" s="169"/>
      <c r="CH92" s="167"/>
      <c r="CI92" s="167"/>
      <c r="CJ92" s="167"/>
      <c r="CK92" s="167"/>
      <c r="CL92" s="167"/>
      <c r="CM92" s="167"/>
      <c r="CN92" s="167"/>
      <c r="CO92" s="170"/>
      <c r="CP92" s="171"/>
      <c r="CQ92" s="167"/>
      <c r="CR92" s="167"/>
      <c r="CS92" s="167"/>
      <c r="CT92" s="167"/>
      <c r="CU92" s="167"/>
      <c r="CV92" s="167"/>
      <c r="CW92" s="167"/>
      <c r="CX92" s="168"/>
      <c r="CY92" s="169"/>
      <c r="CZ92" s="167"/>
      <c r="DA92" s="167"/>
      <c r="DB92" s="167"/>
      <c r="DC92" s="167"/>
      <c r="DD92" s="167"/>
      <c r="DE92" s="167"/>
      <c r="DF92" s="167"/>
      <c r="DG92" s="170"/>
      <c r="DH92" s="68">
        <f>SUM(AT92,BC92,BL92,BU92,CD92,CM92,CV92,DE92,)</f>
        <v>6</v>
      </c>
      <c r="DI92" s="546"/>
    </row>
    <row r="93" spans="1:113" ht="51.75" customHeight="1" x14ac:dyDescent="0.35">
      <c r="A93" s="448"/>
      <c r="B93" s="449"/>
      <c r="C93" s="415" t="s">
        <v>266</v>
      </c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7"/>
      <c r="P93" s="169"/>
      <c r="Q93" s="167"/>
      <c r="R93" s="167"/>
      <c r="S93" s="167"/>
      <c r="T93" s="167"/>
      <c r="U93" s="170"/>
      <c r="V93" s="171">
        <f>SUM(AN93,AW93,BF93,BO93,BX93,CG93,CP93,CY93,)</f>
        <v>60</v>
      </c>
      <c r="W93" s="167"/>
      <c r="X93" s="167"/>
      <c r="Y93" s="167"/>
      <c r="Z93" s="167"/>
      <c r="AA93" s="168"/>
      <c r="AB93" s="169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70"/>
      <c r="AN93" s="206"/>
      <c r="AO93" s="207"/>
      <c r="AP93" s="169"/>
      <c r="AQ93" s="167"/>
      <c r="AR93" s="167"/>
      <c r="AS93" s="167"/>
      <c r="AT93" s="167"/>
      <c r="AU93" s="167"/>
      <c r="AV93" s="168"/>
      <c r="AW93" s="169"/>
      <c r="AX93" s="167"/>
      <c r="AY93" s="167"/>
      <c r="AZ93" s="167"/>
      <c r="BA93" s="167"/>
      <c r="BB93" s="167"/>
      <c r="BC93" s="167"/>
      <c r="BD93" s="167"/>
      <c r="BE93" s="170"/>
      <c r="BF93" s="171"/>
      <c r="BG93" s="167"/>
      <c r="BH93" s="167"/>
      <c r="BI93" s="167"/>
      <c r="BJ93" s="167"/>
      <c r="BK93" s="167"/>
      <c r="BL93" s="167"/>
      <c r="BM93" s="167"/>
      <c r="BN93" s="168"/>
      <c r="BO93" s="169"/>
      <c r="BP93" s="167"/>
      <c r="BQ93" s="167"/>
      <c r="BR93" s="167"/>
      <c r="BS93" s="167"/>
      <c r="BT93" s="167"/>
      <c r="BU93" s="167"/>
      <c r="BV93" s="167"/>
      <c r="BW93" s="170"/>
      <c r="BX93" s="171">
        <v>60</v>
      </c>
      <c r="BY93" s="167"/>
      <c r="BZ93" s="167"/>
      <c r="CA93" s="167"/>
      <c r="CB93" s="167"/>
      <c r="CC93" s="167"/>
      <c r="CD93" s="167">
        <v>2</v>
      </c>
      <c r="CE93" s="167"/>
      <c r="CF93" s="168"/>
      <c r="CG93" s="169"/>
      <c r="CH93" s="167"/>
      <c r="CI93" s="167"/>
      <c r="CJ93" s="167"/>
      <c r="CK93" s="167"/>
      <c r="CL93" s="167"/>
      <c r="CM93" s="167"/>
      <c r="CN93" s="167"/>
      <c r="CO93" s="170"/>
      <c r="CP93" s="171"/>
      <c r="CQ93" s="167"/>
      <c r="CR93" s="167"/>
      <c r="CS93" s="167"/>
      <c r="CT93" s="167"/>
      <c r="CU93" s="167"/>
      <c r="CV93" s="167"/>
      <c r="CW93" s="167"/>
      <c r="CX93" s="168"/>
      <c r="CY93" s="169"/>
      <c r="CZ93" s="167"/>
      <c r="DA93" s="167"/>
      <c r="DB93" s="167"/>
      <c r="DC93" s="167"/>
      <c r="DD93" s="167"/>
      <c r="DE93" s="167"/>
      <c r="DF93" s="167"/>
      <c r="DG93" s="170"/>
      <c r="DH93" s="68">
        <f>SUM(AT93,BC93,BL93,BU93,CD93,CM93,CV93,DE93,)</f>
        <v>2</v>
      </c>
      <c r="DI93" s="548"/>
    </row>
    <row r="94" spans="1:113" ht="22.8" x14ac:dyDescent="0.35">
      <c r="A94" s="429" t="s">
        <v>254</v>
      </c>
      <c r="B94" s="430"/>
      <c r="C94" s="418" t="s">
        <v>165</v>
      </c>
      <c r="D94" s="419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20"/>
      <c r="P94" s="169"/>
      <c r="Q94" s="167"/>
      <c r="R94" s="167"/>
      <c r="S94" s="167"/>
      <c r="T94" s="167"/>
      <c r="U94" s="170"/>
      <c r="V94" s="358">
        <f>SUM(V95:X96)</f>
        <v>286</v>
      </c>
      <c r="W94" s="359"/>
      <c r="X94" s="359"/>
      <c r="Y94" s="355">
        <f>SUM(Y95:AA96)</f>
        <v>152</v>
      </c>
      <c r="Z94" s="356"/>
      <c r="AA94" s="369"/>
      <c r="AB94" s="370">
        <f>SUM(AB95:AD96)</f>
        <v>34</v>
      </c>
      <c r="AC94" s="356"/>
      <c r="AD94" s="357"/>
      <c r="AE94" s="355">
        <f>SUM(AE95:AG96)</f>
        <v>34</v>
      </c>
      <c r="AF94" s="356"/>
      <c r="AG94" s="357"/>
      <c r="AH94" s="355">
        <f>SUM(AH95:AJ96)</f>
        <v>84</v>
      </c>
      <c r="AI94" s="356"/>
      <c r="AJ94" s="357"/>
      <c r="AK94" s="167"/>
      <c r="AL94" s="167"/>
      <c r="AM94" s="170"/>
      <c r="AN94" s="206"/>
      <c r="AO94" s="207"/>
      <c r="AP94" s="169"/>
      <c r="AQ94" s="167"/>
      <c r="AR94" s="167"/>
      <c r="AS94" s="167"/>
      <c r="AT94" s="167"/>
      <c r="AU94" s="167"/>
      <c r="AV94" s="168"/>
      <c r="AW94" s="169"/>
      <c r="AX94" s="167"/>
      <c r="AY94" s="167"/>
      <c r="AZ94" s="167"/>
      <c r="BA94" s="167"/>
      <c r="BB94" s="167"/>
      <c r="BC94" s="167"/>
      <c r="BD94" s="167"/>
      <c r="BE94" s="170"/>
      <c r="BF94" s="171"/>
      <c r="BG94" s="167"/>
      <c r="BH94" s="167"/>
      <c r="BI94" s="167"/>
      <c r="BJ94" s="167"/>
      <c r="BK94" s="167"/>
      <c r="BL94" s="167"/>
      <c r="BM94" s="167"/>
      <c r="BN94" s="168"/>
      <c r="BO94" s="169"/>
      <c r="BP94" s="167"/>
      <c r="BQ94" s="167"/>
      <c r="BR94" s="167"/>
      <c r="BS94" s="167"/>
      <c r="BT94" s="167"/>
      <c r="BU94" s="167"/>
      <c r="BV94" s="167"/>
      <c r="BW94" s="170"/>
      <c r="BX94" s="171"/>
      <c r="BY94" s="167"/>
      <c r="BZ94" s="167"/>
      <c r="CA94" s="167"/>
      <c r="CB94" s="167"/>
      <c r="CC94" s="167"/>
      <c r="CD94" s="167"/>
      <c r="CE94" s="167"/>
      <c r="CF94" s="168"/>
      <c r="CG94" s="169"/>
      <c r="CH94" s="167"/>
      <c r="CI94" s="167"/>
      <c r="CJ94" s="167"/>
      <c r="CK94" s="167"/>
      <c r="CL94" s="167"/>
      <c r="CM94" s="167"/>
      <c r="CN94" s="167"/>
      <c r="CO94" s="170"/>
      <c r="CP94" s="171"/>
      <c r="CQ94" s="167"/>
      <c r="CR94" s="167"/>
      <c r="CS94" s="167"/>
      <c r="CT94" s="167"/>
      <c r="CU94" s="167"/>
      <c r="CV94" s="167"/>
      <c r="CW94" s="167"/>
      <c r="CX94" s="168"/>
      <c r="CY94" s="169"/>
      <c r="CZ94" s="167"/>
      <c r="DA94" s="167"/>
      <c r="DB94" s="167"/>
      <c r="DC94" s="167"/>
      <c r="DD94" s="167"/>
      <c r="DE94" s="167"/>
      <c r="DF94" s="167"/>
      <c r="DG94" s="170"/>
      <c r="DH94" s="69">
        <f>SUM(DH95:DH96)</f>
        <v>7</v>
      </c>
      <c r="DI94" s="545" t="s">
        <v>343</v>
      </c>
    </row>
    <row r="95" spans="1:113" ht="22.8" x14ac:dyDescent="0.35">
      <c r="A95" s="217" t="s">
        <v>255</v>
      </c>
      <c r="B95" s="218"/>
      <c r="C95" s="203" t="s">
        <v>166</v>
      </c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5"/>
      <c r="P95" s="169">
        <v>6</v>
      </c>
      <c r="Q95" s="167"/>
      <c r="R95" s="167"/>
      <c r="S95" s="167">
        <v>5</v>
      </c>
      <c r="T95" s="167"/>
      <c r="U95" s="170"/>
      <c r="V95" s="171">
        <f>SUM(AN95,AW95,BF95,BO95,BX95,CG95,CP95,CY95,)</f>
        <v>246</v>
      </c>
      <c r="W95" s="167"/>
      <c r="X95" s="167"/>
      <c r="Y95" s="167">
        <f>SUM(AQ95,AZ95,BI95,BR95,CA95,CJ95,CS95,DB95)</f>
        <v>152</v>
      </c>
      <c r="Z95" s="167"/>
      <c r="AA95" s="168"/>
      <c r="AB95" s="169">
        <v>34</v>
      </c>
      <c r="AC95" s="167"/>
      <c r="AD95" s="167"/>
      <c r="AE95" s="167">
        <v>34</v>
      </c>
      <c r="AF95" s="167"/>
      <c r="AG95" s="167"/>
      <c r="AH95" s="167">
        <v>84</v>
      </c>
      <c r="AI95" s="167"/>
      <c r="AJ95" s="167"/>
      <c r="AK95" s="167"/>
      <c r="AL95" s="167"/>
      <c r="AM95" s="170"/>
      <c r="AN95" s="206"/>
      <c r="AO95" s="207"/>
      <c r="AP95" s="169"/>
      <c r="AQ95" s="167"/>
      <c r="AR95" s="167"/>
      <c r="AS95" s="167"/>
      <c r="AT95" s="167"/>
      <c r="AU95" s="167"/>
      <c r="AV95" s="168"/>
      <c r="AW95" s="169"/>
      <c r="AX95" s="167"/>
      <c r="AY95" s="167"/>
      <c r="AZ95" s="167"/>
      <c r="BA95" s="167"/>
      <c r="BB95" s="167"/>
      <c r="BC95" s="167"/>
      <c r="BD95" s="167"/>
      <c r="BE95" s="170"/>
      <c r="BF95" s="171"/>
      <c r="BG95" s="167"/>
      <c r="BH95" s="167"/>
      <c r="BI95" s="167"/>
      <c r="BJ95" s="167"/>
      <c r="BK95" s="167"/>
      <c r="BL95" s="167"/>
      <c r="BM95" s="167"/>
      <c r="BN95" s="168"/>
      <c r="BO95" s="169"/>
      <c r="BP95" s="167"/>
      <c r="BQ95" s="167"/>
      <c r="BR95" s="167"/>
      <c r="BS95" s="167"/>
      <c r="BT95" s="167"/>
      <c r="BU95" s="167"/>
      <c r="BV95" s="167"/>
      <c r="BW95" s="170"/>
      <c r="BX95" s="171">
        <v>110</v>
      </c>
      <c r="BY95" s="167"/>
      <c r="BZ95" s="167"/>
      <c r="CA95" s="167">
        <v>68</v>
      </c>
      <c r="CB95" s="167"/>
      <c r="CC95" s="167"/>
      <c r="CD95" s="167">
        <v>3</v>
      </c>
      <c r="CE95" s="167"/>
      <c r="CF95" s="168"/>
      <c r="CG95" s="169">
        <v>136</v>
      </c>
      <c r="CH95" s="167"/>
      <c r="CI95" s="167"/>
      <c r="CJ95" s="167">
        <v>84</v>
      </c>
      <c r="CK95" s="167"/>
      <c r="CL95" s="167"/>
      <c r="CM95" s="167">
        <v>3</v>
      </c>
      <c r="CN95" s="167"/>
      <c r="CO95" s="170"/>
      <c r="CP95" s="171"/>
      <c r="CQ95" s="167"/>
      <c r="CR95" s="167"/>
      <c r="CS95" s="167"/>
      <c r="CT95" s="167"/>
      <c r="CU95" s="167"/>
      <c r="CV95" s="167"/>
      <c r="CW95" s="167"/>
      <c r="CX95" s="168"/>
      <c r="CY95" s="169"/>
      <c r="CZ95" s="167"/>
      <c r="DA95" s="167"/>
      <c r="DB95" s="167"/>
      <c r="DC95" s="167"/>
      <c r="DD95" s="167"/>
      <c r="DE95" s="167"/>
      <c r="DF95" s="167"/>
      <c r="DG95" s="170"/>
      <c r="DH95" s="68">
        <f>SUM(AT95,BC95,BL95,BU95,CD95,CM95,CV95,DE95,)</f>
        <v>6</v>
      </c>
      <c r="DI95" s="546"/>
    </row>
    <row r="96" spans="1:113" ht="42" customHeight="1" x14ac:dyDescent="0.35">
      <c r="A96" s="448"/>
      <c r="B96" s="449"/>
      <c r="C96" s="203" t="s">
        <v>167</v>
      </c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5"/>
      <c r="P96" s="169"/>
      <c r="Q96" s="167"/>
      <c r="R96" s="167"/>
      <c r="S96" s="167"/>
      <c r="T96" s="167"/>
      <c r="U96" s="170"/>
      <c r="V96" s="171">
        <f>SUM(AN96,AW96,BF96,BO96,BX96,CG96,CP96,CY96,)</f>
        <v>40</v>
      </c>
      <c r="W96" s="167"/>
      <c r="X96" s="167"/>
      <c r="Y96" s="167"/>
      <c r="Z96" s="167"/>
      <c r="AA96" s="168"/>
      <c r="AB96" s="169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70"/>
      <c r="AN96" s="206"/>
      <c r="AO96" s="207"/>
      <c r="AP96" s="169"/>
      <c r="AQ96" s="167"/>
      <c r="AR96" s="167"/>
      <c r="AS96" s="167"/>
      <c r="AT96" s="167"/>
      <c r="AU96" s="167"/>
      <c r="AV96" s="168"/>
      <c r="AW96" s="169"/>
      <c r="AX96" s="167"/>
      <c r="AY96" s="167"/>
      <c r="AZ96" s="167"/>
      <c r="BA96" s="167"/>
      <c r="BB96" s="167"/>
      <c r="BC96" s="167"/>
      <c r="BD96" s="167"/>
      <c r="BE96" s="170"/>
      <c r="BF96" s="171"/>
      <c r="BG96" s="167"/>
      <c r="BH96" s="167"/>
      <c r="BI96" s="167"/>
      <c r="BJ96" s="167"/>
      <c r="BK96" s="167"/>
      <c r="BL96" s="167"/>
      <c r="BM96" s="167"/>
      <c r="BN96" s="168"/>
      <c r="BO96" s="169"/>
      <c r="BP96" s="167"/>
      <c r="BQ96" s="167"/>
      <c r="BR96" s="167"/>
      <c r="BS96" s="167"/>
      <c r="BT96" s="167"/>
      <c r="BU96" s="167"/>
      <c r="BV96" s="167"/>
      <c r="BW96" s="170"/>
      <c r="BX96" s="171"/>
      <c r="BY96" s="167"/>
      <c r="BZ96" s="167"/>
      <c r="CA96" s="167"/>
      <c r="CB96" s="167"/>
      <c r="CC96" s="167"/>
      <c r="CD96" s="167"/>
      <c r="CE96" s="167"/>
      <c r="CF96" s="168"/>
      <c r="CG96" s="169">
        <v>40</v>
      </c>
      <c r="CH96" s="167"/>
      <c r="CI96" s="167"/>
      <c r="CJ96" s="167"/>
      <c r="CK96" s="167"/>
      <c r="CL96" s="167"/>
      <c r="CM96" s="167">
        <v>1</v>
      </c>
      <c r="CN96" s="167"/>
      <c r="CO96" s="170"/>
      <c r="CP96" s="171"/>
      <c r="CQ96" s="167"/>
      <c r="CR96" s="167"/>
      <c r="CS96" s="167"/>
      <c r="CT96" s="167"/>
      <c r="CU96" s="167"/>
      <c r="CV96" s="167"/>
      <c r="CW96" s="167"/>
      <c r="CX96" s="168"/>
      <c r="CY96" s="169"/>
      <c r="CZ96" s="167"/>
      <c r="DA96" s="167"/>
      <c r="DB96" s="167"/>
      <c r="DC96" s="167"/>
      <c r="DD96" s="167"/>
      <c r="DE96" s="167"/>
      <c r="DF96" s="167"/>
      <c r="DG96" s="170"/>
      <c r="DH96" s="68">
        <f>SUM(AT96,BC96,BL96,BU96,CD96,CM96,CV96,DE96,)</f>
        <v>1</v>
      </c>
      <c r="DI96" s="548"/>
    </row>
    <row r="97" spans="1:114" ht="22.8" x14ac:dyDescent="0.35">
      <c r="A97" s="431" t="s">
        <v>256</v>
      </c>
      <c r="B97" s="428"/>
      <c r="C97" s="472" t="s">
        <v>169</v>
      </c>
      <c r="D97" s="473"/>
      <c r="E97" s="473"/>
      <c r="F97" s="473"/>
      <c r="G97" s="473"/>
      <c r="H97" s="473"/>
      <c r="I97" s="473"/>
      <c r="J97" s="473"/>
      <c r="K97" s="473"/>
      <c r="L97" s="473"/>
      <c r="M97" s="473"/>
      <c r="N97" s="473"/>
      <c r="O97" s="474"/>
      <c r="P97" s="169"/>
      <c r="Q97" s="167"/>
      <c r="R97" s="167"/>
      <c r="S97" s="167"/>
      <c r="T97" s="167"/>
      <c r="U97" s="170"/>
      <c r="V97" s="358">
        <f>SUM(V98:X99)</f>
        <v>200</v>
      </c>
      <c r="W97" s="359"/>
      <c r="X97" s="359"/>
      <c r="Y97" s="355">
        <f>SUM(Y98:AA99)</f>
        <v>136</v>
      </c>
      <c r="Z97" s="356"/>
      <c r="AA97" s="369"/>
      <c r="AB97" s="370">
        <f>SUM(AB98:AD99)</f>
        <v>68</v>
      </c>
      <c r="AC97" s="356"/>
      <c r="AD97" s="357"/>
      <c r="AE97" s="355"/>
      <c r="AF97" s="356"/>
      <c r="AG97" s="357"/>
      <c r="AH97" s="355">
        <f>SUM(AH98:AJ99)</f>
        <v>68</v>
      </c>
      <c r="AI97" s="356"/>
      <c r="AJ97" s="357"/>
      <c r="AK97" s="167"/>
      <c r="AL97" s="167"/>
      <c r="AM97" s="170"/>
      <c r="AN97" s="206"/>
      <c r="AO97" s="207"/>
      <c r="AP97" s="169"/>
      <c r="AQ97" s="167"/>
      <c r="AR97" s="167"/>
      <c r="AS97" s="167"/>
      <c r="AT97" s="167"/>
      <c r="AU97" s="167"/>
      <c r="AV97" s="168"/>
      <c r="AW97" s="169"/>
      <c r="AX97" s="167"/>
      <c r="AY97" s="167"/>
      <c r="AZ97" s="167"/>
      <c r="BA97" s="167"/>
      <c r="BB97" s="167"/>
      <c r="BC97" s="167"/>
      <c r="BD97" s="167"/>
      <c r="BE97" s="170"/>
      <c r="BF97" s="171"/>
      <c r="BG97" s="167"/>
      <c r="BH97" s="167"/>
      <c r="BI97" s="167"/>
      <c r="BJ97" s="167"/>
      <c r="BK97" s="167"/>
      <c r="BL97" s="167"/>
      <c r="BM97" s="167"/>
      <c r="BN97" s="168"/>
      <c r="BO97" s="169"/>
      <c r="BP97" s="167"/>
      <c r="BQ97" s="167"/>
      <c r="BR97" s="167"/>
      <c r="BS97" s="167"/>
      <c r="BT97" s="167"/>
      <c r="BU97" s="167"/>
      <c r="BV97" s="167"/>
      <c r="BW97" s="170"/>
      <c r="BX97" s="171"/>
      <c r="BY97" s="167"/>
      <c r="BZ97" s="167"/>
      <c r="CA97" s="167"/>
      <c r="CB97" s="167"/>
      <c r="CC97" s="167"/>
      <c r="CD97" s="167"/>
      <c r="CE97" s="167"/>
      <c r="CF97" s="168"/>
      <c r="CG97" s="169"/>
      <c r="CH97" s="167"/>
      <c r="CI97" s="167"/>
      <c r="CJ97" s="167"/>
      <c r="CK97" s="167"/>
      <c r="CL97" s="167"/>
      <c r="CM97" s="167"/>
      <c r="CN97" s="167"/>
      <c r="CO97" s="170"/>
      <c r="CP97" s="171"/>
      <c r="CQ97" s="167"/>
      <c r="CR97" s="167"/>
      <c r="CS97" s="167"/>
      <c r="CT97" s="167"/>
      <c r="CU97" s="167"/>
      <c r="CV97" s="167"/>
      <c r="CW97" s="167"/>
      <c r="CX97" s="168"/>
      <c r="CY97" s="169"/>
      <c r="CZ97" s="167"/>
      <c r="DA97" s="167"/>
      <c r="DB97" s="167"/>
      <c r="DC97" s="167"/>
      <c r="DD97" s="167"/>
      <c r="DE97" s="167"/>
      <c r="DF97" s="167"/>
      <c r="DG97" s="170"/>
      <c r="DH97" s="69">
        <f>SUM(DH98:DH99)</f>
        <v>6</v>
      </c>
      <c r="DI97" s="70"/>
    </row>
    <row r="98" spans="1:114" ht="42" x14ac:dyDescent="0.35">
      <c r="A98" s="427" t="s">
        <v>257</v>
      </c>
      <c r="B98" s="428"/>
      <c r="C98" s="475" t="s">
        <v>168</v>
      </c>
      <c r="D98" s="476"/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7"/>
      <c r="P98" s="169">
        <v>5</v>
      </c>
      <c r="Q98" s="167"/>
      <c r="R98" s="167"/>
      <c r="S98" s="167"/>
      <c r="T98" s="167"/>
      <c r="U98" s="170"/>
      <c r="V98" s="171">
        <f>SUM(AN98,AW98,BF98,BO98,BX98,CG98,CP98,CY98,)</f>
        <v>100</v>
      </c>
      <c r="W98" s="167"/>
      <c r="X98" s="167"/>
      <c r="Y98" s="167">
        <f>SUM(AQ98,AZ98,BI98,BR98,CA98,CJ98,CS98,DB98)</f>
        <v>68</v>
      </c>
      <c r="Z98" s="167"/>
      <c r="AA98" s="168"/>
      <c r="AB98" s="169">
        <v>34</v>
      </c>
      <c r="AC98" s="167"/>
      <c r="AD98" s="167"/>
      <c r="AE98" s="167"/>
      <c r="AF98" s="167"/>
      <c r="AG98" s="167"/>
      <c r="AH98" s="167">
        <v>34</v>
      </c>
      <c r="AI98" s="167"/>
      <c r="AJ98" s="167"/>
      <c r="AK98" s="167"/>
      <c r="AL98" s="167"/>
      <c r="AM98" s="170"/>
      <c r="AN98" s="206"/>
      <c r="AO98" s="207"/>
      <c r="AP98" s="169"/>
      <c r="AQ98" s="167"/>
      <c r="AR98" s="167"/>
      <c r="AS98" s="167"/>
      <c r="AT98" s="167"/>
      <c r="AU98" s="167"/>
      <c r="AV98" s="168"/>
      <c r="AW98" s="169"/>
      <c r="AX98" s="167"/>
      <c r="AY98" s="167"/>
      <c r="AZ98" s="167"/>
      <c r="BA98" s="167"/>
      <c r="BB98" s="167"/>
      <c r="BC98" s="167"/>
      <c r="BD98" s="167"/>
      <c r="BE98" s="170"/>
      <c r="BF98" s="171"/>
      <c r="BG98" s="167"/>
      <c r="BH98" s="167"/>
      <c r="BI98" s="167"/>
      <c r="BJ98" s="167"/>
      <c r="BK98" s="167"/>
      <c r="BL98" s="167"/>
      <c r="BM98" s="167"/>
      <c r="BN98" s="168"/>
      <c r="BO98" s="171"/>
      <c r="BP98" s="167"/>
      <c r="BQ98" s="167"/>
      <c r="BR98" s="167"/>
      <c r="BS98" s="167"/>
      <c r="BT98" s="167"/>
      <c r="BU98" s="167"/>
      <c r="BV98" s="167"/>
      <c r="BW98" s="168"/>
      <c r="BX98" s="169">
        <v>100</v>
      </c>
      <c r="BY98" s="167"/>
      <c r="BZ98" s="167"/>
      <c r="CA98" s="167">
        <v>68</v>
      </c>
      <c r="CB98" s="167"/>
      <c r="CC98" s="167"/>
      <c r="CD98" s="167">
        <v>3</v>
      </c>
      <c r="CE98" s="167"/>
      <c r="CF98" s="170"/>
      <c r="CG98" s="171"/>
      <c r="CH98" s="167"/>
      <c r="CI98" s="167"/>
      <c r="CJ98" s="167"/>
      <c r="CK98" s="167"/>
      <c r="CL98" s="167"/>
      <c r="CM98" s="167"/>
      <c r="CN98" s="167"/>
      <c r="CO98" s="168"/>
      <c r="CP98" s="171"/>
      <c r="CQ98" s="167"/>
      <c r="CR98" s="167"/>
      <c r="CS98" s="167"/>
      <c r="CT98" s="167"/>
      <c r="CU98" s="167"/>
      <c r="CV98" s="167"/>
      <c r="CW98" s="167"/>
      <c r="CX98" s="168"/>
      <c r="CY98" s="169"/>
      <c r="CZ98" s="167"/>
      <c r="DA98" s="167"/>
      <c r="DB98" s="167"/>
      <c r="DC98" s="167"/>
      <c r="DD98" s="167"/>
      <c r="DE98" s="167"/>
      <c r="DF98" s="167"/>
      <c r="DG98" s="170"/>
      <c r="DH98" s="68">
        <f>SUM(AT98,BC98,BL98,BU98,CD98,CM98,CV98,DE98,)</f>
        <v>3</v>
      </c>
      <c r="DI98" s="132" t="s">
        <v>435</v>
      </c>
    </row>
    <row r="99" spans="1:114" ht="42" x14ac:dyDescent="0.35">
      <c r="A99" s="427" t="s">
        <v>258</v>
      </c>
      <c r="B99" s="428"/>
      <c r="C99" s="203" t="s">
        <v>177</v>
      </c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5"/>
      <c r="P99" s="169"/>
      <c r="Q99" s="167"/>
      <c r="R99" s="167"/>
      <c r="S99" s="167">
        <v>7</v>
      </c>
      <c r="T99" s="167"/>
      <c r="U99" s="170"/>
      <c r="V99" s="171">
        <f>SUM(AN99,AW99,BF99,BO99,BX99,CG99,CP99,CY99,)</f>
        <v>100</v>
      </c>
      <c r="W99" s="167"/>
      <c r="X99" s="167"/>
      <c r="Y99" s="167">
        <f>SUM(AQ99,AZ99,BI99,BR99,CA99,CJ99,CS99,DB99)</f>
        <v>68</v>
      </c>
      <c r="Z99" s="167"/>
      <c r="AA99" s="168"/>
      <c r="AB99" s="169">
        <v>34</v>
      </c>
      <c r="AC99" s="167"/>
      <c r="AD99" s="167"/>
      <c r="AE99" s="167"/>
      <c r="AF99" s="167"/>
      <c r="AG99" s="167"/>
      <c r="AH99" s="167">
        <v>34</v>
      </c>
      <c r="AI99" s="167"/>
      <c r="AJ99" s="167"/>
      <c r="AK99" s="167"/>
      <c r="AL99" s="167"/>
      <c r="AM99" s="170"/>
      <c r="AN99" s="206"/>
      <c r="AO99" s="207"/>
      <c r="AP99" s="169"/>
      <c r="AQ99" s="167"/>
      <c r="AR99" s="167"/>
      <c r="AS99" s="167"/>
      <c r="AT99" s="167"/>
      <c r="AU99" s="167"/>
      <c r="AV99" s="168"/>
      <c r="AW99" s="169"/>
      <c r="AX99" s="167"/>
      <c r="AY99" s="167"/>
      <c r="AZ99" s="167"/>
      <c r="BA99" s="167"/>
      <c r="BB99" s="167"/>
      <c r="BC99" s="167"/>
      <c r="BD99" s="167"/>
      <c r="BE99" s="170"/>
      <c r="BF99" s="171"/>
      <c r="BG99" s="167"/>
      <c r="BH99" s="167"/>
      <c r="BI99" s="167"/>
      <c r="BJ99" s="167"/>
      <c r="BK99" s="167"/>
      <c r="BL99" s="167"/>
      <c r="BM99" s="167"/>
      <c r="BN99" s="168"/>
      <c r="BO99" s="169"/>
      <c r="BP99" s="167"/>
      <c r="BQ99" s="167"/>
      <c r="BR99" s="167"/>
      <c r="BS99" s="167"/>
      <c r="BT99" s="167"/>
      <c r="BU99" s="167"/>
      <c r="BV99" s="167"/>
      <c r="BW99" s="170"/>
      <c r="BX99" s="171"/>
      <c r="BY99" s="167"/>
      <c r="BZ99" s="167"/>
      <c r="CA99" s="167"/>
      <c r="CB99" s="167"/>
      <c r="CC99" s="167"/>
      <c r="CD99" s="167"/>
      <c r="CE99" s="167"/>
      <c r="CF99" s="168"/>
      <c r="CG99" s="169"/>
      <c r="CH99" s="167"/>
      <c r="CI99" s="167"/>
      <c r="CJ99" s="167"/>
      <c r="CK99" s="167"/>
      <c r="CL99" s="167"/>
      <c r="CM99" s="167"/>
      <c r="CN99" s="167"/>
      <c r="CO99" s="170"/>
      <c r="CP99" s="171">
        <v>100</v>
      </c>
      <c r="CQ99" s="167"/>
      <c r="CR99" s="167"/>
      <c r="CS99" s="167">
        <v>68</v>
      </c>
      <c r="CT99" s="167"/>
      <c r="CU99" s="167"/>
      <c r="CV99" s="167">
        <v>3</v>
      </c>
      <c r="CW99" s="167"/>
      <c r="CX99" s="168"/>
      <c r="CY99" s="169"/>
      <c r="CZ99" s="167"/>
      <c r="DA99" s="167"/>
      <c r="DB99" s="167"/>
      <c r="DC99" s="167"/>
      <c r="DD99" s="167"/>
      <c r="DE99" s="167"/>
      <c r="DF99" s="167"/>
      <c r="DG99" s="170"/>
      <c r="DH99" s="68">
        <f>SUM(AT99,BC99,BL99,BU99,CD99,CM99,CV99,DE99,)</f>
        <v>3</v>
      </c>
      <c r="DI99" s="132" t="s">
        <v>436</v>
      </c>
      <c r="DJ99" s="9"/>
    </row>
    <row r="100" spans="1:114" ht="50.25" customHeight="1" x14ac:dyDescent="0.35">
      <c r="A100" s="431" t="s">
        <v>259</v>
      </c>
      <c r="B100" s="460"/>
      <c r="C100" s="418" t="s">
        <v>170</v>
      </c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20"/>
      <c r="P100" s="169"/>
      <c r="Q100" s="167"/>
      <c r="R100" s="167"/>
      <c r="S100" s="167"/>
      <c r="T100" s="167"/>
      <c r="U100" s="170"/>
      <c r="V100" s="358">
        <f>SUM(V101:X103)</f>
        <v>260</v>
      </c>
      <c r="W100" s="359"/>
      <c r="X100" s="355"/>
      <c r="Y100" s="359">
        <f>SUM(Y101:AA103)</f>
        <v>136</v>
      </c>
      <c r="Z100" s="359"/>
      <c r="AA100" s="360"/>
      <c r="AB100" s="358">
        <f>SUM(AB101:AD103)</f>
        <v>86</v>
      </c>
      <c r="AC100" s="359"/>
      <c r="AD100" s="355"/>
      <c r="AE100" s="359">
        <f>SUM(AE101:AG103)</f>
        <v>34</v>
      </c>
      <c r="AF100" s="359"/>
      <c r="AG100" s="355"/>
      <c r="AH100" s="359">
        <f>SUM(AH101:AJ103)</f>
        <v>16</v>
      </c>
      <c r="AI100" s="359"/>
      <c r="AJ100" s="359"/>
      <c r="AK100" s="167"/>
      <c r="AL100" s="167"/>
      <c r="AM100" s="170"/>
      <c r="AN100" s="206"/>
      <c r="AO100" s="207"/>
      <c r="AP100" s="169"/>
      <c r="AQ100" s="167"/>
      <c r="AR100" s="167"/>
      <c r="AS100" s="167"/>
      <c r="AT100" s="167"/>
      <c r="AU100" s="167"/>
      <c r="AV100" s="168"/>
      <c r="AW100" s="169"/>
      <c r="AX100" s="167"/>
      <c r="AY100" s="167"/>
      <c r="AZ100" s="167"/>
      <c r="BA100" s="167"/>
      <c r="BB100" s="167"/>
      <c r="BC100" s="167"/>
      <c r="BD100" s="167"/>
      <c r="BE100" s="170"/>
      <c r="BF100" s="171"/>
      <c r="BG100" s="167"/>
      <c r="BH100" s="167"/>
      <c r="BI100" s="167"/>
      <c r="BJ100" s="167"/>
      <c r="BK100" s="167"/>
      <c r="BL100" s="167"/>
      <c r="BM100" s="167"/>
      <c r="BN100" s="168"/>
      <c r="BO100" s="169"/>
      <c r="BP100" s="167"/>
      <c r="BQ100" s="167"/>
      <c r="BR100" s="167"/>
      <c r="BS100" s="167"/>
      <c r="BT100" s="167"/>
      <c r="BU100" s="167"/>
      <c r="BV100" s="167"/>
      <c r="BW100" s="170"/>
      <c r="BX100" s="171"/>
      <c r="BY100" s="167"/>
      <c r="BZ100" s="167"/>
      <c r="CA100" s="167"/>
      <c r="CB100" s="167"/>
      <c r="CC100" s="167"/>
      <c r="CD100" s="167"/>
      <c r="CE100" s="167"/>
      <c r="CF100" s="168"/>
      <c r="CG100" s="169"/>
      <c r="CH100" s="167"/>
      <c r="CI100" s="167"/>
      <c r="CJ100" s="167"/>
      <c r="CK100" s="167"/>
      <c r="CL100" s="167"/>
      <c r="CM100" s="167"/>
      <c r="CN100" s="167"/>
      <c r="CO100" s="170"/>
      <c r="CP100" s="171"/>
      <c r="CQ100" s="167"/>
      <c r="CR100" s="167"/>
      <c r="CS100" s="167"/>
      <c r="CT100" s="167"/>
      <c r="CU100" s="167"/>
      <c r="CV100" s="167"/>
      <c r="CW100" s="167"/>
      <c r="CX100" s="168"/>
      <c r="CY100" s="169"/>
      <c r="CZ100" s="167"/>
      <c r="DA100" s="167"/>
      <c r="DB100" s="167"/>
      <c r="DC100" s="167"/>
      <c r="DD100" s="167"/>
      <c r="DE100" s="167"/>
      <c r="DF100" s="167"/>
      <c r="DG100" s="170"/>
      <c r="DH100" s="69">
        <f>SUM(DH101:DH103)</f>
        <v>7</v>
      </c>
      <c r="DI100" s="70"/>
      <c r="DJ100" s="9"/>
    </row>
    <row r="101" spans="1:114" ht="22.8" x14ac:dyDescent="0.35">
      <c r="A101" s="427" t="s">
        <v>260</v>
      </c>
      <c r="B101" s="428"/>
      <c r="C101" s="475" t="s">
        <v>171</v>
      </c>
      <c r="D101" s="476"/>
      <c r="E101" s="476"/>
      <c r="F101" s="476"/>
      <c r="G101" s="476"/>
      <c r="H101" s="476"/>
      <c r="I101" s="476"/>
      <c r="J101" s="476"/>
      <c r="K101" s="476"/>
      <c r="L101" s="476"/>
      <c r="M101" s="476"/>
      <c r="N101" s="476"/>
      <c r="O101" s="477"/>
      <c r="P101" s="169">
        <v>4</v>
      </c>
      <c r="Q101" s="167"/>
      <c r="R101" s="167"/>
      <c r="S101" s="167"/>
      <c r="T101" s="167"/>
      <c r="U101" s="170"/>
      <c r="V101" s="171">
        <f>SUM(AN101,AW101,BF101,BO101,BX101,CG101,CP101,CY101,)</f>
        <v>110</v>
      </c>
      <c r="W101" s="167"/>
      <c r="X101" s="167"/>
      <c r="Y101" s="167">
        <f>SUM(AQ101,AZ101,BI101,BR101,CA101,CJ101,CS101,DB101)</f>
        <v>68</v>
      </c>
      <c r="Z101" s="167"/>
      <c r="AA101" s="168"/>
      <c r="AB101" s="169">
        <v>52</v>
      </c>
      <c r="AC101" s="167"/>
      <c r="AD101" s="167"/>
      <c r="AE101" s="167"/>
      <c r="AF101" s="167"/>
      <c r="AG101" s="167"/>
      <c r="AH101" s="167">
        <v>16</v>
      </c>
      <c r="AI101" s="167"/>
      <c r="AJ101" s="167"/>
      <c r="AK101" s="167"/>
      <c r="AL101" s="167"/>
      <c r="AM101" s="170"/>
      <c r="AN101" s="206"/>
      <c r="AO101" s="207"/>
      <c r="AP101" s="169"/>
      <c r="AQ101" s="167"/>
      <c r="AR101" s="167"/>
      <c r="AS101" s="167"/>
      <c r="AT101" s="167"/>
      <c r="AU101" s="167"/>
      <c r="AV101" s="168"/>
      <c r="AW101" s="169"/>
      <c r="AX101" s="167"/>
      <c r="AY101" s="167"/>
      <c r="AZ101" s="167"/>
      <c r="BA101" s="167"/>
      <c r="BB101" s="167"/>
      <c r="BC101" s="167"/>
      <c r="BD101" s="167"/>
      <c r="BE101" s="170"/>
      <c r="BF101" s="171"/>
      <c r="BG101" s="167"/>
      <c r="BH101" s="167"/>
      <c r="BI101" s="167"/>
      <c r="BJ101" s="167"/>
      <c r="BK101" s="167"/>
      <c r="BL101" s="167"/>
      <c r="BM101" s="167"/>
      <c r="BN101" s="168"/>
      <c r="BO101" s="171">
        <v>110</v>
      </c>
      <c r="BP101" s="167"/>
      <c r="BQ101" s="167"/>
      <c r="BR101" s="167">
        <v>68</v>
      </c>
      <c r="BS101" s="167"/>
      <c r="BT101" s="167"/>
      <c r="BU101" s="167">
        <v>3</v>
      </c>
      <c r="BV101" s="167"/>
      <c r="BW101" s="168"/>
      <c r="BX101" s="171"/>
      <c r="BY101" s="167"/>
      <c r="BZ101" s="167"/>
      <c r="CA101" s="167"/>
      <c r="CB101" s="167"/>
      <c r="CC101" s="167"/>
      <c r="CD101" s="167"/>
      <c r="CE101" s="167"/>
      <c r="CF101" s="168"/>
      <c r="CG101" s="169"/>
      <c r="CH101" s="167"/>
      <c r="CI101" s="167"/>
      <c r="CJ101" s="167"/>
      <c r="CK101" s="167"/>
      <c r="CL101" s="167"/>
      <c r="CM101" s="167"/>
      <c r="CN101" s="167"/>
      <c r="CO101" s="170"/>
      <c r="CP101" s="171"/>
      <c r="CQ101" s="167"/>
      <c r="CR101" s="167"/>
      <c r="CS101" s="167"/>
      <c r="CT101" s="167"/>
      <c r="CU101" s="167"/>
      <c r="CV101" s="167"/>
      <c r="CW101" s="167"/>
      <c r="CX101" s="168"/>
      <c r="CY101" s="169"/>
      <c r="CZ101" s="167"/>
      <c r="DA101" s="167"/>
      <c r="DB101" s="167"/>
      <c r="DC101" s="167"/>
      <c r="DD101" s="167"/>
      <c r="DE101" s="167"/>
      <c r="DF101" s="167"/>
      <c r="DG101" s="170"/>
      <c r="DH101" s="68">
        <f>SUM(AT101,BC101,BL101,BU101,CD101,CM101,CV101,DE101,)</f>
        <v>3</v>
      </c>
      <c r="DI101" s="68" t="s">
        <v>346</v>
      </c>
    </row>
    <row r="102" spans="1:114" ht="22.8" x14ac:dyDescent="0.35">
      <c r="A102" s="217" t="s">
        <v>261</v>
      </c>
      <c r="B102" s="218"/>
      <c r="C102" s="475" t="s">
        <v>172</v>
      </c>
      <c r="D102" s="476"/>
      <c r="E102" s="476"/>
      <c r="F102" s="476"/>
      <c r="G102" s="476"/>
      <c r="H102" s="476"/>
      <c r="I102" s="476"/>
      <c r="J102" s="476"/>
      <c r="K102" s="476"/>
      <c r="L102" s="476"/>
      <c r="M102" s="476"/>
      <c r="N102" s="476"/>
      <c r="O102" s="477"/>
      <c r="P102" s="169">
        <v>5</v>
      </c>
      <c r="Q102" s="167"/>
      <c r="R102" s="167"/>
      <c r="S102" s="167"/>
      <c r="T102" s="167"/>
      <c r="U102" s="170"/>
      <c r="V102" s="171">
        <f>SUM(AN102,AW102,BF102,BO102,BX102,CG102,CP102,CY102,)</f>
        <v>110</v>
      </c>
      <c r="W102" s="167"/>
      <c r="X102" s="167"/>
      <c r="Y102" s="167">
        <f>SUM(AQ102,AZ102,BI102,BR102,CA102,CJ102,CS102,DB102)</f>
        <v>68</v>
      </c>
      <c r="Z102" s="167"/>
      <c r="AA102" s="168"/>
      <c r="AB102" s="169">
        <v>34</v>
      </c>
      <c r="AC102" s="167"/>
      <c r="AD102" s="167"/>
      <c r="AE102" s="167">
        <v>34</v>
      </c>
      <c r="AF102" s="167"/>
      <c r="AG102" s="167"/>
      <c r="AH102" s="167"/>
      <c r="AI102" s="167"/>
      <c r="AJ102" s="167"/>
      <c r="AK102" s="167"/>
      <c r="AL102" s="167"/>
      <c r="AM102" s="170"/>
      <c r="AN102" s="206"/>
      <c r="AO102" s="207"/>
      <c r="AP102" s="169"/>
      <c r="AQ102" s="167"/>
      <c r="AR102" s="167"/>
      <c r="AS102" s="167"/>
      <c r="AT102" s="167"/>
      <c r="AU102" s="167"/>
      <c r="AV102" s="168"/>
      <c r="AW102" s="169"/>
      <c r="AX102" s="167"/>
      <c r="AY102" s="167"/>
      <c r="AZ102" s="167"/>
      <c r="BA102" s="167"/>
      <c r="BB102" s="167"/>
      <c r="BC102" s="167"/>
      <c r="BD102" s="167"/>
      <c r="BE102" s="170"/>
      <c r="BF102" s="171"/>
      <c r="BG102" s="167"/>
      <c r="BH102" s="167"/>
      <c r="BI102" s="167"/>
      <c r="BJ102" s="167"/>
      <c r="BK102" s="167"/>
      <c r="BL102" s="167"/>
      <c r="BM102" s="167"/>
      <c r="BN102" s="168"/>
      <c r="BO102" s="169"/>
      <c r="BP102" s="167"/>
      <c r="BQ102" s="167"/>
      <c r="BR102" s="167"/>
      <c r="BS102" s="167"/>
      <c r="BT102" s="167"/>
      <c r="BU102" s="167"/>
      <c r="BV102" s="167"/>
      <c r="BW102" s="170"/>
      <c r="BX102" s="171">
        <v>110</v>
      </c>
      <c r="BY102" s="167"/>
      <c r="BZ102" s="167"/>
      <c r="CA102" s="167">
        <v>68</v>
      </c>
      <c r="CB102" s="167"/>
      <c r="CC102" s="167"/>
      <c r="CD102" s="167">
        <v>3</v>
      </c>
      <c r="CE102" s="167"/>
      <c r="CF102" s="168"/>
      <c r="CG102" s="169"/>
      <c r="CH102" s="167"/>
      <c r="CI102" s="167"/>
      <c r="CJ102" s="167"/>
      <c r="CK102" s="167"/>
      <c r="CL102" s="167"/>
      <c r="CM102" s="167"/>
      <c r="CN102" s="167"/>
      <c r="CO102" s="170"/>
      <c r="CP102" s="171"/>
      <c r="CQ102" s="167"/>
      <c r="CR102" s="167"/>
      <c r="CS102" s="167"/>
      <c r="CT102" s="167"/>
      <c r="CU102" s="167"/>
      <c r="CV102" s="167"/>
      <c r="CW102" s="167"/>
      <c r="CX102" s="168"/>
      <c r="CY102" s="169"/>
      <c r="CZ102" s="167"/>
      <c r="DA102" s="167"/>
      <c r="DB102" s="167"/>
      <c r="DC102" s="167"/>
      <c r="DD102" s="167"/>
      <c r="DE102" s="167"/>
      <c r="DF102" s="167"/>
      <c r="DG102" s="170"/>
      <c r="DH102" s="68">
        <f>SUM(AT102,BC102,BL102,BU102,CD102,CM102,CV102,DE102,)</f>
        <v>3</v>
      </c>
      <c r="DI102" s="545" t="s">
        <v>347</v>
      </c>
    </row>
    <row r="103" spans="1:114" ht="45" customHeight="1" x14ac:dyDescent="0.35">
      <c r="A103" s="448"/>
      <c r="B103" s="449"/>
      <c r="C103" s="203" t="s">
        <v>173</v>
      </c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5"/>
      <c r="P103" s="169"/>
      <c r="Q103" s="167"/>
      <c r="R103" s="167"/>
      <c r="S103" s="167"/>
      <c r="T103" s="167"/>
      <c r="U103" s="170"/>
      <c r="V103" s="171">
        <v>40</v>
      </c>
      <c r="W103" s="167"/>
      <c r="X103" s="167"/>
      <c r="Y103" s="167"/>
      <c r="Z103" s="167"/>
      <c r="AA103" s="168"/>
      <c r="AB103" s="169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70"/>
      <c r="AN103" s="206"/>
      <c r="AO103" s="207"/>
      <c r="AP103" s="169"/>
      <c r="AQ103" s="167"/>
      <c r="AR103" s="167"/>
      <c r="AS103" s="167"/>
      <c r="AT103" s="167"/>
      <c r="AU103" s="167"/>
      <c r="AV103" s="168"/>
      <c r="AW103" s="169"/>
      <c r="AX103" s="167"/>
      <c r="AY103" s="167"/>
      <c r="AZ103" s="167"/>
      <c r="BA103" s="167"/>
      <c r="BB103" s="167"/>
      <c r="BC103" s="167"/>
      <c r="BD103" s="167"/>
      <c r="BE103" s="170"/>
      <c r="BF103" s="171"/>
      <c r="BG103" s="167"/>
      <c r="BH103" s="167"/>
      <c r="BI103" s="167"/>
      <c r="BJ103" s="167"/>
      <c r="BK103" s="167"/>
      <c r="BL103" s="167"/>
      <c r="BM103" s="167"/>
      <c r="BN103" s="168"/>
      <c r="BO103" s="169"/>
      <c r="BP103" s="167"/>
      <c r="BQ103" s="167"/>
      <c r="BR103" s="167"/>
      <c r="BS103" s="167"/>
      <c r="BT103" s="167"/>
      <c r="BU103" s="167"/>
      <c r="BV103" s="167"/>
      <c r="BW103" s="170"/>
      <c r="BX103" s="171">
        <v>40</v>
      </c>
      <c r="BY103" s="167"/>
      <c r="BZ103" s="167"/>
      <c r="CA103" s="167"/>
      <c r="CB103" s="167"/>
      <c r="CC103" s="167"/>
      <c r="CD103" s="167">
        <v>1</v>
      </c>
      <c r="CE103" s="167"/>
      <c r="CF103" s="168"/>
      <c r="CG103" s="169"/>
      <c r="CH103" s="167"/>
      <c r="CI103" s="167"/>
      <c r="CJ103" s="167"/>
      <c r="CK103" s="167"/>
      <c r="CL103" s="167"/>
      <c r="CM103" s="167"/>
      <c r="CN103" s="167"/>
      <c r="CO103" s="170"/>
      <c r="CP103" s="171"/>
      <c r="CQ103" s="167"/>
      <c r="CR103" s="167"/>
      <c r="CS103" s="167"/>
      <c r="CT103" s="167"/>
      <c r="CU103" s="167"/>
      <c r="CV103" s="167"/>
      <c r="CW103" s="167"/>
      <c r="CX103" s="168"/>
      <c r="CY103" s="169"/>
      <c r="CZ103" s="167"/>
      <c r="DA103" s="167"/>
      <c r="DB103" s="167"/>
      <c r="DC103" s="167"/>
      <c r="DD103" s="167"/>
      <c r="DE103" s="167"/>
      <c r="DF103" s="167"/>
      <c r="DG103" s="170"/>
      <c r="DH103" s="68">
        <f>SUM(AT103,BC103,BL103,BU103,CD103,CM103,CV103,DE103,)</f>
        <v>1</v>
      </c>
      <c r="DI103" s="548"/>
      <c r="DJ103" s="8"/>
    </row>
    <row r="104" spans="1:114" ht="48.75" customHeight="1" x14ac:dyDescent="0.35">
      <c r="A104" s="692" t="s">
        <v>270</v>
      </c>
      <c r="B104" s="693"/>
      <c r="C104" s="418" t="s">
        <v>174</v>
      </c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20"/>
      <c r="P104" s="169"/>
      <c r="Q104" s="167"/>
      <c r="R104" s="167"/>
      <c r="S104" s="167"/>
      <c r="T104" s="167"/>
      <c r="U104" s="170"/>
      <c r="V104" s="358">
        <f>SUM(V105:X106)</f>
        <v>230</v>
      </c>
      <c r="W104" s="359"/>
      <c r="X104" s="355"/>
      <c r="Y104" s="359">
        <f t="shared" ref="Y104" si="8">SUM(Y105:AA106)</f>
        <v>136</v>
      </c>
      <c r="Z104" s="359"/>
      <c r="AA104" s="360"/>
      <c r="AB104" s="358">
        <f t="shared" ref="AB104" si="9">SUM(AB105:AD106)</f>
        <v>68</v>
      </c>
      <c r="AC104" s="359"/>
      <c r="AD104" s="355"/>
      <c r="AE104" s="359">
        <f t="shared" ref="AE104" si="10">SUM(AE105:AG106)</f>
        <v>50</v>
      </c>
      <c r="AF104" s="359"/>
      <c r="AG104" s="355"/>
      <c r="AH104" s="359">
        <f t="shared" ref="AH104" si="11">SUM(AH105:AJ106)</f>
        <v>18</v>
      </c>
      <c r="AI104" s="359"/>
      <c r="AJ104" s="359"/>
      <c r="AK104" s="167"/>
      <c r="AL104" s="167"/>
      <c r="AM104" s="170"/>
      <c r="AN104" s="171"/>
      <c r="AO104" s="167"/>
      <c r="AP104" s="167"/>
      <c r="AQ104" s="167"/>
      <c r="AR104" s="167"/>
      <c r="AS104" s="167"/>
      <c r="AT104" s="167"/>
      <c r="AU104" s="167"/>
      <c r="AV104" s="168"/>
      <c r="AW104" s="169"/>
      <c r="AX104" s="167"/>
      <c r="AY104" s="167"/>
      <c r="AZ104" s="167"/>
      <c r="BA104" s="167"/>
      <c r="BB104" s="167"/>
      <c r="BC104" s="167"/>
      <c r="BD104" s="167"/>
      <c r="BE104" s="170"/>
      <c r="BF104" s="171"/>
      <c r="BG104" s="167"/>
      <c r="BH104" s="167"/>
      <c r="BI104" s="167"/>
      <c r="BJ104" s="167"/>
      <c r="BK104" s="167"/>
      <c r="BL104" s="167"/>
      <c r="BM104" s="167"/>
      <c r="BN104" s="168"/>
      <c r="BO104" s="169"/>
      <c r="BP104" s="167"/>
      <c r="BQ104" s="167"/>
      <c r="BR104" s="167"/>
      <c r="BS104" s="167"/>
      <c r="BT104" s="167"/>
      <c r="BU104" s="167"/>
      <c r="BV104" s="167"/>
      <c r="BW104" s="170"/>
      <c r="BX104" s="171"/>
      <c r="BY104" s="167"/>
      <c r="BZ104" s="167"/>
      <c r="CA104" s="167"/>
      <c r="CB104" s="167"/>
      <c r="CC104" s="167"/>
      <c r="CD104" s="167"/>
      <c r="CE104" s="167"/>
      <c r="CF104" s="168"/>
      <c r="CG104" s="169"/>
      <c r="CH104" s="167"/>
      <c r="CI104" s="167"/>
      <c r="CJ104" s="167"/>
      <c r="CK104" s="167"/>
      <c r="CL104" s="167"/>
      <c r="CM104" s="167"/>
      <c r="CN104" s="167"/>
      <c r="CO104" s="170"/>
      <c r="CP104" s="171"/>
      <c r="CQ104" s="167"/>
      <c r="CR104" s="167"/>
      <c r="CS104" s="167"/>
      <c r="CT104" s="167"/>
      <c r="CU104" s="167"/>
      <c r="CV104" s="167"/>
      <c r="CW104" s="167"/>
      <c r="CX104" s="168"/>
      <c r="CY104" s="169"/>
      <c r="CZ104" s="167"/>
      <c r="DA104" s="167"/>
      <c r="DB104" s="167"/>
      <c r="DC104" s="167"/>
      <c r="DD104" s="167"/>
      <c r="DE104" s="167"/>
      <c r="DF104" s="167"/>
      <c r="DG104" s="170"/>
      <c r="DH104" s="69">
        <f>SUM(DH105:DH106)</f>
        <v>6</v>
      </c>
      <c r="DI104" s="130"/>
      <c r="DJ104" s="8"/>
    </row>
    <row r="105" spans="1:114" ht="22.8" x14ac:dyDescent="0.35">
      <c r="A105" s="427" t="s">
        <v>271</v>
      </c>
      <c r="B105" s="428"/>
      <c r="C105" s="475" t="s">
        <v>236</v>
      </c>
      <c r="D105" s="476"/>
      <c r="E105" s="476"/>
      <c r="F105" s="476"/>
      <c r="G105" s="476"/>
      <c r="H105" s="476"/>
      <c r="I105" s="476"/>
      <c r="J105" s="476"/>
      <c r="K105" s="476"/>
      <c r="L105" s="476"/>
      <c r="M105" s="476"/>
      <c r="N105" s="476"/>
      <c r="O105" s="477"/>
      <c r="P105" s="169"/>
      <c r="Q105" s="167"/>
      <c r="R105" s="167"/>
      <c r="S105" s="167">
        <v>4</v>
      </c>
      <c r="T105" s="167"/>
      <c r="U105" s="170"/>
      <c r="V105" s="171">
        <f>SUM(AN105,AW105,BF105,BO105,BX105,CG105,CP105,CY105,)</f>
        <v>110</v>
      </c>
      <c r="W105" s="167"/>
      <c r="X105" s="167"/>
      <c r="Y105" s="167">
        <f>SUM(AQ105,AZ105,BI105,BR105,CA105,CJ105,CS105,DB105)</f>
        <v>68</v>
      </c>
      <c r="Z105" s="167"/>
      <c r="AA105" s="168"/>
      <c r="AB105" s="169">
        <v>18</v>
      </c>
      <c r="AC105" s="167"/>
      <c r="AD105" s="167"/>
      <c r="AE105" s="167">
        <v>50</v>
      </c>
      <c r="AF105" s="167"/>
      <c r="AG105" s="167"/>
      <c r="AH105" s="167"/>
      <c r="AI105" s="167"/>
      <c r="AJ105" s="167"/>
      <c r="AK105" s="167"/>
      <c r="AL105" s="167"/>
      <c r="AM105" s="170"/>
      <c r="AN105" s="171"/>
      <c r="AO105" s="167"/>
      <c r="AP105" s="167"/>
      <c r="AQ105" s="167"/>
      <c r="AR105" s="167"/>
      <c r="AS105" s="167"/>
      <c r="AT105" s="167"/>
      <c r="AU105" s="167"/>
      <c r="AV105" s="168"/>
      <c r="AW105" s="169"/>
      <c r="AX105" s="167"/>
      <c r="AY105" s="167"/>
      <c r="AZ105" s="167"/>
      <c r="BA105" s="167"/>
      <c r="BB105" s="167"/>
      <c r="BC105" s="167"/>
      <c r="BD105" s="167"/>
      <c r="BE105" s="170"/>
      <c r="BF105" s="171"/>
      <c r="BG105" s="167"/>
      <c r="BH105" s="167"/>
      <c r="BI105" s="167"/>
      <c r="BJ105" s="167"/>
      <c r="BK105" s="167"/>
      <c r="BL105" s="167"/>
      <c r="BM105" s="167"/>
      <c r="BN105" s="168"/>
      <c r="BO105" s="169">
        <v>110</v>
      </c>
      <c r="BP105" s="167"/>
      <c r="BQ105" s="167"/>
      <c r="BR105" s="167">
        <v>68</v>
      </c>
      <c r="BS105" s="167"/>
      <c r="BT105" s="167"/>
      <c r="BU105" s="167">
        <v>3</v>
      </c>
      <c r="BV105" s="167"/>
      <c r="BW105" s="170"/>
      <c r="BX105" s="171"/>
      <c r="BY105" s="167"/>
      <c r="BZ105" s="167"/>
      <c r="CA105" s="167"/>
      <c r="CB105" s="167"/>
      <c r="CC105" s="167"/>
      <c r="CD105" s="167"/>
      <c r="CE105" s="167"/>
      <c r="CF105" s="168"/>
      <c r="CG105" s="169"/>
      <c r="CH105" s="167"/>
      <c r="CI105" s="167"/>
      <c r="CJ105" s="167"/>
      <c r="CK105" s="167"/>
      <c r="CL105" s="167"/>
      <c r="CM105" s="167"/>
      <c r="CN105" s="167"/>
      <c r="CO105" s="170"/>
      <c r="CP105" s="171"/>
      <c r="CQ105" s="167"/>
      <c r="CR105" s="167"/>
      <c r="CS105" s="167"/>
      <c r="CT105" s="167"/>
      <c r="CU105" s="167"/>
      <c r="CV105" s="167"/>
      <c r="CW105" s="167"/>
      <c r="CX105" s="168"/>
      <c r="CY105" s="169"/>
      <c r="CZ105" s="167"/>
      <c r="DA105" s="167"/>
      <c r="DB105" s="167"/>
      <c r="DC105" s="167"/>
      <c r="DD105" s="167"/>
      <c r="DE105" s="167"/>
      <c r="DF105" s="167"/>
      <c r="DG105" s="170"/>
      <c r="DH105" s="68">
        <f>SUM(AT105,BC105,BL105,BU105,CD105,CM105,CV105,DE105,)</f>
        <v>3</v>
      </c>
      <c r="DI105" s="68" t="s">
        <v>348</v>
      </c>
    </row>
    <row r="106" spans="1:114" ht="22.8" x14ac:dyDescent="0.35">
      <c r="A106" s="427" t="s">
        <v>272</v>
      </c>
      <c r="B106" s="428"/>
      <c r="C106" s="475" t="s">
        <v>194</v>
      </c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7"/>
      <c r="P106" s="169">
        <v>6</v>
      </c>
      <c r="Q106" s="167"/>
      <c r="R106" s="167"/>
      <c r="S106" s="167"/>
      <c r="T106" s="167"/>
      <c r="U106" s="170"/>
      <c r="V106" s="171">
        <f>SUM(AN106,AW106,BF106,BO106,BX106,CG106,CP106,CY106,)</f>
        <v>120</v>
      </c>
      <c r="W106" s="167"/>
      <c r="X106" s="167"/>
      <c r="Y106" s="167">
        <f>SUM(AQ106,AZ106,BI106,BR106,CA106,CJ106,CS106,DB106)</f>
        <v>68</v>
      </c>
      <c r="Z106" s="167"/>
      <c r="AA106" s="168"/>
      <c r="AB106" s="169">
        <v>50</v>
      </c>
      <c r="AC106" s="167"/>
      <c r="AD106" s="167"/>
      <c r="AE106" s="167"/>
      <c r="AF106" s="167"/>
      <c r="AG106" s="167"/>
      <c r="AH106" s="167">
        <v>18</v>
      </c>
      <c r="AI106" s="167"/>
      <c r="AJ106" s="167"/>
      <c r="AK106" s="167"/>
      <c r="AL106" s="167"/>
      <c r="AM106" s="170"/>
      <c r="AN106" s="171"/>
      <c r="AO106" s="167"/>
      <c r="AP106" s="167"/>
      <c r="AQ106" s="167"/>
      <c r="AR106" s="167"/>
      <c r="AS106" s="167"/>
      <c r="AT106" s="167"/>
      <c r="AU106" s="167"/>
      <c r="AV106" s="168"/>
      <c r="AW106" s="169"/>
      <c r="AX106" s="167"/>
      <c r="AY106" s="167"/>
      <c r="AZ106" s="167"/>
      <c r="BA106" s="167"/>
      <c r="BB106" s="167"/>
      <c r="BC106" s="167"/>
      <c r="BD106" s="167"/>
      <c r="BE106" s="170"/>
      <c r="BF106" s="171"/>
      <c r="BG106" s="167"/>
      <c r="BH106" s="167"/>
      <c r="BI106" s="167"/>
      <c r="BJ106" s="167"/>
      <c r="BK106" s="167"/>
      <c r="BL106" s="167"/>
      <c r="BM106" s="167"/>
      <c r="BN106" s="168"/>
      <c r="BO106" s="169"/>
      <c r="BP106" s="167"/>
      <c r="BQ106" s="167"/>
      <c r="BR106" s="167"/>
      <c r="BS106" s="167"/>
      <c r="BT106" s="167"/>
      <c r="BU106" s="167"/>
      <c r="BV106" s="167"/>
      <c r="BW106" s="170"/>
      <c r="BX106" s="171"/>
      <c r="BY106" s="167"/>
      <c r="BZ106" s="167"/>
      <c r="CA106" s="167"/>
      <c r="CB106" s="167"/>
      <c r="CC106" s="167"/>
      <c r="CD106" s="167"/>
      <c r="CE106" s="167"/>
      <c r="CF106" s="168"/>
      <c r="CG106" s="169">
        <v>120</v>
      </c>
      <c r="CH106" s="167"/>
      <c r="CI106" s="167"/>
      <c r="CJ106" s="167">
        <v>68</v>
      </c>
      <c r="CK106" s="167"/>
      <c r="CL106" s="167"/>
      <c r="CM106" s="167">
        <v>3</v>
      </c>
      <c r="CN106" s="167"/>
      <c r="CO106" s="170"/>
      <c r="CP106" s="171"/>
      <c r="CQ106" s="167"/>
      <c r="CR106" s="167"/>
      <c r="CS106" s="167"/>
      <c r="CT106" s="167"/>
      <c r="CU106" s="167"/>
      <c r="CV106" s="167"/>
      <c r="CW106" s="167"/>
      <c r="CX106" s="168"/>
      <c r="CY106" s="169"/>
      <c r="CZ106" s="167"/>
      <c r="DA106" s="167"/>
      <c r="DB106" s="167"/>
      <c r="DC106" s="167"/>
      <c r="DD106" s="167"/>
      <c r="DE106" s="167"/>
      <c r="DF106" s="167"/>
      <c r="DG106" s="168"/>
      <c r="DH106" s="68">
        <f>SUM(AT106,BC106,BL106,BU106,CD106,CM106,CV106,DE106,)</f>
        <v>3</v>
      </c>
      <c r="DI106" s="68" t="s">
        <v>349</v>
      </c>
    </row>
    <row r="107" spans="1:114" ht="64.5" customHeight="1" x14ac:dyDescent="0.35">
      <c r="A107" s="470" t="s">
        <v>262</v>
      </c>
      <c r="B107" s="471"/>
      <c r="C107" s="421" t="s">
        <v>178</v>
      </c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2"/>
      <c r="O107" s="423"/>
      <c r="P107" s="267"/>
      <c r="Q107" s="265"/>
      <c r="R107" s="265"/>
      <c r="S107" s="265"/>
      <c r="T107" s="265"/>
      <c r="U107" s="268"/>
      <c r="V107" s="365">
        <f>SUM(V108:X121)</f>
        <v>840</v>
      </c>
      <c r="W107" s="366"/>
      <c r="X107" s="362"/>
      <c r="Y107" s="366">
        <f>SUM(Y108:AA121)</f>
        <v>356</v>
      </c>
      <c r="Z107" s="366"/>
      <c r="AA107" s="374"/>
      <c r="AB107" s="365">
        <f>SUM(AB108:AD121)</f>
        <v>154</v>
      </c>
      <c r="AC107" s="366"/>
      <c r="AD107" s="362"/>
      <c r="AE107" s="366">
        <f>SUM(AE108:AG121)</f>
        <v>116</v>
      </c>
      <c r="AF107" s="366"/>
      <c r="AG107" s="362"/>
      <c r="AH107" s="366">
        <f>SUM(AH108:AJ121)</f>
        <v>86</v>
      </c>
      <c r="AI107" s="366"/>
      <c r="AJ107" s="366"/>
      <c r="AK107" s="265"/>
      <c r="AL107" s="265"/>
      <c r="AM107" s="268"/>
      <c r="AN107" s="264"/>
      <c r="AO107" s="265"/>
      <c r="AP107" s="265"/>
      <c r="AQ107" s="265"/>
      <c r="AR107" s="265"/>
      <c r="AS107" s="265"/>
      <c r="AT107" s="265"/>
      <c r="AU107" s="265"/>
      <c r="AV107" s="266"/>
      <c r="AW107" s="267"/>
      <c r="AX107" s="265"/>
      <c r="AY107" s="265"/>
      <c r="AZ107" s="265"/>
      <c r="BA107" s="265"/>
      <c r="BB107" s="265"/>
      <c r="BC107" s="265"/>
      <c r="BD107" s="265"/>
      <c r="BE107" s="268"/>
      <c r="BF107" s="264"/>
      <c r="BG107" s="265"/>
      <c r="BH107" s="265"/>
      <c r="BI107" s="265"/>
      <c r="BJ107" s="265"/>
      <c r="BK107" s="265"/>
      <c r="BL107" s="265"/>
      <c r="BM107" s="265"/>
      <c r="BN107" s="266"/>
      <c r="BO107" s="267"/>
      <c r="BP107" s="265"/>
      <c r="BQ107" s="265"/>
      <c r="BR107" s="265"/>
      <c r="BS107" s="265"/>
      <c r="BT107" s="265"/>
      <c r="BU107" s="265"/>
      <c r="BV107" s="265"/>
      <c r="BW107" s="268"/>
      <c r="BX107" s="264"/>
      <c r="BY107" s="265"/>
      <c r="BZ107" s="265"/>
      <c r="CA107" s="265"/>
      <c r="CB107" s="265"/>
      <c r="CC107" s="265"/>
      <c r="CD107" s="265"/>
      <c r="CE107" s="265"/>
      <c r="CF107" s="266"/>
      <c r="CG107" s="267"/>
      <c r="CH107" s="265"/>
      <c r="CI107" s="265"/>
      <c r="CJ107" s="265"/>
      <c r="CK107" s="265"/>
      <c r="CL107" s="265"/>
      <c r="CM107" s="265"/>
      <c r="CN107" s="265"/>
      <c r="CO107" s="268"/>
      <c r="CP107" s="264"/>
      <c r="CQ107" s="265"/>
      <c r="CR107" s="265"/>
      <c r="CS107" s="265"/>
      <c r="CT107" s="265"/>
      <c r="CU107" s="265"/>
      <c r="CV107" s="265"/>
      <c r="CW107" s="265"/>
      <c r="CX107" s="266"/>
      <c r="CY107" s="267"/>
      <c r="CZ107" s="265"/>
      <c r="DA107" s="265"/>
      <c r="DB107" s="265"/>
      <c r="DC107" s="265"/>
      <c r="DD107" s="265"/>
      <c r="DE107" s="265"/>
      <c r="DF107" s="265"/>
      <c r="DG107" s="268"/>
      <c r="DH107" s="84">
        <f>SUM(DH108:DH121)</f>
        <v>24</v>
      </c>
      <c r="DI107" s="72"/>
    </row>
    <row r="108" spans="1:114" ht="42" customHeight="1" x14ac:dyDescent="0.35">
      <c r="A108" s="217" t="s">
        <v>263</v>
      </c>
      <c r="B108" s="218"/>
      <c r="C108" s="203" t="s">
        <v>244</v>
      </c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5"/>
      <c r="P108" s="169">
        <v>5</v>
      </c>
      <c r="Q108" s="167"/>
      <c r="R108" s="167"/>
      <c r="S108" s="167"/>
      <c r="T108" s="167"/>
      <c r="U108" s="170"/>
      <c r="V108" s="171">
        <f>SUM(AN108,AW108,BF108,BO108,BX108,CG108,CP108,CY108,)</f>
        <v>120</v>
      </c>
      <c r="W108" s="167"/>
      <c r="X108" s="167"/>
      <c r="Y108" s="167">
        <f>SUM(AQ108,AZ108,BI108,BR108,CA108,CJ108,CS108,DB108)</f>
        <v>84</v>
      </c>
      <c r="Z108" s="167"/>
      <c r="AA108" s="168"/>
      <c r="AB108" s="169">
        <v>34</v>
      </c>
      <c r="AC108" s="167"/>
      <c r="AD108" s="167"/>
      <c r="AE108" s="167">
        <v>16</v>
      </c>
      <c r="AF108" s="167"/>
      <c r="AG108" s="167"/>
      <c r="AH108" s="167">
        <v>34</v>
      </c>
      <c r="AI108" s="167"/>
      <c r="AJ108" s="167"/>
      <c r="AK108" s="167"/>
      <c r="AL108" s="167"/>
      <c r="AM108" s="170"/>
      <c r="AN108" s="264"/>
      <c r="AO108" s="265"/>
      <c r="AP108" s="265"/>
      <c r="AQ108" s="167"/>
      <c r="AR108" s="167"/>
      <c r="AS108" s="167"/>
      <c r="AT108" s="167"/>
      <c r="AU108" s="167"/>
      <c r="AV108" s="168"/>
      <c r="AW108" s="169"/>
      <c r="AX108" s="167"/>
      <c r="AY108" s="167"/>
      <c r="AZ108" s="167"/>
      <c r="BA108" s="167"/>
      <c r="BB108" s="167"/>
      <c r="BC108" s="167"/>
      <c r="BD108" s="167"/>
      <c r="BE108" s="170"/>
      <c r="BF108" s="171"/>
      <c r="BG108" s="167"/>
      <c r="BH108" s="167"/>
      <c r="BI108" s="167"/>
      <c r="BJ108" s="167"/>
      <c r="BK108" s="167"/>
      <c r="BL108" s="167"/>
      <c r="BM108" s="167"/>
      <c r="BN108" s="168"/>
      <c r="BO108" s="169"/>
      <c r="BP108" s="167"/>
      <c r="BQ108" s="167"/>
      <c r="BR108" s="167"/>
      <c r="BS108" s="167"/>
      <c r="BT108" s="167"/>
      <c r="BU108" s="167"/>
      <c r="BV108" s="167"/>
      <c r="BW108" s="170"/>
      <c r="BX108" s="171">
        <v>120</v>
      </c>
      <c r="BY108" s="167"/>
      <c r="BZ108" s="167"/>
      <c r="CA108" s="167">
        <v>84</v>
      </c>
      <c r="CB108" s="167"/>
      <c r="CC108" s="167"/>
      <c r="CD108" s="167">
        <v>3</v>
      </c>
      <c r="CE108" s="167"/>
      <c r="CF108" s="168"/>
      <c r="CG108" s="169"/>
      <c r="CH108" s="167"/>
      <c r="CI108" s="167"/>
      <c r="CJ108" s="167"/>
      <c r="CK108" s="167"/>
      <c r="CL108" s="167"/>
      <c r="CM108" s="167"/>
      <c r="CN108" s="167"/>
      <c r="CO108" s="170"/>
      <c r="CP108" s="171"/>
      <c r="CQ108" s="167"/>
      <c r="CR108" s="167"/>
      <c r="CS108" s="167"/>
      <c r="CT108" s="167"/>
      <c r="CU108" s="167"/>
      <c r="CV108" s="167"/>
      <c r="CW108" s="167"/>
      <c r="CX108" s="168"/>
      <c r="CY108" s="169"/>
      <c r="CZ108" s="167"/>
      <c r="DA108" s="167"/>
      <c r="DB108" s="167"/>
      <c r="DC108" s="167"/>
      <c r="DD108" s="167"/>
      <c r="DE108" s="167"/>
      <c r="DF108" s="167"/>
      <c r="DG108" s="170"/>
      <c r="DH108" s="68">
        <f>SUM(AT108,BC108,BL108,BU108,CD108,CM108,CV108,DE108,)</f>
        <v>3</v>
      </c>
      <c r="DI108" s="545" t="s">
        <v>350</v>
      </c>
    </row>
    <row r="109" spans="1:114" ht="68.25" customHeight="1" x14ac:dyDescent="0.35">
      <c r="A109" s="448"/>
      <c r="B109" s="449"/>
      <c r="C109" s="424" t="s">
        <v>245</v>
      </c>
      <c r="D109" s="425"/>
      <c r="E109" s="425"/>
      <c r="F109" s="425"/>
      <c r="G109" s="425"/>
      <c r="H109" s="425"/>
      <c r="I109" s="425"/>
      <c r="J109" s="425"/>
      <c r="K109" s="425"/>
      <c r="L109" s="425"/>
      <c r="M109" s="425"/>
      <c r="N109" s="425"/>
      <c r="O109" s="426"/>
      <c r="P109" s="169"/>
      <c r="Q109" s="167"/>
      <c r="R109" s="167"/>
      <c r="S109" s="167"/>
      <c r="T109" s="167"/>
      <c r="U109" s="170"/>
      <c r="V109" s="171">
        <f>SUM(AN109,AW109,BF109,BO109,BX109,CG109,CP109,CY109,)</f>
        <v>40</v>
      </c>
      <c r="W109" s="167"/>
      <c r="X109" s="167"/>
      <c r="Y109" s="167"/>
      <c r="Z109" s="167"/>
      <c r="AA109" s="168"/>
      <c r="AB109" s="169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70"/>
      <c r="AN109" s="264"/>
      <c r="AO109" s="265"/>
      <c r="AP109" s="265"/>
      <c r="AQ109" s="167"/>
      <c r="AR109" s="167"/>
      <c r="AS109" s="167"/>
      <c r="AT109" s="167"/>
      <c r="AU109" s="167"/>
      <c r="AV109" s="168"/>
      <c r="AW109" s="169"/>
      <c r="AX109" s="167"/>
      <c r="AY109" s="167"/>
      <c r="AZ109" s="167"/>
      <c r="BA109" s="167"/>
      <c r="BB109" s="167"/>
      <c r="BC109" s="167"/>
      <c r="BD109" s="167"/>
      <c r="BE109" s="170"/>
      <c r="BF109" s="171"/>
      <c r="BG109" s="167"/>
      <c r="BH109" s="167"/>
      <c r="BI109" s="167"/>
      <c r="BJ109" s="167"/>
      <c r="BK109" s="167"/>
      <c r="BL109" s="167"/>
      <c r="BM109" s="167"/>
      <c r="BN109" s="168"/>
      <c r="BO109" s="169"/>
      <c r="BP109" s="167"/>
      <c r="BQ109" s="167"/>
      <c r="BR109" s="167"/>
      <c r="BS109" s="167"/>
      <c r="BT109" s="167"/>
      <c r="BU109" s="167"/>
      <c r="BV109" s="167"/>
      <c r="BW109" s="170"/>
      <c r="BX109" s="171">
        <v>40</v>
      </c>
      <c r="BY109" s="167"/>
      <c r="BZ109" s="167"/>
      <c r="CA109" s="167"/>
      <c r="CB109" s="167"/>
      <c r="CC109" s="167"/>
      <c r="CD109" s="167">
        <v>1</v>
      </c>
      <c r="CE109" s="167"/>
      <c r="CF109" s="168"/>
      <c r="CG109" s="169"/>
      <c r="CH109" s="167"/>
      <c r="CI109" s="167"/>
      <c r="CJ109" s="167"/>
      <c r="CK109" s="167"/>
      <c r="CL109" s="167"/>
      <c r="CM109" s="167"/>
      <c r="CN109" s="167"/>
      <c r="CO109" s="170"/>
      <c r="CP109" s="171"/>
      <c r="CQ109" s="167"/>
      <c r="CR109" s="167"/>
      <c r="CS109" s="167"/>
      <c r="CT109" s="167"/>
      <c r="CU109" s="167"/>
      <c r="CV109" s="167"/>
      <c r="CW109" s="167"/>
      <c r="CX109" s="168"/>
      <c r="CY109" s="169"/>
      <c r="CZ109" s="167"/>
      <c r="DA109" s="167"/>
      <c r="DB109" s="167"/>
      <c r="DC109" s="167"/>
      <c r="DD109" s="167"/>
      <c r="DE109" s="167"/>
      <c r="DF109" s="167"/>
      <c r="DG109" s="170"/>
      <c r="DH109" s="68">
        <f>SUM(AT109,BC109,BL109,BU109,CD109,CM109,CV109,DE109,)</f>
        <v>1</v>
      </c>
      <c r="DI109" s="548"/>
    </row>
    <row r="110" spans="1:114" ht="42.75" customHeight="1" x14ac:dyDescent="0.35">
      <c r="A110" s="217" t="s">
        <v>264</v>
      </c>
      <c r="B110" s="218"/>
      <c r="C110" s="203" t="s">
        <v>267</v>
      </c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5"/>
      <c r="P110" s="169">
        <v>6</v>
      </c>
      <c r="Q110" s="167"/>
      <c r="R110" s="167"/>
      <c r="S110" s="167"/>
      <c r="T110" s="167"/>
      <c r="U110" s="170"/>
      <c r="V110" s="171">
        <f>SUM(AN110,AW110,BF110,BO110,BX110,CG110,CP110,CY110,)</f>
        <v>120</v>
      </c>
      <c r="W110" s="167"/>
      <c r="X110" s="167"/>
      <c r="Y110" s="167">
        <f>SUM(AQ110,AZ110,BI110,BR110,CA110,CJ110,CS110,DB110)</f>
        <v>68</v>
      </c>
      <c r="Z110" s="167"/>
      <c r="AA110" s="168"/>
      <c r="AB110" s="169">
        <v>18</v>
      </c>
      <c r="AC110" s="167"/>
      <c r="AD110" s="167"/>
      <c r="AE110" s="167">
        <v>50</v>
      </c>
      <c r="AF110" s="167"/>
      <c r="AG110" s="167"/>
      <c r="AH110" s="167"/>
      <c r="AI110" s="167"/>
      <c r="AJ110" s="167"/>
      <c r="AK110" s="167"/>
      <c r="AL110" s="167"/>
      <c r="AM110" s="170"/>
      <c r="AN110" s="171"/>
      <c r="AO110" s="167"/>
      <c r="AP110" s="167"/>
      <c r="AQ110" s="167"/>
      <c r="AR110" s="167"/>
      <c r="AS110" s="167"/>
      <c r="AT110" s="167"/>
      <c r="AU110" s="167"/>
      <c r="AV110" s="168"/>
      <c r="AW110" s="169"/>
      <c r="AX110" s="167"/>
      <c r="AY110" s="167"/>
      <c r="AZ110" s="167"/>
      <c r="BA110" s="167"/>
      <c r="BB110" s="167"/>
      <c r="BC110" s="167"/>
      <c r="BD110" s="167"/>
      <c r="BE110" s="170"/>
      <c r="BF110" s="171"/>
      <c r="BG110" s="167"/>
      <c r="BH110" s="167"/>
      <c r="BI110" s="167"/>
      <c r="BJ110" s="167"/>
      <c r="BK110" s="167"/>
      <c r="BL110" s="167"/>
      <c r="BM110" s="167"/>
      <c r="BN110" s="168"/>
      <c r="BO110" s="169"/>
      <c r="BP110" s="167"/>
      <c r="BQ110" s="167"/>
      <c r="BR110" s="167"/>
      <c r="BS110" s="167"/>
      <c r="BT110" s="167"/>
      <c r="BU110" s="167"/>
      <c r="BV110" s="167"/>
      <c r="BW110" s="170"/>
      <c r="BX110" s="171"/>
      <c r="BY110" s="167"/>
      <c r="BZ110" s="167"/>
      <c r="CA110" s="167"/>
      <c r="CB110" s="167"/>
      <c r="CC110" s="167"/>
      <c r="CD110" s="167"/>
      <c r="CE110" s="167"/>
      <c r="CF110" s="168"/>
      <c r="CG110" s="169">
        <v>120</v>
      </c>
      <c r="CH110" s="167"/>
      <c r="CI110" s="167"/>
      <c r="CJ110" s="167">
        <v>68</v>
      </c>
      <c r="CK110" s="167"/>
      <c r="CL110" s="167"/>
      <c r="CM110" s="167">
        <v>3</v>
      </c>
      <c r="CN110" s="167"/>
      <c r="CO110" s="170"/>
      <c r="CP110" s="171"/>
      <c r="CQ110" s="167"/>
      <c r="CR110" s="167"/>
      <c r="CS110" s="167"/>
      <c r="CT110" s="167"/>
      <c r="CU110" s="167"/>
      <c r="CV110" s="167"/>
      <c r="CW110" s="167"/>
      <c r="CX110" s="168"/>
      <c r="CY110" s="169"/>
      <c r="CZ110" s="167"/>
      <c r="DA110" s="167"/>
      <c r="DB110" s="167"/>
      <c r="DC110" s="167"/>
      <c r="DD110" s="167"/>
      <c r="DE110" s="167"/>
      <c r="DF110" s="167"/>
      <c r="DG110" s="170"/>
      <c r="DH110" s="68">
        <f>SUM(AT110,BC110,BL110,BU110,CD110,CM110,CV110,DE110,)</f>
        <v>3</v>
      </c>
      <c r="DI110" s="545" t="s">
        <v>351</v>
      </c>
    </row>
    <row r="111" spans="1:114" ht="70.5" customHeight="1" thickBot="1" x14ac:dyDescent="0.4">
      <c r="A111" s="219"/>
      <c r="B111" s="220"/>
      <c r="C111" s="679" t="s">
        <v>268</v>
      </c>
      <c r="D111" s="680"/>
      <c r="E111" s="680"/>
      <c r="F111" s="680"/>
      <c r="G111" s="680"/>
      <c r="H111" s="680"/>
      <c r="I111" s="680"/>
      <c r="J111" s="680"/>
      <c r="K111" s="680"/>
      <c r="L111" s="680"/>
      <c r="M111" s="680"/>
      <c r="N111" s="680"/>
      <c r="O111" s="681"/>
      <c r="P111" s="262"/>
      <c r="Q111" s="260"/>
      <c r="R111" s="260"/>
      <c r="S111" s="260"/>
      <c r="T111" s="260"/>
      <c r="U111" s="263"/>
      <c r="V111" s="259">
        <v>60</v>
      </c>
      <c r="W111" s="260"/>
      <c r="X111" s="260"/>
      <c r="Y111" s="260"/>
      <c r="Z111" s="260"/>
      <c r="AA111" s="261"/>
      <c r="AB111" s="262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3"/>
      <c r="AN111" s="281"/>
      <c r="AO111" s="282"/>
      <c r="AP111" s="282"/>
      <c r="AQ111" s="260"/>
      <c r="AR111" s="260"/>
      <c r="AS111" s="260"/>
      <c r="AT111" s="260"/>
      <c r="AU111" s="260"/>
      <c r="AV111" s="261"/>
      <c r="AW111" s="262"/>
      <c r="AX111" s="260"/>
      <c r="AY111" s="260"/>
      <c r="AZ111" s="260"/>
      <c r="BA111" s="260"/>
      <c r="BB111" s="260"/>
      <c r="BC111" s="260"/>
      <c r="BD111" s="260"/>
      <c r="BE111" s="263"/>
      <c r="BF111" s="259"/>
      <c r="BG111" s="260"/>
      <c r="BH111" s="260"/>
      <c r="BI111" s="260"/>
      <c r="BJ111" s="260"/>
      <c r="BK111" s="260"/>
      <c r="BL111" s="260"/>
      <c r="BM111" s="260"/>
      <c r="BN111" s="261"/>
      <c r="BO111" s="262"/>
      <c r="BP111" s="260"/>
      <c r="BQ111" s="260"/>
      <c r="BR111" s="260"/>
      <c r="BS111" s="260"/>
      <c r="BT111" s="260"/>
      <c r="BU111" s="260"/>
      <c r="BV111" s="260"/>
      <c r="BW111" s="263"/>
      <c r="BX111" s="259"/>
      <c r="BY111" s="260"/>
      <c r="BZ111" s="260"/>
      <c r="CA111" s="260"/>
      <c r="CB111" s="260"/>
      <c r="CC111" s="260"/>
      <c r="CD111" s="260"/>
      <c r="CE111" s="260"/>
      <c r="CF111" s="261"/>
      <c r="CG111" s="262">
        <v>60</v>
      </c>
      <c r="CH111" s="260"/>
      <c r="CI111" s="260"/>
      <c r="CJ111" s="260"/>
      <c r="CK111" s="260"/>
      <c r="CL111" s="260"/>
      <c r="CM111" s="260">
        <v>2</v>
      </c>
      <c r="CN111" s="260"/>
      <c r="CO111" s="263"/>
      <c r="CP111" s="259"/>
      <c r="CQ111" s="260"/>
      <c r="CR111" s="260"/>
      <c r="CS111" s="260"/>
      <c r="CT111" s="260"/>
      <c r="CU111" s="260"/>
      <c r="CV111" s="260"/>
      <c r="CW111" s="260"/>
      <c r="CX111" s="261"/>
      <c r="CY111" s="262"/>
      <c r="CZ111" s="260"/>
      <c r="DA111" s="260"/>
      <c r="DB111" s="260"/>
      <c r="DC111" s="260"/>
      <c r="DD111" s="260"/>
      <c r="DE111" s="260"/>
      <c r="DF111" s="260"/>
      <c r="DG111" s="263"/>
      <c r="DH111" s="71">
        <f>SUM(AT111,BC111,BL111,BU111,CD111,CM111,CV111,DE111,)</f>
        <v>2</v>
      </c>
      <c r="DI111" s="547"/>
      <c r="DJ111" s="9"/>
    </row>
    <row r="112" spans="1:114" ht="12" customHeight="1" thickTop="1" x14ac:dyDescent="0.35">
      <c r="A112" s="154"/>
      <c r="B112" s="133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135"/>
      <c r="CK112" s="135"/>
      <c r="CL112" s="135"/>
      <c r="CM112" s="135"/>
      <c r="CN112" s="135"/>
      <c r="CO112" s="135"/>
      <c r="CP112" s="135"/>
      <c r="CQ112" s="135"/>
      <c r="CR112" s="135"/>
      <c r="CS112" s="135"/>
      <c r="CT112" s="135"/>
      <c r="CU112" s="135"/>
      <c r="CV112" s="135"/>
      <c r="CW112" s="135"/>
      <c r="CX112" s="135"/>
      <c r="CY112" s="135"/>
      <c r="CZ112" s="135"/>
      <c r="DA112" s="135"/>
      <c r="DB112" s="135"/>
      <c r="DC112" s="135"/>
      <c r="DD112" s="135"/>
      <c r="DE112" s="135"/>
      <c r="DF112" s="135"/>
      <c r="DG112" s="135"/>
      <c r="DH112" s="135"/>
      <c r="DI112" s="135"/>
      <c r="DJ112" s="9"/>
    </row>
    <row r="113" spans="1:114" ht="8.25" customHeight="1" thickBot="1" x14ac:dyDescent="0.4">
      <c r="A113" s="63"/>
      <c r="B113" s="7"/>
      <c r="C113" s="64"/>
      <c r="D113" s="63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9"/>
    </row>
    <row r="114" spans="1:114" ht="44.25" customHeight="1" thickTop="1" thickBot="1" x14ac:dyDescent="0.4">
      <c r="A114" s="183" t="s">
        <v>72</v>
      </c>
      <c r="B114" s="184"/>
      <c r="C114" s="186" t="s">
        <v>73</v>
      </c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8" t="s">
        <v>74</v>
      </c>
      <c r="Q114" s="188"/>
      <c r="R114" s="189"/>
      <c r="S114" s="190" t="s">
        <v>75</v>
      </c>
      <c r="T114" s="188"/>
      <c r="U114" s="188"/>
      <c r="V114" s="186" t="s">
        <v>77</v>
      </c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91" t="s">
        <v>243</v>
      </c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C114" s="192"/>
      <c r="BD114" s="192"/>
      <c r="BE114" s="192"/>
      <c r="BF114" s="192"/>
      <c r="BG114" s="192"/>
      <c r="BH114" s="192"/>
      <c r="BI114" s="192"/>
      <c r="BJ114" s="192"/>
      <c r="BK114" s="192"/>
      <c r="BL114" s="192"/>
      <c r="BM114" s="192"/>
      <c r="BN114" s="192"/>
      <c r="BO114" s="192"/>
      <c r="BP114" s="192"/>
      <c r="BQ114" s="192"/>
      <c r="BR114" s="192"/>
      <c r="BS114" s="192"/>
      <c r="BT114" s="192"/>
      <c r="BU114" s="192"/>
      <c r="BV114" s="192"/>
      <c r="BW114" s="192"/>
      <c r="BX114" s="192"/>
      <c r="BY114" s="192"/>
      <c r="BZ114" s="192"/>
      <c r="CA114" s="192"/>
      <c r="CB114" s="192"/>
      <c r="CC114" s="192"/>
      <c r="CD114" s="192"/>
      <c r="CE114" s="192"/>
      <c r="CF114" s="192"/>
      <c r="CG114" s="192"/>
      <c r="CH114" s="192"/>
      <c r="CI114" s="192"/>
      <c r="CJ114" s="192"/>
      <c r="CK114" s="192"/>
      <c r="CL114" s="192"/>
      <c r="CM114" s="192"/>
      <c r="CN114" s="192"/>
      <c r="CO114" s="192"/>
      <c r="CP114" s="192"/>
      <c r="CQ114" s="192"/>
      <c r="CR114" s="192"/>
      <c r="CS114" s="192"/>
      <c r="CT114" s="192"/>
      <c r="CU114" s="192"/>
      <c r="CV114" s="192"/>
      <c r="CW114" s="192"/>
      <c r="CX114" s="192"/>
      <c r="CY114" s="192"/>
      <c r="CZ114" s="192"/>
      <c r="DA114" s="192"/>
      <c r="DB114" s="192"/>
      <c r="DC114" s="192"/>
      <c r="DD114" s="192"/>
      <c r="DE114" s="192"/>
      <c r="DF114" s="192"/>
      <c r="DG114" s="193"/>
      <c r="DH114" s="194" t="s">
        <v>79</v>
      </c>
      <c r="DI114" s="194" t="s">
        <v>78</v>
      </c>
    </row>
    <row r="115" spans="1:114" s="18" customFormat="1" ht="22.2" thickTop="1" thickBot="1" x14ac:dyDescent="0.45">
      <c r="A115" s="185"/>
      <c r="B115" s="185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72"/>
      <c r="Q115" s="172"/>
      <c r="R115" s="173"/>
      <c r="S115" s="174"/>
      <c r="T115" s="172"/>
      <c r="U115" s="172"/>
      <c r="V115" s="172" t="s">
        <v>41</v>
      </c>
      <c r="W115" s="172"/>
      <c r="X115" s="173"/>
      <c r="Y115" s="174" t="s">
        <v>76</v>
      </c>
      <c r="Z115" s="172"/>
      <c r="AA115" s="172"/>
      <c r="AB115" s="196" t="s">
        <v>82</v>
      </c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87" t="s">
        <v>93</v>
      </c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97" t="s">
        <v>94</v>
      </c>
      <c r="BG115" s="198"/>
      <c r="BH115" s="198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9"/>
      <c r="BX115" s="187" t="s">
        <v>96</v>
      </c>
      <c r="BY115" s="187"/>
      <c r="BZ115" s="187"/>
      <c r="CA115" s="187"/>
      <c r="CB115" s="187"/>
      <c r="CC115" s="187"/>
      <c r="CD115" s="187"/>
      <c r="CE115" s="187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 t="s">
        <v>95</v>
      </c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95"/>
      <c r="DI115" s="195"/>
    </row>
    <row r="116" spans="1:114" s="18" customFormat="1" ht="45" customHeight="1" thickTop="1" thickBot="1" x14ac:dyDescent="0.45">
      <c r="A116" s="185"/>
      <c r="B116" s="185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72"/>
      <c r="Q116" s="172"/>
      <c r="R116" s="173"/>
      <c r="S116" s="174"/>
      <c r="T116" s="172"/>
      <c r="U116" s="172"/>
      <c r="V116" s="172"/>
      <c r="W116" s="172"/>
      <c r="X116" s="173"/>
      <c r="Y116" s="174"/>
      <c r="Z116" s="172"/>
      <c r="AA116" s="172"/>
      <c r="AB116" s="172" t="s">
        <v>83</v>
      </c>
      <c r="AC116" s="172"/>
      <c r="AD116" s="173"/>
      <c r="AE116" s="174" t="s">
        <v>84</v>
      </c>
      <c r="AF116" s="172"/>
      <c r="AG116" s="175"/>
      <c r="AH116" s="174" t="s">
        <v>85</v>
      </c>
      <c r="AI116" s="172"/>
      <c r="AJ116" s="175"/>
      <c r="AK116" s="179" t="s">
        <v>86</v>
      </c>
      <c r="AL116" s="172"/>
      <c r="AM116" s="172"/>
      <c r="AN116" s="196" t="s">
        <v>80</v>
      </c>
      <c r="AO116" s="196"/>
      <c r="AP116" s="196"/>
      <c r="AQ116" s="196"/>
      <c r="AR116" s="196"/>
      <c r="AS116" s="196"/>
      <c r="AT116" s="196"/>
      <c r="AU116" s="196"/>
      <c r="AV116" s="196"/>
      <c r="AW116" s="196" t="s">
        <v>81</v>
      </c>
      <c r="AX116" s="196"/>
      <c r="AY116" s="196"/>
      <c r="AZ116" s="196"/>
      <c r="BA116" s="196"/>
      <c r="BB116" s="196"/>
      <c r="BC116" s="196"/>
      <c r="BD116" s="196"/>
      <c r="BE116" s="196"/>
      <c r="BF116" s="200" t="s">
        <v>91</v>
      </c>
      <c r="BG116" s="201"/>
      <c r="BH116" s="201"/>
      <c r="BI116" s="201"/>
      <c r="BJ116" s="201"/>
      <c r="BK116" s="201"/>
      <c r="BL116" s="201"/>
      <c r="BM116" s="201"/>
      <c r="BN116" s="202"/>
      <c r="BO116" s="196" t="s">
        <v>90</v>
      </c>
      <c r="BP116" s="196"/>
      <c r="BQ116" s="196"/>
      <c r="BR116" s="196"/>
      <c r="BS116" s="196"/>
      <c r="BT116" s="196"/>
      <c r="BU116" s="196"/>
      <c r="BV116" s="196"/>
      <c r="BW116" s="196"/>
      <c r="BX116" s="196" t="s">
        <v>92</v>
      </c>
      <c r="BY116" s="196"/>
      <c r="BZ116" s="196"/>
      <c r="CA116" s="196"/>
      <c r="CB116" s="196"/>
      <c r="CC116" s="196"/>
      <c r="CD116" s="196"/>
      <c r="CE116" s="196"/>
      <c r="CF116" s="196"/>
      <c r="CG116" s="196" t="s">
        <v>97</v>
      </c>
      <c r="CH116" s="196"/>
      <c r="CI116" s="196"/>
      <c r="CJ116" s="196"/>
      <c r="CK116" s="196"/>
      <c r="CL116" s="196"/>
      <c r="CM116" s="196"/>
      <c r="CN116" s="196"/>
      <c r="CO116" s="196"/>
      <c r="CP116" s="196" t="s">
        <v>98</v>
      </c>
      <c r="CQ116" s="196"/>
      <c r="CR116" s="196"/>
      <c r="CS116" s="196"/>
      <c r="CT116" s="196"/>
      <c r="CU116" s="196"/>
      <c r="CV116" s="196"/>
      <c r="CW116" s="196"/>
      <c r="CX116" s="196"/>
      <c r="CY116" s="196" t="s">
        <v>123</v>
      </c>
      <c r="CZ116" s="196"/>
      <c r="DA116" s="196"/>
      <c r="DB116" s="196"/>
      <c r="DC116" s="196"/>
      <c r="DD116" s="196"/>
      <c r="DE116" s="196"/>
      <c r="DF116" s="196"/>
      <c r="DG116" s="196"/>
      <c r="DH116" s="195"/>
      <c r="DI116" s="195"/>
    </row>
    <row r="117" spans="1:114" s="18" customFormat="1" ht="93.75" customHeight="1" thickTop="1" thickBot="1" x14ac:dyDescent="0.45">
      <c r="A117" s="185"/>
      <c r="B117" s="185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72"/>
      <c r="Q117" s="172"/>
      <c r="R117" s="173"/>
      <c r="S117" s="174"/>
      <c r="T117" s="172"/>
      <c r="U117" s="172"/>
      <c r="V117" s="172"/>
      <c r="W117" s="172"/>
      <c r="X117" s="173"/>
      <c r="Y117" s="174"/>
      <c r="Z117" s="172"/>
      <c r="AA117" s="172"/>
      <c r="AB117" s="172"/>
      <c r="AC117" s="172"/>
      <c r="AD117" s="173"/>
      <c r="AE117" s="174"/>
      <c r="AF117" s="172"/>
      <c r="AG117" s="175"/>
      <c r="AH117" s="174"/>
      <c r="AI117" s="172"/>
      <c r="AJ117" s="175"/>
      <c r="AK117" s="179"/>
      <c r="AL117" s="172"/>
      <c r="AM117" s="172"/>
      <c r="AN117" s="172" t="s">
        <v>87</v>
      </c>
      <c r="AO117" s="172"/>
      <c r="AP117" s="175"/>
      <c r="AQ117" s="179" t="s">
        <v>89</v>
      </c>
      <c r="AR117" s="172"/>
      <c r="AS117" s="173"/>
      <c r="AT117" s="174" t="s">
        <v>88</v>
      </c>
      <c r="AU117" s="172"/>
      <c r="AV117" s="172"/>
      <c r="AW117" s="172" t="s">
        <v>87</v>
      </c>
      <c r="AX117" s="172"/>
      <c r="AY117" s="173"/>
      <c r="AZ117" s="174" t="s">
        <v>89</v>
      </c>
      <c r="BA117" s="172"/>
      <c r="BB117" s="175"/>
      <c r="BC117" s="174" t="s">
        <v>88</v>
      </c>
      <c r="BD117" s="172"/>
      <c r="BE117" s="172"/>
      <c r="BF117" s="172" t="s">
        <v>87</v>
      </c>
      <c r="BG117" s="172"/>
      <c r="BH117" s="175"/>
      <c r="BI117" s="176" t="s">
        <v>89</v>
      </c>
      <c r="BJ117" s="177"/>
      <c r="BK117" s="178"/>
      <c r="BL117" s="174" t="s">
        <v>88</v>
      </c>
      <c r="BM117" s="172"/>
      <c r="BN117" s="172"/>
      <c r="BO117" s="172" t="s">
        <v>87</v>
      </c>
      <c r="BP117" s="172"/>
      <c r="BQ117" s="173"/>
      <c r="BR117" s="174" t="s">
        <v>89</v>
      </c>
      <c r="BS117" s="172"/>
      <c r="BT117" s="175"/>
      <c r="BU117" s="179" t="s">
        <v>88</v>
      </c>
      <c r="BV117" s="172"/>
      <c r="BW117" s="172"/>
      <c r="BX117" s="172" t="s">
        <v>87</v>
      </c>
      <c r="BY117" s="172"/>
      <c r="BZ117" s="175"/>
      <c r="CA117" s="179" t="s">
        <v>89</v>
      </c>
      <c r="CB117" s="172"/>
      <c r="CC117" s="175"/>
      <c r="CD117" s="179" t="s">
        <v>88</v>
      </c>
      <c r="CE117" s="172"/>
      <c r="CF117" s="172"/>
      <c r="CG117" s="172" t="s">
        <v>87</v>
      </c>
      <c r="CH117" s="172"/>
      <c r="CI117" s="173"/>
      <c r="CJ117" s="174" t="s">
        <v>89</v>
      </c>
      <c r="CK117" s="172"/>
      <c r="CL117" s="175"/>
      <c r="CM117" s="179" t="s">
        <v>88</v>
      </c>
      <c r="CN117" s="172"/>
      <c r="CO117" s="172"/>
      <c r="CP117" s="172" t="s">
        <v>87</v>
      </c>
      <c r="CQ117" s="172"/>
      <c r="CR117" s="173"/>
      <c r="CS117" s="174" t="s">
        <v>89</v>
      </c>
      <c r="CT117" s="172"/>
      <c r="CU117" s="175"/>
      <c r="CV117" s="174" t="s">
        <v>88</v>
      </c>
      <c r="CW117" s="172"/>
      <c r="CX117" s="172"/>
      <c r="CY117" s="172" t="s">
        <v>87</v>
      </c>
      <c r="CZ117" s="172"/>
      <c r="DA117" s="173"/>
      <c r="DB117" s="174" t="s">
        <v>89</v>
      </c>
      <c r="DC117" s="172"/>
      <c r="DD117" s="175"/>
      <c r="DE117" s="174" t="s">
        <v>88</v>
      </c>
      <c r="DF117" s="172"/>
      <c r="DG117" s="172"/>
      <c r="DH117" s="195"/>
      <c r="DI117" s="195"/>
    </row>
    <row r="118" spans="1:114" s="18" customFormat="1" ht="42.75" customHeight="1" thickTop="1" x14ac:dyDescent="0.4">
      <c r="A118" s="211" t="s">
        <v>428</v>
      </c>
      <c r="B118" s="212"/>
      <c r="C118" s="492" t="s">
        <v>192</v>
      </c>
      <c r="D118" s="493"/>
      <c r="E118" s="493"/>
      <c r="F118" s="493"/>
      <c r="G118" s="493"/>
      <c r="H118" s="493"/>
      <c r="I118" s="493"/>
      <c r="J118" s="493"/>
      <c r="K118" s="493"/>
      <c r="L118" s="493"/>
      <c r="M118" s="493"/>
      <c r="N118" s="493"/>
      <c r="O118" s="494"/>
      <c r="P118" s="245">
        <v>7</v>
      </c>
      <c r="Q118" s="243"/>
      <c r="R118" s="243"/>
      <c r="S118" s="243"/>
      <c r="T118" s="243"/>
      <c r="U118" s="246"/>
      <c r="V118" s="242">
        <f>SUM(AN118,AW118,BF118,BO118,BX118,CG118,CP118,CY118,)</f>
        <v>200</v>
      </c>
      <c r="W118" s="243"/>
      <c r="X118" s="243"/>
      <c r="Y118" s="243">
        <f>SUM(AQ118,AZ118,BI118,BR118,CA118,CJ118,CS118,DB118)</f>
        <v>102</v>
      </c>
      <c r="Z118" s="243"/>
      <c r="AA118" s="244"/>
      <c r="AB118" s="245">
        <v>34</v>
      </c>
      <c r="AC118" s="243"/>
      <c r="AD118" s="243"/>
      <c r="AE118" s="243">
        <v>34</v>
      </c>
      <c r="AF118" s="243"/>
      <c r="AG118" s="243"/>
      <c r="AH118" s="243">
        <v>34</v>
      </c>
      <c r="AI118" s="243"/>
      <c r="AJ118" s="243"/>
      <c r="AK118" s="243"/>
      <c r="AL118" s="243"/>
      <c r="AM118" s="246"/>
      <c r="AN118" s="251"/>
      <c r="AO118" s="252"/>
      <c r="AP118" s="252"/>
      <c r="AQ118" s="243"/>
      <c r="AR118" s="243"/>
      <c r="AS118" s="243"/>
      <c r="AT118" s="243"/>
      <c r="AU118" s="243"/>
      <c r="AV118" s="244"/>
      <c r="AW118" s="245"/>
      <c r="AX118" s="243"/>
      <c r="AY118" s="243"/>
      <c r="AZ118" s="243"/>
      <c r="BA118" s="243"/>
      <c r="BB118" s="243"/>
      <c r="BC118" s="243"/>
      <c r="BD118" s="243"/>
      <c r="BE118" s="246"/>
      <c r="BF118" s="242"/>
      <c r="BG118" s="243"/>
      <c r="BH118" s="243"/>
      <c r="BI118" s="243"/>
      <c r="BJ118" s="243"/>
      <c r="BK118" s="243"/>
      <c r="BL118" s="243"/>
      <c r="BM118" s="243"/>
      <c r="BN118" s="244"/>
      <c r="BO118" s="245"/>
      <c r="BP118" s="243"/>
      <c r="BQ118" s="243"/>
      <c r="BR118" s="243"/>
      <c r="BS118" s="243"/>
      <c r="BT118" s="243"/>
      <c r="BU118" s="243"/>
      <c r="BV118" s="243"/>
      <c r="BW118" s="246"/>
      <c r="BX118" s="242"/>
      <c r="BY118" s="243"/>
      <c r="BZ118" s="243"/>
      <c r="CA118" s="243"/>
      <c r="CB118" s="243"/>
      <c r="CC118" s="243"/>
      <c r="CD118" s="243"/>
      <c r="CE118" s="243"/>
      <c r="CF118" s="244"/>
      <c r="CG118" s="245"/>
      <c r="CH118" s="243"/>
      <c r="CI118" s="243"/>
      <c r="CJ118" s="243"/>
      <c r="CK118" s="243"/>
      <c r="CL118" s="243"/>
      <c r="CM118" s="243"/>
      <c r="CN118" s="243"/>
      <c r="CO118" s="246"/>
      <c r="CP118" s="242">
        <v>200</v>
      </c>
      <c r="CQ118" s="243"/>
      <c r="CR118" s="243"/>
      <c r="CS118" s="243">
        <v>102</v>
      </c>
      <c r="CT118" s="243"/>
      <c r="CU118" s="243"/>
      <c r="CV118" s="243">
        <v>6</v>
      </c>
      <c r="CW118" s="243"/>
      <c r="CX118" s="244"/>
      <c r="CY118" s="245"/>
      <c r="CZ118" s="243"/>
      <c r="DA118" s="243"/>
      <c r="DB118" s="243"/>
      <c r="DC118" s="243"/>
      <c r="DD118" s="243"/>
      <c r="DE118" s="243"/>
      <c r="DF118" s="243"/>
      <c r="DG118" s="244"/>
      <c r="DH118" s="136">
        <f>SUM(AT118,BC118,BL118,BU118,CD118,CM118,CV118,DE118,)</f>
        <v>6</v>
      </c>
      <c r="DI118" s="683" t="s">
        <v>351</v>
      </c>
    </row>
    <row r="119" spans="1:114" s="18" customFormat="1" ht="69" customHeight="1" thickBot="1" x14ac:dyDescent="0.45">
      <c r="A119" s="213"/>
      <c r="B119" s="214"/>
      <c r="C119" s="483" t="s">
        <v>253</v>
      </c>
      <c r="D119" s="484"/>
      <c r="E119" s="484"/>
      <c r="F119" s="484"/>
      <c r="G119" s="484"/>
      <c r="H119" s="484"/>
      <c r="I119" s="484"/>
      <c r="J119" s="484"/>
      <c r="K119" s="484"/>
      <c r="L119" s="484"/>
      <c r="M119" s="484"/>
      <c r="N119" s="484"/>
      <c r="O119" s="485"/>
      <c r="P119" s="210"/>
      <c r="Q119" s="208"/>
      <c r="R119" s="208"/>
      <c r="S119" s="208"/>
      <c r="T119" s="208"/>
      <c r="U119" s="247"/>
      <c r="V119" s="221">
        <f>SUM(AN119,AW119,BF119,BO119,BX119,CG119,CP119,CY119,)</f>
        <v>60</v>
      </c>
      <c r="W119" s="208"/>
      <c r="X119" s="208"/>
      <c r="Y119" s="208"/>
      <c r="Z119" s="208"/>
      <c r="AA119" s="209"/>
      <c r="AB119" s="210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47"/>
      <c r="AN119" s="237"/>
      <c r="AO119" s="235"/>
      <c r="AP119" s="235"/>
      <c r="AQ119" s="208"/>
      <c r="AR119" s="208"/>
      <c r="AS119" s="208"/>
      <c r="AT119" s="208"/>
      <c r="AU119" s="208"/>
      <c r="AV119" s="209"/>
      <c r="AW119" s="210"/>
      <c r="AX119" s="208"/>
      <c r="AY119" s="208"/>
      <c r="AZ119" s="208"/>
      <c r="BA119" s="208"/>
      <c r="BB119" s="208"/>
      <c r="BC119" s="208"/>
      <c r="BD119" s="208"/>
      <c r="BE119" s="247"/>
      <c r="BF119" s="221"/>
      <c r="BG119" s="208"/>
      <c r="BH119" s="208"/>
      <c r="BI119" s="208"/>
      <c r="BJ119" s="208"/>
      <c r="BK119" s="208"/>
      <c r="BL119" s="208"/>
      <c r="BM119" s="208"/>
      <c r="BN119" s="209"/>
      <c r="BO119" s="210"/>
      <c r="BP119" s="208"/>
      <c r="BQ119" s="208"/>
      <c r="BR119" s="208"/>
      <c r="BS119" s="208"/>
      <c r="BT119" s="208"/>
      <c r="BU119" s="208"/>
      <c r="BV119" s="208"/>
      <c r="BW119" s="247"/>
      <c r="BX119" s="221"/>
      <c r="BY119" s="208"/>
      <c r="BZ119" s="208"/>
      <c r="CA119" s="208"/>
      <c r="CB119" s="208"/>
      <c r="CC119" s="208"/>
      <c r="CD119" s="208"/>
      <c r="CE119" s="208"/>
      <c r="CF119" s="209"/>
      <c r="CG119" s="210"/>
      <c r="CH119" s="208"/>
      <c r="CI119" s="208"/>
      <c r="CJ119" s="208"/>
      <c r="CK119" s="208"/>
      <c r="CL119" s="208"/>
      <c r="CM119" s="208"/>
      <c r="CN119" s="208"/>
      <c r="CO119" s="247"/>
      <c r="CP119" s="221">
        <v>60</v>
      </c>
      <c r="CQ119" s="208"/>
      <c r="CR119" s="208"/>
      <c r="CS119" s="208"/>
      <c r="CT119" s="208"/>
      <c r="CU119" s="208"/>
      <c r="CV119" s="208">
        <v>2</v>
      </c>
      <c r="CW119" s="208"/>
      <c r="CX119" s="209"/>
      <c r="CY119" s="210"/>
      <c r="CZ119" s="208"/>
      <c r="DA119" s="208"/>
      <c r="DB119" s="208"/>
      <c r="DC119" s="208"/>
      <c r="DD119" s="208"/>
      <c r="DE119" s="208"/>
      <c r="DF119" s="208"/>
      <c r="DG119" s="209"/>
      <c r="DH119" s="137">
        <f>SUM(AT119,BC119,BL119,BU119,CD119,CM119,CV119,DE119,)</f>
        <v>2</v>
      </c>
      <c r="DI119" s="617"/>
    </row>
    <row r="120" spans="1:114" s="18" customFormat="1" ht="45" customHeight="1" thickTop="1" x14ac:dyDescent="0.4">
      <c r="A120" s="211" t="s">
        <v>429</v>
      </c>
      <c r="B120" s="212"/>
      <c r="C120" s="492" t="s">
        <v>246</v>
      </c>
      <c r="D120" s="493"/>
      <c r="E120" s="493"/>
      <c r="F120" s="493"/>
      <c r="G120" s="493"/>
      <c r="H120" s="493"/>
      <c r="I120" s="493"/>
      <c r="J120" s="493"/>
      <c r="K120" s="493"/>
      <c r="L120" s="493"/>
      <c r="M120" s="493"/>
      <c r="N120" s="493"/>
      <c r="O120" s="494"/>
      <c r="P120" s="245">
        <v>7</v>
      </c>
      <c r="Q120" s="243"/>
      <c r="R120" s="243"/>
      <c r="S120" s="243"/>
      <c r="T120" s="243"/>
      <c r="U120" s="246"/>
      <c r="V120" s="242">
        <f>SUM(AN120,AW120,BF120,BO120,BX120,CG120,CP120,CY120,)</f>
        <v>200</v>
      </c>
      <c r="W120" s="243"/>
      <c r="X120" s="243"/>
      <c r="Y120" s="243">
        <f>SUM(AQ120,AZ120,BI120,BR120,CA120,CJ120,CS120,DB120)</f>
        <v>102</v>
      </c>
      <c r="Z120" s="243"/>
      <c r="AA120" s="244"/>
      <c r="AB120" s="245">
        <v>68</v>
      </c>
      <c r="AC120" s="243"/>
      <c r="AD120" s="243"/>
      <c r="AE120" s="243">
        <v>16</v>
      </c>
      <c r="AF120" s="243"/>
      <c r="AG120" s="243"/>
      <c r="AH120" s="243">
        <v>18</v>
      </c>
      <c r="AI120" s="243"/>
      <c r="AJ120" s="243"/>
      <c r="AK120" s="243"/>
      <c r="AL120" s="243"/>
      <c r="AM120" s="246"/>
      <c r="AN120" s="251"/>
      <c r="AO120" s="252"/>
      <c r="AP120" s="252"/>
      <c r="AQ120" s="243"/>
      <c r="AR120" s="243"/>
      <c r="AS120" s="243"/>
      <c r="AT120" s="243"/>
      <c r="AU120" s="243"/>
      <c r="AV120" s="244"/>
      <c r="AW120" s="245"/>
      <c r="AX120" s="243"/>
      <c r="AY120" s="243"/>
      <c r="AZ120" s="243"/>
      <c r="BA120" s="243"/>
      <c r="BB120" s="243"/>
      <c r="BC120" s="243"/>
      <c r="BD120" s="243"/>
      <c r="BE120" s="246"/>
      <c r="BF120" s="242"/>
      <c r="BG120" s="243"/>
      <c r="BH120" s="243"/>
      <c r="BI120" s="243"/>
      <c r="BJ120" s="243"/>
      <c r="BK120" s="243"/>
      <c r="BL120" s="243"/>
      <c r="BM120" s="243"/>
      <c r="BN120" s="244"/>
      <c r="BO120" s="245"/>
      <c r="BP120" s="243"/>
      <c r="BQ120" s="243"/>
      <c r="BR120" s="243"/>
      <c r="BS120" s="243"/>
      <c r="BT120" s="243"/>
      <c r="BU120" s="243"/>
      <c r="BV120" s="243"/>
      <c r="BW120" s="246"/>
      <c r="BX120" s="242"/>
      <c r="BY120" s="243"/>
      <c r="BZ120" s="243"/>
      <c r="CA120" s="243"/>
      <c r="CB120" s="243"/>
      <c r="CC120" s="243"/>
      <c r="CD120" s="243"/>
      <c r="CE120" s="243"/>
      <c r="CF120" s="244"/>
      <c r="CG120" s="245"/>
      <c r="CH120" s="243"/>
      <c r="CI120" s="243"/>
      <c r="CJ120" s="243"/>
      <c r="CK120" s="243"/>
      <c r="CL120" s="243"/>
      <c r="CM120" s="243"/>
      <c r="CN120" s="243"/>
      <c r="CO120" s="246"/>
      <c r="CP120" s="242">
        <v>200</v>
      </c>
      <c r="CQ120" s="243"/>
      <c r="CR120" s="243"/>
      <c r="CS120" s="243">
        <v>102</v>
      </c>
      <c r="CT120" s="243"/>
      <c r="CU120" s="243"/>
      <c r="CV120" s="243">
        <v>6</v>
      </c>
      <c r="CW120" s="243"/>
      <c r="CX120" s="244"/>
      <c r="CY120" s="245"/>
      <c r="CZ120" s="243"/>
      <c r="DA120" s="243"/>
      <c r="DB120" s="243"/>
      <c r="DC120" s="243"/>
      <c r="DD120" s="243"/>
      <c r="DE120" s="243"/>
      <c r="DF120" s="243"/>
      <c r="DG120" s="246"/>
      <c r="DH120" s="136">
        <f>SUM(AT120,BC120,BL120,BU120,CD120,CM120,CV120,DE120,)</f>
        <v>6</v>
      </c>
      <c r="DI120" s="614" t="s">
        <v>352</v>
      </c>
    </row>
    <row r="121" spans="1:114" s="18" customFormat="1" ht="66" customHeight="1" x14ac:dyDescent="0.4">
      <c r="A121" s="215"/>
      <c r="B121" s="216"/>
      <c r="C121" s="492" t="s">
        <v>269</v>
      </c>
      <c r="D121" s="493"/>
      <c r="E121" s="493"/>
      <c r="F121" s="493"/>
      <c r="G121" s="493"/>
      <c r="H121" s="493"/>
      <c r="I121" s="493"/>
      <c r="J121" s="493"/>
      <c r="K121" s="493"/>
      <c r="L121" s="493"/>
      <c r="M121" s="493"/>
      <c r="N121" s="493"/>
      <c r="O121" s="494"/>
      <c r="P121" s="245"/>
      <c r="Q121" s="243"/>
      <c r="R121" s="243"/>
      <c r="S121" s="243"/>
      <c r="T121" s="243"/>
      <c r="U121" s="246"/>
      <c r="V121" s="242">
        <f>SUM(AN121,AW121,BF121,BO121,BX121,CG121,CP121,CY121,)</f>
        <v>40</v>
      </c>
      <c r="W121" s="243"/>
      <c r="X121" s="243"/>
      <c r="Y121" s="243"/>
      <c r="Z121" s="243"/>
      <c r="AA121" s="244"/>
      <c r="AB121" s="245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6"/>
      <c r="AN121" s="251"/>
      <c r="AO121" s="252"/>
      <c r="AP121" s="252"/>
      <c r="AQ121" s="243"/>
      <c r="AR121" s="243"/>
      <c r="AS121" s="243"/>
      <c r="AT121" s="243"/>
      <c r="AU121" s="243"/>
      <c r="AV121" s="244"/>
      <c r="AW121" s="245"/>
      <c r="AX121" s="243"/>
      <c r="AY121" s="243"/>
      <c r="AZ121" s="243"/>
      <c r="BA121" s="243"/>
      <c r="BB121" s="243"/>
      <c r="BC121" s="243"/>
      <c r="BD121" s="243"/>
      <c r="BE121" s="246"/>
      <c r="BF121" s="242"/>
      <c r="BG121" s="243"/>
      <c r="BH121" s="243"/>
      <c r="BI121" s="243"/>
      <c r="BJ121" s="243"/>
      <c r="BK121" s="243"/>
      <c r="BL121" s="243"/>
      <c r="BM121" s="243"/>
      <c r="BN121" s="244"/>
      <c r="BO121" s="245"/>
      <c r="BP121" s="243"/>
      <c r="BQ121" s="243"/>
      <c r="BR121" s="243"/>
      <c r="BS121" s="243"/>
      <c r="BT121" s="243"/>
      <c r="BU121" s="243"/>
      <c r="BV121" s="243"/>
      <c r="BW121" s="246"/>
      <c r="BX121" s="242"/>
      <c r="BY121" s="243"/>
      <c r="BZ121" s="243"/>
      <c r="CA121" s="243"/>
      <c r="CB121" s="243"/>
      <c r="CC121" s="243"/>
      <c r="CD121" s="243"/>
      <c r="CE121" s="243"/>
      <c r="CF121" s="244"/>
      <c r="CG121" s="245"/>
      <c r="CH121" s="243"/>
      <c r="CI121" s="243"/>
      <c r="CJ121" s="243"/>
      <c r="CK121" s="243"/>
      <c r="CL121" s="243"/>
      <c r="CM121" s="243"/>
      <c r="CN121" s="243"/>
      <c r="CO121" s="246"/>
      <c r="CP121" s="242">
        <v>40</v>
      </c>
      <c r="CQ121" s="243"/>
      <c r="CR121" s="243"/>
      <c r="CS121" s="243"/>
      <c r="CT121" s="243"/>
      <c r="CU121" s="243"/>
      <c r="CV121" s="243">
        <v>1</v>
      </c>
      <c r="CW121" s="243"/>
      <c r="CX121" s="244"/>
      <c r="CY121" s="245"/>
      <c r="CZ121" s="243"/>
      <c r="DA121" s="243"/>
      <c r="DB121" s="243"/>
      <c r="DC121" s="243"/>
      <c r="DD121" s="243"/>
      <c r="DE121" s="243"/>
      <c r="DF121" s="243"/>
      <c r="DG121" s="246"/>
      <c r="DH121" s="136">
        <f>SUM(AT121,BC121,BL121,BU121,CD121,CM121,CV121,DE121,)</f>
        <v>1</v>
      </c>
      <c r="DI121" s="615"/>
    </row>
    <row r="122" spans="1:114" s="18" customFormat="1" ht="45" customHeight="1" x14ac:dyDescent="0.4">
      <c r="A122" s="458" t="s">
        <v>430</v>
      </c>
      <c r="B122" s="459"/>
      <c r="C122" s="489" t="s">
        <v>404</v>
      </c>
      <c r="D122" s="490"/>
      <c r="E122" s="490"/>
      <c r="F122" s="490"/>
      <c r="G122" s="490"/>
      <c r="H122" s="490"/>
      <c r="I122" s="490"/>
      <c r="J122" s="490"/>
      <c r="K122" s="490"/>
      <c r="L122" s="490"/>
      <c r="M122" s="490"/>
      <c r="N122" s="490"/>
      <c r="O122" s="491"/>
      <c r="P122" s="254"/>
      <c r="Q122" s="252"/>
      <c r="R122" s="252"/>
      <c r="S122" s="252"/>
      <c r="T122" s="252"/>
      <c r="U122" s="255"/>
      <c r="V122" s="378">
        <f>SUM(V123:X126)</f>
        <v>456</v>
      </c>
      <c r="W122" s="379"/>
      <c r="X122" s="380"/>
      <c r="Y122" s="376">
        <f>SUM(Y123:AA126)</f>
        <v>186</v>
      </c>
      <c r="Z122" s="376"/>
      <c r="AA122" s="381"/>
      <c r="AB122" s="378">
        <f>SUM(AB123:AD126)</f>
        <v>52</v>
      </c>
      <c r="AC122" s="379"/>
      <c r="AD122" s="380"/>
      <c r="AE122" s="376">
        <f>SUM(AE123:AG126)</f>
        <v>84</v>
      </c>
      <c r="AF122" s="376"/>
      <c r="AG122" s="377"/>
      <c r="AH122" s="376">
        <f>SUM(AH123:AJ126)</f>
        <v>50</v>
      </c>
      <c r="AI122" s="376"/>
      <c r="AJ122" s="376"/>
      <c r="AK122" s="252"/>
      <c r="AL122" s="252"/>
      <c r="AM122" s="255"/>
      <c r="AN122" s="251"/>
      <c r="AO122" s="252"/>
      <c r="AP122" s="252"/>
      <c r="AQ122" s="252"/>
      <c r="AR122" s="252"/>
      <c r="AS122" s="252"/>
      <c r="AT122" s="252"/>
      <c r="AU122" s="252"/>
      <c r="AV122" s="253"/>
      <c r="AW122" s="254"/>
      <c r="AX122" s="252"/>
      <c r="AY122" s="252"/>
      <c r="AZ122" s="252"/>
      <c r="BA122" s="252"/>
      <c r="BB122" s="252"/>
      <c r="BC122" s="252"/>
      <c r="BD122" s="252"/>
      <c r="BE122" s="255"/>
      <c r="BF122" s="251"/>
      <c r="BG122" s="252"/>
      <c r="BH122" s="252"/>
      <c r="BI122" s="255"/>
      <c r="BJ122" s="375"/>
      <c r="BK122" s="254"/>
      <c r="BL122" s="252"/>
      <c r="BM122" s="252"/>
      <c r="BN122" s="253"/>
      <c r="BO122" s="254"/>
      <c r="BP122" s="252"/>
      <c r="BQ122" s="252"/>
      <c r="BR122" s="252"/>
      <c r="BS122" s="252"/>
      <c r="BT122" s="252"/>
      <c r="BU122" s="252"/>
      <c r="BV122" s="252"/>
      <c r="BW122" s="255"/>
      <c r="BX122" s="251"/>
      <c r="BY122" s="252"/>
      <c r="BZ122" s="252"/>
      <c r="CA122" s="252"/>
      <c r="CB122" s="252"/>
      <c r="CC122" s="252"/>
      <c r="CD122" s="252"/>
      <c r="CE122" s="252"/>
      <c r="CF122" s="253"/>
      <c r="CG122" s="254"/>
      <c r="CH122" s="252"/>
      <c r="CI122" s="252"/>
      <c r="CJ122" s="252"/>
      <c r="CK122" s="252"/>
      <c r="CL122" s="252"/>
      <c r="CM122" s="252"/>
      <c r="CN122" s="252"/>
      <c r="CO122" s="255"/>
      <c r="CP122" s="251"/>
      <c r="CQ122" s="252"/>
      <c r="CR122" s="252"/>
      <c r="CS122" s="252"/>
      <c r="CT122" s="252"/>
      <c r="CU122" s="252"/>
      <c r="CV122" s="252"/>
      <c r="CW122" s="252"/>
      <c r="CX122" s="253"/>
      <c r="CY122" s="254"/>
      <c r="CZ122" s="252"/>
      <c r="DA122" s="252"/>
      <c r="DB122" s="252"/>
      <c r="DC122" s="252"/>
      <c r="DD122" s="252"/>
      <c r="DE122" s="252"/>
      <c r="DF122" s="252"/>
      <c r="DG122" s="255"/>
      <c r="DH122" s="138">
        <f>SUM(DH123:DH126)</f>
        <v>13</v>
      </c>
      <c r="DI122" s="139"/>
    </row>
    <row r="123" spans="1:114" s="18" customFormat="1" ht="22.2" x14ac:dyDescent="0.4">
      <c r="A123" s="211" t="s">
        <v>431</v>
      </c>
      <c r="B123" s="212"/>
      <c r="C123" s="492" t="s">
        <v>158</v>
      </c>
      <c r="D123" s="493"/>
      <c r="E123" s="493"/>
      <c r="F123" s="493"/>
      <c r="G123" s="493"/>
      <c r="H123" s="493"/>
      <c r="I123" s="493"/>
      <c r="J123" s="493"/>
      <c r="K123" s="493"/>
      <c r="L123" s="493"/>
      <c r="M123" s="493"/>
      <c r="N123" s="493"/>
      <c r="O123" s="494"/>
      <c r="P123" s="245">
        <v>6</v>
      </c>
      <c r="Q123" s="243"/>
      <c r="R123" s="243"/>
      <c r="S123" s="243"/>
      <c r="T123" s="243"/>
      <c r="U123" s="246"/>
      <c r="V123" s="242">
        <f>SUM(AN123,AW123,BF123,BO123,BX123,CG123,CP123,CY123,)</f>
        <v>136</v>
      </c>
      <c r="W123" s="243"/>
      <c r="X123" s="243"/>
      <c r="Y123" s="243">
        <f>SUM(AQ123,AZ123,BI123,BR123,CA123,CJ123,CS123,DB123)</f>
        <v>84</v>
      </c>
      <c r="Z123" s="243"/>
      <c r="AA123" s="244"/>
      <c r="AB123" s="245">
        <v>18</v>
      </c>
      <c r="AC123" s="243"/>
      <c r="AD123" s="243"/>
      <c r="AE123" s="243">
        <v>50</v>
      </c>
      <c r="AF123" s="243"/>
      <c r="AG123" s="243"/>
      <c r="AH123" s="243">
        <v>16</v>
      </c>
      <c r="AI123" s="243"/>
      <c r="AJ123" s="243"/>
      <c r="AK123" s="243"/>
      <c r="AL123" s="243"/>
      <c r="AM123" s="246"/>
      <c r="AN123" s="251"/>
      <c r="AO123" s="252"/>
      <c r="AP123" s="252"/>
      <c r="AQ123" s="243"/>
      <c r="AR123" s="243"/>
      <c r="AS123" s="243"/>
      <c r="AT123" s="243"/>
      <c r="AU123" s="243"/>
      <c r="AV123" s="244"/>
      <c r="AW123" s="245"/>
      <c r="AX123" s="243"/>
      <c r="AY123" s="243"/>
      <c r="AZ123" s="243"/>
      <c r="BA123" s="243"/>
      <c r="BB123" s="243"/>
      <c r="BC123" s="243"/>
      <c r="BD123" s="243"/>
      <c r="BE123" s="246"/>
      <c r="BF123" s="242"/>
      <c r="BG123" s="243"/>
      <c r="BH123" s="243"/>
      <c r="BI123" s="246"/>
      <c r="BJ123" s="382"/>
      <c r="BK123" s="245"/>
      <c r="BL123" s="243"/>
      <c r="BM123" s="243"/>
      <c r="BN123" s="244"/>
      <c r="BO123" s="245"/>
      <c r="BP123" s="243"/>
      <c r="BQ123" s="243"/>
      <c r="BR123" s="243"/>
      <c r="BS123" s="243"/>
      <c r="BT123" s="243"/>
      <c r="BU123" s="243"/>
      <c r="BV123" s="243"/>
      <c r="BW123" s="246"/>
      <c r="BX123" s="242"/>
      <c r="BY123" s="243"/>
      <c r="BZ123" s="243"/>
      <c r="CA123" s="243"/>
      <c r="CB123" s="243"/>
      <c r="CC123" s="243"/>
      <c r="CD123" s="243"/>
      <c r="CE123" s="243"/>
      <c r="CF123" s="244"/>
      <c r="CG123" s="245">
        <v>136</v>
      </c>
      <c r="CH123" s="243"/>
      <c r="CI123" s="243"/>
      <c r="CJ123" s="243">
        <v>84</v>
      </c>
      <c r="CK123" s="243"/>
      <c r="CL123" s="243"/>
      <c r="CM123" s="243">
        <v>3</v>
      </c>
      <c r="CN123" s="243"/>
      <c r="CO123" s="246"/>
      <c r="CP123" s="242"/>
      <c r="CQ123" s="243"/>
      <c r="CR123" s="243"/>
      <c r="CS123" s="243"/>
      <c r="CT123" s="243"/>
      <c r="CU123" s="243"/>
      <c r="CV123" s="243"/>
      <c r="CW123" s="243"/>
      <c r="CX123" s="244"/>
      <c r="CY123" s="245"/>
      <c r="CZ123" s="243"/>
      <c r="DA123" s="243"/>
      <c r="DB123" s="243"/>
      <c r="DC123" s="243"/>
      <c r="DD123" s="243"/>
      <c r="DE123" s="243"/>
      <c r="DF123" s="243"/>
      <c r="DG123" s="246"/>
      <c r="DH123" s="136">
        <f>SUM(AT123,BC123,BL123,BU123,CD123,CM123,CV123,DE123,)</f>
        <v>3</v>
      </c>
      <c r="DI123" s="614" t="s">
        <v>353</v>
      </c>
    </row>
    <row r="124" spans="1:114" s="18" customFormat="1" ht="44.25" customHeight="1" x14ac:dyDescent="0.4">
      <c r="A124" s="215"/>
      <c r="B124" s="216"/>
      <c r="C124" s="492" t="s">
        <v>159</v>
      </c>
      <c r="D124" s="493"/>
      <c r="E124" s="493"/>
      <c r="F124" s="493"/>
      <c r="G124" s="493"/>
      <c r="H124" s="493"/>
      <c r="I124" s="493"/>
      <c r="J124" s="493"/>
      <c r="K124" s="493"/>
      <c r="L124" s="493"/>
      <c r="M124" s="493"/>
      <c r="N124" s="493"/>
      <c r="O124" s="494"/>
      <c r="P124" s="245"/>
      <c r="Q124" s="243"/>
      <c r="R124" s="243"/>
      <c r="S124" s="243"/>
      <c r="T124" s="243"/>
      <c r="U124" s="246"/>
      <c r="V124" s="242">
        <f>SUM(AN124,AW124,BF124,BO124,BX124,CG124,CP124,CY124,)</f>
        <v>60</v>
      </c>
      <c r="W124" s="243"/>
      <c r="X124" s="243"/>
      <c r="Y124" s="243"/>
      <c r="Z124" s="243"/>
      <c r="AA124" s="244"/>
      <c r="AB124" s="245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6"/>
      <c r="AN124" s="251"/>
      <c r="AO124" s="252"/>
      <c r="AP124" s="252"/>
      <c r="AQ124" s="243"/>
      <c r="AR124" s="243"/>
      <c r="AS124" s="243"/>
      <c r="AT124" s="243"/>
      <c r="AU124" s="243"/>
      <c r="AV124" s="244"/>
      <c r="AW124" s="245"/>
      <c r="AX124" s="243"/>
      <c r="AY124" s="243"/>
      <c r="AZ124" s="243"/>
      <c r="BA124" s="243"/>
      <c r="BB124" s="243"/>
      <c r="BC124" s="243"/>
      <c r="BD124" s="243"/>
      <c r="BE124" s="246"/>
      <c r="BF124" s="242"/>
      <c r="BG124" s="243"/>
      <c r="BH124" s="243"/>
      <c r="BI124" s="246"/>
      <c r="BJ124" s="382"/>
      <c r="BK124" s="245"/>
      <c r="BL124" s="243"/>
      <c r="BM124" s="243"/>
      <c r="BN124" s="244"/>
      <c r="BO124" s="245"/>
      <c r="BP124" s="243"/>
      <c r="BQ124" s="243"/>
      <c r="BR124" s="243"/>
      <c r="BS124" s="243"/>
      <c r="BT124" s="243"/>
      <c r="BU124" s="243"/>
      <c r="BV124" s="243"/>
      <c r="BW124" s="246"/>
      <c r="BX124" s="242"/>
      <c r="BY124" s="243"/>
      <c r="BZ124" s="243"/>
      <c r="CA124" s="243"/>
      <c r="CB124" s="243"/>
      <c r="CC124" s="243"/>
      <c r="CD124" s="243"/>
      <c r="CE124" s="243"/>
      <c r="CF124" s="244"/>
      <c r="CG124" s="245">
        <v>60</v>
      </c>
      <c r="CH124" s="243"/>
      <c r="CI124" s="243"/>
      <c r="CJ124" s="243"/>
      <c r="CK124" s="243"/>
      <c r="CL124" s="243"/>
      <c r="CM124" s="243">
        <v>2</v>
      </c>
      <c r="CN124" s="243"/>
      <c r="CO124" s="246"/>
      <c r="CP124" s="242"/>
      <c r="CQ124" s="243"/>
      <c r="CR124" s="243"/>
      <c r="CS124" s="243"/>
      <c r="CT124" s="243"/>
      <c r="CU124" s="243"/>
      <c r="CV124" s="243"/>
      <c r="CW124" s="243"/>
      <c r="CX124" s="244"/>
      <c r="CY124" s="245"/>
      <c r="CZ124" s="243"/>
      <c r="DA124" s="243"/>
      <c r="DB124" s="243"/>
      <c r="DC124" s="243"/>
      <c r="DD124" s="243"/>
      <c r="DE124" s="243"/>
      <c r="DF124" s="243"/>
      <c r="DG124" s="246"/>
      <c r="DH124" s="136">
        <f>SUM(AT124,BC124,BL124,BU124,CD124,CM124,CV124,DE124,)</f>
        <v>2</v>
      </c>
      <c r="DI124" s="616"/>
    </row>
    <row r="125" spans="1:114" s="18" customFormat="1" ht="22.2" x14ac:dyDescent="0.4">
      <c r="A125" s="211" t="s">
        <v>432</v>
      </c>
      <c r="B125" s="212"/>
      <c r="C125" s="467" t="s">
        <v>160</v>
      </c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9"/>
      <c r="P125" s="245">
        <v>7</v>
      </c>
      <c r="Q125" s="243"/>
      <c r="R125" s="243"/>
      <c r="S125" s="243"/>
      <c r="T125" s="243"/>
      <c r="U125" s="246"/>
      <c r="V125" s="242">
        <f>SUM(AN125,AW125,BF125,BO125,BX125,CG125,CP125,CY125,)</f>
        <v>200</v>
      </c>
      <c r="W125" s="243"/>
      <c r="X125" s="243"/>
      <c r="Y125" s="243">
        <f>SUM(AQ125,AZ125,BI125,BR125,CA125,CJ125,CS125,DB125)</f>
        <v>102</v>
      </c>
      <c r="Z125" s="243"/>
      <c r="AA125" s="244"/>
      <c r="AB125" s="245">
        <v>34</v>
      </c>
      <c r="AC125" s="243"/>
      <c r="AD125" s="243"/>
      <c r="AE125" s="243">
        <v>34</v>
      </c>
      <c r="AF125" s="243"/>
      <c r="AG125" s="243"/>
      <c r="AH125" s="243">
        <v>34</v>
      </c>
      <c r="AI125" s="243"/>
      <c r="AJ125" s="243"/>
      <c r="AK125" s="243"/>
      <c r="AL125" s="243"/>
      <c r="AM125" s="246"/>
      <c r="AN125" s="242"/>
      <c r="AO125" s="243"/>
      <c r="AP125" s="243"/>
      <c r="AQ125" s="243"/>
      <c r="AR125" s="243"/>
      <c r="AS125" s="243"/>
      <c r="AT125" s="243"/>
      <c r="AU125" s="243"/>
      <c r="AV125" s="244"/>
      <c r="AW125" s="245"/>
      <c r="AX125" s="243"/>
      <c r="AY125" s="243"/>
      <c r="AZ125" s="243"/>
      <c r="BA125" s="243"/>
      <c r="BB125" s="243"/>
      <c r="BC125" s="243"/>
      <c r="BD125" s="243"/>
      <c r="BE125" s="246"/>
      <c r="BF125" s="242"/>
      <c r="BG125" s="243"/>
      <c r="BH125" s="243"/>
      <c r="BI125" s="246"/>
      <c r="BJ125" s="382"/>
      <c r="BK125" s="245"/>
      <c r="BL125" s="243"/>
      <c r="BM125" s="243"/>
      <c r="BN125" s="244"/>
      <c r="BO125" s="245"/>
      <c r="BP125" s="243"/>
      <c r="BQ125" s="243"/>
      <c r="BR125" s="243"/>
      <c r="BS125" s="243"/>
      <c r="BT125" s="243"/>
      <c r="BU125" s="243"/>
      <c r="BV125" s="243"/>
      <c r="BW125" s="246"/>
      <c r="BX125" s="242"/>
      <c r="BY125" s="243"/>
      <c r="BZ125" s="243"/>
      <c r="CA125" s="243"/>
      <c r="CB125" s="243"/>
      <c r="CC125" s="243"/>
      <c r="CD125" s="243"/>
      <c r="CE125" s="243"/>
      <c r="CF125" s="244"/>
      <c r="CG125" s="245"/>
      <c r="CH125" s="243"/>
      <c r="CI125" s="243"/>
      <c r="CJ125" s="243"/>
      <c r="CK125" s="243"/>
      <c r="CL125" s="243"/>
      <c r="CM125" s="243"/>
      <c r="CN125" s="243"/>
      <c r="CO125" s="246"/>
      <c r="CP125" s="242">
        <v>200</v>
      </c>
      <c r="CQ125" s="243"/>
      <c r="CR125" s="243"/>
      <c r="CS125" s="243">
        <v>102</v>
      </c>
      <c r="CT125" s="243"/>
      <c r="CU125" s="243"/>
      <c r="CV125" s="243">
        <v>6</v>
      </c>
      <c r="CW125" s="243"/>
      <c r="CX125" s="244"/>
      <c r="CY125" s="245"/>
      <c r="CZ125" s="243"/>
      <c r="DA125" s="243"/>
      <c r="DB125" s="243"/>
      <c r="DC125" s="243"/>
      <c r="DD125" s="243"/>
      <c r="DE125" s="243"/>
      <c r="DF125" s="243"/>
      <c r="DG125" s="246"/>
      <c r="DH125" s="136">
        <f>SUM(AT125,BC125,BL125,BU125,CD125,CM125,CV125,DE125,)</f>
        <v>6</v>
      </c>
      <c r="DI125" s="614" t="s">
        <v>354</v>
      </c>
    </row>
    <row r="126" spans="1:114" s="18" customFormat="1" ht="45" customHeight="1" thickBot="1" x14ac:dyDescent="0.45">
      <c r="A126" s="213"/>
      <c r="B126" s="214"/>
      <c r="C126" s="483" t="s">
        <v>161</v>
      </c>
      <c r="D126" s="484"/>
      <c r="E126" s="484"/>
      <c r="F126" s="484"/>
      <c r="G126" s="484"/>
      <c r="H126" s="484"/>
      <c r="I126" s="484"/>
      <c r="J126" s="484"/>
      <c r="K126" s="484"/>
      <c r="L126" s="484"/>
      <c r="M126" s="484"/>
      <c r="N126" s="484"/>
      <c r="O126" s="485"/>
      <c r="P126" s="210"/>
      <c r="Q126" s="208"/>
      <c r="R126" s="208"/>
      <c r="S126" s="208"/>
      <c r="T126" s="208"/>
      <c r="U126" s="247"/>
      <c r="V126" s="221">
        <f>SUM(AN126,AW126,BF126,BO126,BX126,CG126,CP126,CY126,)</f>
        <v>60</v>
      </c>
      <c r="W126" s="208"/>
      <c r="X126" s="208"/>
      <c r="Y126" s="208"/>
      <c r="Z126" s="208"/>
      <c r="AA126" s="209"/>
      <c r="AB126" s="210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  <c r="AM126" s="247"/>
      <c r="AN126" s="221"/>
      <c r="AO126" s="208"/>
      <c r="AP126" s="208"/>
      <c r="AQ126" s="208"/>
      <c r="AR126" s="208"/>
      <c r="AS126" s="208"/>
      <c r="AT126" s="208"/>
      <c r="AU126" s="208"/>
      <c r="AV126" s="209"/>
      <c r="AW126" s="210"/>
      <c r="AX126" s="208"/>
      <c r="AY126" s="208"/>
      <c r="AZ126" s="208"/>
      <c r="BA126" s="208"/>
      <c r="BB126" s="208"/>
      <c r="BC126" s="208"/>
      <c r="BD126" s="208"/>
      <c r="BE126" s="247"/>
      <c r="BF126" s="221"/>
      <c r="BG126" s="208"/>
      <c r="BH126" s="208"/>
      <c r="BI126" s="247"/>
      <c r="BJ126" s="383"/>
      <c r="BK126" s="210"/>
      <c r="BL126" s="208"/>
      <c r="BM126" s="208"/>
      <c r="BN126" s="209"/>
      <c r="BO126" s="210"/>
      <c r="BP126" s="208"/>
      <c r="BQ126" s="208"/>
      <c r="BR126" s="208"/>
      <c r="BS126" s="208"/>
      <c r="BT126" s="208"/>
      <c r="BU126" s="208"/>
      <c r="BV126" s="208"/>
      <c r="BW126" s="247"/>
      <c r="BX126" s="221"/>
      <c r="BY126" s="208"/>
      <c r="BZ126" s="208"/>
      <c r="CA126" s="208"/>
      <c r="CB126" s="208"/>
      <c r="CC126" s="208"/>
      <c r="CD126" s="208"/>
      <c r="CE126" s="208"/>
      <c r="CF126" s="209"/>
      <c r="CG126" s="210"/>
      <c r="CH126" s="208"/>
      <c r="CI126" s="208"/>
      <c r="CJ126" s="208"/>
      <c r="CK126" s="208"/>
      <c r="CL126" s="208"/>
      <c r="CM126" s="208"/>
      <c r="CN126" s="208"/>
      <c r="CO126" s="247"/>
      <c r="CP126" s="221">
        <v>60</v>
      </c>
      <c r="CQ126" s="208"/>
      <c r="CR126" s="208"/>
      <c r="CS126" s="208"/>
      <c r="CT126" s="208"/>
      <c r="CU126" s="208"/>
      <c r="CV126" s="208">
        <v>2</v>
      </c>
      <c r="CW126" s="208"/>
      <c r="CX126" s="209"/>
      <c r="CY126" s="210"/>
      <c r="CZ126" s="208"/>
      <c r="DA126" s="208"/>
      <c r="DB126" s="208"/>
      <c r="DC126" s="208"/>
      <c r="DD126" s="208"/>
      <c r="DE126" s="208"/>
      <c r="DF126" s="208"/>
      <c r="DG126" s="247"/>
      <c r="DH126" s="137">
        <f>SUM(AT126,BC126,BL126,BU126,CD126,CM126,CV126,DE126,)</f>
        <v>2</v>
      </c>
      <c r="DI126" s="617"/>
    </row>
    <row r="127" spans="1:114" s="18" customFormat="1" ht="23.4" thickTop="1" thickBot="1" x14ac:dyDescent="0.45">
      <c r="A127" s="452">
        <v>3</v>
      </c>
      <c r="B127" s="453"/>
      <c r="C127" s="501" t="s">
        <v>449</v>
      </c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3"/>
      <c r="P127" s="232"/>
      <c r="Q127" s="257"/>
      <c r="R127" s="257"/>
      <c r="S127" s="257"/>
      <c r="T127" s="257"/>
      <c r="U127" s="233"/>
      <c r="V127" s="256"/>
      <c r="W127" s="257"/>
      <c r="X127" s="257"/>
      <c r="Y127" s="257"/>
      <c r="Z127" s="257"/>
      <c r="AA127" s="258"/>
      <c r="AB127" s="232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7"/>
      <c r="AM127" s="233"/>
      <c r="AN127" s="256"/>
      <c r="AO127" s="257"/>
      <c r="AP127" s="257"/>
      <c r="AQ127" s="257"/>
      <c r="AR127" s="257"/>
      <c r="AS127" s="257"/>
      <c r="AT127" s="257"/>
      <c r="AU127" s="257"/>
      <c r="AV127" s="258"/>
      <c r="AW127" s="232"/>
      <c r="AX127" s="257"/>
      <c r="AY127" s="257"/>
      <c r="AZ127" s="257"/>
      <c r="BA127" s="257"/>
      <c r="BB127" s="257"/>
      <c r="BC127" s="257"/>
      <c r="BD127" s="257"/>
      <c r="BE127" s="233"/>
      <c r="BF127" s="256"/>
      <c r="BG127" s="257"/>
      <c r="BH127" s="257"/>
      <c r="BI127" s="233"/>
      <c r="BJ127" s="231"/>
      <c r="BK127" s="232"/>
      <c r="BL127" s="257"/>
      <c r="BM127" s="257"/>
      <c r="BN127" s="258"/>
      <c r="BO127" s="232"/>
      <c r="BP127" s="257"/>
      <c r="BQ127" s="257"/>
      <c r="BR127" s="257"/>
      <c r="BS127" s="257"/>
      <c r="BT127" s="257"/>
      <c r="BU127" s="257"/>
      <c r="BV127" s="257"/>
      <c r="BW127" s="233"/>
      <c r="BX127" s="256"/>
      <c r="BY127" s="257"/>
      <c r="BZ127" s="257"/>
      <c r="CA127" s="257"/>
      <c r="CB127" s="257"/>
      <c r="CC127" s="257"/>
      <c r="CD127" s="257"/>
      <c r="CE127" s="257"/>
      <c r="CF127" s="258"/>
      <c r="CG127" s="232"/>
      <c r="CH127" s="257"/>
      <c r="CI127" s="257"/>
      <c r="CJ127" s="257"/>
      <c r="CK127" s="257"/>
      <c r="CL127" s="257"/>
      <c r="CM127" s="257"/>
      <c r="CN127" s="257"/>
      <c r="CO127" s="233"/>
      <c r="CP127" s="256"/>
      <c r="CQ127" s="257"/>
      <c r="CR127" s="257"/>
      <c r="CS127" s="257"/>
      <c r="CT127" s="257"/>
      <c r="CU127" s="257"/>
      <c r="CV127" s="257"/>
      <c r="CW127" s="257"/>
      <c r="CX127" s="258"/>
      <c r="CY127" s="232"/>
      <c r="CZ127" s="257"/>
      <c r="DA127" s="257"/>
      <c r="DB127" s="257"/>
      <c r="DC127" s="257"/>
      <c r="DD127" s="257"/>
      <c r="DE127" s="257"/>
      <c r="DF127" s="257"/>
      <c r="DG127" s="233"/>
      <c r="DH127" s="140"/>
      <c r="DI127" s="141"/>
    </row>
    <row r="128" spans="1:114" ht="22.8" thickTop="1" x14ac:dyDescent="0.35">
      <c r="A128" s="454" t="s">
        <v>196</v>
      </c>
      <c r="B128" s="455"/>
      <c r="C128" s="495" t="s">
        <v>195</v>
      </c>
      <c r="D128" s="496"/>
      <c r="E128" s="496"/>
      <c r="F128" s="496"/>
      <c r="G128" s="496"/>
      <c r="H128" s="496"/>
      <c r="I128" s="496"/>
      <c r="J128" s="496"/>
      <c r="K128" s="496"/>
      <c r="L128" s="496"/>
      <c r="M128" s="496"/>
      <c r="N128" s="496"/>
      <c r="O128" s="497"/>
      <c r="P128" s="254"/>
      <c r="Q128" s="252"/>
      <c r="R128" s="252"/>
      <c r="S128" s="252" t="s">
        <v>212</v>
      </c>
      <c r="T128" s="252"/>
      <c r="U128" s="255"/>
      <c r="V128" s="251" t="s">
        <v>206</v>
      </c>
      <c r="W128" s="252"/>
      <c r="X128" s="252"/>
      <c r="Y128" s="252" t="s">
        <v>206</v>
      </c>
      <c r="Z128" s="252"/>
      <c r="AA128" s="253"/>
      <c r="AB128" s="254"/>
      <c r="AC128" s="252"/>
      <c r="AD128" s="252"/>
      <c r="AE128" s="252"/>
      <c r="AF128" s="252"/>
      <c r="AG128" s="252"/>
      <c r="AH128" s="252"/>
      <c r="AI128" s="252"/>
      <c r="AJ128" s="252"/>
      <c r="AK128" s="252" t="s">
        <v>206</v>
      </c>
      <c r="AL128" s="252"/>
      <c r="AM128" s="255"/>
      <c r="AN128" s="251" t="s">
        <v>206</v>
      </c>
      <c r="AO128" s="252"/>
      <c r="AP128" s="252"/>
      <c r="AQ128" s="252" t="s">
        <v>206</v>
      </c>
      <c r="AR128" s="252"/>
      <c r="AS128" s="252"/>
      <c r="AT128" s="252"/>
      <c r="AU128" s="252"/>
      <c r="AV128" s="253"/>
      <c r="AW128" s="254"/>
      <c r="AX128" s="252"/>
      <c r="AY128" s="252"/>
      <c r="AZ128" s="252"/>
      <c r="BA128" s="252"/>
      <c r="BB128" s="252"/>
      <c r="BC128" s="252"/>
      <c r="BD128" s="252"/>
      <c r="BE128" s="255"/>
      <c r="BF128" s="251"/>
      <c r="BG128" s="252"/>
      <c r="BH128" s="252"/>
      <c r="BI128" s="255"/>
      <c r="BJ128" s="375"/>
      <c r="BK128" s="254"/>
      <c r="BL128" s="252"/>
      <c r="BM128" s="252"/>
      <c r="BN128" s="253"/>
      <c r="BO128" s="254"/>
      <c r="BP128" s="252"/>
      <c r="BQ128" s="252"/>
      <c r="BR128" s="252"/>
      <c r="BS128" s="252"/>
      <c r="BT128" s="252"/>
      <c r="BU128" s="252"/>
      <c r="BV128" s="252"/>
      <c r="BW128" s="255"/>
      <c r="BX128" s="251"/>
      <c r="BY128" s="252"/>
      <c r="BZ128" s="252"/>
      <c r="CA128" s="252"/>
      <c r="CB128" s="252"/>
      <c r="CC128" s="252"/>
      <c r="CD128" s="252"/>
      <c r="CE128" s="252"/>
      <c r="CF128" s="253"/>
      <c r="CG128" s="254"/>
      <c r="CH128" s="252"/>
      <c r="CI128" s="252"/>
      <c r="CJ128" s="252"/>
      <c r="CK128" s="252"/>
      <c r="CL128" s="252"/>
      <c r="CM128" s="252"/>
      <c r="CN128" s="252"/>
      <c r="CO128" s="255"/>
      <c r="CP128" s="251"/>
      <c r="CQ128" s="252"/>
      <c r="CR128" s="252"/>
      <c r="CS128" s="252"/>
      <c r="CT128" s="252"/>
      <c r="CU128" s="252"/>
      <c r="CV128" s="252"/>
      <c r="CW128" s="252"/>
      <c r="CX128" s="253"/>
      <c r="CY128" s="254"/>
      <c r="CZ128" s="252"/>
      <c r="DA128" s="252"/>
      <c r="DB128" s="252"/>
      <c r="DC128" s="252"/>
      <c r="DD128" s="252"/>
      <c r="DE128" s="252"/>
      <c r="DF128" s="252"/>
      <c r="DG128" s="255"/>
      <c r="DH128" s="142"/>
      <c r="DI128" s="143"/>
      <c r="DJ128" s="8"/>
    </row>
    <row r="129" spans="1:114" s="18" customFormat="1" ht="22.2" x14ac:dyDescent="0.4">
      <c r="A129" s="456" t="s">
        <v>197</v>
      </c>
      <c r="B129" s="457"/>
      <c r="C129" s="467" t="s">
        <v>203</v>
      </c>
      <c r="D129" s="468"/>
      <c r="E129" s="468"/>
      <c r="F129" s="468"/>
      <c r="G129" s="468"/>
      <c r="H129" s="468"/>
      <c r="I129" s="468"/>
      <c r="J129" s="468"/>
      <c r="K129" s="468"/>
      <c r="L129" s="468"/>
      <c r="M129" s="468"/>
      <c r="N129" s="468"/>
      <c r="O129" s="469"/>
      <c r="P129" s="245"/>
      <c r="Q129" s="243"/>
      <c r="R129" s="243"/>
      <c r="S129" s="243" t="s">
        <v>213</v>
      </c>
      <c r="T129" s="243"/>
      <c r="U129" s="246"/>
      <c r="V129" s="242" t="s">
        <v>207</v>
      </c>
      <c r="W129" s="243"/>
      <c r="X129" s="243"/>
      <c r="Y129" s="243" t="s">
        <v>207</v>
      </c>
      <c r="Z129" s="243"/>
      <c r="AA129" s="244"/>
      <c r="AB129" s="245" t="s">
        <v>207</v>
      </c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6"/>
      <c r="AN129" s="242"/>
      <c r="AO129" s="243"/>
      <c r="AP129" s="243"/>
      <c r="AQ129" s="689"/>
      <c r="AR129" s="690"/>
      <c r="AS129" s="691"/>
      <c r="AT129" s="243"/>
      <c r="AU129" s="243"/>
      <c r="AV129" s="244"/>
      <c r="AW129" s="245" t="s">
        <v>207</v>
      </c>
      <c r="AX129" s="243"/>
      <c r="AY129" s="243"/>
      <c r="AZ129" s="243" t="s">
        <v>207</v>
      </c>
      <c r="BA129" s="243"/>
      <c r="BB129" s="243"/>
      <c r="BC129" s="243"/>
      <c r="BD129" s="243"/>
      <c r="BE129" s="246"/>
      <c r="BF129" s="242"/>
      <c r="BG129" s="243"/>
      <c r="BH129" s="243"/>
      <c r="BI129" s="246"/>
      <c r="BJ129" s="382"/>
      <c r="BK129" s="245"/>
      <c r="BL129" s="243"/>
      <c r="BM129" s="243"/>
      <c r="BN129" s="244"/>
      <c r="BO129" s="245"/>
      <c r="BP129" s="243"/>
      <c r="BQ129" s="243"/>
      <c r="BR129" s="243"/>
      <c r="BS129" s="243"/>
      <c r="BT129" s="243"/>
      <c r="BU129" s="243"/>
      <c r="BV129" s="243"/>
      <c r="BW129" s="246"/>
      <c r="BX129" s="242"/>
      <c r="BY129" s="243"/>
      <c r="BZ129" s="243"/>
      <c r="CA129" s="243"/>
      <c r="CB129" s="243"/>
      <c r="CC129" s="243"/>
      <c r="CD129" s="243"/>
      <c r="CE129" s="243"/>
      <c r="CF129" s="244"/>
      <c r="CG129" s="245"/>
      <c r="CH129" s="243"/>
      <c r="CI129" s="243"/>
      <c r="CJ129" s="243"/>
      <c r="CK129" s="243"/>
      <c r="CL129" s="243"/>
      <c r="CM129" s="243"/>
      <c r="CN129" s="243"/>
      <c r="CO129" s="246"/>
      <c r="CP129" s="242"/>
      <c r="CQ129" s="243"/>
      <c r="CR129" s="243"/>
      <c r="CS129" s="243"/>
      <c r="CT129" s="243"/>
      <c r="CU129" s="243"/>
      <c r="CV129" s="243"/>
      <c r="CW129" s="243"/>
      <c r="CX129" s="244"/>
      <c r="CY129" s="245"/>
      <c r="CZ129" s="243"/>
      <c r="DA129" s="243"/>
      <c r="DB129" s="243"/>
      <c r="DC129" s="243"/>
      <c r="DD129" s="243"/>
      <c r="DE129" s="243"/>
      <c r="DF129" s="243"/>
      <c r="DG129" s="246"/>
      <c r="DH129" s="144"/>
      <c r="DI129" s="144"/>
    </row>
    <row r="130" spans="1:114" s="18" customFormat="1" ht="22.2" x14ac:dyDescent="0.4">
      <c r="A130" s="456" t="s">
        <v>198</v>
      </c>
      <c r="B130" s="457"/>
      <c r="C130" s="492" t="s">
        <v>204</v>
      </c>
      <c r="D130" s="493"/>
      <c r="E130" s="493"/>
      <c r="F130" s="493"/>
      <c r="G130" s="493"/>
      <c r="H130" s="493"/>
      <c r="I130" s="493"/>
      <c r="J130" s="493"/>
      <c r="K130" s="493"/>
      <c r="L130" s="493"/>
      <c r="M130" s="493"/>
      <c r="N130" s="493"/>
      <c r="O130" s="494"/>
      <c r="P130" s="245"/>
      <c r="Q130" s="243"/>
      <c r="R130" s="243"/>
      <c r="S130" s="243" t="s">
        <v>213</v>
      </c>
      <c r="T130" s="243"/>
      <c r="U130" s="246"/>
      <c r="V130" s="242" t="s">
        <v>207</v>
      </c>
      <c r="W130" s="243"/>
      <c r="X130" s="243"/>
      <c r="Y130" s="243" t="s">
        <v>207</v>
      </c>
      <c r="Z130" s="243"/>
      <c r="AA130" s="244"/>
      <c r="AB130" s="245" t="s">
        <v>207</v>
      </c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6"/>
      <c r="AN130" s="242"/>
      <c r="AO130" s="243"/>
      <c r="AP130" s="243"/>
      <c r="AQ130" s="243"/>
      <c r="AR130" s="243"/>
      <c r="AS130" s="243"/>
      <c r="AT130" s="243"/>
      <c r="AU130" s="243"/>
      <c r="AV130" s="244"/>
      <c r="AW130" s="245" t="s">
        <v>207</v>
      </c>
      <c r="AX130" s="243"/>
      <c r="AY130" s="243"/>
      <c r="AZ130" s="243" t="s">
        <v>207</v>
      </c>
      <c r="BA130" s="243"/>
      <c r="BB130" s="243"/>
      <c r="BC130" s="243"/>
      <c r="BD130" s="243"/>
      <c r="BE130" s="246"/>
      <c r="BF130" s="242"/>
      <c r="BG130" s="243"/>
      <c r="BH130" s="243"/>
      <c r="BI130" s="246"/>
      <c r="BJ130" s="382"/>
      <c r="BK130" s="245"/>
      <c r="BL130" s="243"/>
      <c r="BM130" s="243"/>
      <c r="BN130" s="244"/>
      <c r="BO130" s="245"/>
      <c r="BP130" s="243"/>
      <c r="BQ130" s="243"/>
      <c r="BR130" s="529"/>
      <c r="BS130" s="530"/>
      <c r="BT130" s="531"/>
      <c r="BU130" s="243"/>
      <c r="BV130" s="243"/>
      <c r="BW130" s="246"/>
      <c r="BX130" s="242"/>
      <c r="BY130" s="243"/>
      <c r="BZ130" s="243"/>
      <c r="CA130" s="243"/>
      <c r="CB130" s="243"/>
      <c r="CC130" s="243"/>
      <c r="CD130" s="243"/>
      <c r="CE130" s="243"/>
      <c r="CF130" s="244"/>
      <c r="CG130" s="245"/>
      <c r="CH130" s="243"/>
      <c r="CI130" s="243"/>
      <c r="CJ130" s="243"/>
      <c r="CK130" s="243"/>
      <c r="CL130" s="243"/>
      <c r="CM130" s="243"/>
      <c r="CN130" s="243"/>
      <c r="CO130" s="246"/>
      <c r="CP130" s="242"/>
      <c r="CQ130" s="243"/>
      <c r="CR130" s="243"/>
      <c r="CS130" s="243"/>
      <c r="CT130" s="243"/>
      <c r="CU130" s="243"/>
      <c r="CV130" s="243"/>
      <c r="CW130" s="243"/>
      <c r="CX130" s="244"/>
      <c r="CY130" s="245"/>
      <c r="CZ130" s="243"/>
      <c r="DA130" s="243"/>
      <c r="DB130" s="243"/>
      <c r="DC130" s="243"/>
      <c r="DD130" s="243"/>
      <c r="DE130" s="243"/>
      <c r="DF130" s="243"/>
      <c r="DG130" s="246"/>
      <c r="DH130" s="144"/>
      <c r="DI130" s="144"/>
    </row>
    <row r="131" spans="1:114" s="18" customFormat="1" ht="22.2" x14ac:dyDescent="0.4">
      <c r="A131" s="456" t="s">
        <v>199</v>
      </c>
      <c r="B131" s="457"/>
      <c r="C131" s="492" t="s">
        <v>205</v>
      </c>
      <c r="D131" s="493"/>
      <c r="E131" s="493"/>
      <c r="F131" s="493"/>
      <c r="G131" s="493"/>
      <c r="H131" s="493"/>
      <c r="I131" s="493"/>
      <c r="J131" s="493"/>
      <c r="K131" s="493"/>
      <c r="L131" s="493"/>
      <c r="M131" s="493"/>
      <c r="N131" s="493"/>
      <c r="O131" s="494"/>
      <c r="P131" s="245"/>
      <c r="Q131" s="243"/>
      <c r="R131" s="243"/>
      <c r="S131" s="243" t="s">
        <v>219</v>
      </c>
      <c r="T131" s="243"/>
      <c r="U131" s="246"/>
      <c r="V131" s="242" t="s">
        <v>210</v>
      </c>
      <c r="W131" s="243"/>
      <c r="X131" s="243"/>
      <c r="Y131" s="243" t="s">
        <v>210</v>
      </c>
      <c r="Z131" s="243"/>
      <c r="AA131" s="244"/>
      <c r="AB131" s="245"/>
      <c r="AC131" s="243"/>
      <c r="AD131" s="243"/>
      <c r="AE131" s="243"/>
      <c r="AF131" s="243"/>
      <c r="AG131" s="243"/>
      <c r="AH131" s="243"/>
      <c r="AI131" s="243"/>
      <c r="AJ131" s="243"/>
      <c r="AK131" s="243" t="s">
        <v>210</v>
      </c>
      <c r="AL131" s="243"/>
      <c r="AM131" s="246"/>
      <c r="AN131" s="242"/>
      <c r="AO131" s="243"/>
      <c r="AP131" s="243"/>
      <c r="AQ131" s="243"/>
      <c r="AR131" s="243"/>
      <c r="AS131" s="243"/>
      <c r="AT131" s="243"/>
      <c r="AU131" s="243"/>
      <c r="AV131" s="244"/>
      <c r="AW131" s="245"/>
      <c r="AX131" s="243"/>
      <c r="AY131" s="243"/>
      <c r="AZ131" s="243"/>
      <c r="BA131" s="243"/>
      <c r="BB131" s="243"/>
      <c r="BC131" s="243"/>
      <c r="BD131" s="243"/>
      <c r="BE131" s="246"/>
      <c r="BF131" s="242"/>
      <c r="BG131" s="243"/>
      <c r="BH131" s="243"/>
      <c r="BI131" s="246"/>
      <c r="BJ131" s="382"/>
      <c r="BK131" s="245"/>
      <c r="BL131" s="243"/>
      <c r="BM131" s="243"/>
      <c r="BN131" s="244"/>
      <c r="BO131" s="245" t="s">
        <v>210</v>
      </c>
      <c r="BP131" s="243"/>
      <c r="BQ131" s="243"/>
      <c r="BR131" s="243" t="s">
        <v>210</v>
      </c>
      <c r="BS131" s="243"/>
      <c r="BT131" s="243"/>
      <c r="BU131" s="243"/>
      <c r="BV131" s="243"/>
      <c r="BW131" s="246"/>
      <c r="BX131" s="242"/>
      <c r="BY131" s="243"/>
      <c r="BZ131" s="243"/>
      <c r="CA131" s="243"/>
      <c r="CB131" s="243"/>
      <c r="CC131" s="243"/>
      <c r="CD131" s="243"/>
      <c r="CE131" s="243"/>
      <c r="CF131" s="244"/>
      <c r="CG131" s="245"/>
      <c r="CH131" s="243"/>
      <c r="CI131" s="243"/>
      <c r="CJ131" s="243"/>
      <c r="CK131" s="243"/>
      <c r="CL131" s="243"/>
      <c r="CM131" s="243"/>
      <c r="CN131" s="243"/>
      <c r="CO131" s="246"/>
      <c r="CP131" s="242"/>
      <c r="CQ131" s="243"/>
      <c r="CR131" s="243"/>
      <c r="CS131" s="243"/>
      <c r="CT131" s="243"/>
      <c r="CU131" s="243"/>
      <c r="CV131" s="243"/>
      <c r="CW131" s="243"/>
      <c r="CX131" s="244"/>
      <c r="CY131" s="245"/>
      <c r="CZ131" s="243"/>
      <c r="DA131" s="243"/>
      <c r="DB131" s="243"/>
      <c r="DC131" s="243"/>
      <c r="DD131" s="243"/>
      <c r="DE131" s="243"/>
      <c r="DF131" s="243"/>
      <c r="DG131" s="246"/>
      <c r="DH131" s="144"/>
      <c r="DI131" s="144"/>
    </row>
    <row r="132" spans="1:114" s="18" customFormat="1" ht="52.5" customHeight="1" x14ac:dyDescent="0.4">
      <c r="A132" s="456" t="s">
        <v>200</v>
      </c>
      <c r="B132" s="457"/>
      <c r="C132" s="498" t="s">
        <v>443</v>
      </c>
      <c r="D132" s="499"/>
      <c r="E132" s="499"/>
      <c r="F132" s="499"/>
      <c r="G132" s="499"/>
      <c r="H132" s="499"/>
      <c r="I132" s="499"/>
      <c r="J132" s="499"/>
      <c r="K132" s="499"/>
      <c r="L132" s="499"/>
      <c r="M132" s="499"/>
      <c r="N132" s="499"/>
      <c r="O132" s="500"/>
      <c r="P132" s="245"/>
      <c r="Q132" s="243"/>
      <c r="R132" s="243"/>
      <c r="S132" s="243" t="s">
        <v>218</v>
      </c>
      <c r="T132" s="243"/>
      <c r="U132" s="246"/>
      <c r="V132" s="242" t="s">
        <v>210</v>
      </c>
      <c r="W132" s="243"/>
      <c r="X132" s="243"/>
      <c r="Y132" s="243" t="s">
        <v>210</v>
      </c>
      <c r="Z132" s="243"/>
      <c r="AA132" s="244"/>
      <c r="AB132" s="245" t="s">
        <v>208</v>
      </c>
      <c r="AC132" s="243"/>
      <c r="AD132" s="243"/>
      <c r="AE132" s="243"/>
      <c r="AF132" s="243"/>
      <c r="AG132" s="243"/>
      <c r="AH132" s="243" t="s">
        <v>207</v>
      </c>
      <c r="AI132" s="243"/>
      <c r="AJ132" s="243"/>
      <c r="AK132" s="243"/>
      <c r="AL132" s="243"/>
      <c r="AM132" s="246"/>
      <c r="AN132" s="242"/>
      <c r="AO132" s="243"/>
      <c r="AP132" s="243"/>
      <c r="AQ132" s="243"/>
      <c r="AR132" s="243"/>
      <c r="AS132" s="243"/>
      <c r="AT132" s="243"/>
      <c r="AU132" s="243"/>
      <c r="AV132" s="244"/>
      <c r="AW132" s="245"/>
      <c r="AX132" s="243"/>
      <c r="AY132" s="243"/>
      <c r="AZ132" s="243"/>
      <c r="BA132" s="243"/>
      <c r="BB132" s="243"/>
      <c r="BC132" s="243"/>
      <c r="BD132" s="243"/>
      <c r="BE132" s="246"/>
      <c r="BF132" s="242"/>
      <c r="BG132" s="243"/>
      <c r="BH132" s="243"/>
      <c r="BI132" s="246"/>
      <c r="BJ132" s="382"/>
      <c r="BK132" s="245"/>
      <c r="BL132" s="243"/>
      <c r="BM132" s="243"/>
      <c r="BN132" s="244"/>
      <c r="BO132" s="245"/>
      <c r="BP132" s="243"/>
      <c r="BQ132" s="243"/>
      <c r="BR132" s="243"/>
      <c r="BS132" s="243"/>
      <c r="BT132" s="243"/>
      <c r="BU132" s="243"/>
      <c r="BV132" s="243"/>
      <c r="BW132" s="246"/>
      <c r="BX132" s="242" t="s">
        <v>210</v>
      </c>
      <c r="BY132" s="243"/>
      <c r="BZ132" s="243"/>
      <c r="CA132" s="243" t="s">
        <v>210</v>
      </c>
      <c r="CB132" s="243"/>
      <c r="CC132" s="243"/>
      <c r="CD132" s="243"/>
      <c r="CE132" s="243"/>
      <c r="CF132" s="244"/>
      <c r="CG132" s="245"/>
      <c r="CH132" s="243"/>
      <c r="CI132" s="243"/>
      <c r="CJ132" s="243"/>
      <c r="CK132" s="243"/>
      <c r="CL132" s="243"/>
      <c r="CM132" s="243"/>
      <c r="CN132" s="243"/>
      <c r="CO132" s="246"/>
      <c r="CP132" s="242"/>
      <c r="CQ132" s="243"/>
      <c r="CR132" s="243"/>
      <c r="CS132" s="243"/>
      <c r="CT132" s="243"/>
      <c r="CU132" s="243"/>
      <c r="CV132" s="243"/>
      <c r="CW132" s="243"/>
      <c r="CX132" s="244"/>
      <c r="CY132" s="245"/>
      <c r="CZ132" s="243"/>
      <c r="DA132" s="243"/>
      <c r="DB132" s="243"/>
      <c r="DC132" s="243"/>
      <c r="DD132" s="243"/>
      <c r="DE132" s="243"/>
      <c r="DF132" s="243"/>
      <c r="DG132" s="246"/>
      <c r="DH132" s="144"/>
      <c r="DI132" s="144"/>
    </row>
    <row r="133" spans="1:114" s="18" customFormat="1" ht="27.75" customHeight="1" thickBot="1" x14ac:dyDescent="0.45">
      <c r="A133" s="694" t="s">
        <v>201</v>
      </c>
      <c r="B133" s="695"/>
      <c r="C133" s="483" t="s">
        <v>202</v>
      </c>
      <c r="D133" s="484"/>
      <c r="E133" s="484"/>
      <c r="F133" s="484"/>
      <c r="G133" s="484"/>
      <c r="H133" s="484"/>
      <c r="I133" s="484"/>
      <c r="J133" s="484"/>
      <c r="K133" s="484"/>
      <c r="L133" s="484"/>
      <c r="M133" s="484"/>
      <c r="N133" s="484"/>
      <c r="O133" s="485"/>
      <c r="P133" s="210"/>
      <c r="Q133" s="208"/>
      <c r="R133" s="208"/>
      <c r="S133" s="208" t="s">
        <v>211</v>
      </c>
      <c r="T133" s="208"/>
      <c r="U133" s="247"/>
      <c r="V133" s="221" t="s">
        <v>209</v>
      </c>
      <c r="W133" s="208"/>
      <c r="X133" s="208"/>
      <c r="Y133" s="208" t="s">
        <v>209</v>
      </c>
      <c r="Z133" s="208"/>
      <c r="AA133" s="209"/>
      <c r="AB133" s="210"/>
      <c r="AC133" s="208"/>
      <c r="AD133" s="208"/>
      <c r="AE133" s="208"/>
      <c r="AF133" s="208"/>
      <c r="AG133" s="208"/>
      <c r="AH133" s="208" t="s">
        <v>209</v>
      </c>
      <c r="AI133" s="208"/>
      <c r="AJ133" s="208"/>
      <c r="AK133" s="208"/>
      <c r="AL133" s="208"/>
      <c r="AM133" s="247"/>
      <c r="AN133" s="221"/>
      <c r="AO133" s="208"/>
      <c r="AP133" s="208"/>
      <c r="AQ133" s="208"/>
      <c r="AR133" s="208"/>
      <c r="AS133" s="208"/>
      <c r="AT133" s="208"/>
      <c r="AU133" s="208"/>
      <c r="AV133" s="209"/>
      <c r="AW133" s="210"/>
      <c r="AX133" s="208"/>
      <c r="AY133" s="208"/>
      <c r="AZ133" s="208"/>
      <c r="BA133" s="208"/>
      <c r="BB133" s="208"/>
      <c r="BC133" s="208"/>
      <c r="BD133" s="208"/>
      <c r="BE133" s="247"/>
      <c r="BF133" s="221"/>
      <c r="BG133" s="208"/>
      <c r="BH133" s="208"/>
      <c r="BI133" s="247"/>
      <c r="BJ133" s="383"/>
      <c r="BK133" s="210"/>
      <c r="BL133" s="208"/>
      <c r="BM133" s="208"/>
      <c r="BN133" s="209"/>
      <c r="BO133" s="210"/>
      <c r="BP133" s="208"/>
      <c r="BQ133" s="208"/>
      <c r="BR133" s="208"/>
      <c r="BS133" s="208"/>
      <c r="BT133" s="208"/>
      <c r="BU133" s="208"/>
      <c r="BV133" s="208"/>
      <c r="BW133" s="247"/>
      <c r="BX133" s="221" t="s">
        <v>210</v>
      </c>
      <c r="BY133" s="208"/>
      <c r="BZ133" s="208"/>
      <c r="CA133" s="208" t="s">
        <v>210</v>
      </c>
      <c r="CB133" s="208"/>
      <c r="CC133" s="208"/>
      <c r="CD133" s="208"/>
      <c r="CE133" s="208"/>
      <c r="CF133" s="209"/>
      <c r="CG133" s="221" t="s">
        <v>210</v>
      </c>
      <c r="CH133" s="208"/>
      <c r="CI133" s="208"/>
      <c r="CJ133" s="208" t="s">
        <v>210</v>
      </c>
      <c r="CK133" s="208"/>
      <c r="CL133" s="208"/>
      <c r="CM133" s="208"/>
      <c r="CN133" s="208"/>
      <c r="CO133" s="247"/>
      <c r="CP133" s="221"/>
      <c r="CQ133" s="208"/>
      <c r="CR133" s="208"/>
      <c r="CS133" s="208"/>
      <c r="CT133" s="208"/>
      <c r="CU133" s="208"/>
      <c r="CV133" s="208"/>
      <c r="CW133" s="208"/>
      <c r="CX133" s="209"/>
      <c r="CY133" s="210"/>
      <c r="CZ133" s="208"/>
      <c r="DA133" s="208"/>
      <c r="DB133" s="208"/>
      <c r="DC133" s="208"/>
      <c r="DD133" s="208"/>
      <c r="DE133" s="208"/>
      <c r="DF133" s="208"/>
      <c r="DG133" s="247"/>
      <c r="DH133" s="146"/>
      <c r="DI133" s="146"/>
    </row>
    <row r="134" spans="1:114" s="18" customFormat="1" ht="23.4" thickTop="1" thickBot="1" x14ac:dyDescent="0.45">
      <c r="A134" s="696" t="s">
        <v>214</v>
      </c>
      <c r="B134" s="697"/>
      <c r="C134" s="486" t="s">
        <v>448</v>
      </c>
      <c r="D134" s="487"/>
      <c r="E134" s="487"/>
      <c r="F134" s="487"/>
      <c r="G134" s="487"/>
      <c r="H134" s="487"/>
      <c r="I134" s="487"/>
      <c r="J134" s="487"/>
      <c r="K134" s="487"/>
      <c r="L134" s="487"/>
      <c r="M134" s="487"/>
      <c r="N134" s="487"/>
      <c r="O134" s="488"/>
      <c r="P134" s="239"/>
      <c r="Q134" s="235"/>
      <c r="R134" s="235"/>
      <c r="S134" s="235"/>
      <c r="T134" s="235"/>
      <c r="U134" s="236"/>
      <c r="V134" s="237"/>
      <c r="W134" s="235"/>
      <c r="X134" s="235"/>
      <c r="Y134" s="235"/>
      <c r="Z134" s="235"/>
      <c r="AA134" s="238"/>
      <c r="AB134" s="239"/>
      <c r="AC134" s="235"/>
      <c r="AD134" s="235"/>
      <c r="AE134" s="235"/>
      <c r="AF134" s="235"/>
      <c r="AG134" s="235"/>
      <c r="AH134" s="235"/>
      <c r="AI134" s="235"/>
      <c r="AJ134" s="235"/>
      <c r="AK134" s="235"/>
      <c r="AL134" s="235"/>
      <c r="AM134" s="236"/>
      <c r="AN134" s="237"/>
      <c r="AO134" s="235"/>
      <c r="AP134" s="235"/>
      <c r="AQ134" s="233"/>
      <c r="AR134" s="231"/>
      <c r="AS134" s="232"/>
      <c r="AT134" s="233"/>
      <c r="AU134" s="231"/>
      <c r="AV134" s="234"/>
      <c r="AW134" s="230"/>
      <c r="AX134" s="231"/>
      <c r="AY134" s="232"/>
      <c r="AZ134" s="233"/>
      <c r="BA134" s="231"/>
      <c r="BB134" s="232"/>
      <c r="BC134" s="233"/>
      <c r="BD134" s="231"/>
      <c r="BE134" s="234"/>
      <c r="BF134" s="230"/>
      <c r="BG134" s="231"/>
      <c r="BH134" s="232"/>
      <c r="BI134" s="233"/>
      <c r="BJ134" s="231"/>
      <c r="BK134" s="232"/>
      <c r="BL134" s="233"/>
      <c r="BM134" s="231"/>
      <c r="BN134" s="234"/>
      <c r="BO134" s="230"/>
      <c r="BP134" s="231"/>
      <c r="BQ134" s="232"/>
      <c r="BR134" s="233"/>
      <c r="BS134" s="231"/>
      <c r="BT134" s="232"/>
      <c r="BU134" s="233"/>
      <c r="BV134" s="231"/>
      <c r="BW134" s="234"/>
      <c r="BX134" s="230"/>
      <c r="BY134" s="231"/>
      <c r="BZ134" s="232"/>
      <c r="CA134" s="233"/>
      <c r="CB134" s="231"/>
      <c r="CC134" s="232"/>
      <c r="CD134" s="233"/>
      <c r="CE134" s="231"/>
      <c r="CF134" s="234"/>
      <c r="CG134" s="230"/>
      <c r="CH134" s="231"/>
      <c r="CI134" s="232"/>
      <c r="CJ134" s="233"/>
      <c r="CK134" s="231"/>
      <c r="CL134" s="232"/>
      <c r="CM134" s="235"/>
      <c r="CN134" s="235"/>
      <c r="CO134" s="236"/>
      <c r="CP134" s="237"/>
      <c r="CQ134" s="235"/>
      <c r="CR134" s="235"/>
      <c r="CS134" s="235"/>
      <c r="CT134" s="235"/>
      <c r="CU134" s="235"/>
      <c r="CV134" s="235"/>
      <c r="CW134" s="235"/>
      <c r="CX134" s="238"/>
      <c r="CY134" s="239"/>
      <c r="CZ134" s="235"/>
      <c r="DA134" s="235"/>
      <c r="DB134" s="235"/>
      <c r="DC134" s="235"/>
      <c r="DD134" s="235"/>
      <c r="DE134" s="235"/>
      <c r="DF134" s="235"/>
      <c r="DG134" s="236"/>
      <c r="DH134" s="147"/>
      <c r="DI134" s="147"/>
    </row>
    <row r="135" spans="1:114" s="18" customFormat="1" ht="45.75" customHeight="1" thickTop="1" x14ac:dyDescent="0.4">
      <c r="A135" s="684" t="s">
        <v>215</v>
      </c>
      <c r="B135" s="685"/>
      <c r="C135" s="686" t="s">
        <v>439</v>
      </c>
      <c r="D135" s="687"/>
      <c r="E135" s="687"/>
      <c r="F135" s="687"/>
      <c r="G135" s="687"/>
      <c r="H135" s="687"/>
      <c r="I135" s="687"/>
      <c r="J135" s="687"/>
      <c r="K135" s="687"/>
      <c r="L135" s="687"/>
      <c r="M135" s="687"/>
      <c r="N135" s="687"/>
      <c r="O135" s="688"/>
      <c r="P135" s="250"/>
      <c r="Q135" s="573"/>
      <c r="R135" s="573"/>
      <c r="S135" s="573"/>
      <c r="T135" s="573"/>
      <c r="U135" s="384"/>
      <c r="V135" s="572" t="s">
        <v>440</v>
      </c>
      <c r="W135" s="573"/>
      <c r="X135" s="573"/>
      <c r="Y135" s="573" t="s">
        <v>440</v>
      </c>
      <c r="Z135" s="573"/>
      <c r="AA135" s="574"/>
      <c r="AB135" s="250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384"/>
      <c r="AN135" s="572"/>
      <c r="AO135" s="573"/>
      <c r="AP135" s="573"/>
      <c r="AQ135" s="384"/>
      <c r="AR135" s="249"/>
      <c r="AS135" s="250"/>
      <c r="AT135" s="384"/>
      <c r="AU135" s="249"/>
      <c r="AV135" s="385"/>
      <c r="AW135" s="248"/>
      <c r="AX135" s="249"/>
      <c r="AY135" s="250"/>
      <c r="AZ135" s="384"/>
      <c r="BA135" s="249"/>
      <c r="BB135" s="250"/>
      <c r="BC135" s="384"/>
      <c r="BD135" s="249"/>
      <c r="BE135" s="385"/>
      <c r="BF135" s="248"/>
      <c r="BG135" s="249"/>
      <c r="BH135" s="250"/>
      <c r="BI135" s="384"/>
      <c r="BJ135" s="249"/>
      <c r="BK135" s="250"/>
      <c r="BL135" s="384"/>
      <c r="BM135" s="249"/>
      <c r="BN135" s="385"/>
      <c r="BO135" s="248"/>
      <c r="BP135" s="249"/>
      <c r="BQ135" s="250"/>
      <c r="BR135" s="384"/>
      <c r="BS135" s="249"/>
      <c r="BT135" s="250"/>
      <c r="BU135" s="384"/>
      <c r="BV135" s="249"/>
      <c r="BW135" s="385"/>
      <c r="BX135" s="248"/>
      <c r="BY135" s="249"/>
      <c r="BZ135" s="250"/>
      <c r="CA135" s="384"/>
      <c r="CB135" s="249"/>
      <c r="CC135" s="250"/>
      <c r="CD135" s="384"/>
      <c r="CE135" s="249"/>
      <c r="CF135" s="385"/>
      <c r="CG135" s="248"/>
      <c r="CH135" s="249"/>
      <c r="CI135" s="250"/>
      <c r="CJ135" s="384"/>
      <c r="CK135" s="249"/>
      <c r="CL135" s="250"/>
      <c r="CM135" s="573"/>
      <c r="CN135" s="573"/>
      <c r="CO135" s="384"/>
      <c r="CP135" s="572"/>
      <c r="CQ135" s="573"/>
      <c r="CR135" s="573"/>
      <c r="CS135" s="573"/>
      <c r="CT135" s="573"/>
      <c r="CU135" s="573"/>
      <c r="CV135" s="573"/>
      <c r="CW135" s="573"/>
      <c r="CX135" s="574"/>
      <c r="CY135" s="250" t="s">
        <v>440</v>
      </c>
      <c r="CZ135" s="573"/>
      <c r="DA135" s="573"/>
      <c r="DB135" s="573" t="s">
        <v>440</v>
      </c>
      <c r="DC135" s="573"/>
      <c r="DD135" s="573"/>
      <c r="DE135" s="573"/>
      <c r="DF135" s="573"/>
      <c r="DG135" s="384"/>
      <c r="DH135" s="148"/>
      <c r="DI135" s="148"/>
    </row>
    <row r="136" spans="1:114" s="18" customFormat="1" ht="22.8" thickBot="1" x14ac:dyDescent="0.45">
      <c r="A136" s="450" t="s">
        <v>438</v>
      </c>
      <c r="B136" s="451"/>
      <c r="C136" s="227" t="s">
        <v>202</v>
      </c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9"/>
      <c r="P136" s="239"/>
      <c r="Q136" s="235"/>
      <c r="R136" s="235"/>
      <c r="S136" s="235" t="s">
        <v>216</v>
      </c>
      <c r="T136" s="235"/>
      <c r="U136" s="236"/>
      <c r="V136" s="237" t="s">
        <v>217</v>
      </c>
      <c r="W136" s="235"/>
      <c r="X136" s="235"/>
      <c r="Y136" s="235" t="s">
        <v>217</v>
      </c>
      <c r="Z136" s="235"/>
      <c r="AA136" s="238"/>
      <c r="AB136" s="239" t="s">
        <v>219</v>
      </c>
      <c r="AC136" s="235"/>
      <c r="AD136" s="235"/>
      <c r="AE136" s="235"/>
      <c r="AF136" s="235"/>
      <c r="AG136" s="235"/>
      <c r="AH136" s="235" t="s">
        <v>226</v>
      </c>
      <c r="AI136" s="235"/>
      <c r="AJ136" s="235"/>
      <c r="AK136" s="235"/>
      <c r="AL136" s="235"/>
      <c r="AM136" s="236"/>
      <c r="AN136" s="237" t="s">
        <v>209</v>
      </c>
      <c r="AO136" s="235"/>
      <c r="AP136" s="235"/>
      <c r="AQ136" s="235" t="s">
        <v>209</v>
      </c>
      <c r="AR136" s="235"/>
      <c r="AS136" s="235"/>
      <c r="AT136" s="235"/>
      <c r="AU136" s="235"/>
      <c r="AV136" s="238"/>
      <c r="AW136" s="237" t="s">
        <v>209</v>
      </c>
      <c r="AX136" s="235"/>
      <c r="AY136" s="235"/>
      <c r="AZ136" s="235" t="s">
        <v>209</v>
      </c>
      <c r="BA136" s="235"/>
      <c r="BB136" s="235"/>
      <c r="BC136" s="235"/>
      <c r="BD136" s="235"/>
      <c r="BE136" s="238"/>
      <c r="BF136" s="237" t="s">
        <v>209</v>
      </c>
      <c r="BG136" s="235"/>
      <c r="BH136" s="235"/>
      <c r="BI136" s="236" t="s">
        <v>209</v>
      </c>
      <c r="BJ136" s="240"/>
      <c r="BK136" s="239"/>
      <c r="BL136" s="235"/>
      <c r="BM136" s="235"/>
      <c r="BN136" s="238"/>
      <c r="BO136" s="237" t="s">
        <v>209</v>
      </c>
      <c r="BP136" s="235"/>
      <c r="BQ136" s="235"/>
      <c r="BR136" s="235" t="s">
        <v>209</v>
      </c>
      <c r="BS136" s="235"/>
      <c r="BT136" s="235"/>
      <c r="BU136" s="235"/>
      <c r="BV136" s="235"/>
      <c r="BW136" s="238"/>
      <c r="BX136" s="237" t="s">
        <v>210</v>
      </c>
      <c r="BY136" s="235"/>
      <c r="BZ136" s="235"/>
      <c r="CA136" s="235" t="s">
        <v>210</v>
      </c>
      <c r="CB136" s="235"/>
      <c r="CC136" s="235"/>
      <c r="CD136" s="236"/>
      <c r="CE136" s="240"/>
      <c r="CF136" s="241"/>
      <c r="CG136" s="237" t="s">
        <v>210</v>
      </c>
      <c r="CH136" s="235"/>
      <c r="CI136" s="235"/>
      <c r="CJ136" s="235" t="s">
        <v>210</v>
      </c>
      <c r="CK136" s="235"/>
      <c r="CL136" s="235"/>
      <c r="CM136" s="236"/>
      <c r="CN136" s="240"/>
      <c r="CO136" s="241"/>
      <c r="CP136" s="237"/>
      <c r="CQ136" s="235"/>
      <c r="CR136" s="235"/>
      <c r="CS136" s="235"/>
      <c r="CT136" s="235"/>
      <c r="CU136" s="235"/>
      <c r="CV136" s="235"/>
      <c r="CW136" s="235"/>
      <c r="CX136" s="238"/>
      <c r="CY136" s="239"/>
      <c r="CZ136" s="235"/>
      <c r="DA136" s="235"/>
      <c r="DB136" s="235"/>
      <c r="DC136" s="235"/>
      <c r="DD136" s="235"/>
      <c r="DE136" s="235"/>
      <c r="DF136" s="235"/>
      <c r="DG136" s="236"/>
      <c r="DH136" s="147"/>
      <c r="DI136" s="149" t="s">
        <v>291</v>
      </c>
    </row>
    <row r="137" spans="1:114" s="18" customFormat="1" ht="10.5" customHeight="1" thickTop="1" thickBot="1" x14ac:dyDescent="0.45">
      <c r="A137" s="17"/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8"/>
      <c r="DI137" s="8"/>
      <c r="DJ137" s="61"/>
    </row>
    <row r="138" spans="1:114" s="18" customFormat="1" ht="23.4" thickTop="1" thickBot="1" x14ac:dyDescent="0.45">
      <c r="A138" s="535" t="s">
        <v>220</v>
      </c>
      <c r="B138" s="536"/>
      <c r="C138" s="536"/>
      <c r="D138" s="536"/>
      <c r="E138" s="536"/>
      <c r="F138" s="536"/>
      <c r="G138" s="536"/>
      <c r="H138" s="536"/>
      <c r="I138" s="536"/>
      <c r="J138" s="536"/>
      <c r="K138" s="536"/>
      <c r="L138" s="536"/>
      <c r="M138" s="536"/>
      <c r="N138" s="536"/>
      <c r="O138" s="536"/>
      <c r="P138" s="536"/>
      <c r="Q138" s="536"/>
      <c r="R138" s="536"/>
      <c r="S138" s="536"/>
      <c r="T138" s="536"/>
      <c r="U138" s="537"/>
      <c r="V138" s="224">
        <f>SUM(V29,V61)</f>
        <v>7384</v>
      </c>
      <c r="W138" s="223"/>
      <c r="X138" s="223"/>
      <c r="Y138" s="224">
        <f>SUM(Y29,Y61)</f>
        <v>3706</v>
      </c>
      <c r="Z138" s="223"/>
      <c r="AA138" s="225"/>
      <c r="AB138" s="222">
        <f>SUM(AB29,AB61)</f>
        <v>1440</v>
      </c>
      <c r="AC138" s="223"/>
      <c r="AD138" s="223"/>
      <c r="AE138" s="224">
        <f>SUM(AE29,AE61)</f>
        <v>1142</v>
      </c>
      <c r="AF138" s="223"/>
      <c r="AG138" s="223"/>
      <c r="AH138" s="224">
        <f>SUM(AH29,AH61)</f>
        <v>998</v>
      </c>
      <c r="AI138" s="223"/>
      <c r="AJ138" s="223"/>
      <c r="AK138" s="223">
        <f>SUM(AK29,AK61)</f>
        <v>126</v>
      </c>
      <c r="AL138" s="223"/>
      <c r="AM138" s="226"/>
      <c r="AN138" s="224">
        <f>SUM(AN29,AN61)</f>
        <v>1052</v>
      </c>
      <c r="AO138" s="223"/>
      <c r="AP138" s="223"/>
      <c r="AQ138" s="224">
        <f>SUM(AQ29,AQ61)</f>
        <v>544</v>
      </c>
      <c r="AR138" s="223"/>
      <c r="AS138" s="223"/>
      <c r="AT138" s="223">
        <f>SUM(AT29,AT61)</f>
        <v>29</v>
      </c>
      <c r="AU138" s="223"/>
      <c r="AV138" s="226"/>
      <c r="AW138" s="224">
        <f>SUM(AW29,AW61)</f>
        <v>1020</v>
      </c>
      <c r="AX138" s="223"/>
      <c r="AY138" s="223"/>
      <c r="AZ138" s="224">
        <f>SUM(AZ29,AZ61)</f>
        <v>526</v>
      </c>
      <c r="BA138" s="223"/>
      <c r="BB138" s="223"/>
      <c r="BC138" s="224">
        <f>SUM(BC29,BC61)</f>
        <v>27</v>
      </c>
      <c r="BD138" s="223"/>
      <c r="BE138" s="225"/>
      <c r="BF138" s="222">
        <f>SUM(BF29,BF61)</f>
        <v>1066</v>
      </c>
      <c r="BG138" s="223"/>
      <c r="BH138" s="223"/>
      <c r="BI138" s="225">
        <f>SUM(BI29,BI61)</f>
        <v>538</v>
      </c>
      <c r="BJ138" s="279"/>
      <c r="BK138" s="224"/>
      <c r="BL138" s="224">
        <f>SUM(BL29,BL61)</f>
        <v>28</v>
      </c>
      <c r="BM138" s="223"/>
      <c r="BN138" s="225"/>
      <c r="BO138" s="222">
        <f>SUM(BO29,BO61)</f>
        <v>1032</v>
      </c>
      <c r="BP138" s="223"/>
      <c r="BQ138" s="223"/>
      <c r="BR138" s="224">
        <f>SUM(BR29,BR61)</f>
        <v>544</v>
      </c>
      <c r="BS138" s="223"/>
      <c r="BT138" s="223"/>
      <c r="BU138" s="224">
        <f>SUM(BU29,BU61)</f>
        <v>27</v>
      </c>
      <c r="BV138" s="223"/>
      <c r="BW138" s="225"/>
      <c r="BX138" s="222">
        <f>SUM(BX29,BX61)</f>
        <v>1030</v>
      </c>
      <c r="BY138" s="223"/>
      <c r="BZ138" s="223"/>
      <c r="CA138" s="224">
        <f>SUM(CA29,CA61)</f>
        <v>514</v>
      </c>
      <c r="CB138" s="223"/>
      <c r="CC138" s="223"/>
      <c r="CD138" s="224">
        <f>SUM(CD29,CD61)</f>
        <v>28</v>
      </c>
      <c r="CE138" s="223"/>
      <c r="CF138" s="225"/>
      <c r="CG138" s="222">
        <f>SUM(CG29,CG61)</f>
        <v>1062</v>
      </c>
      <c r="CH138" s="223"/>
      <c r="CI138" s="223"/>
      <c r="CJ138" s="224">
        <f>SUM(CJ29,CJ61)</f>
        <v>514</v>
      </c>
      <c r="CK138" s="223"/>
      <c r="CL138" s="223"/>
      <c r="CM138" s="224">
        <f>SUM(CM29,CM61)</f>
        <v>27</v>
      </c>
      <c r="CN138" s="223"/>
      <c r="CO138" s="225"/>
      <c r="CP138" s="222">
        <f>SUM(CP29,CP61)</f>
        <v>1122</v>
      </c>
      <c r="CQ138" s="223"/>
      <c r="CR138" s="223"/>
      <c r="CS138" s="224">
        <f>SUM(CS29,CS61)</f>
        <v>526</v>
      </c>
      <c r="CT138" s="223"/>
      <c r="CU138" s="223"/>
      <c r="CV138" s="224">
        <f>SUM(CV29,CV61)</f>
        <v>34</v>
      </c>
      <c r="CW138" s="223"/>
      <c r="CX138" s="225"/>
      <c r="CY138" s="222"/>
      <c r="CZ138" s="223"/>
      <c r="DA138" s="223"/>
      <c r="DB138" s="224"/>
      <c r="DC138" s="223"/>
      <c r="DD138" s="223"/>
      <c r="DE138" s="223"/>
      <c r="DF138" s="223"/>
      <c r="DG138" s="226"/>
      <c r="DH138" s="131">
        <f>DH29+DH61</f>
        <v>200</v>
      </c>
      <c r="DI138" s="150"/>
      <c r="DJ138" s="62"/>
    </row>
    <row r="139" spans="1:114" s="18" customFormat="1" ht="22.8" thickTop="1" x14ac:dyDescent="0.4">
      <c r="A139" s="532" t="s">
        <v>221</v>
      </c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4"/>
      <c r="V139" s="254"/>
      <c r="W139" s="252"/>
      <c r="X139" s="252"/>
      <c r="Y139" s="252"/>
      <c r="Z139" s="252"/>
      <c r="AA139" s="253"/>
      <c r="AB139" s="254"/>
      <c r="AC139" s="252"/>
      <c r="AD139" s="252"/>
      <c r="AE139" s="252"/>
      <c r="AF139" s="252"/>
      <c r="AG139" s="252"/>
      <c r="AH139" s="252"/>
      <c r="AI139" s="252"/>
      <c r="AJ139" s="252"/>
      <c r="AK139" s="252"/>
      <c r="AL139" s="252"/>
      <c r="AM139" s="253"/>
      <c r="AN139" s="248">
        <f>ROUND(AQ138/17,0)</f>
        <v>32</v>
      </c>
      <c r="AO139" s="249"/>
      <c r="AP139" s="249"/>
      <c r="AQ139" s="249"/>
      <c r="AR139" s="249"/>
      <c r="AS139" s="249"/>
      <c r="AT139" s="249"/>
      <c r="AU139" s="249"/>
      <c r="AV139" s="385"/>
      <c r="AW139" s="248">
        <f>ROUND(AZ138/17,0)</f>
        <v>31</v>
      </c>
      <c r="AX139" s="249"/>
      <c r="AY139" s="249"/>
      <c r="AZ139" s="249"/>
      <c r="BA139" s="249"/>
      <c r="BB139" s="249"/>
      <c r="BC139" s="249"/>
      <c r="BD139" s="249"/>
      <c r="BE139" s="385"/>
      <c r="BF139" s="248">
        <f>ROUND(BI138/17,0)</f>
        <v>32</v>
      </c>
      <c r="BG139" s="249"/>
      <c r="BH139" s="249"/>
      <c r="BI139" s="249"/>
      <c r="BJ139" s="249"/>
      <c r="BK139" s="249"/>
      <c r="BL139" s="249"/>
      <c r="BM139" s="249"/>
      <c r="BN139" s="385"/>
      <c r="BO139" s="248">
        <f>ROUND(BR138/17,0)</f>
        <v>32</v>
      </c>
      <c r="BP139" s="249"/>
      <c r="BQ139" s="249"/>
      <c r="BR139" s="249"/>
      <c r="BS139" s="249"/>
      <c r="BT139" s="249"/>
      <c r="BU139" s="249"/>
      <c r="BV139" s="249"/>
      <c r="BW139" s="385"/>
      <c r="BX139" s="248">
        <f>ROUND(CA138/17,0)</f>
        <v>30</v>
      </c>
      <c r="BY139" s="249"/>
      <c r="BZ139" s="249"/>
      <c r="CA139" s="249"/>
      <c r="CB139" s="249"/>
      <c r="CC139" s="249"/>
      <c r="CD139" s="249"/>
      <c r="CE139" s="249"/>
      <c r="CF139" s="385"/>
      <c r="CG139" s="248">
        <f>ROUND(CJ138/17,0)</f>
        <v>30</v>
      </c>
      <c r="CH139" s="249"/>
      <c r="CI139" s="249"/>
      <c r="CJ139" s="249"/>
      <c r="CK139" s="249"/>
      <c r="CL139" s="249"/>
      <c r="CM139" s="249"/>
      <c r="CN139" s="249"/>
      <c r="CO139" s="385"/>
      <c r="CP139" s="248">
        <f>ROUND(CS138/17,0)</f>
        <v>31</v>
      </c>
      <c r="CQ139" s="249"/>
      <c r="CR139" s="249"/>
      <c r="CS139" s="249"/>
      <c r="CT139" s="249"/>
      <c r="CU139" s="249"/>
      <c r="CV139" s="249"/>
      <c r="CW139" s="249"/>
      <c r="CX139" s="385"/>
      <c r="CY139" s="248"/>
      <c r="CZ139" s="249"/>
      <c r="DA139" s="249"/>
      <c r="DB139" s="249"/>
      <c r="DC139" s="249"/>
      <c r="DD139" s="249"/>
      <c r="DE139" s="249"/>
      <c r="DF139" s="249"/>
      <c r="DG139" s="385"/>
      <c r="DH139" s="151"/>
      <c r="DI139" s="151"/>
      <c r="DJ139" s="62"/>
    </row>
    <row r="140" spans="1:114" s="18" customFormat="1" ht="22.2" x14ac:dyDescent="0.4">
      <c r="A140" s="467" t="s">
        <v>222</v>
      </c>
      <c r="B140" s="468"/>
      <c r="C140" s="468"/>
      <c r="D140" s="468"/>
      <c r="E140" s="468"/>
      <c r="F140" s="468"/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  <c r="T140" s="468"/>
      <c r="U140" s="469"/>
      <c r="V140" s="245">
        <f>SUM(AN140:CX140)</f>
        <v>5</v>
      </c>
      <c r="W140" s="243"/>
      <c r="X140" s="243"/>
      <c r="Y140" s="243"/>
      <c r="Z140" s="243"/>
      <c r="AA140" s="244"/>
      <c r="AB140" s="245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4"/>
      <c r="AN140" s="538"/>
      <c r="AO140" s="382"/>
      <c r="AP140" s="382"/>
      <c r="AQ140" s="382"/>
      <c r="AR140" s="382"/>
      <c r="AS140" s="382"/>
      <c r="AT140" s="382"/>
      <c r="AU140" s="382"/>
      <c r="AV140" s="539"/>
      <c r="AW140" s="538"/>
      <c r="AX140" s="382"/>
      <c r="AY140" s="382"/>
      <c r="AZ140" s="382"/>
      <c r="BA140" s="382"/>
      <c r="BB140" s="382"/>
      <c r="BC140" s="382"/>
      <c r="BD140" s="382"/>
      <c r="BE140" s="539"/>
      <c r="BF140" s="538"/>
      <c r="BG140" s="382"/>
      <c r="BH140" s="382"/>
      <c r="BI140" s="382"/>
      <c r="BJ140" s="382"/>
      <c r="BK140" s="382"/>
      <c r="BL140" s="382"/>
      <c r="BM140" s="382"/>
      <c r="BN140" s="539"/>
      <c r="BO140" s="538"/>
      <c r="BP140" s="382"/>
      <c r="BQ140" s="382"/>
      <c r="BR140" s="382"/>
      <c r="BS140" s="382"/>
      <c r="BT140" s="382"/>
      <c r="BU140" s="382"/>
      <c r="BV140" s="382"/>
      <c r="BW140" s="539"/>
      <c r="BX140" s="538">
        <f>COUNTIF(BX62:BZ136,60)+COUNTIF(BX30:BZ60,60)</f>
        <v>1</v>
      </c>
      <c r="BY140" s="382"/>
      <c r="BZ140" s="382"/>
      <c r="CA140" s="382"/>
      <c r="CB140" s="382"/>
      <c r="CC140" s="382"/>
      <c r="CD140" s="382"/>
      <c r="CE140" s="382"/>
      <c r="CF140" s="539"/>
      <c r="CG140" s="538">
        <f>COUNTIF(CG62:CI136,60)+COUNTIF(CG30:CI60,60)</f>
        <v>2</v>
      </c>
      <c r="CH140" s="382"/>
      <c r="CI140" s="382"/>
      <c r="CJ140" s="382"/>
      <c r="CK140" s="382"/>
      <c r="CL140" s="382"/>
      <c r="CM140" s="382"/>
      <c r="CN140" s="382"/>
      <c r="CO140" s="539"/>
      <c r="CP140" s="538">
        <f>COUNTIF(CP62:CR136,60)+COUNTIF(CP30:CR60,60)</f>
        <v>2</v>
      </c>
      <c r="CQ140" s="382"/>
      <c r="CR140" s="382"/>
      <c r="CS140" s="382"/>
      <c r="CT140" s="382"/>
      <c r="CU140" s="382"/>
      <c r="CV140" s="382"/>
      <c r="CW140" s="382"/>
      <c r="CX140" s="539"/>
      <c r="CY140" s="538"/>
      <c r="CZ140" s="382"/>
      <c r="DA140" s="382"/>
      <c r="DB140" s="382"/>
      <c r="DC140" s="382"/>
      <c r="DD140" s="382"/>
      <c r="DE140" s="382"/>
      <c r="DF140" s="382"/>
      <c r="DG140" s="539"/>
      <c r="DH140" s="152"/>
      <c r="DI140" s="152"/>
      <c r="DJ140" s="62"/>
    </row>
    <row r="141" spans="1:114" s="18" customFormat="1" ht="22.2" x14ac:dyDescent="0.4">
      <c r="A141" s="467" t="s">
        <v>223</v>
      </c>
      <c r="B141" s="468"/>
      <c r="C141" s="468"/>
      <c r="D141" s="468"/>
      <c r="E141" s="468"/>
      <c r="F141" s="468"/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  <c r="T141" s="468"/>
      <c r="U141" s="469"/>
      <c r="V141" s="245">
        <f>SUM(AN141:CX141)</f>
        <v>6</v>
      </c>
      <c r="W141" s="243"/>
      <c r="X141" s="243"/>
      <c r="Y141" s="243"/>
      <c r="Z141" s="243"/>
      <c r="AA141" s="244"/>
      <c r="AB141" s="245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4"/>
      <c r="AN141" s="538"/>
      <c r="AO141" s="382"/>
      <c r="AP141" s="382"/>
      <c r="AQ141" s="382"/>
      <c r="AR141" s="382"/>
      <c r="AS141" s="382"/>
      <c r="AT141" s="382"/>
      <c r="AU141" s="382"/>
      <c r="AV141" s="539"/>
      <c r="AW141" s="538"/>
      <c r="AX141" s="382"/>
      <c r="AY141" s="382"/>
      <c r="AZ141" s="382"/>
      <c r="BA141" s="382"/>
      <c r="BB141" s="382"/>
      <c r="BC141" s="382"/>
      <c r="BD141" s="382"/>
      <c r="BE141" s="539"/>
      <c r="BF141" s="538">
        <f>COUNTIF(BF62:BH136,40)+COUNTIF(BF30:BH60,40)</f>
        <v>1</v>
      </c>
      <c r="BG141" s="382"/>
      <c r="BH141" s="382"/>
      <c r="BI141" s="382"/>
      <c r="BJ141" s="382"/>
      <c r="BK141" s="382"/>
      <c r="BL141" s="382"/>
      <c r="BM141" s="382"/>
      <c r="BN141" s="539"/>
      <c r="BO141" s="538">
        <f>COUNTIF(BO62:BQ136,40)+COUNTIF(BO30:BQ60,40)</f>
        <v>1</v>
      </c>
      <c r="BP141" s="382"/>
      <c r="BQ141" s="382"/>
      <c r="BR141" s="382"/>
      <c r="BS141" s="382"/>
      <c r="BT141" s="382"/>
      <c r="BU141" s="382"/>
      <c r="BV141" s="382"/>
      <c r="BW141" s="539"/>
      <c r="BX141" s="538">
        <f>COUNTIF(BX62:BZ136,40)+COUNTIF(BX30:BZ60,40)</f>
        <v>2</v>
      </c>
      <c r="BY141" s="382"/>
      <c r="BZ141" s="382"/>
      <c r="CA141" s="382"/>
      <c r="CB141" s="382"/>
      <c r="CC141" s="382"/>
      <c r="CD141" s="382"/>
      <c r="CE141" s="382"/>
      <c r="CF141" s="539"/>
      <c r="CG141" s="538">
        <f>COUNTIF(CG62:CI136,40)+COUNTIF(CG30:CI60,40)</f>
        <v>1</v>
      </c>
      <c r="CH141" s="382"/>
      <c r="CI141" s="382"/>
      <c r="CJ141" s="382"/>
      <c r="CK141" s="382"/>
      <c r="CL141" s="382"/>
      <c r="CM141" s="382"/>
      <c r="CN141" s="382"/>
      <c r="CO141" s="539"/>
      <c r="CP141" s="538">
        <f>COUNTIF(CP62:CR136,40)+COUNTIF(CP30:CR60,40)</f>
        <v>1</v>
      </c>
      <c r="CQ141" s="382"/>
      <c r="CR141" s="382"/>
      <c r="CS141" s="382"/>
      <c r="CT141" s="382"/>
      <c r="CU141" s="382"/>
      <c r="CV141" s="382"/>
      <c r="CW141" s="382"/>
      <c r="CX141" s="539"/>
      <c r="CY141" s="538"/>
      <c r="CZ141" s="382"/>
      <c r="DA141" s="382"/>
      <c r="DB141" s="382"/>
      <c r="DC141" s="382"/>
      <c r="DD141" s="382"/>
      <c r="DE141" s="382"/>
      <c r="DF141" s="382"/>
      <c r="DG141" s="539"/>
      <c r="DH141" s="152"/>
      <c r="DI141" s="152"/>
      <c r="DJ141" s="62"/>
    </row>
    <row r="142" spans="1:114" ht="22.2" x14ac:dyDescent="0.35">
      <c r="A142" s="467" t="s">
        <v>224</v>
      </c>
      <c r="B142" s="468"/>
      <c r="C142" s="468"/>
      <c r="D142" s="468"/>
      <c r="E142" s="468"/>
      <c r="F142" s="468"/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  <c r="T142" s="468"/>
      <c r="U142" s="469"/>
      <c r="V142" s="245">
        <f>SUM(AN142:CX142)</f>
        <v>33</v>
      </c>
      <c r="W142" s="243"/>
      <c r="X142" s="243"/>
      <c r="Y142" s="243"/>
      <c r="Z142" s="243"/>
      <c r="AA142" s="244"/>
      <c r="AB142" s="245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4"/>
      <c r="AN142" s="538">
        <v>5</v>
      </c>
      <c r="AO142" s="382"/>
      <c r="AP142" s="382"/>
      <c r="AQ142" s="382"/>
      <c r="AR142" s="382"/>
      <c r="AS142" s="382"/>
      <c r="AT142" s="382"/>
      <c r="AU142" s="382"/>
      <c r="AV142" s="539"/>
      <c r="AW142" s="538">
        <v>4</v>
      </c>
      <c r="AX142" s="382"/>
      <c r="AY142" s="382"/>
      <c r="AZ142" s="382"/>
      <c r="BA142" s="382"/>
      <c r="BB142" s="382"/>
      <c r="BC142" s="382"/>
      <c r="BD142" s="382"/>
      <c r="BE142" s="539"/>
      <c r="BF142" s="538">
        <v>5</v>
      </c>
      <c r="BG142" s="382"/>
      <c r="BH142" s="382"/>
      <c r="BI142" s="382"/>
      <c r="BJ142" s="382"/>
      <c r="BK142" s="382"/>
      <c r="BL142" s="382"/>
      <c r="BM142" s="382"/>
      <c r="BN142" s="539"/>
      <c r="BO142" s="538">
        <v>4</v>
      </c>
      <c r="BP142" s="382"/>
      <c r="BQ142" s="382"/>
      <c r="BR142" s="382"/>
      <c r="BS142" s="382"/>
      <c r="BT142" s="382"/>
      <c r="BU142" s="382"/>
      <c r="BV142" s="382"/>
      <c r="BW142" s="539"/>
      <c r="BX142" s="538">
        <v>5</v>
      </c>
      <c r="BY142" s="382"/>
      <c r="BZ142" s="382"/>
      <c r="CA142" s="382"/>
      <c r="CB142" s="382"/>
      <c r="CC142" s="382"/>
      <c r="CD142" s="382"/>
      <c r="CE142" s="382"/>
      <c r="CF142" s="539"/>
      <c r="CG142" s="538">
        <v>5</v>
      </c>
      <c r="CH142" s="382"/>
      <c r="CI142" s="382"/>
      <c r="CJ142" s="382"/>
      <c r="CK142" s="382"/>
      <c r="CL142" s="382"/>
      <c r="CM142" s="382"/>
      <c r="CN142" s="382"/>
      <c r="CO142" s="539"/>
      <c r="CP142" s="538">
        <v>5</v>
      </c>
      <c r="CQ142" s="382"/>
      <c r="CR142" s="382"/>
      <c r="CS142" s="382"/>
      <c r="CT142" s="382"/>
      <c r="CU142" s="382"/>
      <c r="CV142" s="382"/>
      <c r="CW142" s="382"/>
      <c r="CX142" s="539"/>
      <c r="CY142" s="538"/>
      <c r="CZ142" s="382"/>
      <c r="DA142" s="382"/>
      <c r="DB142" s="382"/>
      <c r="DC142" s="382"/>
      <c r="DD142" s="382"/>
      <c r="DE142" s="382"/>
      <c r="DF142" s="382"/>
      <c r="DG142" s="539"/>
      <c r="DH142" s="152"/>
      <c r="DI142" s="152"/>
    </row>
    <row r="143" spans="1:114" ht="22.8" thickBot="1" x14ac:dyDescent="0.4">
      <c r="A143" s="577" t="s">
        <v>225</v>
      </c>
      <c r="B143" s="578"/>
      <c r="C143" s="578"/>
      <c r="D143" s="578"/>
      <c r="E143" s="578"/>
      <c r="F143" s="578"/>
      <c r="G143" s="578"/>
      <c r="H143" s="578"/>
      <c r="I143" s="578"/>
      <c r="J143" s="578"/>
      <c r="K143" s="578"/>
      <c r="L143" s="578"/>
      <c r="M143" s="578"/>
      <c r="N143" s="578"/>
      <c r="O143" s="578"/>
      <c r="P143" s="578"/>
      <c r="Q143" s="578"/>
      <c r="R143" s="578"/>
      <c r="S143" s="578"/>
      <c r="T143" s="578"/>
      <c r="U143" s="579"/>
      <c r="V143" s="210">
        <f>SUM(AN143:CX143)</f>
        <v>25</v>
      </c>
      <c r="W143" s="208"/>
      <c r="X143" s="208"/>
      <c r="Y143" s="208"/>
      <c r="Z143" s="208"/>
      <c r="AA143" s="209"/>
      <c r="AB143" s="210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9"/>
      <c r="AN143" s="543">
        <v>5</v>
      </c>
      <c r="AO143" s="383"/>
      <c r="AP143" s="383"/>
      <c r="AQ143" s="383"/>
      <c r="AR143" s="383"/>
      <c r="AS143" s="383"/>
      <c r="AT143" s="383"/>
      <c r="AU143" s="383"/>
      <c r="AV143" s="544"/>
      <c r="AW143" s="543">
        <v>4</v>
      </c>
      <c r="AX143" s="383"/>
      <c r="AY143" s="383"/>
      <c r="AZ143" s="383"/>
      <c r="BA143" s="383"/>
      <c r="BB143" s="383"/>
      <c r="BC143" s="383"/>
      <c r="BD143" s="383"/>
      <c r="BE143" s="544"/>
      <c r="BF143" s="543">
        <v>4</v>
      </c>
      <c r="BG143" s="383"/>
      <c r="BH143" s="383"/>
      <c r="BI143" s="383"/>
      <c r="BJ143" s="383"/>
      <c r="BK143" s="383"/>
      <c r="BL143" s="383"/>
      <c r="BM143" s="383"/>
      <c r="BN143" s="544"/>
      <c r="BO143" s="543">
        <v>5</v>
      </c>
      <c r="BP143" s="383"/>
      <c r="BQ143" s="383"/>
      <c r="BR143" s="383"/>
      <c r="BS143" s="383"/>
      <c r="BT143" s="383"/>
      <c r="BU143" s="383"/>
      <c r="BV143" s="383"/>
      <c r="BW143" s="544"/>
      <c r="BX143" s="543">
        <v>3</v>
      </c>
      <c r="BY143" s="383"/>
      <c r="BZ143" s="383"/>
      <c r="CA143" s="383"/>
      <c r="CB143" s="383"/>
      <c r="CC143" s="383"/>
      <c r="CD143" s="383"/>
      <c r="CE143" s="383"/>
      <c r="CF143" s="544"/>
      <c r="CG143" s="543">
        <v>2</v>
      </c>
      <c r="CH143" s="383"/>
      <c r="CI143" s="383"/>
      <c r="CJ143" s="383"/>
      <c r="CK143" s="383"/>
      <c r="CL143" s="383"/>
      <c r="CM143" s="383"/>
      <c r="CN143" s="383"/>
      <c r="CO143" s="544"/>
      <c r="CP143" s="543">
        <v>2</v>
      </c>
      <c r="CQ143" s="383"/>
      <c r="CR143" s="383"/>
      <c r="CS143" s="383"/>
      <c r="CT143" s="383"/>
      <c r="CU143" s="383"/>
      <c r="CV143" s="383"/>
      <c r="CW143" s="383"/>
      <c r="CX143" s="544"/>
      <c r="CY143" s="543"/>
      <c r="CZ143" s="383"/>
      <c r="DA143" s="383"/>
      <c r="DB143" s="383"/>
      <c r="DC143" s="383"/>
      <c r="DD143" s="383"/>
      <c r="DE143" s="383"/>
      <c r="DF143" s="383"/>
      <c r="DG143" s="544"/>
      <c r="DH143" s="153"/>
      <c r="DI143" s="153"/>
    </row>
    <row r="144" spans="1:114" ht="9.75" customHeight="1" thickTop="1" thickBot="1" x14ac:dyDescent="0.45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BZ144" s="145"/>
      <c r="CA144" s="145"/>
      <c r="CB144" s="145"/>
      <c r="CC144" s="145"/>
      <c r="CD144" s="145"/>
      <c r="CE144" s="145"/>
      <c r="CF144" s="145"/>
      <c r="CG144" s="145"/>
      <c r="CH144" s="145"/>
      <c r="CI144" s="145"/>
      <c r="CJ144" s="145"/>
      <c r="CK144" s="145"/>
      <c r="CL144" s="145"/>
      <c r="CM144" s="145"/>
      <c r="CN144" s="145"/>
      <c r="CO144" s="145"/>
      <c r="CP144" s="145"/>
      <c r="CQ144" s="145"/>
      <c r="CR144" s="145"/>
      <c r="CS144" s="145"/>
      <c r="CT144" s="145"/>
      <c r="CU144" s="145"/>
      <c r="CV144" s="145"/>
      <c r="CW144" s="145"/>
      <c r="CX144" s="145"/>
      <c r="CY144" s="145"/>
      <c r="CZ144" s="145"/>
      <c r="DA144" s="145"/>
      <c r="DB144" s="145"/>
      <c r="DC144" s="145"/>
      <c r="DD144" s="145"/>
      <c r="DE144" s="145"/>
      <c r="DF144" s="145"/>
      <c r="DG144" s="145"/>
      <c r="DH144" s="145"/>
      <c r="DI144" s="145"/>
    </row>
    <row r="145" spans="1:117" ht="23.4" thickTop="1" thickBot="1" x14ac:dyDescent="0.4">
      <c r="A145" s="559" t="s">
        <v>252</v>
      </c>
      <c r="B145" s="560"/>
      <c r="C145" s="560"/>
      <c r="D145" s="560"/>
      <c r="E145" s="560"/>
      <c r="F145" s="560"/>
      <c r="G145" s="560"/>
      <c r="H145" s="560"/>
      <c r="I145" s="560"/>
      <c r="J145" s="560"/>
      <c r="K145" s="560"/>
      <c r="L145" s="560"/>
      <c r="M145" s="560"/>
      <c r="N145" s="560"/>
      <c r="O145" s="560"/>
      <c r="P145" s="560"/>
      <c r="Q145" s="560"/>
      <c r="R145" s="560"/>
      <c r="S145" s="560"/>
      <c r="T145" s="560"/>
      <c r="U145" s="560"/>
      <c r="V145" s="560"/>
      <c r="W145" s="560"/>
      <c r="X145" s="560"/>
      <c r="Y145" s="560"/>
      <c r="Z145" s="560"/>
      <c r="AA145" s="560"/>
      <c r="AB145" s="560"/>
      <c r="AC145" s="560"/>
      <c r="AD145" s="560"/>
      <c r="AE145" s="565" t="s">
        <v>241</v>
      </c>
      <c r="AF145" s="566"/>
      <c r="AG145" s="566"/>
      <c r="AH145" s="566"/>
      <c r="AI145" s="566"/>
      <c r="AJ145" s="566"/>
      <c r="AK145" s="566"/>
      <c r="AL145" s="566"/>
      <c r="AM145" s="566"/>
      <c r="AN145" s="566"/>
      <c r="AO145" s="566"/>
      <c r="AP145" s="566"/>
      <c r="AQ145" s="566"/>
      <c r="AR145" s="566"/>
      <c r="AS145" s="566"/>
      <c r="AT145" s="566"/>
      <c r="AU145" s="566"/>
      <c r="AV145" s="566"/>
      <c r="AW145" s="566"/>
      <c r="AX145" s="566"/>
      <c r="AY145" s="566"/>
      <c r="AZ145" s="566"/>
      <c r="BA145" s="566"/>
      <c r="BB145" s="566"/>
      <c r="BC145" s="566"/>
      <c r="BD145" s="566"/>
      <c r="BE145" s="566"/>
      <c r="BF145" s="566"/>
      <c r="BG145" s="566"/>
      <c r="BH145" s="566"/>
      <c r="BI145" s="566"/>
      <c r="BJ145" s="566"/>
      <c r="BK145" s="566"/>
      <c r="BL145" s="566"/>
      <c r="BM145" s="566"/>
      <c r="BN145" s="566"/>
      <c r="BO145" s="567"/>
      <c r="BP145" s="452" t="s">
        <v>242</v>
      </c>
      <c r="BQ145" s="563"/>
      <c r="BR145" s="563"/>
      <c r="BS145" s="563"/>
      <c r="BT145" s="563"/>
      <c r="BU145" s="563"/>
      <c r="BV145" s="563"/>
      <c r="BW145" s="563"/>
      <c r="BX145" s="563"/>
      <c r="BY145" s="563"/>
      <c r="BZ145" s="563"/>
      <c r="CA145" s="563"/>
      <c r="CB145" s="563"/>
      <c r="CC145" s="563"/>
      <c r="CD145" s="563"/>
      <c r="CE145" s="563"/>
      <c r="CF145" s="563"/>
      <c r="CG145" s="563"/>
      <c r="CH145" s="563"/>
      <c r="CI145" s="563"/>
      <c r="CJ145" s="563"/>
      <c r="CK145" s="563"/>
      <c r="CL145" s="563"/>
      <c r="CM145" s="563"/>
      <c r="CN145" s="563"/>
      <c r="CO145" s="563"/>
      <c r="CP145" s="564"/>
      <c r="CQ145" s="565" t="s">
        <v>251</v>
      </c>
      <c r="CR145" s="566"/>
      <c r="CS145" s="566"/>
      <c r="CT145" s="566"/>
      <c r="CU145" s="566"/>
      <c r="CV145" s="566"/>
      <c r="CW145" s="566"/>
      <c r="CX145" s="566"/>
      <c r="CY145" s="566"/>
      <c r="CZ145" s="566"/>
      <c r="DA145" s="566"/>
      <c r="DB145" s="566"/>
      <c r="DC145" s="566"/>
      <c r="DD145" s="566"/>
      <c r="DE145" s="566"/>
      <c r="DF145" s="566"/>
      <c r="DG145" s="566"/>
      <c r="DH145" s="566"/>
      <c r="DI145" s="566"/>
    </row>
    <row r="146" spans="1:117" s="9" customFormat="1" ht="47.25" customHeight="1" thickTop="1" thickBot="1" x14ac:dyDescent="0.4">
      <c r="A146" s="256" t="s">
        <v>240</v>
      </c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 t="s">
        <v>238</v>
      </c>
      <c r="N146" s="257"/>
      <c r="O146" s="257"/>
      <c r="P146" s="257"/>
      <c r="Q146" s="257"/>
      <c r="R146" s="257"/>
      <c r="S146" s="257" t="s">
        <v>239</v>
      </c>
      <c r="T146" s="257"/>
      <c r="U146" s="257"/>
      <c r="V146" s="257"/>
      <c r="W146" s="257"/>
      <c r="X146" s="257"/>
      <c r="Y146" s="561" t="s">
        <v>237</v>
      </c>
      <c r="Z146" s="561"/>
      <c r="AA146" s="561"/>
      <c r="AB146" s="561"/>
      <c r="AC146" s="561"/>
      <c r="AD146" s="562"/>
      <c r="AE146" s="571" t="s">
        <v>240</v>
      </c>
      <c r="AF146" s="561"/>
      <c r="AG146" s="561"/>
      <c r="AH146" s="561"/>
      <c r="AI146" s="561"/>
      <c r="AJ146" s="561"/>
      <c r="AK146" s="561"/>
      <c r="AL146" s="561"/>
      <c r="AM146" s="561"/>
      <c r="AN146" s="561"/>
      <c r="AO146" s="561"/>
      <c r="AP146" s="561"/>
      <c r="AQ146" s="561"/>
      <c r="AR146" s="561"/>
      <c r="AS146" s="561"/>
      <c r="AT146" s="561"/>
      <c r="AU146" s="561"/>
      <c r="AV146" s="561"/>
      <c r="AW146" s="257" t="s">
        <v>238</v>
      </c>
      <c r="AX146" s="257"/>
      <c r="AY146" s="257"/>
      <c r="AZ146" s="257"/>
      <c r="BA146" s="257"/>
      <c r="BB146" s="257"/>
      <c r="BC146" s="257" t="s">
        <v>239</v>
      </c>
      <c r="BD146" s="257"/>
      <c r="BE146" s="257"/>
      <c r="BF146" s="257"/>
      <c r="BG146" s="257"/>
      <c r="BH146" s="257"/>
      <c r="BI146" s="568" t="s">
        <v>237</v>
      </c>
      <c r="BJ146" s="569"/>
      <c r="BK146" s="569"/>
      <c r="BL146" s="569"/>
      <c r="BM146" s="569"/>
      <c r="BN146" s="569"/>
      <c r="BO146" s="570"/>
      <c r="BP146" s="256" t="s">
        <v>238</v>
      </c>
      <c r="BQ146" s="257"/>
      <c r="BR146" s="257"/>
      <c r="BS146" s="257"/>
      <c r="BT146" s="257"/>
      <c r="BU146" s="257"/>
      <c r="BV146" s="257"/>
      <c r="BW146" s="257"/>
      <c r="BX146" s="257"/>
      <c r="BY146" s="257" t="s">
        <v>239</v>
      </c>
      <c r="BZ146" s="257"/>
      <c r="CA146" s="257"/>
      <c r="CB146" s="257"/>
      <c r="CC146" s="257"/>
      <c r="CD146" s="257"/>
      <c r="CE146" s="257"/>
      <c r="CF146" s="257"/>
      <c r="CG146" s="257"/>
      <c r="CH146" s="561" t="s">
        <v>237</v>
      </c>
      <c r="CI146" s="561"/>
      <c r="CJ146" s="561"/>
      <c r="CK146" s="561"/>
      <c r="CL146" s="561"/>
      <c r="CM146" s="561"/>
      <c r="CN146" s="561"/>
      <c r="CO146" s="561"/>
      <c r="CP146" s="562"/>
      <c r="CQ146" s="338" t="s">
        <v>405</v>
      </c>
      <c r="CR146" s="550"/>
      <c r="CS146" s="550"/>
      <c r="CT146" s="550"/>
      <c r="CU146" s="550"/>
      <c r="CV146" s="550"/>
      <c r="CW146" s="550"/>
      <c r="CX146" s="550"/>
      <c r="CY146" s="550"/>
      <c r="CZ146" s="550"/>
      <c r="DA146" s="550"/>
      <c r="DB146" s="550"/>
      <c r="DC146" s="550"/>
      <c r="DD146" s="550"/>
      <c r="DE146" s="550"/>
      <c r="DF146" s="550"/>
      <c r="DG146" s="550"/>
      <c r="DH146" s="550"/>
      <c r="DI146" s="551"/>
    </row>
    <row r="147" spans="1:117" s="9" customFormat="1" ht="22.8" thickTop="1" x14ac:dyDescent="0.35">
      <c r="A147" s="251" t="s">
        <v>247</v>
      </c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>
        <v>2</v>
      </c>
      <c r="N147" s="252"/>
      <c r="O147" s="252"/>
      <c r="P147" s="252"/>
      <c r="Q147" s="252"/>
      <c r="R147" s="252"/>
      <c r="S147" s="252">
        <v>3</v>
      </c>
      <c r="T147" s="252"/>
      <c r="U147" s="252"/>
      <c r="V147" s="252"/>
      <c r="W147" s="252"/>
      <c r="X147" s="252"/>
      <c r="Y147" s="252">
        <v>4</v>
      </c>
      <c r="Z147" s="252"/>
      <c r="AA147" s="252"/>
      <c r="AB147" s="252"/>
      <c r="AC147" s="252"/>
      <c r="AD147" s="255"/>
      <c r="AE147" s="575" t="s">
        <v>248</v>
      </c>
      <c r="AF147" s="576"/>
      <c r="AG147" s="576"/>
      <c r="AH147" s="576"/>
      <c r="AI147" s="576"/>
      <c r="AJ147" s="576"/>
      <c r="AK147" s="576"/>
      <c r="AL147" s="576"/>
      <c r="AM147" s="576"/>
      <c r="AN147" s="576"/>
      <c r="AO147" s="576"/>
      <c r="AP147" s="576"/>
      <c r="AQ147" s="576"/>
      <c r="AR147" s="576"/>
      <c r="AS147" s="576"/>
      <c r="AT147" s="576"/>
      <c r="AU147" s="576"/>
      <c r="AV147" s="576"/>
      <c r="AW147" s="573">
        <v>4</v>
      </c>
      <c r="AX147" s="573"/>
      <c r="AY147" s="573"/>
      <c r="AZ147" s="573"/>
      <c r="BA147" s="573"/>
      <c r="BB147" s="573"/>
      <c r="BC147" s="573">
        <v>4</v>
      </c>
      <c r="BD147" s="573"/>
      <c r="BE147" s="573"/>
      <c r="BF147" s="573"/>
      <c r="BG147" s="573"/>
      <c r="BH147" s="573"/>
      <c r="BI147" s="384">
        <v>5</v>
      </c>
      <c r="BJ147" s="249"/>
      <c r="BK147" s="249"/>
      <c r="BL147" s="249"/>
      <c r="BM147" s="249"/>
      <c r="BN147" s="249"/>
      <c r="BO147" s="385"/>
      <c r="BP147" s="572">
        <v>8</v>
      </c>
      <c r="BQ147" s="573"/>
      <c r="BR147" s="573"/>
      <c r="BS147" s="573"/>
      <c r="BT147" s="573"/>
      <c r="BU147" s="573"/>
      <c r="BV147" s="573"/>
      <c r="BW147" s="573"/>
      <c r="BX147" s="573"/>
      <c r="BY147" s="573">
        <v>13</v>
      </c>
      <c r="BZ147" s="573"/>
      <c r="CA147" s="573"/>
      <c r="CB147" s="573"/>
      <c r="CC147" s="573"/>
      <c r="CD147" s="573"/>
      <c r="CE147" s="573"/>
      <c r="CF147" s="573"/>
      <c r="CG147" s="573"/>
      <c r="CH147" s="573">
        <v>20</v>
      </c>
      <c r="CI147" s="573"/>
      <c r="CJ147" s="573"/>
      <c r="CK147" s="573"/>
      <c r="CL147" s="573"/>
      <c r="CM147" s="573"/>
      <c r="CN147" s="573"/>
      <c r="CO147" s="573"/>
      <c r="CP147" s="574"/>
      <c r="CQ147" s="552"/>
      <c r="CR147" s="553"/>
      <c r="CS147" s="553"/>
      <c r="CT147" s="553"/>
      <c r="CU147" s="553"/>
      <c r="CV147" s="553"/>
      <c r="CW147" s="553"/>
      <c r="CX147" s="553"/>
      <c r="CY147" s="553"/>
      <c r="CZ147" s="553"/>
      <c r="DA147" s="553"/>
      <c r="DB147" s="553"/>
      <c r="DC147" s="553"/>
      <c r="DD147" s="553"/>
      <c r="DE147" s="553"/>
      <c r="DF147" s="553"/>
      <c r="DG147" s="553"/>
      <c r="DH147" s="553"/>
      <c r="DI147" s="554"/>
    </row>
    <row r="148" spans="1:117" s="9" customFormat="1" ht="22.2" x14ac:dyDescent="0.35">
      <c r="A148" s="242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6"/>
      <c r="AE148" s="467" t="s">
        <v>249</v>
      </c>
      <c r="AF148" s="468"/>
      <c r="AG148" s="468"/>
      <c r="AH148" s="468"/>
      <c r="AI148" s="468"/>
      <c r="AJ148" s="468"/>
      <c r="AK148" s="468"/>
      <c r="AL148" s="468"/>
      <c r="AM148" s="468"/>
      <c r="AN148" s="468"/>
      <c r="AO148" s="468"/>
      <c r="AP148" s="468"/>
      <c r="AQ148" s="468"/>
      <c r="AR148" s="468"/>
      <c r="AS148" s="468"/>
      <c r="AT148" s="468"/>
      <c r="AU148" s="468"/>
      <c r="AV148" s="468"/>
      <c r="AW148" s="243">
        <v>6</v>
      </c>
      <c r="AX148" s="243"/>
      <c r="AY148" s="243"/>
      <c r="AZ148" s="243"/>
      <c r="BA148" s="243"/>
      <c r="BB148" s="243"/>
      <c r="BC148" s="243">
        <v>4</v>
      </c>
      <c r="BD148" s="243"/>
      <c r="BE148" s="243"/>
      <c r="BF148" s="243"/>
      <c r="BG148" s="243"/>
      <c r="BH148" s="243"/>
      <c r="BI148" s="246">
        <v>5</v>
      </c>
      <c r="BJ148" s="382"/>
      <c r="BK148" s="382"/>
      <c r="BL148" s="382"/>
      <c r="BM148" s="382"/>
      <c r="BN148" s="382"/>
      <c r="BO148" s="539"/>
      <c r="BP148" s="242"/>
      <c r="BQ148" s="243"/>
      <c r="BR148" s="243"/>
      <c r="BS148" s="243"/>
      <c r="BT148" s="243"/>
      <c r="BU148" s="243"/>
      <c r="BV148" s="243"/>
      <c r="BW148" s="243"/>
      <c r="BX148" s="243"/>
      <c r="BY148" s="243"/>
      <c r="BZ148" s="243"/>
      <c r="CA148" s="243"/>
      <c r="CB148" s="243"/>
      <c r="CC148" s="243"/>
      <c r="CD148" s="243"/>
      <c r="CE148" s="243"/>
      <c r="CF148" s="243"/>
      <c r="CG148" s="243"/>
      <c r="CH148" s="243"/>
      <c r="CI148" s="243"/>
      <c r="CJ148" s="243"/>
      <c r="CK148" s="243"/>
      <c r="CL148" s="243"/>
      <c r="CM148" s="243"/>
      <c r="CN148" s="243"/>
      <c r="CO148" s="243"/>
      <c r="CP148" s="244"/>
      <c r="CQ148" s="552"/>
      <c r="CR148" s="553"/>
      <c r="CS148" s="553"/>
      <c r="CT148" s="553"/>
      <c r="CU148" s="553"/>
      <c r="CV148" s="553"/>
      <c r="CW148" s="553"/>
      <c r="CX148" s="553"/>
      <c r="CY148" s="553"/>
      <c r="CZ148" s="553"/>
      <c r="DA148" s="553"/>
      <c r="DB148" s="553"/>
      <c r="DC148" s="553"/>
      <c r="DD148" s="553"/>
      <c r="DE148" s="553"/>
      <c r="DF148" s="553"/>
      <c r="DG148" s="553"/>
      <c r="DH148" s="553"/>
      <c r="DI148" s="554"/>
    </row>
    <row r="149" spans="1:117" s="9" customFormat="1" ht="22.8" thickBot="1" x14ac:dyDescent="0.4">
      <c r="A149" s="221"/>
      <c r="B149" s="208"/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47"/>
      <c r="AE149" s="577" t="s">
        <v>250</v>
      </c>
      <c r="AF149" s="578"/>
      <c r="AG149" s="578"/>
      <c r="AH149" s="578"/>
      <c r="AI149" s="578"/>
      <c r="AJ149" s="578"/>
      <c r="AK149" s="578"/>
      <c r="AL149" s="578"/>
      <c r="AM149" s="578"/>
      <c r="AN149" s="578"/>
      <c r="AO149" s="578"/>
      <c r="AP149" s="578"/>
      <c r="AQ149" s="578"/>
      <c r="AR149" s="578"/>
      <c r="AS149" s="578"/>
      <c r="AT149" s="578"/>
      <c r="AU149" s="578"/>
      <c r="AV149" s="578"/>
      <c r="AW149" s="208">
        <v>8</v>
      </c>
      <c r="AX149" s="208"/>
      <c r="AY149" s="208"/>
      <c r="AZ149" s="208"/>
      <c r="BA149" s="208"/>
      <c r="BB149" s="208"/>
      <c r="BC149" s="208">
        <v>4</v>
      </c>
      <c r="BD149" s="208"/>
      <c r="BE149" s="208"/>
      <c r="BF149" s="208"/>
      <c r="BG149" s="208"/>
      <c r="BH149" s="208"/>
      <c r="BI149" s="247">
        <v>6</v>
      </c>
      <c r="BJ149" s="383"/>
      <c r="BK149" s="383"/>
      <c r="BL149" s="383"/>
      <c r="BM149" s="383"/>
      <c r="BN149" s="383"/>
      <c r="BO149" s="544"/>
      <c r="BP149" s="221"/>
      <c r="BQ149" s="208"/>
      <c r="BR149" s="208"/>
      <c r="BS149" s="208"/>
      <c r="BT149" s="208"/>
      <c r="BU149" s="208"/>
      <c r="BV149" s="208"/>
      <c r="BW149" s="208"/>
      <c r="BX149" s="208"/>
      <c r="BY149" s="208"/>
      <c r="BZ149" s="208"/>
      <c r="CA149" s="208"/>
      <c r="CB149" s="208"/>
      <c r="CC149" s="208"/>
      <c r="CD149" s="208"/>
      <c r="CE149" s="208"/>
      <c r="CF149" s="208"/>
      <c r="CG149" s="208"/>
      <c r="CH149" s="208"/>
      <c r="CI149" s="208"/>
      <c r="CJ149" s="208"/>
      <c r="CK149" s="208"/>
      <c r="CL149" s="208"/>
      <c r="CM149" s="208"/>
      <c r="CN149" s="208"/>
      <c r="CO149" s="208"/>
      <c r="CP149" s="209"/>
      <c r="CQ149" s="555"/>
      <c r="CR149" s="556"/>
      <c r="CS149" s="556"/>
      <c r="CT149" s="556"/>
      <c r="CU149" s="556"/>
      <c r="CV149" s="556"/>
      <c r="CW149" s="556"/>
      <c r="CX149" s="556"/>
      <c r="CY149" s="556"/>
      <c r="CZ149" s="556"/>
      <c r="DA149" s="556"/>
      <c r="DB149" s="556"/>
      <c r="DC149" s="556"/>
      <c r="DD149" s="556"/>
      <c r="DE149" s="556"/>
      <c r="DF149" s="556"/>
      <c r="DG149" s="556"/>
      <c r="DH149" s="556"/>
      <c r="DI149" s="557"/>
    </row>
    <row r="150" spans="1:117" s="9" customFormat="1" ht="7.5" customHeight="1" thickTop="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</row>
    <row r="151" spans="1:117" s="9" customFormat="1" ht="22.8" x14ac:dyDescent="0.4">
      <c r="A151" s="50" t="s">
        <v>301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47"/>
      <c r="W151" s="52"/>
      <c r="X151" s="52"/>
      <c r="Y151" s="52"/>
      <c r="Z151" s="52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50" t="s">
        <v>301</v>
      </c>
      <c r="BG151" s="52"/>
      <c r="BH151" s="52"/>
      <c r="BI151" s="88"/>
      <c r="BJ151" s="88"/>
      <c r="BK151" s="88"/>
      <c r="BL151" s="88"/>
      <c r="BM151" s="88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1"/>
      <c r="DC151" s="1"/>
      <c r="DD151" s="1"/>
      <c r="DE151" s="1"/>
      <c r="DF151" s="1"/>
      <c r="DG151" s="1"/>
      <c r="DH151" s="48"/>
      <c r="DI151" s="49"/>
    </row>
    <row r="152" spans="1:117" s="9" customFormat="1" ht="39.9" customHeight="1" x14ac:dyDescent="0.35">
      <c r="A152" s="540" t="s">
        <v>302</v>
      </c>
      <c r="B152" s="540"/>
      <c r="C152" s="540"/>
      <c r="D152" s="540"/>
      <c r="E152" s="540"/>
      <c r="F152" s="540"/>
      <c r="G152" s="540"/>
      <c r="H152" s="540"/>
      <c r="I152" s="540"/>
      <c r="J152" s="540"/>
      <c r="K152" s="540"/>
      <c r="L152" s="540"/>
      <c r="M152" s="540"/>
      <c r="N152" s="540"/>
      <c r="O152" s="540"/>
      <c r="P152" s="540"/>
      <c r="Q152" s="540"/>
      <c r="R152" s="540"/>
      <c r="S152" s="540"/>
      <c r="T152" s="540"/>
      <c r="U152" s="540"/>
      <c r="V152" s="540"/>
      <c r="W152" s="540"/>
      <c r="X152" s="540"/>
      <c r="Y152" s="540"/>
      <c r="Z152" s="540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540" t="s">
        <v>399</v>
      </c>
      <c r="BG152" s="540"/>
      <c r="BH152" s="540"/>
      <c r="BI152" s="540"/>
      <c r="BJ152" s="540"/>
      <c r="BK152" s="540"/>
      <c r="BL152" s="540"/>
      <c r="BM152" s="540"/>
      <c r="BN152" s="540"/>
      <c r="BO152" s="540"/>
      <c r="BP152" s="540"/>
      <c r="BQ152" s="540"/>
      <c r="BR152" s="540"/>
      <c r="BS152" s="540"/>
      <c r="BT152" s="540"/>
      <c r="BU152" s="540"/>
      <c r="BV152" s="540"/>
      <c r="BW152" s="540"/>
      <c r="BX152" s="540"/>
      <c r="BY152" s="540"/>
      <c r="BZ152" s="540"/>
      <c r="CA152" s="540"/>
      <c r="CB152" s="540"/>
      <c r="CC152" s="540"/>
      <c r="CD152" s="540"/>
      <c r="CE152" s="540"/>
      <c r="CF152" s="540"/>
      <c r="CG152" s="540"/>
      <c r="CH152" s="540"/>
      <c r="CI152" s="540"/>
      <c r="CJ152" s="540"/>
      <c r="CK152" s="540"/>
      <c r="CL152" s="540"/>
      <c r="CM152" s="540"/>
      <c r="CN152" s="540"/>
      <c r="CO152" s="540"/>
      <c r="CP152" s="540"/>
      <c r="CQ152" s="540"/>
      <c r="CR152" s="540"/>
      <c r="CS152" s="540"/>
      <c r="CT152" s="540"/>
      <c r="CU152" s="540"/>
      <c r="CV152" s="540"/>
      <c r="CW152" s="540"/>
      <c r="CX152" s="540"/>
      <c r="CY152" s="540"/>
      <c r="CZ152" s="540"/>
      <c r="DA152" s="540"/>
      <c r="DB152" s="540"/>
      <c r="DC152" s="540"/>
      <c r="DD152" s="540"/>
      <c r="DE152" s="540"/>
      <c r="DF152" s="540"/>
      <c r="DG152" s="540"/>
      <c r="DH152" s="540"/>
      <c r="DI152" s="540"/>
    </row>
    <row r="153" spans="1:117" s="9" customFormat="1" ht="12.75" customHeight="1" x14ac:dyDescent="0.35">
      <c r="A153" s="540"/>
      <c r="B153" s="540"/>
      <c r="C153" s="540"/>
      <c r="D153" s="540"/>
      <c r="E153" s="540"/>
      <c r="F153" s="540"/>
      <c r="G153" s="540"/>
      <c r="H153" s="540"/>
      <c r="I153" s="540"/>
      <c r="J153" s="540"/>
      <c r="K153" s="540"/>
      <c r="L153" s="540"/>
      <c r="M153" s="540"/>
      <c r="N153" s="540"/>
      <c r="O153" s="540"/>
      <c r="P153" s="540"/>
      <c r="Q153" s="540"/>
      <c r="R153" s="540"/>
      <c r="S153" s="540"/>
      <c r="T153" s="540"/>
      <c r="U153" s="540"/>
      <c r="V153" s="540"/>
      <c r="W153" s="540"/>
      <c r="X153" s="540"/>
      <c r="Y153" s="540"/>
      <c r="Z153" s="540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540"/>
      <c r="BG153" s="540"/>
      <c r="BH153" s="540"/>
      <c r="BI153" s="540"/>
      <c r="BJ153" s="540"/>
      <c r="BK153" s="540"/>
      <c r="BL153" s="540"/>
      <c r="BM153" s="540"/>
      <c r="BN153" s="540"/>
      <c r="BO153" s="540"/>
      <c r="BP153" s="540"/>
      <c r="BQ153" s="540"/>
      <c r="BR153" s="540"/>
      <c r="BS153" s="540"/>
      <c r="BT153" s="540"/>
      <c r="BU153" s="540"/>
      <c r="BV153" s="540"/>
      <c r="BW153" s="540"/>
      <c r="BX153" s="540"/>
      <c r="BY153" s="540"/>
      <c r="BZ153" s="540"/>
      <c r="CA153" s="540"/>
      <c r="CB153" s="540"/>
      <c r="CC153" s="540"/>
      <c r="CD153" s="540"/>
      <c r="CE153" s="540"/>
      <c r="CF153" s="540"/>
      <c r="CG153" s="540"/>
      <c r="CH153" s="540"/>
      <c r="CI153" s="540"/>
      <c r="CJ153" s="540"/>
      <c r="CK153" s="540"/>
      <c r="CL153" s="540"/>
      <c r="CM153" s="540"/>
      <c r="CN153" s="540"/>
      <c r="CO153" s="540"/>
      <c r="CP153" s="540"/>
      <c r="CQ153" s="540"/>
      <c r="CR153" s="540"/>
      <c r="CS153" s="540"/>
      <c r="CT153" s="540"/>
      <c r="CU153" s="540"/>
      <c r="CV153" s="540"/>
      <c r="CW153" s="540"/>
      <c r="CX153" s="540"/>
      <c r="CY153" s="540"/>
      <c r="CZ153" s="540"/>
      <c r="DA153" s="540"/>
      <c r="DB153" s="540"/>
      <c r="DC153" s="540"/>
      <c r="DD153" s="540"/>
      <c r="DE153" s="540"/>
      <c r="DF153" s="540"/>
      <c r="DG153" s="540"/>
      <c r="DH153" s="540"/>
      <c r="DI153" s="540"/>
    </row>
    <row r="154" spans="1:117" s="9" customFormat="1" ht="22.8" x14ac:dyDescent="0.35">
      <c r="A154" s="541"/>
      <c r="B154" s="541"/>
      <c r="C154" s="541"/>
      <c r="D154" s="541"/>
      <c r="E154" s="541"/>
      <c r="F154" s="541"/>
      <c r="G154" s="53"/>
      <c r="H154" s="542" t="s">
        <v>303</v>
      </c>
      <c r="I154" s="542"/>
      <c r="J154" s="542"/>
      <c r="K154" s="542"/>
      <c r="L154" s="542"/>
      <c r="M154" s="542"/>
      <c r="N154" s="542"/>
      <c r="O154" s="542"/>
      <c r="P154" s="542"/>
      <c r="Q154" s="542"/>
      <c r="R154" s="542"/>
      <c r="S154" s="542"/>
      <c r="T154" s="542"/>
      <c r="U154" s="542"/>
      <c r="V154" s="542"/>
      <c r="W154" s="542"/>
      <c r="X154" s="542"/>
      <c r="Y154" s="542"/>
      <c r="Z154" s="542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7"/>
      <c r="BT154" s="540" t="s">
        <v>304</v>
      </c>
      <c r="BU154" s="540"/>
      <c r="BV154" s="540"/>
      <c r="BW154" s="540"/>
      <c r="BX154" s="540"/>
      <c r="BY154" s="540"/>
      <c r="BZ154" s="540"/>
      <c r="CA154" s="540"/>
      <c r="CB154" s="540"/>
      <c r="CC154" s="540"/>
      <c r="CD154" s="540"/>
      <c r="CE154" s="540"/>
      <c r="CF154" s="540"/>
      <c r="CG154" s="540"/>
      <c r="CH154" s="540"/>
      <c r="CI154" s="540"/>
      <c r="CJ154" s="540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1"/>
      <c r="DC154" s="1"/>
      <c r="DD154" s="1"/>
      <c r="DE154" s="1"/>
      <c r="DF154" s="1"/>
      <c r="DG154" s="1"/>
      <c r="DH154" s="48"/>
      <c r="DI154" s="49"/>
    </row>
    <row r="155" spans="1:117" s="9" customFormat="1" ht="39.9" customHeight="1" x14ac:dyDescent="0.35">
      <c r="A155" s="54" t="s">
        <v>400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6"/>
      <c r="Q155" s="56"/>
      <c r="R155" s="56"/>
      <c r="S155" s="56"/>
      <c r="T155" s="52"/>
      <c r="U155" s="52"/>
      <c r="V155" s="52"/>
      <c r="W155" s="52"/>
      <c r="X155" s="56"/>
      <c r="Y155" s="56"/>
      <c r="Z155" s="56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54" t="s">
        <v>400</v>
      </c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8"/>
      <c r="BZ155" s="58"/>
      <c r="CA155" s="5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1"/>
      <c r="DC155" s="1"/>
      <c r="DD155" s="1"/>
      <c r="DE155" s="1"/>
      <c r="DF155" s="1"/>
      <c r="DG155" s="1"/>
      <c r="DH155" s="48"/>
      <c r="DI155" s="49"/>
    </row>
    <row r="156" spans="1:117" s="9" customFormat="1" ht="7.5" customHeigh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74"/>
      <c r="DK156" s="74"/>
      <c r="DL156" s="74"/>
      <c r="DM156" s="74"/>
    </row>
    <row r="157" spans="1:117" s="9" customFormat="1" ht="22.8" x14ac:dyDescent="0.4">
      <c r="A157" s="19" t="s">
        <v>457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74"/>
      <c r="DK157" s="74"/>
      <c r="DL157" s="74"/>
      <c r="DM157" s="74"/>
    </row>
    <row r="158" spans="1:117" s="9" customFormat="1" ht="40.5" customHeight="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20" t="s">
        <v>300</v>
      </c>
      <c r="AR158" s="18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74"/>
      <c r="DK158" s="74"/>
      <c r="DL158" s="74"/>
      <c r="DM158" s="74"/>
    </row>
    <row r="159" spans="1:117" s="9" customFormat="1" ht="6" customHeight="1" thickBot="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74"/>
      <c r="DK159" s="74"/>
      <c r="DL159" s="74"/>
      <c r="DM159" s="74"/>
    </row>
    <row r="160" spans="1:117" s="9" customFormat="1" ht="66.75" customHeight="1" thickBot="1" x14ac:dyDescent="0.45">
      <c r="A160" s="619" t="s">
        <v>78</v>
      </c>
      <c r="B160" s="620"/>
      <c r="C160" s="620"/>
      <c r="D160" s="620"/>
      <c r="E160" s="621"/>
      <c r="F160" s="670" t="s">
        <v>310</v>
      </c>
      <c r="G160" s="671"/>
      <c r="H160" s="671"/>
      <c r="I160" s="671"/>
      <c r="J160" s="671"/>
      <c r="K160" s="671"/>
      <c r="L160" s="671"/>
      <c r="M160" s="671"/>
      <c r="N160" s="671"/>
      <c r="O160" s="671"/>
      <c r="P160" s="671"/>
      <c r="Q160" s="671"/>
      <c r="R160" s="671"/>
      <c r="S160" s="671"/>
      <c r="T160" s="671"/>
      <c r="U160" s="671"/>
      <c r="V160" s="671"/>
      <c r="W160" s="671"/>
      <c r="X160" s="671"/>
      <c r="Y160" s="671"/>
      <c r="Z160" s="671"/>
      <c r="AA160" s="671"/>
      <c r="AB160" s="671"/>
      <c r="AC160" s="671"/>
      <c r="AD160" s="671"/>
      <c r="AE160" s="671"/>
      <c r="AF160" s="671"/>
      <c r="AG160" s="671"/>
      <c r="AH160" s="671"/>
      <c r="AI160" s="671"/>
      <c r="AJ160" s="671"/>
      <c r="AK160" s="671"/>
      <c r="AL160" s="671"/>
      <c r="AM160" s="671"/>
      <c r="AN160" s="671"/>
      <c r="AO160" s="671"/>
      <c r="AP160" s="671"/>
      <c r="AQ160" s="671"/>
      <c r="AR160" s="671"/>
      <c r="AS160" s="671"/>
      <c r="AT160" s="671"/>
      <c r="AU160" s="671"/>
      <c r="AV160" s="671"/>
      <c r="AW160" s="671"/>
      <c r="AX160" s="671"/>
      <c r="AY160" s="671"/>
      <c r="AZ160" s="671"/>
      <c r="BA160" s="671"/>
      <c r="BB160" s="671"/>
      <c r="BC160" s="671"/>
      <c r="BD160" s="671"/>
      <c r="BE160" s="671"/>
      <c r="BF160" s="671"/>
      <c r="BG160" s="671"/>
      <c r="BH160" s="671"/>
      <c r="BI160" s="671"/>
      <c r="BJ160" s="671"/>
      <c r="BK160" s="671"/>
      <c r="BL160" s="671"/>
      <c r="BM160" s="671"/>
      <c r="BN160" s="671"/>
      <c r="BO160" s="671"/>
      <c r="BP160" s="671"/>
      <c r="BQ160" s="671"/>
      <c r="BR160" s="671"/>
      <c r="BS160" s="671"/>
      <c r="BT160" s="671"/>
      <c r="BU160" s="671"/>
      <c r="BV160" s="671"/>
      <c r="BW160" s="671"/>
      <c r="BX160" s="671"/>
      <c r="BY160" s="671"/>
      <c r="BZ160" s="671"/>
      <c r="CA160" s="671"/>
      <c r="CB160" s="671"/>
      <c r="CC160" s="671"/>
      <c r="CD160" s="671"/>
      <c r="CE160" s="671"/>
      <c r="CF160" s="671"/>
      <c r="CG160" s="671"/>
      <c r="CH160" s="671"/>
      <c r="CI160" s="671"/>
      <c r="CJ160" s="671"/>
      <c r="CK160" s="671"/>
      <c r="CL160" s="671"/>
      <c r="CM160" s="671"/>
      <c r="CN160" s="671"/>
      <c r="CO160" s="671"/>
      <c r="CP160" s="671"/>
      <c r="CQ160" s="671"/>
      <c r="CR160" s="671"/>
      <c r="CS160" s="671"/>
      <c r="CT160" s="671"/>
      <c r="CU160" s="671"/>
      <c r="CV160" s="671"/>
      <c r="CW160" s="671"/>
      <c r="CX160" s="671"/>
      <c r="CY160" s="671"/>
      <c r="CZ160" s="671"/>
      <c r="DA160" s="671"/>
      <c r="DB160" s="671"/>
      <c r="DC160" s="671"/>
      <c r="DD160" s="672"/>
      <c r="DE160" s="673" t="s">
        <v>309</v>
      </c>
      <c r="DF160" s="674"/>
      <c r="DG160" s="674"/>
      <c r="DH160" s="674"/>
      <c r="DI160" s="675"/>
      <c r="DJ160" s="74"/>
      <c r="DK160" s="74"/>
      <c r="DL160" s="74"/>
      <c r="DM160" s="74"/>
    </row>
    <row r="161" spans="1:113" s="9" customFormat="1" ht="51" customHeight="1" x14ac:dyDescent="0.35">
      <c r="A161" s="622" t="s">
        <v>109</v>
      </c>
      <c r="B161" s="623"/>
      <c r="C161" s="623"/>
      <c r="D161" s="623"/>
      <c r="E161" s="624"/>
      <c r="F161" s="653" t="s">
        <v>409</v>
      </c>
      <c r="G161" s="654"/>
      <c r="H161" s="654"/>
      <c r="I161" s="654"/>
      <c r="J161" s="654"/>
      <c r="K161" s="654"/>
      <c r="L161" s="654"/>
      <c r="M161" s="654"/>
      <c r="N161" s="654"/>
      <c r="O161" s="654"/>
      <c r="P161" s="654"/>
      <c r="Q161" s="654"/>
      <c r="R161" s="654"/>
      <c r="S161" s="654"/>
      <c r="T161" s="654"/>
      <c r="U161" s="654"/>
      <c r="V161" s="654"/>
      <c r="W161" s="654"/>
      <c r="X161" s="654"/>
      <c r="Y161" s="654"/>
      <c r="Z161" s="654"/>
      <c r="AA161" s="654"/>
      <c r="AB161" s="654"/>
      <c r="AC161" s="654"/>
      <c r="AD161" s="654"/>
      <c r="AE161" s="654"/>
      <c r="AF161" s="654"/>
      <c r="AG161" s="654"/>
      <c r="AH161" s="654"/>
      <c r="AI161" s="654"/>
      <c r="AJ161" s="654"/>
      <c r="AK161" s="654"/>
      <c r="AL161" s="654"/>
      <c r="AM161" s="654"/>
      <c r="AN161" s="654"/>
      <c r="AO161" s="654"/>
      <c r="AP161" s="654"/>
      <c r="AQ161" s="654"/>
      <c r="AR161" s="654"/>
      <c r="AS161" s="654"/>
      <c r="AT161" s="654"/>
      <c r="AU161" s="654"/>
      <c r="AV161" s="654"/>
      <c r="AW161" s="654"/>
      <c r="AX161" s="654"/>
      <c r="AY161" s="654"/>
      <c r="AZ161" s="654"/>
      <c r="BA161" s="654"/>
      <c r="BB161" s="654"/>
      <c r="BC161" s="654"/>
      <c r="BD161" s="654"/>
      <c r="BE161" s="654"/>
      <c r="BF161" s="654"/>
      <c r="BG161" s="654"/>
      <c r="BH161" s="654"/>
      <c r="BI161" s="654"/>
      <c r="BJ161" s="654"/>
      <c r="BK161" s="654"/>
      <c r="BL161" s="654"/>
      <c r="BM161" s="654"/>
      <c r="BN161" s="654"/>
      <c r="BO161" s="654"/>
      <c r="BP161" s="654"/>
      <c r="BQ161" s="654"/>
      <c r="BR161" s="654"/>
      <c r="BS161" s="654"/>
      <c r="BT161" s="654"/>
      <c r="BU161" s="654"/>
      <c r="BV161" s="654"/>
      <c r="BW161" s="654"/>
      <c r="BX161" s="654"/>
      <c r="BY161" s="654"/>
      <c r="BZ161" s="654"/>
      <c r="CA161" s="654"/>
      <c r="CB161" s="654"/>
      <c r="CC161" s="654"/>
      <c r="CD161" s="654"/>
      <c r="CE161" s="654"/>
      <c r="CF161" s="654"/>
      <c r="CG161" s="654"/>
      <c r="CH161" s="654"/>
      <c r="CI161" s="654"/>
      <c r="CJ161" s="654"/>
      <c r="CK161" s="654"/>
      <c r="CL161" s="654"/>
      <c r="CM161" s="654"/>
      <c r="CN161" s="654"/>
      <c r="CO161" s="654"/>
      <c r="CP161" s="654"/>
      <c r="CQ161" s="654"/>
      <c r="CR161" s="654"/>
      <c r="CS161" s="654"/>
      <c r="CT161" s="654"/>
      <c r="CU161" s="654"/>
      <c r="CV161" s="654"/>
      <c r="CW161" s="654"/>
      <c r="CX161" s="654"/>
      <c r="CY161" s="654"/>
      <c r="CZ161" s="654"/>
      <c r="DA161" s="654"/>
      <c r="DB161" s="654"/>
      <c r="DC161" s="654"/>
      <c r="DD161" s="655"/>
      <c r="DE161" s="665" t="s">
        <v>101</v>
      </c>
      <c r="DF161" s="666"/>
      <c r="DG161" s="666"/>
      <c r="DH161" s="666"/>
      <c r="DI161" s="667"/>
    </row>
    <row r="162" spans="1:113" s="9" customFormat="1" ht="51" customHeight="1" x14ac:dyDescent="0.35">
      <c r="A162" s="158" t="s">
        <v>110</v>
      </c>
      <c r="B162" s="159"/>
      <c r="C162" s="159"/>
      <c r="D162" s="159"/>
      <c r="E162" s="160"/>
      <c r="F162" s="161" t="s">
        <v>406</v>
      </c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3"/>
      <c r="DE162" s="625" t="s">
        <v>446</v>
      </c>
      <c r="DF162" s="626"/>
      <c r="DG162" s="626"/>
      <c r="DH162" s="626"/>
      <c r="DI162" s="627"/>
    </row>
    <row r="163" spans="1:113" s="9" customFormat="1" ht="51" customHeight="1" x14ac:dyDescent="0.35">
      <c r="A163" s="158" t="s">
        <v>111</v>
      </c>
      <c r="B163" s="159"/>
      <c r="C163" s="159"/>
      <c r="D163" s="159"/>
      <c r="E163" s="160"/>
      <c r="F163" s="161" t="s">
        <v>385</v>
      </c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162"/>
      <c r="CD163" s="162"/>
      <c r="CE163" s="162"/>
      <c r="CF163" s="162"/>
      <c r="CG163" s="162"/>
      <c r="CH163" s="162"/>
      <c r="CI163" s="162"/>
      <c r="CJ163" s="162"/>
      <c r="CK163" s="162"/>
      <c r="CL163" s="162"/>
      <c r="CM163" s="162"/>
      <c r="CN163" s="162"/>
      <c r="CO163" s="162"/>
      <c r="CP163" s="162"/>
      <c r="CQ163" s="162"/>
      <c r="CR163" s="162"/>
      <c r="CS163" s="162"/>
      <c r="CT163" s="162"/>
      <c r="CU163" s="162"/>
      <c r="CV163" s="162"/>
      <c r="CW163" s="162"/>
      <c r="CX163" s="162"/>
      <c r="CY163" s="162"/>
      <c r="CZ163" s="162"/>
      <c r="DA163" s="162"/>
      <c r="DB163" s="162"/>
      <c r="DC163" s="162"/>
      <c r="DD163" s="163"/>
      <c r="DE163" s="625" t="s">
        <v>103</v>
      </c>
      <c r="DF163" s="626"/>
      <c r="DG163" s="626"/>
      <c r="DH163" s="626"/>
      <c r="DI163" s="627"/>
    </row>
    <row r="164" spans="1:113" s="9" customFormat="1" ht="51" customHeight="1" x14ac:dyDescent="0.35">
      <c r="A164" s="158" t="s">
        <v>112</v>
      </c>
      <c r="B164" s="159"/>
      <c r="C164" s="159"/>
      <c r="D164" s="159"/>
      <c r="E164" s="160"/>
      <c r="F164" s="161" t="s">
        <v>386</v>
      </c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3"/>
      <c r="DE164" s="625" t="s">
        <v>104</v>
      </c>
      <c r="DF164" s="626"/>
      <c r="DG164" s="626"/>
      <c r="DH164" s="626"/>
      <c r="DI164" s="627"/>
    </row>
    <row r="165" spans="1:113" s="9" customFormat="1" ht="51" customHeight="1" x14ac:dyDescent="0.35">
      <c r="A165" s="158" t="s">
        <v>290</v>
      </c>
      <c r="B165" s="159"/>
      <c r="C165" s="159"/>
      <c r="D165" s="159"/>
      <c r="E165" s="160"/>
      <c r="F165" s="161" t="s">
        <v>387</v>
      </c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62"/>
      <c r="CA165" s="162"/>
      <c r="CB165" s="162"/>
      <c r="CC165" s="162"/>
      <c r="CD165" s="162"/>
      <c r="CE165" s="162"/>
      <c r="CF165" s="162"/>
      <c r="CG165" s="162"/>
      <c r="CH165" s="162"/>
      <c r="CI165" s="162"/>
      <c r="CJ165" s="162"/>
      <c r="CK165" s="162"/>
      <c r="CL165" s="162"/>
      <c r="CM165" s="162"/>
      <c r="CN165" s="162"/>
      <c r="CO165" s="162"/>
      <c r="CP165" s="162"/>
      <c r="CQ165" s="162"/>
      <c r="CR165" s="162"/>
      <c r="CS165" s="162"/>
      <c r="CT165" s="162"/>
      <c r="CU165" s="162"/>
      <c r="CV165" s="162"/>
      <c r="CW165" s="162"/>
      <c r="CX165" s="162"/>
      <c r="CY165" s="162"/>
      <c r="CZ165" s="162"/>
      <c r="DA165" s="162"/>
      <c r="DB165" s="162"/>
      <c r="DC165" s="162"/>
      <c r="DD165" s="163"/>
      <c r="DE165" s="625" t="s">
        <v>124</v>
      </c>
      <c r="DF165" s="626"/>
      <c r="DG165" s="626"/>
      <c r="DH165" s="626"/>
      <c r="DI165" s="627"/>
    </row>
    <row r="166" spans="1:113" s="9" customFormat="1" ht="25.2" x14ac:dyDescent="0.35">
      <c r="A166" s="158" t="s">
        <v>291</v>
      </c>
      <c r="B166" s="159"/>
      <c r="C166" s="159"/>
      <c r="D166" s="159"/>
      <c r="E166" s="160"/>
      <c r="F166" s="161" t="s">
        <v>394</v>
      </c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2"/>
      <c r="CN166" s="162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  <c r="CY166" s="162"/>
      <c r="CZ166" s="162"/>
      <c r="DA166" s="162"/>
      <c r="DB166" s="162"/>
      <c r="DC166" s="162"/>
      <c r="DD166" s="163"/>
      <c r="DE166" s="625" t="s">
        <v>438</v>
      </c>
      <c r="DF166" s="626"/>
      <c r="DG166" s="626"/>
      <c r="DH166" s="626"/>
      <c r="DI166" s="627"/>
    </row>
    <row r="167" spans="1:113" s="9" customFormat="1" ht="51" customHeight="1" x14ac:dyDescent="0.35">
      <c r="A167" s="158" t="s">
        <v>292</v>
      </c>
      <c r="B167" s="159"/>
      <c r="C167" s="159"/>
      <c r="D167" s="159"/>
      <c r="E167" s="160"/>
      <c r="F167" s="161" t="s">
        <v>414</v>
      </c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  <c r="AU167" s="162"/>
      <c r="AV167" s="162"/>
      <c r="AW167" s="162"/>
      <c r="AX167" s="162"/>
      <c r="AY167" s="162"/>
      <c r="AZ167" s="162"/>
      <c r="BA167" s="162"/>
      <c r="BB167" s="162"/>
      <c r="BC167" s="162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2"/>
      <c r="CH167" s="162"/>
      <c r="CI167" s="162"/>
      <c r="CJ167" s="162"/>
      <c r="CK167" s="162"/>
      <c r="CL167" s="162"/>
      <c r="CM167" s="162"/>
      <c r="CN167" s="162"/>
      <c r="CO167" s="162"/>
      <c r="CP167" s="162"/>
      <c r="CQ167" s="162"/>
      <c r="CR167" s="162"/>
      <c r="CS167" s="162"/>
      <c r="CT167" s="162"/>
      <c r="CU167" s="162"/>
      <c r="CV167" s="162"/>
      <c r="CW167" s="162"/>
      <c r="CX167" s="162"/>
      <c r="CY167" s="162"/>
      <c r="CZ167" s="162"/>
      <c r="DA167" s="162"/>
      <c r="DB167" s="162"/>
      <c r="DC167" s="162"/>
      <c r="DD167" s="163"/>
      <c r="DE167" s="164" t="s">
        <v>152</v>
      </c>
      <c r="DF167" s="165"/>
      <c r="DG167" s="165"/>
      <c r="DH167" s="165"/>
      <c r="DI167" s="166"/>
    </row>
    <row r="168" spans="1:113" s="9" customFormat="1" ht="25.2" x14ac:dyDescent="0.35">
      <c r="A168" s="158" t="s">
        <v>293</v>
      </c>
      <c r="B168" s="159"/>
      <c r="C168" s="159"/>
      <c r="D168" s="159"/>
      <c r="E168" s="160"/>
      <c r="F168" s="161" t="s">
        <v>321</v>
      </c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  <c r="CL168" s="162"/>
      <c r="CM168" s="162"/>
      <c r="CN168" s="162"/>
      <c r="CO168" s="162"/>
      <c r="CP168" s="162"/>
      <c r="CQ168" s="162"/>
      <c r="CR168" s="162"/>
      <c r="CS168" s="162"/>
      <c r="CT168" s="162"/>
      <c r="CU168" s="162"/>
      <c r="CV168" s="162"/>
      <c r="CW168" s="162"/>
      <c r="CX168" s="162"/>
      <c r="CY168" s="162"/>
      <c r="CZ168" s="162"/>
      <c r="DA168" s="162"/>
      <c r="DB168" s="162"/>
      <c r="DC168" s="162"/>
      <c r="DD168" s="163"/>
      <c r="DE168" s="164" t="s">
        <v>152</v>
      </c>
      <c r="DF168" s="165"/>
      <c r="DG168" s="165"/>
      <c r="DH168" s="165"/>
      <c r="DI168" s="166"/>
    </row>
    <row r="169" spans="1:113" s="9" customFormat="1" ht="25.2" x14ac:dyDescent="0.35">
      <c r="A169" s="158" t="s">
        <v>412</v>
      </c>
      <c r="B169" s="159"/>
      <c r="C169" s="159"/>
      <c r="D169" s="159"/>
      <c r="E169" s="160"/>
      <c r="F169" s="161" t="s">
        <v>322</v>
      </c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162"/>
      <c r="BP169" s="162"/>
      <c r="BQ169" s="162"/>
      <c r="BR169" s="162"/>
      <c r="BS169" s="162"/>
      <c r="BT169" s="162"/>
      <c r="BU169" s="162"/>
      <c r="BV169" s="162"/>
      <c r="BW169" s="162"/>
      <c r="BX169" s="162"/>
      <c r="BY169" s="162"/>
      <c r="BZ169" s="162"/>
      <c r="CA169" s="162"/>
      <c r="CB169" s="162"/>
      <c r="CC169" s="162"/>
      <c r="CD169" s="162"/>
      <c r="CE169" s="162"/>
      <c r="CF169" s="162"/>
      <c r="CG169" s="162"/>
      <c r="CH169" s="162"/>
      <c r="CI169" s="162"/>
      <c r="CJ169" s="162"/>
      <c r="CK169" s="162"/>
      <c r="CL169" s="162"/>
      <c r="CM169" s="162"/>
      <c r="CN169" s="162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  <c r="CY169" s="162"/>
      <c r="CZ169" s="162"/>
      <c r="DA169" s="162"/>
      <c r="DB169" s="162"/>
      <c r="DC169" s="162"/>
      <c r="DD169" s="163"/>
      <c r="DE169" s="164" t="s">
        <v>153</v>
      </c>
      <c r="DF169" s="165"/>
      <c r="DG169" s="165"/>
      <c r="DH169" s="165"/>
      <c r="DI169" s="166"/>
    </row>
    <row r="170" spans="1:113" s="9" customFormat="1" ht="25.8" thickBot="1" x14ac:dyDescent="0.4">
      <c r="A170" s="158" t="s">
        <v>413</v>
      </c>
      <c r="B170" s="159"/>
      <c r="C170" s="159"/>
      <c r="D170" s="159"/>
      <c r="E170" s="160"/>
      <c r="F170" s="607" t="s">
        <v>323</v>
      </c>
      <c r="G170" s="608"/>
      <c r="H170" s="608"/>
      <c r="I170" s="608"/>
      <c r="J170" s="608"/>
      <c r="K170" s="608"/>
      <c r="L170" s="608"/>
      <c r="M170" s="608"/>
      <c r="N170" s="608"/>
      <c r="O170" s="608"/>
      <c r="P170" s="608"/>
      <c r="Q170" s="608"/>
      <c r="R170" s="608"/>
      <c r="S170" s="608"/>
      <c r="T170" s="608"/>
      <c r="U170" s="608"/>
      <c r="V170" s="608"/>
      <c r="W170" s="608"/>
      <c r="X170" s="608"/>
      <c r="Y170" s="608"/>
      <c r="Z170" s="608"/>
      <c r="AA170" s="608"/>
      <c r="AB170" s="608"/>
      <c r="AC170" s="608"/>
      <c r="AD170" s="608"/>
      <c r="AE170" s="608"/>
      <c r="AF170" s="608"/>
      <c r="AG170" s="608"/>
      <c r="AH170" s="608"/>
      <c r="AI170" s="608"/>
      <c r="AJ170" s="608"/>
      <c r="AK170" s="608"/>
      <c r="AL170" s="608"/>
      <c r="AM170" s="608"/>
      <c r="AN170" s="608"/>
      <c r="AO170" s="608"/>
      <c r="AP170" s="608"/>
      <c r="AQ170" s="608"/>
      <c r="AR170" s="608"/>
      <c r="AS170" s="608"/>
      <c r="AT170" s="608"/>
      <c r="AU170" s="608"/>
      <c r="AV170" s="608"/>
      <c r="AW170" s="608"/>
      <c r="AX170" s="608"/>
      <c r="AY170" s="608"/>
      <c r="AZ170" s="608"/>
      <c r="BA170" s="608"/>
      <c r="BB170" s="608"/>
      <c r="BC170" s="608"/>
      <c r="BD170" s="608"/>
      <c r="BE170" s="608"/>
      <c r="BF170" s="608"/>
      <c r="BG170" s="608"/>
      <c r="BH170" s="608"/>
      <c r="BI170" s="608"/>
      <c r="BJ170" s="608"/>
      <c r="BK170" s="608"/>
      <c r="BL170" s="608"/>
      <c r="BM170" s="608"/>
      <c r="BN170" s="608"/>
      <c r="BO170" s="608"/>
      <c r="BP170" s="608"/>
      <c r="BQ170" s="608"/>
      <c r="BR170" s="608"/>
      <c r="BS170" s="608"/>
      <c r="BT170" s="608"/>
      <c r="BU170" s="608"/>
      <c r="BV170" s="608"/>
      <c r="BW170" s="608"/>
      <c r="BX170" s="608"/>
      <c r="BY170" s="608"/>
      <c r="BZ170" s="608"/>
      <c r="CA170" s="608"/>
      <c r="CB170" s="608"/>
      <c r="CC170" s="608"/>
      <c r="CD170" s="608"/>
      <c r="CE170" s="608"/>
      <c r="CF170" s="608"/>
      <c r="CG170" s="608"/>
      <c r="CH170" s="608"/>
      <c r="CI170" s="608"/>
      <c r="CJ170" s="608"/>
      <c r="CK170" s="608"/>
      <c r="CL170" s="608"/>
      <c r="CM170" s="608"/>
      <c r="CN170" s="608"/>
      <c r="CO170" s="608"/>
      <c r="CP170" s="608"/>
      <c r="CQ170" s="608"/>
      <c r="CR170" s="608"/>
      <c r="CS170" s="608"/>
      <c r="CT170" s="608"/>
      <c r="CU170" s="608"/>
      <c r="CV170" s="608"/>
      <c r="CW170" s="608"/>
      <c r="CX170" s="608"/>
      <c r="CY170" s="608"/>
      <c r="CZ170" s="608"/>
      <c r="DA170" s="608"/>
      <c r="DB170" s="608"/>
      <c r="DC170" s="608"/>
      <c r="DD170" s="609"/>
      <c r="DE170" s="659" t="s">
        <v>153</v>
      </c>
      <c r="DF170" s="660"/>
      <c r="DG170" s="660"/>
      <c r="DH170" s="660"/>
      <c r="DI170" s="661"/>
    </row>
    <row r="171" spans="1:113" s="9" customFormat="1" ht="75" customHeight="1" x14ac:dyDescent="0.35">
      <c r="A171" s="676" t="s">
        <v>278</v>
      </c>
      <c r="B171" s="677"/>
      <c r="C171" s="677"/>
      <c r="D171" s="677"/>
      <c r="E171" s="678"/>
      <c r="F171" s="653" t="s">
        <v>415</v>
      </c>
      <c r="G171" s="654"/>
      <c r="H171" s="654"/>
      <c r="I171" s="654"/>
      <c r="J171" s="654"/>
      <c r="K171" s="654"/>
      <c r="L171" s="654"/>
      <c r="M171" s="654"/>
      <c r="N171" s="654"/>
      <c r="O171" s="654"/>
      <c r="P171" s="654"/>
      <c r="Q171" s="654"/>
      <c r="R171" s="654"/>
      <c r="S171" s="654"/>
      <c r="T171" s="654"/>
      <c r="U171" s="654"/>
      <c r="V171" s="654"/>
      <c r="W171" s="654"/>
      <c r="X171" s="654"/>
      <c r="Y171" s="654"/>
      <c r="Z171" s="654"/>
      <c r="AA171" s="654"/>
      <c r="AB171" s="654"/>
      <c r="AC171" s="654"/>
      <c r="AD171" s="654"/>
      <c r="AE171" s="654"/>
      <c r="AF171" s="654"/>
      <c r="AG171" s="654"/>
      <c r="AH171" s="654"/>
      <c r="AI171" s="654"/>
      <c r="AJ171" s="654"/>
      <c r="AK171" s="654"/>
      <c r="AL171" s="654"/>
      <c r="AM171" s="654"/>
      <c r="AN171" s="654"/>
      <c r="AO171" s="654"/>
      <c r="AP171" s="654"/>
      <c r="AQ171" s="654"/>
      <c r="AR171" s="654"/>
      <c r="AS171" s="654"/>
      <c r="AT171" s="654"/>
      <c r="AU171" s="654"/>
      <c r="AV171" s="654"/>
      <c r="AW171" s="654"/>
      <c r="AX171" s="654"/>
      <c r="AY171" s="654"/>
      <c r="AZ171" s="654"/>
      <c r="BA171" s="654"/>
      <c r="BB171" s="654"/>
      <c r="BC171" s="654"/>
      <c r="BD171" s="654"/>
      <c r="BE171" s="654"/>
      <c r="BF171" s="654"/>
      <c r="BG171" s="654"/>
      <c r="BH171" s="654"/>
      <c r="BI171" s="654"/>
      <c r="BJ171" s="654"/>
      <c r="BK171" s="654"/>
      <c r="BL171" s="654"/>
      <c r="BM171" s="654"/>
      <c r="BN171" s="654"/>
      <c r="BO171" s="654"/>
      <c r="BP171" s="654"/>
      <c r="BQ171" s="654"/>
      <c r="BR171" s="654"/>
      <c r="BS171" s="654"/>
      <c r="BT171" s="654"/>
      <c r="BU171" s="654"/>
      <c r="BV171" s="654"/>
      <c r="BW171" s="654"/>
      <c r="BX171" s="654"/>
      <c r="BY171" s="654"/>
      <c r="BZ171" s="654"/>
      <c r="CA171" s="654"/>
      <c r="CB171" s="654"/>
      <c r="CC171" s="654"/>
      <c r="CD171" s="654"/>
      <c r="CE171" s="654"/>
      <c r="CF171" s="654"/>
      <c r="CG171" s="654"/>
      <c r="CH171" s="654"/>
      <c r="CI171" s="654"/>
      <c r="CJ171" s="654"/>
      <c r="CK171" s="654"/>
      <c r="CL171" s="654"/>
      <c r="CM171" s="654"/>
      <c r="CN171" s="654"/>
      <c r="CO171" s="654"/>
      <c r="CP171" s="654"/>
      <c r="CQ171" s="654"/>
      <c r="CR171" s="654"/>
      <c r="CS171" s="654"/>
      <c r="CT171" s="654"/>
      <c r="CU171" s="654"/>
      <c r="CV171" s="654"/>
      <c r="CW171" s="654"/>
      <c r="CX171" s="654"/>
      <c r="CY171" s="654"/>
      <c r="CZ171" s="654"/>
      <c r="DA171" s="654"/>
      <c r="DB171" s="654"/>
      <c r="DC171" s="654"/>
      <c r="DD171" s="655"/>
      <c r="DE171" s="665" t="s">
        <v>116</v>
      </c>
      <c r="DF171" s="666"/>
      <c r="DG171" s="666"/>
      <c r="DH171" s="666"/>
      <c r="DI171" s="667"/>
    </row>
    <row r="172" spans="1:113" s="9" customFormat="1" ht="51" customHeight="1" x14ac:dyDescent="0.35">
      <c r="A172" s="589" t="s">
        <v>279</v>
      </c>
      <c r="B172" s="590"/>
      <c r="C172" s="590"/>
      <c r="D172" s="590"/>
      <c r="E172" s="591"/>
      <c r="F172" s="161" t="s">
        <v>395</v>
      </c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2"/>
      <c r="BN172" s="162"/>
      <c r="BO172" s="162"/>
      <c r="BP172" s="162"/>
      <c r="BQ172" s="162"/>
      <c r="BR172" s="162"/>
      <c r="BS172" s="162"/>
      <c r="BT172" s="162"/>
      <c r="BU172" s="162"/>
      <c r="BV172" s="162"/>
      <c r="BW172" s="162"/>
      <c r="BX172" s="162"/>
      <c r="BY172" s="162"/>
      <c r="BZ172" s="162"/>
      <c r="CA172" s="162"/>
      <c r="CB172" s="162"/>
      <c r="CC172" s="162"/>
      <c r="CD172" s="162"/>
      <c r="CE172" s="162"/>
      <c r="CF172" s="162"/>
      <c r="CG172" s="162"/>
      <c r="CH172" s="162"/>
      <c r="CI172" s="162"/>
      <c r="CJ172" s="162"/>
      <c r="CK172" s="162"/>
      <c r="CL172" s="162"/>
      <c r="CM172" s="162"/>
      <c r="CN172" s="162"/>
      <c r="CO172" s="162"/>
      <c r="CP172" s="162"/>
      <c r="CQ172" s="162"/>
      <c r="CR172" s="162"/>
      <c r="CS172" s="162"/>
      <c r="CT172" s="162"/>
      <c r="CU172" s="162"/>
      <c r="CV172" s="162"/>
      <c r="CW172" s="162"/>
      <c r="CX172" s="162"/>
      <c r="CY172" s="162"/>
      <c r="CZ172" s="162"/>
      <c r="DA172" s="162"/>
      <c r="DB172" s="162"/>
      <c r="DC172" s="162"/>
      <c r="DD172" s="163"/>
      <c r="DE172" s="625" t="s">
        <v>117</v>
      </c>
      <c r="DF172" s="626"/>
      <c r="DG172" s="626"/>
      <c r="DH172" s="626"/>
      <c r="DI172" s="627"/>
    </row>
    <row r="173" spans="1:113" s="9" customFormat="1" ht="75" customHeight="1" x14ac:dyDescent="0.35">
      <c r="A173" s="589" t="s">
        <v>280</v>
      </c>
      <c r="B173" s="590"/>
      <c r="C173" s="590"/>
      <c r="D173" s="590"/>
      <c r="E173" s="591"/>
      <c r="F173" s="161" t="s">
        <v>454</v>
      </c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2"/>
      <c r="BN173" s="162"/>
      <c r="BO173" s="162"/>
      <c r="BP173" s="162"/>
      <c r="BQ173" s="162"/>
      <c r="BR173" s="162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162"/>
      <c r="CE173" s="162"/>
      <c r="CF173" s="162"/>
      <c r="CG173" s="162"/>
      <c r="CH173" s="162"/>
      <c r="CI173" s="162"/>
      <c r="CJ173" s="162"/>
      <c r="CK173" s="162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W173" s="162"/>
      <c r="CX173" s="162"/>
      <c r="CY173" s="162"/>
      <c r="CZ173" s="162"/>
      <c r="DA173" s="162"/>
      <c r="DB173" s="162"/>
      <c r="DC173" s="162"/>
      <c r="DD173" s="163"/>
      <c r="DE173" s="625" t="s">
        <v>393</v>
      </c>
      <c r="DF173" s="626"/>
      <c r="DG173" s="626"/>
      <c r="DH173" s="626"/>
      <c r="DI173" s="627"/>
    </row>
    <row r="174" spans="1:113" s="9" customFormat="1" ht="25.2" x14ac:dyDescent="0.35">
      <c r="A174" s="589" t="s">
        <v>294</v>
      </c>
      <c r="B174" s="590"/>
      <c r="C174" s="590"/>
      <c r="D174" s="590"/>
      <c r="E174" s="591"/>
      <c r="F174" s="161" t="s">
        <v>396</v>
      </c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2"/>
      <c r="BN174" s="162"/>
      <c r="BO174" s="162"/>
      <c r="BP174" s="162"/>
      <c r="BQ174" s="162"/>
      <c r="BR174" s="162"/>
      <c r="BS174" s="162"/>
      <c r="BT174" s="162"/>
      <c r="BU174" s="162"/>
      <c r="BV174" s="162"/>
      <c r="BW174" s="162"/>
      <c r="BX174" s="162"/>
      <c r="BY174" s="162"/>
      <c r="BZ174" s="162"/>
      <c r="CA174" s="162"/>
      <c r="CB174" s="162"/>
      <c r="CC174" s="162"/>
      <c r="CD174" s="162"/>
      <c r="CE174" s="162"/>
      <c r="CF174" s="162"/>
      <c r="CG174" s="162"/>
      <c r="CH174" s="162"/>
      <c r="CI174" s="162"/>
      <c r="CJ174" s="162"/>
      <c r="CK174" s="162"/>
      <c r="CL174" s="162"/>
      <c r="CM174" s="162"/>
      <c r="CN174" s="162"/>
      <c r="CO174" s="162"/>
      <c r="CP174" s="162"/>
      <c r="CQ174" s="162"/>
      <c r="CR174" s="162"/>
      <c r="CS174" s="162"/>
      <c r="CT174" s="162"/>
      <c r="CU174" s="162"/>
      <c r="CV174" s="162"/>
      <c r="CW174" s="162"/>
      <c r="CX174" s="162"/>
      <c r="CY174" s="162"/>
      <c r="CZ174" s="162"/>
      <c r="DA174" s="162"/>
      <c r="DB174" s="162"/>
      <c r="DC174" s="162"/>
      <c r="DD174" s="163"/>
      <c r="DE174" s="662" t="s">
        <v>131</v>
      </c>
      <c r="DF174" s="663"/>
      <c r="DG174" s="663"/>
      <c r="DH174" s="663"/>
      <c r="DI174" s="664"/>
    </row>
    <row r="175" spans="1:113" s="9" customFormat="1" ht="25.2" x14ac:dyDescent="0.35">
      <c r="A175" s="589" t="s">
        <v>295</v>
      </c>
      <c r="B175" s="590"/>
      <c r="C175" s="590"/>
      <c r="D175" s="590"/>
      <c r="E175" s="591"/>
      <c r="F175" s="161" t="s">
        <v>318</v>
      </c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2"/>
      <c r="BN175" s="162"/>
      <c r="BO175" s="162"/>
      <c r="BP175" s="162"/>
      <c r="BQ175" s="162"/>
      <c r="BR175" s="162"/>
      <c r="BS175" s="162"/>
      <c r="BT175" s="162"/>
      <c r="BU175" s="162"/>
      <c r="BV175" s="162"/>
      <c r="BW175" s="162"/>
      <c r="BX175" s="162"/>
      <c r="BY175" s="162"/>
      <c r="BZ175" s="162"/>
      <c r="CA175" s="162"/>
      <c r="CB175" s="162"/>
      <c r="CC175" s="162"/>
      <c r="CD175" s="162"/>
      <c r="CE175" s="162"/>
      <c r="CF175" s="162"/>
      <c r="CG175" s="162"/>
      <c r="CH175" s="162"/>
      <c r="CI175" s="162"/>
      <c r="CJ175" s="162"/>
      <c r="CK175" s="162"/>
      <c r="CL175" s="162"/>
      <c r="CM175" s="162"/>
      <c r="CN175" s="162"/>
      <c r="CO175" s="162"/>
      <c r="CP175" s="162"/>
      <c r="CQ175" s="162"/>
      <c r="CR175" s="162"/>
      <c r="CS175" s="162"/>
      <c r="CT175" s="162"/>
      <c r="CU175" s="162"/>
      <c r="CV175" s="162"/>
      <c r="CW175" s="162"/>
      <c r="CX175" s="162"/>
      <c r="CY175" s="162"/>
      <c r="CZ175" s="162"/>
      <c r="DA175" s="162"/>
      <c r="DB175" s="162"/>
      <c r="DC175" s="162"/>
      <c r="DD175" s="163"/>
      <c r="DE175" s="662" t="s">
        <v>132</v>
      </c>
      <c r="DF175" s="663"/>
      <c r="DG175" s="663"/>
      <c r="DH175" s="663"/>
      <c r="DI175" s="664"/>
    </row>
    <row r="176" spans="1:113" s="9" customFormat="1" ht="51" customHeight="1" x14ac:dyDescent="0.35">
      <c r="A176" s="589" t="s">
        <v>296</v>
      </c>
      <c r="B176" s="590"/>
      <c r="C176" s="590"/>
      <c r="D176" s="590"/>
      <c r="E176" s="591"/>
      <c r="F176" s="161" t="s">
        <v>416</v>
      </c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  <c r="AU176" s="162"/>
      <c r="AV176" s="162"/>
      <c r="AW176" s="162"/>
      <c r="AX176" s="162"/>
      <c r="AY176" s="162"/>
      <c r="AZ176" s="162"/>
      <c r="BA176" s="162"/>
      <c r="BB176" s="162"/>
      <c r="BC176" s="162"/>
      <c r="BD176" s="162"/>
      <c r="BE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2"/>
      <c r="CH176" s="162"/>
      <c r="CI176" s="162"/>
      <c r="CJ176" s="162"/>
      <c r="CK176" s="162"/>
      <c r="CL176" s="162"/>
      <c r="CM176" s="162"/>
      <c r="CN176" s="162"/>
      <c r="CO176" s="162"/>
      <c r="CP176" s="162"/>
      <c r="CQ176" s="162"/>
      <c r="CR176" s="162"/>
      <c r="CS176" s="162"/>
      <c r="CT176" s="162"/>
      <c r="CU176" s="162"/>
      <c r="CV176" s="162"/>
      <c r="CW176" s="162"/>
      <c r="CX176" s="162"/>
      <c r="CY176" s="162"/>
      <c r="CZ176" s="162"/>
      <c r="DA176" s="162"/>
      <c r="DB176" s="162"/>
      <c r="DC176" s="162"/>
      <c r="DD176" s="163"/>
      <c r="DE176" s="662" t="s">
        <v>133</v>
      </c>
      <c r="DF176" s="663"/>
      <c r="DG176" s="663"/>
      <c r="DH176" s="663"/>
      <c r="DI176" s="664"/>
    </row>
    <row r="177" spans="1:113" s="9" customFormat="1" ht="51" customHeight="1" x14ac:dyDescent="0.35">
      <c r="A177" s="589" t="s">
        <v>297</v>
      </c>
      <c r="B177" s="590"/>
      <c r="C177" s="590"/>
      <c r="D177" s="590"/>
      <c r="E177" s="591"/>
      <c r="F177" s="161" t="s">
        <v>397</v>
      </c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2"/>
      <c r="AU177" s="162"/>
      <c r="AV177" s="162"/>
      <c r="AW177" s="162"/>
      <c r="AX177" s="162"/>
      <c r="AY177" s="162"/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162"/>
      <c r="CE177" s="162"/>
      <c r="CF177" s="162"/>
      <c r="CG177" s="162"/>
      <c r="CH177" s="162"/>
      <c r="CI177" s="162"/>
      <c r="CJ177" s="162"/>
      <c r="CK177" s="162"/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W177" s="162"/>
      <c r="CX177" s="162"/>
      <c r="CY177" s="162"/>
      <c r="CZ177" s="162"/>
      <c r="DA177" s="162"/>
      <c r="DB177" s="162"/>
      <c r="DC177" s="162"/>
      <c r="DD177" s="163"/>
      <c r="DE177" s="625" t="s">
        <v>140</v>
      </c>
      <c r="DF177" s="626"/>
      <c r="DG177" s="626"/>
      <c r="DH177" s="626"/>
      <c r="DI177" s="627"/>
    </row>
    <row r="178" spans="1:113" s="9" customFormat="1" ht="74.25" customHeight="1" x14ac:dyDescent="0.35">
      <c r="A178" s="589" t="s">
        <v>298</v>
      </c>
      <c r="B178" s="590"/>
      <c r="C178" s="590"/>
      <c r="D178" s="590"/>
      <c r="E178" s="591"/>
      <c r="F178" s="161" t="s">
        <v>418</v>
      </c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2"/>
      <c r="AT178" s="162"/>
      <c r="AU178" s="162"/>
      <c r="AV178" s="162"/>
      <c r="AW178" s="162"/>
      <c r="AX178" s="162"/>
      <c r="AY178" s="162"/>
      <c r="AZ178" s="162"/>
      <c r="BA178" s="162"/>
      <c r="BB178" s="162"/>
      <c r="BC178" s="162"/>
      <c r="BD178" s="162"/>
      <c r="BE178" s="162"/>
      <c r="BF178" s="162"/>
      <c r="BG178" s="162"/>
      <c r="BH178" s="162"/>
      <c r="BI178" s="162"/>
      <c r="BJ178" s="162"/>
      <c r="BK178" s="162"/>
      <c r="BL178" s="162"/>
      <c r="BM178" s="162"/>
      <c r="BN178" s="162"/>
      <c r="BO178" s="162"/>
      <c r="BP178" s="162"/>
      <c r="BQ178" s="162"/>
      <c r="BR178" s="162"/>
      <c r="BS178" s="162"/>
      <c r="BT178" s="162"/>
      <c r="BU178" s="162"/>
      <c r="BV178" s="162"/>
      <c r="BW178" s="162"/>
      <c r="BX178" s="162"/>
      <c r="BY178" s="162"/>
      <c r="BZ178" s="162"/>
      <c r="CA178" s="162"/>
      <c r="CB178" s="162"/>
      <c r="CC178" s="162"/>
      <c r="CD178" s="162"/>
      <c r="CE178" s="162"/>
      <c r="CF178" s="162"/>
      <c r="CG178" s="162"/>
      <c r="CH178" s="162"/>
      <c r="CI178" s="162"/>
      <c r="CJ178" s="162"/>
      <c r="CK178" s="162"/>
      <c r="CL178" s="162"/>
      <c r="CM178" s="162"/>
      <c r="CN178" s="162"/>
      <c r="CO178" s="162"/>
      <c r="CP178" s="162"/>
      <c r="CQ178" s="162"/>
      <c r="CR178" s="162"/>
      <c r="CS178" s="162"/>
      <c r="CT178" s="162"/>
      <c r="CU178" s="162"/>
      <c r="CV178" s="162"/>
      <c r="CW178" s="162"/>
      <c r="CX178" s="162"/>
      <c r="CY178" s="162"/>
      <c r="CZ178" s="162"/>
      <c r="DA178" s="162"/>
      <c r="DB178" s="162"/>
      <c r="DC178" s="162"/>
      <c r="DD178" s="163"/>
      <c r="DE178" s="625" t="s">
        <v>145</v>
      </c>
      <c r="DF178" s="626"/>
      <c r="DG178" s="626"/>
      <c r="DH178" s="626"/>
      <c r="DI178" s="627"/>
    </row>
    <row r="179" spans="1:113" s="9" customFormat="1" ht="25.2" x14ac:dyDescent="0.35">
      <c r="A179" s="589" t="s">
        <v>299</v>
      </c>
      <c r="B179" s="590"/>
      <c r="C179" s="590"/>
      <c r="D179" s="590"/>
      <c r="E179" s="591"/>
      <c r="F179" s="161" t="s">
        <v>398</v>
      </c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  <c r="AU179" s="162"/>
      <c r="AV179" s="162"/>
      <c r="AW179" s="162"/>
      <c r="AX179" s="162"/>
      <c r="AY179" s="162"/>
      <c r="AZ179" s="162"/>
      <c r="BA179" s="162"/>
      <c r="BB179" s="162"/>
      <c r="BC179" s="162"/>
      <c r="BD179" s="162"/>
      <c r="BE179" s="162"/>
      <c r="BF179" s="162"/>
      <c r="BG179" s="162"/>
      <c r="BH179" s="162"/>
      <c r="BI179" s="162"/>
      <c r="BJ179" s="162"/>
      <c r="BK179" s="162"/>
      <c r="BL179" s="162"/>
      <c r="BM179" s="162"/>
      <c r="BN179" s="162"/>
      <c r="BO179" s="162"/>
      <c r="BP179" s="162"/>
      <c r="BQ179" s="162"/>
      <c r="BR179" s="162"/>
      <c r="BS179" s="162"/>
      <c r="BT179" s="162"/>
      <c r="BU179" s="162"/>
      <c r="BV179" s="162"/>
      <c r="BW179" s="162"/>
      <c r="BX179" s="162"/>
      <c r="BY179" s="162"/>
      <c r="BZ179" s="162"/>
      <c r="CA179" s="162"/>
      <c r="CB179" s="162"/>
      <c r="CC179" s="162"/>
      <c r="CD179" s="162"/>
      <c r="CE179" s="162"/>
      <c r="CF179" s="162"/>
      <c r="CG179" s="162"/>
      <c r="CH179" s="162"/>
      <c r="CI179" s="162"/>
      <c r="CJ179" s="162"/>
      <c r="CK179" s="162"/>
      <c r="CL179" s="162"/>
      <c r="CM179" s="162"/>
      <c r="CN179" s="162"/>
      <c r="CO179" s="162"/>
      <c r="CP179" s="162"/>
      <c r="CQ179" s="162"/>
      <c r="CR179" s="162"/>
      <c r="CS179" s="162"/>
      <c r="CT179" s="162"/>
      <c r="CU179" s="162"/>
      <c r="CV179" s="162"/>
      <c r="CW179" s="162"/>
      <c r="CX179" s="162"/>
      <c r="CY179" s="162"/>
      <c r="CZ179" s="162"/>
      <c r="DA179" s="162"/>
      <c r="DB179" s="162"/>
      <c r="DC179" s="162"/>
      <c r="DD179" s="163"/>
      <c r="DE179" s="625" t="s">
        <v>146</v>
      </c>
      <c r="DF179" s="626"/>
      <c r="DG179" s="626"/>
      <c r="DH179" s="626"/>
      <c r="DI179" s="627"/>
    </row>
    <row r="180" spans="1:113" s="9" customFormat="1" ht="51" customHeight="1" x14ac:dyDescent="0.35">
      <c r="A180" s="592" t="s">
        <v>388</v>
      </c>
      <c r="B180" s="593"/>
      <c r="C180" s="593"/>
      <c r="D180" s="593"/>
      <c r="E180" s="594"/>
      <c r="F180" s="161" t="s">
        <v>437</v>
      </c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2"/>
      <c r="AV180" s="162"/>
      <c r="AW180" s="162"/>
      <c r="AX180" s="162"/>
      <c r="AY180" s="162"/>
      <c r="AZ180" s="162"/>
      <c r="BA180" s="162"/>
      <c r="BB180" s="162"/>
      <c r="BC180" s="162"/>
      <c r="BD180" s="162"/>
      <c r="BE180" s="162"/>
      <c r="BF180" s="162"/>
      <c r="BG180" s="162"/>
      <c r="BH180" s="162"/>
      <c r="BI180" s="162"/>
      <c r="BJ180" s="162"/>
      <c r="BK180" s="162"/>
      <c r="BL180" s="162"/>
      <c r="BM180" s="162"/>
      <c r="BN180" s="162"/>
      <c r="BO180" s="162"/>
      <c r="BP180" s="162"/>
      <c r="BQ180" s="162"/>
      <c r="BR180" s="162"/>
      <c r="BS180" s="162"/>
      <c r="BT180" s="162"/>
      <c r="BU180" s="162"/>
      <c r="BV180" s="162"/>
      <c r="BW180" s="162"/>
      <c r="BX180" s="162"/>
      <c r="BY180" s="162"/>
      <c r="BZ180" s="162"/>
      <c r="CA180" s="162"/>
      <c r="CB180" s="162"/>
      <c r="CC180" s="162"/>
      <c r="CD180" s="162"/>
      <c r="CE180" s="162"/>
      <c r="CF180" s="162"/>
      <c r="CG180" s="162"/>
      <c r="CH180" s="162"/>
      <c r="CI180" s="162"/>
      <c r="CJ180" s="162"/>
      <c r="CK180" s="162"/>
      <c r="CL180" s="162"/>
      <c r="CM180" s="162"/>
      <c r="CN180" s="162"/>
      <c r="CO180" s="162"/>
      <c r="CP180" s="162"/>
      <c r="CQ180" s="162"/>
      <c r="CR180" s="162"/>
      <c r="CS180" s="162"/>
      <c r="CT180" s="162"/>
      <c r="CU180" s="162"/>
      <c r="CV180" s="162"/>
      <c r="CW180" s="162"/>
      <c r="CX180" s="162"/>
      <c r="CY180" s="162"/>
      <c r="CZ180" s="162"/>
      <c r="DA180" s="162"/>
      <c r="DB180" s="162"/>
      <c r="DC180" s="162"/>
      <c r="DD180" s="163"/>
      <c r="DE180" s="625" t="s">
        <v>147</v>
      </c>
      <c r="DF180" s="626"/>
      <c r="DG180" s="626"/>
      <c r="DH180" s="626"/>
      <c r="DI180" s="627"/>
    </row>
    <row r="181" spans="1:113" s="9" customFormat="1" ht="51" customHeight="1" thickBot="1" x14ac:dyDescent="0.4">
      <c r="A181" s="604" t="s">
        <v>389</v>
      </c>
      <c r="B181" s="605"/>
      <c r="C181" s="605"/>
      <c r="D181" s="605"/>
      <c r="E181" s="606"/>
      <c r="F181" s="607" t="s">
        <v>417</v>
      </c>
      <c r="G181" s="608"/>
      <c r="H181" s="608"/>
      <c r="I181" s="608"/>
      <c r="J181" s="608"/>
      <c r="K181" s="608"/>
      <c r="L181" s="608"/>
      <c r="M181" s="608"/>
      <c r="N181" s="608"/>
      <c r="O181" s="608"/>
      <c r="P181" s="608"/>
      <c r="Q181" s="608"/>
      <c r="R181" s="608"/>
      <c r="S181" s="608"/>
      <c r="T181" s="608"/>
      <c r="U181" s="608"/>
      <c r="V181" s="608"/>
      <c r="W181" s="608"/>
      <c r="X181" s="608"/>
      <c r="Y181" s="608"/>
      <c r="Z181" s="608"/>
      <c r="AA181" s="608"/>
      <c r="AB181" s="608"/>
      <c r="AC181" s="608"/>
      <c r="AD181" s="608"/>
      <c r="AE181" s="608"/>
      <c r="AF181" s="608"/>
      <c r="AG181" s="608"/>
      <c r="AH181" s="608"/>
      <c r="AI181" s="608"/>
      <c r="AJ181" s="608"/>
      <c r="AK181" s="608"/>
      <c r="AL181" s="608"/>
      <c r="AM181" s="608"/>
      <c r="AN181" s="608"/>
      <c r="AO181" s="608"/>
      <c r="AP181" s="608"/>
      <c r="AQ181" s="608"/>
      <c r="AR181" s="608"/>
      <c r="AS181" s="608"/>
      <c r="AT181" s="608"/>
      <c r="AU181" s="608"/>
      <c r="AV181" s="608"/>
      <c r="AW181" s="608"/>
      <c r="AX181" s="608"/>
      <c r="AY181" s="608"/>
      <c r="AZ181" s="608"/>
      <c r="BA181" s="608"/>
      <c r="BB181" s="608"/>
      <c r="BC181" s="608"/>
      <c r="BD181" s="608"/>
      <c r="BE181" s="608"/>
      <c r="BF181" s="608"/>
      <c r="BG181" s="608"/>
      <c r="BH181" s="608"/>
      <c r="BI181" s="608"/>
      <c r="BJ181" s="608"/>
      <c r="BK181" s="608"/>
      <c r="BL181" s="608"/>
      <c r="BM181" s="608"/>
      <c r="BN181" s="608"/>
      <c r="BO181" s="608"/>
      <c r="BP181" s="608"/>
      <c r="BQ181" s="608"/>
      <c r="BR181" s="608"/>
      <c r="BS181" s="608"/>
      <c r="BT181" s="608"/>
      <c r="BU181" s="608"/>
      <c r="BV181" s="608"/>
      <c r="BW181" s="608"/>
      <c r="BX181" s="608"/>
      <c r="BY181" s="608"/>
      <c r="BZ181" s="608"/>
      <c r="CA181" s="608"/>
      <c r="CB181" s="608"/>
      <c r="CC181" s="608"/>
      <c r="CD181" s="608"/>
      <c r="CE181" s="608"/>
      <c r="CF181" s="608"/>
      <c r="CG181" s="608"/>
      <c r="CH181" s="608"/>
      <c r="CI181" s="608"/>
      <c r="CJ181" s="608"/>
      <c r="CK181" s="608"/>
      <c r="CL181" s="608"/>
      <c r="CM181" s="608"/>
      <c r="CN181" s="608"/>
      <c r="CO181" s="608"/>
      <c r="CP181" s="608"/>
      <c r="CQ181" s="608"/>
      <c r="CR181" s="608"/>
      <c r="CS181" s="608"/>
      <c r="CT181" s="608"/>
      <c r="CU181" s="608"/>
      <c r="CV181" s="608"/>
      <c r="CW181" s="608"/>
      <c r="CX181" s="608"/>
      <c r="CY181" s="608"/>
      <c r="CZ181" s="608"/>
      <c r="DA181" s="608"/>
      <c r="DB181" s="608"/>
      <c r="DC181" s="608"/>
      <c r="DD181" s="609"/>
      <c r="DE181" s="635" t="s">
        <v>148</v>
      </c>
      <c r="DF181" s="636"/>
      <c r="DG181" s="636"/>
      <c r="DH181" s="636"/>
      <c r="DI181" s="637"/>
    </row>
    <row r="182" spans="1:113" s="9" customFormat="1" ht="51" customHeight="1" x14ac:dyDescent="0.35">
      <c r="A182" s="595" t="s">
        <v>333</v>
      </c>
      <c r="B182" s="596"/>
      <c r="C182" s="596"/>
      <c r="D182" s="596"/>
      <c r="E182" s="597"/>
      <c r="F182" s="601" t="s">
        <v>361</v>
      </c>
      <c r="G182" s="602"/>
      <c r="H182" s="602"/>
      <c r="I182" s="602"/>
      <c r="J182" s="602"/>
      <c r="K182" s="602"/>
      <c r="L182" s="602"/>
      <c r="M182" s="602"/>
      <c r="N182" s="602"/>
      <c r="O182" s="602"/>
      <c r="P182" s="602"/>
      <c r="Q182" s="602"/>
      <c r="R182" s="602"/>
      <c r="S182" s="602"/>
      <c r="T182" s="602"/>
      <c r="U182" s="602"/>
      <c r="V182" s="602"/>
      <c r="W182" s="602"/>
      <c r="X182" s="602"/>
      <c r="Y182" s="602"/>
      <c r="Z182" s="602"/>
      <c r="AA182" s="602"/>
      <c r="AB182" s="602"/>
      <c r="AC182" s="602"/>
      <c r="AD182" s="602"/>
      <c r="AE182" s="602"/>
      <c r="AF182" s="602"/>
      <c r="AG182" s="602"/>
      <c r="AH182" s="602"/>
      <c r="AI182" s="602"/>
      <c r="AJ182" s="602"/>
      <c r="AK182" s="602"/>
      <c r="AL182" s="602"/>
      <c r="AM182" s="602"/>
      <c r="AN182" s="602"/>
      <c r="AO182" s="602"/>
      <c r="AP182" s="602"/>
      <c r="AQ182" s="602"/>
      <c r="AR182" s="602"/>
      <c r="AS182" s="602"/>
      <c r="AT182" s="602"/>
      <c r="AU182" s="602"/>
      <c r="AV182" s="602"/>
      <c r="AW182" s="602"/>
      <c r="AX182" s="602"/>
      <c r="AY182" s="602"/>
      <c r="AZ182" s="602"/>
      <c r="BA182" s="602"/>
      <c r="BB182" s="602"/>
      <c r="BC182" s="602"/>
      <c r="BD182" s="602"/>
      <c r="BE182" s="602"/>
      <c r="BF182" s="602"/>
      <c r="BG182" s="602"/>
      <c r="BH182" s="602"/>
      <c r="BI182" s="602"/>
      <c r="BJ182" s="602"/>
      <c r="BK182" s="602"/>
      <c r="BL182" s="602"/>
      <c r="BM182" s="602"/>
      <c r="BN182" s="602"/>
      <c r="BO182" s="602"/>
      <c r="BP182" s="602"/>
      <c r="BQ182" s="602"/>
      <c r="BR182" s="602"/>
      <c r="BS182" s="602"/>
      <c r="BT182" s="602"/>
      <c r="BU182" s="602"/>
      <c r="BV182" s="602"/>
      <c r="BW182" s="602"/>
      <c r="BX182" s="602"/>
      <c r="BY182" s="602"/>
      <c r="BZ182" s="602"/>
      <c r="CA182" s="602"/>
      <c r="CB182" s="602"/>
      <c r="CC182" s="602"/>
      <c r="CD182" s="602"/>
      <c r="CE182" s="602"/>
      <c r="CF182" s="602"/>
      <c r="CG182" s="602"/>
      <c r="CH182" s="602"/>
      <c r="CI182" s="602"/>
      <c r="CJ182" s="602"/>
      <c r="CK182" s="602"/>
      <c r="CL182" s="602"/>
      <c r="CM182" s="602"/>
      <c r="CN182" s="602"/>
      <c r="CO182" s="602"/>
      <c r="CP182" s="602"/>
      <c r="CQ182" s="602"/>
      <c r="CR182" s="602"/>
      <c r="CS182" s="602"/>
      <c r="CT182" s="602"/>
      <c r="CU182" s="602"/>
      <c r="CV182" s="602"/>
      <c r="CW182" s="602"/>
      <c r="CX182" s="602"/>
      <c r="CY182" s="602"/>
      <c r="CZ182" s="602"/>
      <c r="DA182" s="602"/>
      <c r="DB182" s="602"/>
      <c r="DC182" s="602"/>
      <c r="DD182" s="603"/>
      <c r="DE182" s="628" t="s">
        <v>186</v>
      </c>
      <c r="DF182" s="629"/>
      <c r="DG182" s="629"/>
      <c r="DH182" s="629"/>
      <c r="DI182" s="630"/>
    </row>
    <row r="183" spans="1:113" s="9" customFormat="1" ht="51" customHeight="1" x14ac:dyDescent="0.35">
      <c r="A183" s="589" t="s">
        <v>334</v>
      </c>
      <c r="B183" s="590"/>
      <c r="C183" s="590"/>
      <c r="D183" s="590"/>
      <c r="E183" s="591"/>
      <c r="F183" s="161" t="s">
        <v>363</v>
      </c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  <c r="AU183" s="162"/>
      <c r="AV183" s="162"/>
      <c r="AW183" s="162"/>
      <c r="AX183" s="162"/>
      <c r="AY183" s="162"/>
      <c r="AZ183" s="162"/>
      <c r="BA183" s="162"/>
      <c r="BB183" s="162"/>
      <c r="BC183" s="162"/>
      <c r="BD183" s="162"/>
      <c r="BE183" s="162"/>
      <c r="BF183" s="162"/>
      <c r="BG183" s="162"/>
      <c r="BH183" s="162"/>
      <c r="BI183" s="162"/>
      <c r="BJ183" s="162"/>
      <c r="BK183" s="162"/>
      <c r="BL183" s="162"/>
      <c r="BM183" s="162"/>
      <c r="BN183" s="162"/>
      <c r="BO183" s="162"/>
      <c r="BP183" s="162"/>
      <c r="BQ183" s="162"/>
      <c r="BR183" s="162"/>
      <c r="BS183" s="162"/>
      <c r="BT183" s="162"/>
      <c r="BU183" s="162"/>
      <c r="BV183" s="162"/>
      <c r="BW183" s="162"/>
      <c r="BX183" s="162"/>
      <c r="BY183" s="162"/>
      <c r="BZ183" s="162"/>
      <c r="CA183" s="162"/>
      <c r="CB183" s="162"/>
      <c r="CC183" s="162"/>
      <c r="CD183" s="162"/>
      <c r="CE183" s="162"/>
      <c r="CF183" s="162"/>
      <c r="CG183" s="162"/>
      <c r="CH183" s="162"/>
      <c r="CI183" s="162"/>
      <c r="CJ183" s="162"/>
      <c r="CK183" s="162"/>
      <c r="CL183" s="162"/>
      <c r="CM183" s="162"/>
      <c r="CN183" s="162"/>
      <c r="CO183" s="162"/>
      <c r="CP183" s="162"/>
      <c r="CQ183" s="162"/>
      <c r="CR183" s="162"/>
      <c r="CS183" s="162"/>
      <c r="CT183" s="162"/>
      <c r="CU183" s="162"/>
      <c r="CV183" s="162"/>
      <c r="CW183" s="162"/>
      <c r="CX183" s="162"/>
      <c r="CY183" s="162"/>
      <c r="CZ183" s="162"/>
      <c r="DA183" s="162"/>
      <c r="DB183" s="162"/>
      <c r="DC183" s="162"/>
      <c r="DD183" s="163"/>
      <c r="DE183" s="625" t="s">
        <v>187</v>
      </c>
      <c r="DF183" s="626"/>
      <c r="DG183" s="626"/>
      <c r="DH183" s="626"/>
      <c r="DI183" s="627"/>
    </row>
    <row r="184" spans="1:113" s="9" customFormat="1" ht="25.2" x14ac:dyDescent="0.35">
      <c r="A184" s="589" t="s">
        <v>335</v>
      </c>
      <c r="B184" s="590"/>
      <c r="C184" s="590"/>
      <c r="D184" s="590"/>
      <c r="E184" s="591"/>
      <c r="F184" s="161" t="s">
        <v>419</v>
      </c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  <c r="AU184" s="162"/>
      <c r="AV184" s="162"/>
      <c r="AW184" s="162"/>
      <c r="AX184" s="162"/>
      <c r="AY184" s="162"/>
      <c r="AZ184" s="162"/>
      <c r="BA184" s="162"/>
      <c r="BB184" s="162"/>
      <c r="BC184" s="162"/>
      <c r="BD184" s="162"/>
      <c r="BE184" s="162"/>
      <c r="BF184" s="162"/>
      <c r="BG184" s="162"/>
      <c r="BH184" s="162"/>
      <c r="BI184" s="162"/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2"/>
      <c r="BY184" s="162"/>
      <c r="BZ184" s="162"/>
      <c r="CA184" s="162"/>
      <c r="CB184" s="162"/>
      <c r="CC184" s="162"/>
      <c r="CD184" s="162"/>
      <c r="CE184" s="162"/>
      <c r="CF184" s="162"/>
      <c r="CG184" s="162"/>
      <c r="CH184" s="162"/>
      <c r="CI184" s="162"/>
      <c r="CJ184" s="162"/>
      <c r="CK184" s="162"/>
      <c r="CL184" s="162"/>
      <c r="CM184" s="162"/>
      <c r="CN184" s="162"/>
      <c r="CO184" s="162"/>
      <c r="CP184" s="162"/>
      <c r="CQ184" s="162"/>
      <c r="CR184" s="162"/>
      <c r="CS184" s="162"/>
      <c r="CT184" s="162"/>
      <c r="CU184" s="162"/>
      <c r="CV184" s="162"/>
      <c r="CW184" s="162"/>
      <c r="CX184" s="162"/>
      <c r="CY184" s="162"/>
      <c r="CZ184" s="162"/>
      <c r="DA184" s="162"/>
      <c r="DB184" s="162"/>
      <c r="DC184" s="162"/>
      <c r="DD184" s="163"/>
      <c r="DE184" s="625" t="s">
        <v>188</v>
      </c>
      <c r="DF184" s="626"/>
      <c r="DG184" s="626"/>
      <c r="DH184" s="626"/>
      <c r="DI184" s="627"/>
    </row>
    <row r="185" spans="1:113" s="9" customFormat="1" ht="51" customHeight="1" x14ac:dyDescent="0.35">
      <c r="A185" s="589" t="s">
        <v>336</v>
      </c>
      <c r="B185" s="590"/>
      <c r="C185" s="590"/>
      <c r="D185" s="590"/>
      <c r="E185" s="591"/>
      <c r="F185" s="161" t="s">
        <v>422</v>
      </c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2"/>
      <c r="BX185" s="162"/>
      <c r="BY185" s="162"/>
      <c r="BZ185" s="162"/>
      <c r="CA185" s="162"/>
      <c r="CB185" s="162"/>
      <c r="CC185" s="162"/>
      <c r="CD185" s="162"/>
      <c r="CE185" s="162"/>
      <c r="CF185" s="162"/>
      <c r="CG185" s="162"/>
      <c r="CH185" s="162"/>
      <c r="CI185" s="162"/>
      <c r="CJ185" s="162"/>
      <c r="CK185" s="162"/>
      <c r="CL185" s="162"/>
      <c r="CM185" s="162"/>
      <c r="CN185" s="162"/>
      <c r="CO185" s="162"/>
      <c r="CP185" s="162"/>
      <c r="CQ185" s="162"/>
      <c r="CR185" s="162"/>
      <c r="CS185" s="162"/>
      <c r="CT185" s="162"/>
      <c r="CU185" s="162"/>
      <c r="CV185" s="162"/>
      <c r="CW185" s="162"/>
      <c r="CX185" s="162"/>
      <c r="CY185" s="162"/>
      <c r="CZ185" s="162"/>
      <c r="DA185" s="162"/>
      <c r="DB185" s="162"/>
      <c r="DC185" s="162"/>
      <c r="DD185" s="163"/>
      <c r="DE185" s="641" t="s">
        <v>190</v>
      </c>
      <c r="DF185" s="642"/>
      <c r="DG185" s="642"/>
      <c r="DH185" s="642"/>
      <c r="DI185" s="643"/>
    </row>
    <row r="186" spans="1:113" s="9" customFormat="1" ht="25.2" x14ac:dyDescent="0.35">
      <c r="A186" s="589" t="s">
        <v>337</v>
      </c>
      <c r="B186" s="590"/>
      <c r="C186" s="590"/>
      <c r="D186" s="590"/>
      <c r="E186" s="591"/>
      <c r="F186" s="161" t="s">
        <v>423</v>
      </c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2"/>
      <c r="CH186" s="162"/>
      <c r="CI186" s="162"/>
      <c r="CJ186" s="162"/>
      <c r="CK186" s="162"/>
      <c r="CL186" s="162"/>
      <c r="CM186" s="162"/>
      <c r="CN186" s="162"/>
      <c r="CO186" s="162"/>
      <c r="CP186" s="162"/>
      <c r="CQ186" s="162"/>
      <c r="CR186" s="162"/>
      <c r="CS186" s="162"/>
      <c r="CT186" s="162"/>
      <c r="CU186" s="162"/>
      <c r="CV186" s="162"/>
      <c r="CW186" s="162"/>
      <c r="CX186" s="162"/>
      <c r="CY186" s="162"/>
      <c r="CZ186" s="162"/>
      <c r="DA186" s="162"/>
      <c r="DB186" s="162"/>
      <c r="DC186" s="162"/>
      <c r="DD186" s="163"/>
      <c r="DE186" s="634" t="s">
        <v>191</v>
      </c>
      <c r="DF186" s="626"/>
      <c r="DG186" s="626"/>
      <c r="DH186" s="626"/>
      <c r="DI186" s="627"/>
    </row>
    <row r="187" spans="1:113" s="9" customFormat="1" ht="51.75" customHeight="1" thickBot="1" x14ac:dyDescent="0.4">
      <c r="A187" s="598" t="s">
        <v>338</v>
      </c>
      <c r="B187" s="599"/>
      <c r="C187" s="599"/>
      <c r="D187" s="599"/>
      <c r="E187" s="600"/>
      <c r="F187" s="656" t="s">
        <v>370</v>
      </c>
      <c r="G187" s="657"/>
      <c r="H187" s="657"/>
      <c r="I187" s="657"/>
      <c r="J187" s="657"/>
      <c r="K187" s="657"/>
      <c r="L187" s="657"/>
      <c r="M187" s="657"/>
      <c r="N187" s="657"/>
      <c r="O187" s="657"/>
      <c r="P187" s="657"/>
      <c r="Q187" s="657"/>
      <c r="R187" s="657"/>
      <c r="S187" s="657"/>
      <c r="T187" s="657"/>
      <c r="U187" s="657"/>
      <c r="V187" s="657"/>
      <c r="W187" s="657"/>
      <c r="X187" s="657"/>
      <c r="Y187" s="657"/>
      <c r="Z187" s="657"/>
      <c r="AA187" s="657"/>
      <c r="AB187" s="657"/>
      <c r="AC187" s="657"/>
      <c r="AD187" s="657"/>
      <c r="AE187" s="657"/>
      <c r="AF187" s="657"/>
      <c r="AG187" s="657"/>
      <c r="AH187" s="657"/>
      <c r="AI187" s="657"/>
      <c r="AJ187" s="657"/>
      <c r="AK187" s="657"/>
      <c r="AL187" s="657"/>
      <c r="AM187" s="657"/>
      <c r="AN187" s="657"/>
      <c r="AO187" s="657"/>
      <c r="AP187" s="657"/>
      <c r="AQ187" s="657"/>
      <c r="AR187" s="657"/>
      <c r="AS187" s="657"/>
      <c r="AT187" s="657"/>
      <c r="AU187" s="657"/>
      <c r="AV187" s="657"/>
      <c r="AW187" s="657"/>
      <c r="AX187" s="657"/>
      <c r="AY187" s="657"/>
      <c r="AZ187" s="657"/>
      <c r="BA187" s="657"/>
      <c r="BB187" s="657"/>
      <c r="BC187" s="657"/>
      <c r="BD187" s="657"/>
      <c r="BE187" s="657"/>
      <c r="BF187" s="657"/>
      <c r="BG187" s="657"/>
      <c r="BH187" s="657"/>
      <c r="BI187" s="657"/>
      <c r="BJ187" s="657"/>
      <c r="BK187" s="657"/>
      <c r="BL187" s="657"/>
      <c r="BM187" s="657"/>
      <c r="BN187" s="657"/>
      <c r="BO187" s="657"/>
      <c r="BP187" s="657"/>
      <c r="BQ187" s="657"/>
      <c r="BR187" s="657"/>
      <c r="BS187" s="657"/>
      <c r="BT187" s="657"/>
      <c r="BU187" s="657"/>
      <c r="BV187" s="657"/>
      <c r="BW187" s="657"/>
      <c r="BX187" s="657"/>
      <c r="BY187" s="657"/>
      <c r="BZ187" s="657"/>
      <c r="CA187" s="657"/>
      <c r="CB187" s="657"/>
      <c r="CC187" s="657"/>
      <c r="CD187" s="657"/>
      <c r="CE187" s="657"/>
      <c r="CF187" s="657"/>
      <c r="CG187" s="657"/>
      <c r="CH187" s="657"/>
      <c r="CI187" s="657"/>
      <c r="CJ187" s="657"/>
      <c r="CK187" s="657"/>
      <c r="CL187" s="657"/>
      <c r="CM187" s="657"/>
      <c r="CN187" s="657"/>
      <c r="CO187" s="657"/>
      <c r="CP187" s="657"/>
      <c r="CQ187" s="657"/>
      <c r="CR187" s="657"/>
      <c r="CS187" s="657"/>
      <c r="CT187" s="657"/>
      <c r="CU187" s="657"/>
      <c r="CV187" s="657"/>
      <c r="CW187" s="657"/>
      <c r="CX187" s="657"/>
      <c r="CY187" s="657"/>
      <c r="CZ187" s="657"/>
      <c r="DA187" s="657"/>
      <c r="DB187" s="657"/>
      <c r="DC187" s="657"/>
      <c r="DD187" s="658"/>
      <c r="DE187" s="631" t="s">
        <v>230</v>
      </c>
      <c r="DF187" s="632"/>
      <c r="DG187" s="632"/>
      <c r="DH187" s="632"/>
      <c r="DI187" s="633"/>
    </row>
    <row r="188" spans="1:113" s="9" customFormat="1" ht="13.5" customHeight="1" x14ac:dyDescent="0.35">
      <c r="A188" s="155"/>
      <c r="B188" s="124"/>
      <c r="C188" s="124"/>
      <c r="D188" s="124"/>
      <c r="E188" s="124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6"/>
      <c r="DF188" s="126"/>
      <c r="DG188" s="126"/>
      <c r="DH188" s="126"/>
      <c r="DI188" s="126"/>
    </row>
    <row r="189" spans="1:113" s="9" customFormat="1" ht="10.5" customHeight="1" thickBot="1" x14ac:dyDescent="0.4">
      <c r="A189" s="127"/>
      <c r="B189" s="127"/>
      <c r="C189" s="127"/>
      <c r="D189" s="127"/>
      <c r="E189" s="127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9"/>
      <c r="DF189" s="129"/>
      <c r="DG189" s="129"/>
      <c r="DH189" s="129"/>
      <c r="DI189" s="129"/>
    </row>
    <row r="190" spans="1:113" s="9" customFormat="1" ht="72" customHeight="1" thickBot="1" x14ac:dyDescent="0.45">
      <c r="A190" s="644" t="s">
        <v>78</v>
      </c>
      <c r="B190" s="645"/>
      <c r="C190" s="645"/>
      <c r="D190" s="645"/>
      <c r="E190" s="646"/>
      <c r="F190" s="647" t="s">
        <v>310</v>
      </c>
      <c r="G190" s="648"/>
      <c r="H190" s="648"/>
      <c r="I190" s="648"/>
      <c r="J190" s="648"/>
      <c r="K190" s="648"/>
      <c r="L190" s="648"/>
      <c r="M190" s="648"/>
      <c r="N190" s="648"/>
      <c r="O190" s="648"/>
      <c r="P190" s="648"/>
      <c r="Q190" s="648"/>
      <c r="R190" s="648"/>
      <c r="S190" s="648"/>
      <c r="T190" s="648"/>
      <c r="U190" s="648"/>
      <c r="V190" s="648"/>
      <c r="W190" s="648"/>
      <c r="X190" s="648"/>
      <c r="Y190" s="648"/>
      <c r="Z190" s="648"/>
      <c r="AA190" s="648"/>
      <c r="AB190" s="648"/>
      <c r="AC190" s="648"/>
      <c r="AD190" s="648"/>
      <c r="AE190" s="648"/>
      <c r="AF190" s="648"/>
      <c r="AG190" s="648"/>
      <c r="AH190" s="648"/>
      <c r="AI190" s="648"/>
      <c r="AJ190" s="648"/>
      <c r="AK190" s="648"/>
      <c r="AL190" s="648"/>
      <c r="AM190" s="648"/>
      <c r="AN190" s="648"/>
      <c r="AO190" s="648"/>
      <c r="AP190" s="648"/>
      <c r="AQ190" s="648"/>
      <c r="AR190" s="648"/>
      <c r="AS190" s="648"/>
      <c r="AT190" s="648"/>
      <c r="AU190" s="648"/>
      <c r="AV190" s="648"/>
      <c r="AW190" s="648"/>
      <c r="AX190" s="648"/>
      <c r="AY190" s="648"/>
      <c r="AZ190" s="648"/>
      <c r="BA190" s="648"/>
      <c r="BB190" s="648"/>
      <c r="BC190" s="648"/>
      <c r="BD190" s="648"/>
      <c r="BE190" s="648"/>
      <c r="BF190" s="648"/>
      <c r="BG190" s="648"/>
      <c r="BH190" s="648"/>
      <c r="BI190" s="648"/>
      <c r="BJ190" s="648"/>
      <c r="BK190" s="648"/>
      <c r="BL190" s="648"/>
      <c r="BM190" s="648"/>
      <c r="BN190" s="648"/>
      <c r="BO190" s="648"/>
      <c r="BP190" s="648"/>
      <c r="BQ190" s="648"/>
      <c r="BR190" s="648"/>
      <c r="BS190" s="648"/>
      <c r="BT190" s="648"/>
      <c r="BU190" s="648"/>
      <c r="BV190" s="648"/>
      <c r="BW190" s="648"/>
      <c r="BX190" s="648"/>
      <c r="BY190" s="648"/>
      <c r="BZ190" s="648"/>
      <c r="CA190" s="648"/>
      <c r="CB190" s="648"/>
      <c r="CC190" s="648"/>
      <c r="CD190" s="648"/>
      <c r="CE190" s="648"/>
      <c r="CF190" s="648"/>
      <c r="CG190" s="648"/>
      <c r="CH190" s="648"/>
      <c r="CI190" s="648"/>
      <c r="CJ190" s="648"/>
      <c r="CK190" s="648"/>
      <c r="CL190" s="648"/>
      <c r="CM190" s="648"/>
      <c r="CN190" s="648"/>
      <c r="CO190" s="648"/>
      <c r="CP190" s="648"/>
      <c r="CQ190" s="648"/>
      <c r="CR190" s="648"/>
      <c r="CS190" s="648"/>
      <c r="CT190" s="648"/>
      <c r="CU190" s="648"/>
      <c r="CV190" s="648"/>
      <c r="CW190" s="648"/>
      <c r="CX190" s="648"/>
      <c r="CY190" s="648"/>
      <c r="CZ190" s="648"/>
      <c r="DA190" s="648"/>
      <c r="DB190" s="648"/>
      <c r="DC190" s="648"/>
      <c r="DD190" s="649"/>
      <c r="DE190" s="650" t="s">
        <v>309</v>
      </c>
      <c r="DF190" s="651"/>
      <c r="DG190" s="651"/>
      <c r="DH190" s="651"/>
      <c r="DI190" s="652"/>
    </row>
    <row r="191" spans="1:113" s="9" customFormat="1" ht="25.2" x14ac:dyDescent="0.35">
      <c r="A191" s="589" t="s">
        <v>339</v>
      </c>
      <c r="B191" s="590"/>
      <c r="C191" s="590"/>
      <c r="D191" s="590"/>
      <c r="E191" s="591"/>
      <c r="F191" s="638" t="s">
        <v>367</v>
      </c>
      <c r="G191" s="639"/>
      <c r="H191" s="639"/>
      <c r="I191" s="639"/>
      <c r="J191" s="639"/>
      <c r="K191" s="639"/>
      <c r="L191" s="639"/>
      <c r="M191" s="639"/>
      <c r="N191" s="639"/>
      <c r="O191" s="639"/>
      <c r="P191" s="639"/>
      <c r="Q191" s="639"/>
      <c r="R191" s="639"/>
      <c r="S191" s="639"/>
      <c r="T191" s="639"/>
      <c r="U191" s="639"/>
      <c r="V191" s="639"/>
      <c r="W191" s="639"/>
      <c r="X191" s="639"/>
      <c r="Y191" s="639"/>
      <c r="Z191" s="639"/>
      <c r="AA191" s="639"/>
      <c r="AB191" s="639"/>
      <c r="AC191" s="639"/>
      <c r="AD191" s="639"/>
      <c r="AE191" s="639"/>
      <c r="AF191" s="639"/>
      <c r="AG191" s="639"/>
      <c r="AH191" s="639"/>
      <c r="AI191" s="639"/>
      <c r="AJ191" s="639"/>
      <c r="AK191" s="639"/>
      <c r="AL191" s="639"/>
      <c r="AM191" s="639"/>
      <c r="AN191" s="639"/>
      <c r="AO191" s="639"/>
      <c r="AP191" s="639"/>
      <c r="AQ191" s="639"/>
      <c r="AR191" s="639"/>
      <c r="AS191" s="639"/>
      <c r="AT191" s="639"/>
      <c r="AU191" s="639"/>
      <c r="AV191" s="639"/>
      <c r="AW191" s="639"/>
      <c r="AX191" s="639"/>
      <c r="AY191" s="639"/>
      <c r="AZ191" s="639"/>
      <c r="BA191" s="639"/>
      <c r="BB191" s="639"/>
      <c r="BC191" s="639"/>
      <c r="BD191" s="639"/>
      <c r="BE191" s="639"/>
      <c r="BF191" s="639"/>
      <c r="BG191" s="639"/>
      <c r="BH191" s="639"/>
      <c r="BI191" s="639"/>
      <c r="BJ191" s="639"/>
      <c r="BK191" s="639"/>
      <c r="BL191" s="639"/>
      <c r="BM191" s="639"/>
      <c r="BN191" s="639"/>
      <c r="BO191" s="639"/>
      <c r="BP191" s="639"/>
      <c r="BQ191" s="639"/>
      <c r="BR191" s="639"/>
      <c r="BS191" s="639"/>
      <c r="BT191" s="639"/>
      <c r="BU191" s="639"/>
      <c r="BV191" s="639"/>
      <c r="BW191" s="639"/>
      <c r="BX191" s="639"/>
      <c r="BY191" s="639"/>
      <c r="BZ191" s="639"/>
      <c r="CA191" s="639"/>
      <c r="CB191" s="639"/>
      <c r="CC191" s="639"/>
      <c r="CD191" s="639"/>
      <c r="CE191" s="639"/>
      <c r="CF191" s="639"/>
      <c r="CG191" s="639"/>
      <c r="CH191" s="639"/>
      <c r="CI191" s="639"/>
      <c r="CJ191" s="639"/>
      <c r="CK191" s="639"/>
      <c r="CL191" s="639"/>
      <c r="CM191" s="639"/>
      <c r="CN191" s="639"/>
      <c r="CO191" s="639"/>
      <c r="CP191" s="639"/>
      <c r="CQ191" s="639"/>
      <c r="CR191" s="639"/>
      <c r="CS191" s="639"/>
      <c r="CT191" s="639"/>
      <c r="CU191" s="639"/>
      <c r="CV191" s="639"/>
      <c r="CW191" s="639"/>
      <c r="CX191" s="639"/>
      <c r="CY191" s="639"/>
      <c r="CZ191" s="639"/>
      <c r="DA191" s="639"/>
      <c r="DB191" s="639"/>
      <c r="DC191" s="639"/>
      <c r="DD191" s="640"/>
      <c r="DE191" s="634" t="s">
        <v>231</v>
      </c>
      <c r="DF191" s="626"/>
      <c r="DG191" s="626"/>
      <c r="DH191" s="626"/>
      <c r="DI191" s="627"/>
    </row>
    <row r="192" spans="1:113" s="9" customFormat="1" ht="75.75" customHeight="1" x14ac:dyDescent="0.35">
      <c r="A192" s="589" t="s">
        <v>340</v>
      </c>
      <c r="B192" s="590"/>
      <c r="C192" s="590"/>
      <c r="D192" s="590"/>
      <c r="E192" s="591"/>
      <c r="F192" s="583" t="s">
        <v>369</v>
      </c>
      <c r="G192" s="584"/>
      <c r="H192" s="584"/>
      <c r="I192" s="584"/>
      <c r="J192" s="584"/>
      <c r="K192" s="584"/>
      <c r="L192" s="584"/>
      <c r="M192" s="584"/>
      <c r="N192" s="584"/>
      <c r="O192" s="584"/>
      <c r="P192" s="584"/>
      <c r="Q192" s="584"/>
      <c r="R192" s="584"/>
      <c r="S192" s="584"/>
      <c r="T192" s="584"/>
      <c r="U192" s="584"/>
      <c r="V192" s="584"/>
      <c r="W192" s="584"/>
      <c r="X192" s="584"/>
      <c r="Y192" s="584"/>
      <c r="Z192" s="584"/>
      <c r="AA192" s="584"/>
      <c r="AB192" s="584"/>
      <c r="AC192" s="584"/>
      <c r="AD192" s="584"/>
      <c r="AE192" s="584"/>
      <c r="AF192" s="584"/>
      <c r="AG192" s="584"/>
      <c r="AH192" s="584"/>
      <c r="AI192" s="584"/>
      <c r="AJ192" s="584"/>
      <c r="AK192" s="584"/>
      <c r="AL192" s="584"/>
      <c r="AM192" s="584"/>
      <c r="AN192" s="584"/>
      <c r="AO192" s="584"/>
      <c r="AP192" s="584"/>
      <c r="AQ192" s="584"/>
      <c r="AR192" s="584"/>
      <c r="AS192" s="584"/>
      <c r="AT192" s="584"/>
      <c r="AU192" s="584"/>
      <c r="AV192" s="584"/>
      <c r="AW192" s="584"/>
      <c r="AX192" s="584"/>
      <c r="AY192" s="584"/>
      <c r="AZ192" s="584"/>
      <c r="BA192" s="584"/>
      <c r="BB192" s="584"/>
      <c r="BC192" s="584"/>
      <c r="BD192" s="584"/>
      <c r="BE192" s="584"/>
      <c r="BF192" s="584"/>
      <c r="BG192" s="584"/>
      <c r="BH192" s="584"/>
      <c r="BI192" s="584"/>
      <c r="BJ192" s="584"/>
      <c r="BK192" s="584"/>
      <c r="BL192" s="584"/>
      <c r="BM192" s="584"/>
      <c r="BN192" s="584"/>
      <c r="BO192" s="584"/>
      <c r="BP192" s="584"/>
      <c r="BQ192" s="584"/>
      <c r="BR192" s="584"/>
      <c r="BS192" s="584"/>
      <c r="BT192" s="584"/>
      <c r="BU192" s="584"/>
      <c r="BV192" s="584"/>
      <c r="BW192" s="584"/>
      <c r="BX192" s="584"/>
      <c r="BY192" s="584"/>
      <c r="BZ192" s="584"/>
      <c r="CA192" s="584"/>
      <c r="CB192" s="584"/>
      <c r="CC192" s="584"/>
      <c r="CD192" s="584"/>
      <c r="CE192" s="584"/>
      <c r="CF192" s="584"/>
      <c r="CG192" s="584"/>
      <c r="CH192" s="584"/>
      <c r="CI192" s="584"/>
      <c r="CJ192" s="584"/>
      <c r="CK192" s="584"/>
      <c r="CL192" s="584"/>
      <c r="CM192" s="584"/>
      <c r="CN192" s="584"/>
      <c r="CO192" s="584"/>
      <c r="CP192" s="584"/>
      <c r="CQ192" s="584"/>
      <c r="CR192" s="584"/>
      <c r="CS192" s="584"/>
      <c r="CT192" s="584"/>
      <c r="CU192" s="584"/>
      <c r="CV192" s="584"/>
      <c r="CW192" s="584"/>
      <c r="CX192" s="584"/>
      <c r="CY192" s="584"/>
      <c r="CZ192" s="584"/>
      <c r="DA192" s="584"/>
      <c r="DB192" s="584"/>
      <c r="DC192" s="584"/>
      <c r="DD192" s="585"/>
      <c r="DE192" s="625" t="s">
        <v>232</v>
      </c>
      <c r="DF192" s="626"/>
      <c r="DG192" s="626"/>
      <c r="DH192" s="626"/>
      <c r="DI192" s="627"/>
    </row>
    <row r="193" spans="1:113" ht="49.5" customHeight="1" x14ac:dyDescent="0.35">
      <c r="A193" s="589" t="s">
        <v>341</v>
      </c>
      <c r="B193" s="590"/>
      <c r="C193" s="590"/>
      <c r="D193" s="590"/>
      <c r="E193" s="591"/>
      <c r="F193" s="583" t="s">
        <v>368</v>
      </c>
      <c r="G193" s="584"/>
      <c r="H193" s="584"/>
      <c r="I193" s="584"/>
      <c r="J193" s="584"/>
      <c r="K193" s="584"/>
      <c r="L193" s="584"/>
      <c r="M193" s="584"/>
      <c r="N193" s="584"/>
      <c r="O193" s="584"/>
      <c r="P193" s="584"/>
      <c r="Q193" s="584"/>
      <c r="R193" s="584"/>
      <c r="S193" s="584"/>
      <c r="T193" s="584"/>
      <c r="U193" s="584"/>
      <c r="V193" s="584"/>
      <c r="W193" s="584"/>
      <c r="X193" s="584"/>
      <c r="Y193" s="584"/>
      <c r="Z193" s="584"/>
      <c r="AA193" s="584"/>
      <c r="AB193" s="584"/>
      <c r="AC193" s="584"/>
      <c r="AD193" s="584"/>
      <c r="AE193" s="584"/>
      <c r="AF193" s="584"/>
      <c r="AG193" s="584"/>
      <c r="AH193" s="584"/>
      <c r="AI193" s="584"/>
      <c r="AJ193" s="584"/>
      <c r="AK193" s="584"/>
      <c r="AL193" s="584"/>
      <c r="AM193" s="584"/>
      <c r="AN193" s="584"/>
      <c r="AO193" s="584"/>
      <c r="AP193" s="584"/>
      <c r="AQ193" s="584"/>
      <c r="AR193" s="584"/>
      <c r="AS193" s="584"/>
      <c r="AT193" s="584"/>
      <c r="AU193" s="584"/>
      <c r="AV193" s="584"/>
      <c r="AW193" s="584"/>
      <c r="AX193" s="584"/>
      <c r="AY193" s="584"/>
      <c r="AZ193" s="584"/>
      <c r="BA193" s="584"/>
      <c r="BB193" s="584"/>
      <c r="BC193" s="584"/>
      <c r="BD193" s="584"/>
      <c r="BE193" s="584"/>
      <c r="BF193" s="584"/>
      <c r="BG193" s="584"/>
      <c r="BH193" s="584"/>
      <c r="BI193" s="584"/>
      <c r="BJ193" s="584"/>
      <c r="BK193" s="584"/>
      <c r="BL193" s="584"/>
      <c r="BM193" s="584"/>
      <c r="BN193" s="584"/>
      <c r="BO193" s="584"/>
      <c r="BP193" s="584"/>
      <c r="BQ193" s="584"/>
      <c r="BR193" s="584"/>
      <c r="BS193" s="584"/>
      <c r="BT193" s="584"/>
      <c r="BU193" s="584"/>
      <c r="BV193" s="584"/>
      <c r="BW193" s="584"/>
      <c r="BX193" s="584"/>
      <c r="BY193" s="584"/>
      <c r="BZ193" s="584"/>
      <c r="CA193" s="584"/>
      <c r="CB193" s="584"/>
      <c r="CC193" s="584"/>
      <c r="CD193" s="584"/>
      <c r="CE193" s="584"/>
      <c r="CF193" s="584"/>
      <c r="CG193" s="584"/>
      <c r="CH193" s="584"/>
      <c r="CI193" s="584"/>
      <c r="CJ193" s="584"/>
      <c r="CK193" s="584"/>
      <c r="CL193" s="584"/>
      <c r="CM193" s="584"/>
      <c r="CN193" s="584"/>
      <c r="CO193" s="584"/>
      <c r="CP193" s="584"/>
      <c r="CQ193" s="584"/>
      <c r="CR193" s="584"/>
      <c r="CS193" s="584"/>
      <c r="CT193" s="584"/>
      <c r="CU193" s="584"/>
      <c r="CV193" s="584"/>
      <c r="CW193" s="584"/>
      <c r="CX193" s="584"/>
      <c r="CY193" s="584"/>
      <c r="CZ193" s="584"/>
      <c r="DA193" s="584"/>
      <c r="DB193" s="584"/>
      <c r="DC193" s="584"/>
      <c r="DD193" s="585"/>
      <c r="DE193" s="625" t="s">
        <v>433</v>
      </c>
      <c r="DF193" s="626"/>
      <c r="DG193" s="626"/>
      <c r="DH193" s="626"/>
      <c r="DI193" s="627"/>
    </row>
    <row r="194" spans="1:113" ht="50.25" customHeight="1" x14ac:dyDescent="0.35">
      <c r="A194" s="589" t="s">
        <v>342</v>
      </c>
      <c r="B194" s="590"/>
      <c r="C194" s="590"/>
      <c r="D194" s="590"/>
      <c r="E194" s="591"/>
      <c r="F194" s="583" t="s">
        <v>420</v>
      </c>
      <c r="G194" s="584"/>
      <c r="H194" s="584"/>
      <c r="I194" s="584"/>
      <c r="J194" s="584"/>
      <c r="K194" s="584"/>
      <c r="L194" s="584"/>
      <c r="M194" s="584"/>
      <c r="N194" s="584"/>
      <c r="O194" s="584"/>
      <c r="P194" s="584"/>
      <c r="Q194" s="584"/>
      <c r="R194" s="584"/>
      <c r="S194" s="584"/>
      <c r="T194" s="584"/>
      <c r="U194" s="584"/>
      <c r="V194" s="584"/>
      <c r="W194" s="584"/>
      <c r="X194" s="584"/>
      <c r="Y194" s="584"/>
      <c r="Z194" s="584"/>
      <c r="AA194" s="584"/>
      <c r="AB194" s="584"/>
      <c r="AC194" s="584"/>
      <c r="AD194" s="584"/>
      <c r="AE194" s="584"/>
      <c r="AF194" s="584"/>
      <c r="AG194" s="584"/>
      <c r="AH194" s="584"/>
      <c r="AI194" s="584"/>
      <c r="AJ194" s="584"/>
      <c r="AK194" s="584"/>
      <c r="AL194" s="584"/>
      <c r="AM194" s="584"/>
      <c r="AN194" s="584"/>
      <c r="AO194" s="584"/>
      <c r="AP194" s="584"/>
      <c r="AQ194" s="584"/>
      <c r="AR194" s="584"/>
      <c r="AS194" s="584"/>
      <c r="AT194" s="584"/>
      <c r="AU194" s="584"/>
      <c r="AV194" s="584"/>
      <c r="AW194" s="584"/>
      <c r="AX194" s="584"/>
      <c r="AY194" s="584"/>
      <c r="AZ194" s="584"/>
      <c r="BA194" s="584"/>
      <c r="BB194" s="584"/>
      <c r="BC194" s="584"/>
      <c r="BD194" s="584"/>
      <c r="BE194" s="584"/>
      <c r="BF194" s="584"/>
      <c r="BG194" s="584"/>
      <c r="BH194" s="584"/>
      <c r="BI194" s="584"/>
      <c r="BJ194" s="584"/>
      <c r="BK194" s="584"/>
      <c r="BL194" s="584"/>
      <c r="BM194" s="584"/>
      <c r="BN194" s="584"/>
      <c r="BO194" s="584"/>
      <c r="BP194" s="584"/>
      <c r="BQ194" s="584"/>
      <c r="BR194" s="584"/>
      <c r="BS194" s="584"/>
      <c r="BT194" s="584"/>
      <c r="BU194" s="584"/>
      <c r="BV194" s="584"/>
      <c r="BW194" s="584"/>
      <c r="BX194" s="584"/>
      <c r="BY194" s="584"/>
      <c r="BZ194" s="584"/>
      <c r="CA194" s="584"/>
      <c r="CB194" s="584"/>
      <c r="CC194" s="584"/>
      <c r="CD194" s="584"/>
      <c r="CE194" s="584"/>
      <c r="CF194" s="584"/>
      <c r="CG194" s="584"/>
      <c r="CH194" s="584"/>
      <c r="CI194" s="584"/>
      <c r="CJ194" s="584"/>
      <c r="CK194" s="584"/>
      <c r="CL194" s="584"/>
      <c r="CM194" s="584"/>
      <c r="CN194" s="584"/>
      <c r="CO194" s="584"/>
      <c r="CP194" s="584"/>
      <c r="CQ194" s="584"/>
      <c r="CR194" s="584"/>
      <c r="CS194" s="584"/>
      <c r="CT194" s="584"/>
      <c r="CU194" s="584"/>
      <c r="CV194" s="584"/>
      <c r="CW194" s="584"/>
      <c r="CX194" s="584"/>
      <c r="CY194" s="584"/>
      <c r="CZ194" s="584"/>
      <c r="DA194" s="584"/>
      <c r="DB194" s="584"/>
      <c r="DC194" s="584"/>
      <c r="DD194" s="585"/>
      <c r="DE194" s="625" t="s">
        <v>233</v>
      </c>
      <c r="DF194" s="626"/>
      <c r="DG194" s="626"/>
      <c r="DH194" s="626"/>
      <c r="DI194" s="627"/>
    </row>
    <row r="195" spans="1:113" ht="79.5" customHeight="1" x14ac:dyDescent="0.35">
      <c r="A195" s="589" t="s">
        <v>343</v>
      </c>
      <c r="B195" s="590"/>
      <c r="C195" s="590"/>
      <c r="D195" s="590"/>
      <c r="E195" s="591"/>
      <c r="F195" s="583" t="s">
        <v>421</v>
      </c>
      <c r="G195" s="584"/>
      <c r="H195" s="584"/>
      <c r="I195" s="584"/>
      <c r="J195" s="584"/>
      <c r="K195" s="584"/>
      <c r="L195" s="584"/>
      <c r="M195" s="584"/>
      <c r="N195" s="584"/>
      <c r="O195" s="584"/>
      <c r="P195" s="584"/>
      <c r="Q195" s="584"/>
      <c r="R195" s="584"/>
      <c r="S195" s="584"/>
      <c r="T195" s="584"/>
      <c r="U195" s="584"/>
      <c r="V195" s="584"/>
      <c r="W195" s="584"/>
      <c r="X195" s="584"/>
      <c r="Y195" s="584"/>
      <c r="Z195" s="584"/>
      <c r="AA195" s="584"/>
      <c r="AB195" s="584"/>
      <c r="AC195" s="584"/>
      <c r="AD195" s="584"/>
      <c r="AE195" s="584"/>
      <c r="AF195" s="584"/>
      <c r="AG195" s="584"/>
      <c r="AH195" s="584"/>
      <c r="AI195" s="584"/>
      <c r="AJ195" s="584"/>
      <c r="AK195" s="584"/>
      <c r="AL195" s="584"/>
      <c r="AM195" s="584"/>
      <c r="AN195" s="584"/>
      <c r="AO195" s="584"/>
      <c r="AP195" s="584"/>
      <c r="AQ195" s="584"/>
      <c r="AR195" s="584"/>
      <c r="AS195" s="584"/>
      <c r="AT195" s="584"/>
      <c r="AU195" s="584"/>
      <c r="AV195" s="584"/>
      <c r="AW195" s="584"/>
      <c r="AX195" s="584"/>
      <c r="AY195" s="584"/>
      <c r="AZ195" s="584"/>
      <c r="BA195" s="584"/>
      <c r="BB195" s="584"/>
      <c r="BC195" s="584"/>
      <c r="BD195" s="584"/>
      <c r="BE195" s="584"/>
      <c r="BF195" s="584"/>
      <c r="BG195" s="584"/>
      <c r="BH195" s="584"/>
      <c r="BI195" s="584"/>
      <c r="BJ195" s="584"/>
      <c r="BK195" s="584"/>
      <c r="BL195" s="584"/>
      <c r="BM195" s="584"/>
      <c r="BN195" s="584"/>
      <c r="BO195" s="584"/>
      <c r="BP195" s="584"/>
      <c r="BQ195" s="584"/>
      <c r="BR195" s="584"/>
      <c r="BS195" s="584"/>
      <c r="BT195" s="584"/>
      <c r="BU195" s="584"/>
      <c r="BV195" s="584"/>
      <c r="BW195" s="584"/>
      <c r="BX195" s="584"/>
      <c r="BY195" s="584"/>
      <c r="BZ195" s="584"/>
      <c r="CA195" s="584"/>
      <c r="CB195" s="584"/>
      <c r="CC195" s="584"/>
      <c r="CD195" s="584"/>
      <c r="CE195" s="584"/>
      <c r="CF195" s="584"/>
      <c r="CG195" s="584"/>
      <c r="CH195" s="584"/>
      <c r="CI195" s="584"/>
      <c r="CJ195" s="584"/>
      <c r="CK195" s="584"/>
      <c r="CL195" s="584"/>
      <c r="CM195" s="584"/>
      <c r="CN195" s="584"/>
      <c r="CO195" s="584"/>
      <c r="CP195" s="584"/>
      <c r="CQ195" s="584"/>
      <c r="CR195" s="584"/>
      <c r="CS195" s="584"/>
      <c r="CT195" s="584"/>
      <c r="CU195" s="584"/>
      <c r="CV195" s="584"/>
      <c r="CW195" s="584"/>
      <c r="CX195" s="584"/>
      <c r="CY195" s="584"/>
      <c r="CZ195" s="584"/>
      <c r="DA195" s="584"/>
      <c r="DB195" s="584"/>
      <c r="DC195" s="584"/>
      <c r="DD195" s="585"/>
      <c r="DE195" s="625" t="s">
        <v>254</v>
      </c>
      <c r="DF195" s="626"/>
      <c r="DG195" s="626"/>
      <c r="DH195" s="626"/>
      <c r="DI195" s="627"/>
    </row>
    <row r="196" spans="1:113" ht="50.25" customHeight="1" x14ac:dyDescent="0.35">
      <c r="A196" s="589" t="s">
        <v>344</v>
      </c>
      <c r="B196" s="590"/>
      <c r="C196" s="590"/>
      <c r="D196" s="590"/>
      <c r="E196" s="591"/>
      <c r="F196" s="583" t="s">
        <v>407</v>
      </c>
      <c r="G196" s="584"/>
      <c r="H196" s="584"/>
      <c r="I196" s="584"/>
      <c r="J196" s="584"/>
      <c r="K196" s="584"/>
      <c r="L196" s="584"/>
      <c r="M196" s="584"/>
      <c r="N196" s="584"/>
      <c r="O196" s="584"/>
      <c r="P196" s="584"/>
      <c r="Q196" s="584"/>
      <c r="R196" s="584"/>
      <c r="S196" s="584"/>
      <c r="T196" s="584"/>
      <c r="U196" s="584"/>
      <c r="V196" s="584"/>
      <c r="W196" s="584"/>
      <c r="X196" s="584"/>
      <c r="Y196" s="584"/>
      <c r="Z196" s="584"/>
      <c r="AA196" s="584"/>
      <c r="AB196" s="584"/>
      <c r="AC196" s="584"/>
      <c r="AD196" s="584"/>
      <c r="AE196" s="584"/>
      <c r="AF196" s="584"/>
      <c r="AG196" s="584"/>
      <c r="AH196" s="584"/>
      <c r="AI196" s="584"/>
      <c r="AJ196" s="584"/>
      <c r="AK196" s="584"/>
      <c r="AL196" s="584"/>
      <c r="AM196" s="584"/>
      <c r="AN196" s="584"/>
      <c r="AO196" s="584"/>
      <c r="AP196" s="584"/>
      <c r="AQ196" s="584"/>
      <c r="AR196" s="584"/>
      <c r="AS196" s="584"/>
      <c r="AT196" s="584"/>
      <c r="AU196" s="584"/>
      <c r="AV196" s="584"/>
      <c r="AW196" s="584"/>
      <c r="AX196" s="584"/>
      <c r="AY196" s="584"/>
      <c r="AZ196" s="584"/>
      <c r="BA196" s="584"/>
      <c r="BB196" s="584"/>
      <c r="BC196" s="584"/>
      <c r="BD196" s="584"/>
      <c r="BE196" s="584"/>
      <c r="BF196" s="584"/>
      <c r="BG196" s="584"/>
      <c r="BH196" s="584"/>
      <c r="BI196" s="584"/>
      <c r="BJ196" s="584"/>
      <c r="BK196" s="584"/>
      <c r="BL196" s="584"/>
      <c r="BM196" s="584"/>
      <c r="BN196" s="584"/>
      <c r="BO196" s="584"/>
      <c r="BP196" s="584"/>
      <c r="BQ196" s="584"/>
      <c r="BR196" s="584"/>
      <c r="BS196" s="584"/>
      <c r="BT196" s="584"/>
      <c r="BU196" s="584"/>
      <c r="BV196" s="584"/>
      <c r="BW196" s="584"/>
      <c r="BX196" s="584"/>
      <c r="BY196" s="584"/>
      <c r="BZ196" s="584"/>
      <c r="CA196" s="584"/>
      <c r="CB196" s="584"/>
      <c r="CC196" s="584"/>
      <c r="CD196" s="584"/>
      <c r="CE196" s="584"/>
      <c r="CF196" s="584"/>
      <c r="CG196" s="584"/>
      <c r="CH196" s="584"/>
      <c r="CI196" s="584"/>
      <c r="CJ196" s="584"/>
      <c r="CK196" s="584"/>
      <c r="CL196" s="584"/>
      <c r="CM196" s="584"/>
      <c r="CN196" s="584"/>
      <c r="CO196" s="584"/>
      <c r="CP196" s="584"/>
      <c r="CQ196" s="584"/>
      <c r="CR196" s="584"/>
      <c r="CS196" s="584"/>
      <c r="CT196" s="584"/>
      <c r="CU196" s="584"/>
      <c r="CV196" s="584"/>
      <c r="CW196" s="584"/>
      <c r="CX196" s="584"/>
      <c r="CY196" s="584"/>
      <c r="CZ196" s="584"/>
      <c r="DA196" s="584"/>
      <c r="DB196" s="584"/>
      <c r="DC196" s="584"/>
      <c r="DD196" s="585"/>
      <c r="DE196" s="625" t="s">
        <v>257</v>
      </c>
      <c r="DF196" s="626"/>
      <c r="DG196" s="626"/>
      <c r="DH196" s="626"/>
      <c r="DI196" s="627"/>
    </row>
    <row r="197" spans="1:113" ht="25.2" x14ac:dyDescent="0.35">
      <c r="A197" s="589" t="s">
        <v>345</v>
      </c>
      <c r="B197" s="590"/>
      <c r="C197" s="590"/>
      <c r="D197" s="590"/>
      <c r="E197" s="591"/>
      <c r="F197" s="583" t="s">
        <v>365</v>
      </c>
      <c r="G197" s="584"/>
      <c r="H197" s="584"/>
      <c r="I197" s="584"/>
      <c r="J197" s="584"/>
      <c r="K197" s="584"/>
      <c r="L197" s="584"/>
      <c r="M197" s="584"/>
      <c r="N197" s="584"/>
      <c r="O197" s="584"/>
      <c r="P197" s="584"/>
      <c r="Q197" s="584"/>
      <c r="R197" s="584"/>
      <c r="S197" s="584"/>
      <c r="T197" s="584"/>
      <c r="U197" s="584"/>
      <c r="V197" s="584"/>
      <c r="W197" s="584"/>
      <c r="X197" s="584"/>
      <c r="Y197" s="584"/>
      <c r="Z197" s="584"/>
      <c r="AA197" s="584"/>
      <c r="AB197" s="584"/>
      <c r="AC197" s="584"/>
      <c r="AD197" s="584"/>
      <c r="AE197" s="584"/>
      <c r="AF197" s="584"/>
      <c r="AG197" s="584"/>
      <c r="AH197" s="584"/>
      <c r="AI197" s="584"/>
      <c r="AJ197" s="584"/>
      <c r="AK197" s="584"/>
      <c r="AL197" s="584"/>
      <c r="AM197" s="584"/>
      <c r="AN197" s="584"/>
      <c r="AO197" s="584"/>
      <c r="AP197" s="584"/>
      <c r="AQ197" s="584"/>
      <c r="AR197" s="584"/>
      <c r="AS197" s="584"/>
      <c r="AT197" s="584"/>
      <c r="AU197" s="584"/>
      <c r="AV197" s="584"/>
      <c r="AW197" s="584"/>
      <c r="AX197" s="584"/>
      <c r="AY197" s="584"/>
      <c r="AZ197" s="584"/>
      <c r="BA197" s="584"/>
      <c r="BB197" s="584"/>
      <c r="BC197" s="584"/>
      <c r="BD197" s="584"/>
      <c r="BE197" s="584"/>
      <c r="BF197" s="584"/>
      <c r="BG197" s="584"/>
      <c r="BH197" s="584"/>
      <c r="BI197" s="584"/>
      <c r="BJ197" s="584"/>
      <c r="BK197" s="584"/>
      <c r="BL197" s="584"/>
      <c r="BM197" s="584"/>
      <c r="BN197" s="584"/>
      <c r="BO197" s="584"/>
      <c r="BP197" s="584"/>
      <c r="BQ197" s="584"/>
      <c r="BR197" s="584"/>
      <c r="BS197" s="584"/>
      <c r="BT197" s="584"/>
      <c r="BU197" s="584"/>
      <c r="BV197" s="584"/>
      <c r="BW197" s="584"/>
      <c r="BX197" s="584"/>
      <c r="BY197" s="584"/>
      <c r="BZ197" s="584"/>
      <c r="CA197" s="584"/>
      <c r="CB197" s="584"/>
      <c r="CC197" s="584"/>
      <c r="CD197" s="584"/>
      <c r="CE197" s="584"/>
      <c r="CF197" s="584"/>
      <c r="CG197" s="584"/>
      <c r="CH197" s="584"/>
      <c r="CI197" s="584"/>
      <c r="CJ197" s="584"/>
      <c r="CK197" s="584"/>
      <c r="CL197" s="584"/>
      <c r="CM197" s="584"/>
      <c r="CN197" s="584"/>
      <c r="CO197" s="584"/>
      <c r="CP197" s="584"/>
      <c r="CQ197" s="584"/>
      <c r="CR197" s="584"/>
      <c r="CS197" s="584"/>
      <c r="CT197" s="584"/>
      <c r="CU197" s="584"/>
      <c r="CV197" s="584"/>
      <c r="CW197" s="584"/>
      <c r="CX197" s="584"/>
      <c r="CY197" s="584"/>
      <c r="CZ197" s="584"/>
      <c r="DA197" s="584"/>
      <c r="DB197" s="584"/>
      <c r="DC197" s="584"/>
      <c r="DD197" s="585"/>
      <c r="DE197" s="625" t="s">
        <v>258</v>
      </c>
      <c r="DF197" s="626"/>
      <c r="DG197" s="626"/>
      <c r="DH197" s="626"/>
      <c r="DI197" s="627"/>
    </row>
    <row r="198" spans="1:113" ht="25.2" x14ac:dyDescent="0.35">
      <c r="A198" s="589" t="s">
        <v>346</v>
      </c>
      <c r="B198" s="590"/>
      <c r="C198" s="590"/>
      <c r="D198" s="590"/>
      <c r="E198" s="591"/>
      <c r="F198" s="583" t="s">
        <v>373</v>
      </c>
      <c r="G198" s="584"/>
      <c r="H198" s="584"/>
      <c r="I198" s="584"/>
      <c r="J198" s="584"/>
      <c r="K198" s="584"/>
      <c r="L198" s="584"/>
      <c r="M198" s="584"/>
      <c r="N198" s="584"/>
      <c r="O198" s="584"/>
      <c r="P198" s="584"/>
      <c r="Q198" s="584"/>
      <c r="R198" s="584"/>
      <c r="S198" s="584"/>
      <c r="T198" s="584"/>
      <c r="U198" s="584"/>
      <c r="V198" s="584"/>
      <c r="W198" s="584"/>
      <c r="X198" s="584"/>
      <c r="Y198" s="584"/>
      <c r="Z198" s="584"/>
      <c r="AA198" s="584"/>
      <c r="AB198" s="584"/>
      <c r="AC198" s="584"/>
      <c r="AD198" s="584"/>
      <c r="AE198" s="584"/>
      <c r="AF198" s="584"/>
      <c r="AG198" s="584"/>
      <c r="AH198" s="584"/>
      <c r="AI198" s="584"/>
      <c r="AJ198" s="584"/>
      <c r="AK198" s="584"/>
      <c r="AL198" s="584"/>
      <c r="AM198" s="584"/>
      <c r="AN198" s="584"/>
      <c r="AO198" s="584"/>
      <c r="AP198" s="584"/>
      <c r="AQ198" s="584"/>
      <c r="AR198" s="584"/>
      <c r="AS198" s="584"/>
      <c r="AT198" s="584"/>
      <c r="AU198" s="584"/>
      <c r="AV198" s="584"/>
      <c r="AW198" s="584"/>
      <c r="AX198" s="584"/>
      <c r="AY198" s="584"/>
      <c r="AZ198" s="584"/>
      <c r="BA198" s="584"/>
      <c r="BB198" s="584"/>
      <c r="BC198" s="584"/>
      <c r="BD198" s="584"/>
      <c r="BE198" s="584"/>
      <c r="BF198" s="584"/>
      <c r="BG198" s="584"/>
      <c r="BH198" s="584"/>
      <c r="BI198" s="584"/>
      <c r="BJ198" s="584"/>
      <c r="BK198" s="584"/>
      <c r="BL198" s="584"/>
      <c r="BM198" s="584"/>
      <c r="BN198" s="584"/>
      <c r="BO198" s="584"/>
      <c r="BP198" s="584"/>
      <c r="BQ198" s="584"/>
      <c r="BR198" s="584"/>
      <c r="BS198" s="584"/>
      <c r="BT198" s="584"/>
      <c r="BU198" s="584"/>
      <c r="BV198" s="584"/>
      <c r="BW198" s="584"/>
      <c r="BX198" s="584"/>
      <c r="BY198" s="584"/>
      <c r="BZ198" s="584"/>
      <c r="CA198" s="584"/>
      <c r="CB198" s="584"/>
      <c r="CC198" s="584"/>
      <c r="CD198" s="584"/>
      <c r="CE198" s="584"/>
      <c r="CF198" s="584"/>
      <c r="CG198" s="584"/>
      <c r="CH198" s="584"/>
      <c r="CI198" s="584"/>
      <c r="CJ198" s="584"/>
      <c r="CK198" s="584"/>
      <c r="CL198" s="584"/>
      <c r="CM198" s="584"/>
      <c r="CN198" s="584"/>
      <c r="CO198" s="584"/>
      <c r="CP198" s="584"/>
      <c r="CQ198" s="584"/>
      <c r="CR198" s="584"/>
      <c r="CS198" s="584"/>
      <c r="CT198" s="584"/>
      <c r="CU198" s="584"/>
      <c r="CV198" s="584"/>
      <c r="CW198" s="584"/>
      <c r="CX198" s="584"/>
      <c r="CY198" s="584"/>
      <c r="CZ198" s="584"/>
      <c r="DA198" s="584"/>
      <c r="DB198" s="584"/>
      <c r="DC198" s="584"/>
      <c r="DD198" s="585"/>
      <c r="DE198" s="625" t="s">
        <v>260</v>
      </c>
      <c r="DF198" s="626"/>
      <c r="DG198" s="626"/>
      <c r="DH198" s="626"/>
      <c r="DI198" s="627"/>
    </row>
    <row r="199" spans="1:113" ht="53.25" customHeight="1" x14ac:dyDescent="0.35">
      <c r="A199" s="589" t="s">
        <v>347</v>
      </c>
      <c r="B199" s="590"/>
      <c r="C199" s="590"/>
      <c r="D199" s="590"/>
      <c r="E199" s="591"/>
      <c r="F199" s="583" t="s">
        <v>374</v>
      </c>
      <c r="G199" s="584"/>
      <c r="H199" s="584"/>
      <c r="I199" s="584"/>
      <c r="J199" s="584"/>
      <c r="K199" s="584"/>
      <c r="L199" s="584"/>
      <c r="M199" s="584"/>
      <c r="N199" s="584"/>
      <c r="O199" s="584"/>
      <c r="P199" s="584"/>
      <c r="Q199" s="584"/>
      <c r="R199" s="584"/>
      <c r="S199" s="584"/>
      <c r="T199" s="584"/>
      <c r="U199" s="584"/>
      <c r="V199" s="584"/>
      <c r="W199" s="584"/>
      <c r="X199" s="584"/>
      <c r="Y199" s="584"/>
      <c r="Z199" s="584"/>
      <c r="AA199" s="584"/>
      <c r="AB199" s="584"/>
      <c r="AC199" s="584"/>
      <c r="AD199" s="584"/>
      <c r="AE199" s="584"/>
      <c r="AF199" s="584"/>
      <c r="AG199" s="584"/>
      <c r="AH199" s="584"/>
      <c r="AI199" s="584"/>
      <c r="AJ199" s="584"/>
      <c r="AK199" s="584"/>
      <c r="AL199" s="584"/>
      <c r="AM199" s="584"/>
      <c r="AN199" s="584"/>
      <c r="AO199" s="584"/>
      <c r="AP199" s="584"/>
      <c r="AQ199" s="584"/>
      <c r="AR199" s="584"/>
      <c r="AS199" s="584"/>
      <c r="AT199" s="584"/>
      <c r="AU199" s="584"/>
      <c r="AV199" s="584"/>
      <c r="AW199" s="584"/>
      <c r="AX199" s="584"/>
      <c r="AY199" s="584"/>
      <c r="AZ199" s="584"/>
      <c r="BA199" s="584"/>
      <c r="BB199" s="584"/>
      <c r="BC199" s="584"/>
      <c r="BD199" s="584"/>
      <c r="BE199" s="584"/>
      <c r="BF199" s="584"/>
      <c r="BG199" s="584"/>
      <c r="BH199" s="584"/>
      <c r="BI199" s="584"/>
      <c r="BJ199" s="584"/>
      <c r="BK199" s="584"/>
      <c r="BL199" s="584"/>
      <c r="BM199" s="584"/>
      <c r="BN199" s="584"/>
      <c r="BO199" s="584"/>
      <c r="BP199" s="584"/>
      <c r="BQ199" s="584"/>
      <c r="BR199" s="584"/>
      <c r="BS199" s="584"/>
      <c r="BT199" s="584"/>
      <c r="BU199" s="584"/>
      <c r="BV199" s="584"/>
      <c r="BW199" s="584"/>
      <c r="BX199" s="584"/>
      <c r="BY199" s="584"/>
      <c r="BZ199" s="584"/>
      <c r="CA199" s="584"/>
      <c r="CB199" s="584"/>
      <c r="CC199" s="584"/>
      <c r="CD199" s="584"/>
      <c r="CE199" s="584"/>
      <c r="CF199" s="584"/>
      <c r="CG199" s="584"/>
      <c r="CH199" s="584"/>
      <c r="CI199" s="584"/>
      <c r="CJ199" s="584"/>
      <c r="CK199" s="584"/>
      <c r="CL199" s="584"/>
      <c r="CM199" s="584"/>
      <c r="CN199" s="584"/>
      <c r="CO199" s="584"/>
      <c r="CP199" s="584"/>
      <c r="CQ199" s="584"/>
      <c r="CR199" s="584"/>
      <c r="CS199" s="584"/>
      <c r="CT199" s="584"/>
      <c r="CU199" s="584"/>
      <c r="CV199" s="584"/>
      <c r="CW199" s="584"/>
      <c r="CX199" s="584"/>
      <c r="CY199" s="584"/>
      <c r="CZ199" s="584"/>
      <c r="DA199" s="584"/>
      <c r="DB199" s="584"/>
      <c r="DC199" s="584"/>
      <c r="DD199" s="585"/>
      <c r="DE199" s="625" t="s">
        <v>261</v>
      </c>
      <c r="DF199" s="626"/>
      <c r="DG199" s="626"/>
      <c r="DH199" s="626"/>
      <c r="DI199" s="627"/>
    </row>
    <row r="200" spans="1:113" ht="75" customHeight="1" x14ac:dyDescent="0.35">
      <c r="A200" s="610" t="s">
        <v>348</v>
      </c>
      <c r="B200" s="611"/>
      <c r="C200" s="611"/>
      <c r="D200" s="611"/>
      <c r="E200" s="612"/>
      <c r="F200" s="583" t="s">
        <v>452</v>
      </c>
      <c r="G200" s="584"/>
      <c r="H200" s="584"/>
      <c r="I200" s="584"/>
      <c r="J200" s="584"/>
      <c r="K200" s="584"/>
      <c r="L200" s="584"/>
      <c r="M200" s="584"/>
      <c r="N200" s="584"/>
      <c r="O200" s="584"/>
      <c r="P200" s="584"/>
      <c r="Q200" s="584"/>
      <c r="R200" s="584"/>
      <c r="S200" s="584"/>
      <c r="T200" s="584"/>
      <c r="U200" s="584"/>
      <c r="V200" s="584"/>
      <c r="W200" s="584"/>
      <c r="X200" s="584"/>
      <c r="Y200" s="584"/>
      <c r="Z200" s="584"/>
      <c r="AA200" s="584"/>
      <c r="AB200" s="584"/>
      <c r="AC200" s="584"/>
      <c r="AD200" s="584"/>
      <c r="AE200" s="584"/>
      <c r="AF200" s="584"/>
      <c r="AG200" s="584"/>
      <c r="AH200" s="584"/>
      <c r="AI200" s="584"/>
      <c r="AJ200" s="584"/>
      <c r="AK200" s="584"/>
      <c r="AL200" s="584"/>
      <c r="AM200" s="584"/>
      <c r="AN200" s="584"/>
      <c r="AO200" s="584"/>
      <c r="AP200" s="584"/>
      <c r="AQ200" s="584"/>
      <c r="AR200" s="584"/>
      <c r="AS200" s="584"/>
      <c r="AT200" s="584"/>
      <c r="AU200" s="584"/>
      <c r="AV200" s="584"/>
      <c r="AW200" s="584"/>
      <c r="AX200" s="584"/>
      <c r="AY200" s="584"/>
      <c r="AZ200" s="584"/>
      <c r="BA200" s="584"/>
      <c r="BB200" s="584"/>
      <c r="BC200" s="584"/>
      <c r="BD200" s="584"/>
      <c r="BE200" s="584"/>
      <c r="BF200" s="584"/>
      <c r="BG200" s="584"/>
      <c r="BH200" s="584"/>
      <c r="BI200" s="584"/>
      <c r="BJ200" s="584"/>
      <c r="BK200" s="584"/>
      <c r="BL200" s="584"/>
      <c r="BM200" s="584"/>
      <c r="BN200" s="584"/>
      <c r="BO200" s="584"/>
      <c r="BP200" s="584"/>
      <c r="BQ200" s="584"/>
      <c r="BR200" s="584"/>
      <c r="BS200" s="584"/>
      <c r="BT200" s="584"/>
      <c r="BU200" s="584"/>
      <c r="BV200" s="584"/>
      <c r="BW200" s="584"/>
      <c r="BX200" s="584"/>
      <c r="BY200" s="584"/>
      <c r="BZ200" s="584"/>
      <c r="CA200" s="584"/>
      <c r="CB200" s="584"/>
      <c r="CC200" s="584"/>
      <c r="CD200" s="584"/>
      <c r="CE200" s="584"/>
      <c r="CF200" s="584"/>
      <c r="CG200" s="584"/>
      <c r="CH200" s="584"/>
      <c r="CI200" s="584"/>
      <c r="CJ200" s="584"/>
      <c r="CK200" s="584"/>
      <c r="CL200" s="584"/>
      <c r="CM200" s="584"/>
      <c r="CN200" s="584"/>
      <c r="CO200" s="584"/>
      <c r="CP200" s="584"/>
      <c r="CQ200" s="584"/>
      <c r="CR200" s="584"/>
      <c r="CS200" s="584"/>
      <c r="CT200" s="584"/>
      <c r="CU200" s="584"/>
      <c r="CV200" s="584"/>
      <c r="CW200" s="584"/>
      <c r="CX200" s="584"/>
      <c r="CY200" s="584"/>
      <c r="CZ200" s="584"/>
      <c r="DA200" s="584"/>
      <c r="DB200" s="584"/>
      <c r="DC200" s="584"/>
      <c r="DD200" s="585"/>
      <c r="DE200" s="625" t="s">
        <v>271</v>
      </c>
      <c r="DF200" s="626"/>
      <c r="DG200" s="626"/>
      <c r="DH200" s="626"/>
      <c r="DI200" s="627"/>
    </row>
    <row r="201" spans="1:113" ht="25.2" x14ac:dyDescent="0.35">
      <c r="A201" s="589" t="s">
        <v>349</v>
      </c>
      <c r="B201" s="590"/>
      <c r="C201" s="590"/>
      <c r="D201" s="590"/>
      <c r="E201" s="591"/>
      <c r="F201" s="583" t="s">
        <v>377</v>
      </c>
      <c r="G201" s="584"/>
      <c r="H201" s="584"/>
      <c r="I201" s="584"/>
      <c r="J201" s="584"/>
      <c r="K201" s="584"/>
      <c r="L201" s="584"/>
      <c r="M201" s="584"/>
      <c r="N201" s="584"/>
      <c r="O201" s="584"/>
      <c r="P201" s="584"/>
      <c r="Q201" s="584"/>
      <c r="R201" s="584"/>
      <c r="S201" s="584"/>
      <c r="T201" s="584"/>
      <c r="U201" s="584"/>
      <c r="V201" s="584"/>
      <c r="W201" s="584"/>
      <c r="X201" s="584"/>
      <c r="Y201" s="584"/>
      <c r="Z201" s="584"/>
      <c r="AA201" s="584"/>
      <c r="AB201" s="584"/>
      <c r="AC201" s="584"/>
      <c r="AD201" s="584"/>
      <c r="AE201" s="584"/>
      <c r="AF201" s="584"/>
      <c r="AG201" s="584"/>
      <c r="AH201" s="584"/>
      <c r="AI201" s="584"/>
      <c r="AJ201" s="584"/>
      <c r="AK201" s="584"/>
      <c r="AL201" s="584"/>
      <c r="AM201" s="584"/>
      <c r="AN201" s="584"/>
      <c r="AO201" s="584"/>
      <c r="AP201" s="584"/>
      <c r="AQ201" s="584"/>
      <c r="AR201" s="584"/>
      <c r="AS201" s="584"/>
      <c r="AT201" s="584"/>
      <c r="AU201" s="584"/>
      <c r="AV201" s="584"/>
      <c r="AW201" s="584"/>
      <c r="AX201" s="584"/>
      <c r="AY201" s="584"/>
      <c r="AZ201" s="584"/>
      <c r="BA201" s="584"/>
      <c r="BB201" s="584"/>
      <c r="BC201" s="584"/>
      <c r="BD201" s="584"/>
      <c r="BE201" s="584"/>
      <c r="BF201" s="584"/>
      <c r="BG201" s="584"/>
      <c r="BH201" s="584"/>
      <c r="BI201" s="584"/>
      <c r="BJ201" s="584"/>
      <c r="BK201" s="584"/>
      <c r="BL201" s="584"/>
      <c r="BM201" s="584"/>
      <c r="BN201" s="584"/>
      <c r="BO201" s="584"/>
      <c r="BP201" s="584"/>
      <c r="BQ201" s="584"/>
      <c r="BR201" s="584"/>
      <c r="BS201" s="584"/>
      <c r="BT201" s="584"/>
      <c r="BU201" s="584"/>
      <c r="BV201" s="584"/>
      <c r="BW201" s="584"/>
      <c r="BX201" s="584"/>
      <c r="BY201" s="584"/>
      <c r="BZ201" s="584"/>
      <c r="CA201" s="584"/>
      <c r="CB201" s="584"/>
      <c r="CC201" s="584"/>
      <c r="CD201" s="584"/>
      <c r="CE201" s="584"/>
      <c r="CF201" s="584"/>
      <c r="CG201" s="584"/>
      <c r="CH201" s="584"/>
      <c r="CI201" s="584"/>
      <c r="CJ201" s="584"/>
      <c r="CK201" s="584"/>
      <c r="CL201" s="584"/>
      <c r="CM201" s="584"/>
      <c r="CN201" s="584"/>
      <c r="CO201" s="584"/>
      <c r="CP201" s="584"/>
      <c r="CQ201" s="584"/>
      <c r="CR201" s="584"/>
      <c r="CS201" s="584"/>
      <c r="CT201" s="584"/>
      <c r="CU201" s="584"/>
      <c r="CV201" s="584"/>
      <c r="CW201" s="584"/>
      <c r="CX201" s="584"/>
      <c r="CY201" s="584"/>
      <c r="CZ201" s="584"/>
      <c r="DA201" s="584"/>
      <c r="DB201" s="584"/>
      <c r="DC201" s="584"/>
      <c r="DD201" s="585"/>
      <c r="DE201" s="625" t="s">
        <v>272</v>
      </c>
      <c r="DF201" s="626"/>
      <c r="DG201" s="626"/>
      <c r="DH201" s="626"/>
      <c r="DI201" s="627"/>
    </row>
    <row r="202" spans="1:113" ht="25.2" x14ac:dyDescent="0.35">
      <c r="A202" s="589" t="s">
        <v>350</v>
      </c>
      <c r="B202" s="590"/>
      <c r="C202" s="590"/>
      <c r="D202" s="590"/>
      <c r="E202" s="591"/>
      <c r="F202" s="580" t="s">
        <v>379</v>
      </c>
      <c r="G202" s="581"/>
      <c r="H202" s="581"/>
      <c r="I202" s="581"/>
      <c r="J202" s="581"/>
      <c r="K202" s="581"/>
      <c r="L202" s="581"/>
      <c r="M202" s="581"/>
      <c r="N202" s="581"/>
      <c r="O202" s="581"/>
      <c r="P202" s="581"/>
      <c r="Q202" s="581"/>
      <c r="R202" s="581"/>
      <c r="S202" s="581"/>
      <c r="T202" s="581"/>
      <c r="U202" s="581"/>
      <c r="V202" s="581"/>
      <c r="W202" s="581"/>
      <c r="X202" s="581"/>
      <c r="Y202" s="581"/>
      <c r="Z202" s="581"/>
      <c r="AA202" s="581"/>
      <c r="AB202" s="581"/>
      <c r="AC202" s="581"/>
      <c r="AD202" s="581"/>
      <c r="AE202" s="581"/>
      <c r="AF202" s="581"/>
      <c r="AG202" s="581"/>
      <c r="AH202" s="581"/>
      <c r="AI202" s="581"/>
      <c r="AJ202" s="581"/>
      <c r="AK202" s="581"/>
      <c r="AL202" s="581"/>
      <c r="AM202" s="581"/>
      <c r="AN202" s="581"/>
      <c r="AO202" s="581"/>
      <c r="AP202" s="581"/>
      <c r="AQ202" s="581"/>
      <c r="AR202" s="581"/>
      <c r="AS202" s="581"/>
      <c r="AT202" s="581"/>
      <c r="AU202" s="581"/>
      <c r="AV202" s="581"/>
      <c r="AW202" s="581"/>
      <c r="AX202" s="581"/>
      <c r="AY202" s="581"/>
      <c r="AZ202" s="581"/>
      <c r="BA202" s="581"/>
      <c r="BB202" s="581"/>
      <c r="BC202" s="581"/>
      <c r="BD202" s="581"/>
      <c r="BE202" s="581"/>
      <c r="BF202" s="581"/>
      <c r="BG202" s="581"/>
      <c r="BH202" s="581"/>
      <c r="BI202" s="581"/>
      <c r="BJ202" s="581"/>
      <c r="BK202" s="581"/>
      <c r="BL202" s="581"/>
      <c r="BM202" s="581"/>
      <c r="BN202" s="581"/>
      <c r="BO202" s="581"/>
      <c r="BP202" s="581"/>
      <c r="BQ202" s="581"/>
      <c r="BR202" s="581"/>
      <c r="BS202" s="581"/>
      <c r="BT202" s="581"/>
      <c r="BU202" s="581"/>
      <c r="BV202" s="581"/>
      <c r="BW202" s="581"/>
      <c r="BX202" s="581"/>
      <c r="BY202" s="581"/>
      <c r="BZ202" s="581"/>
      <c r="CA202" s="581"/>
      <c r="CB202" s="581"/>
      <c r="CC202" s="581"/>
      <c r="CD202" s="581"/>
      <c r="CE202" s="581"/>
      <c r="CF202" s="581"/>
      <c r="CG202" s="581"/>
      <c r="CH202" s="581"/>
      <c r="CI202" s="581"/>
      <c r="CJ202" s="581"/>
      <c r="CK202" s="581"/>
      <c r="CL202" s="581"/>
      <c r="CM202" s="581"/>
      <c r="CN202" s="581"/>
      <c r="CO202" s="581"/>
      <c r="CP202" s="581"/>
      <c r="CQ202" s="581"/>
      <c r="CR202" s="581"/>
      <c r="CS202" s="581"/>
      <c r="CT202" s="581"/>
      <c r="CU202" s="581"/>
      <c r="CV202" s="581"/>
      <c r="CW202" s="581"/>
      <c r="CX202" s="581"/>
      <c r="CY202" s="581"/>
      <c r="CZ202" s="581"/>
      <c r="DA202" s="581"/>
      <c r="DB202" s="581"/>
      <c r="DC202" s="581"/>
      <c r="DD202" s="582"/>
      <c r="DE202" s="625" t="s">
        <v>263</v>
      </c>
      <c r="DF202" s="626"/>
      <c r="DG202" s="626"/>
      <c r="DH202" s="626"/>
      <c r="DI202" s="627"/>
    </row>
    <row r="203" spans="1:113" ht="48.75" customHeight="1" x14ac:dyDescent="0.35">
      <c r="A203" s="589" t="s">
        <v>351</v>
      </c>
      <c r="B203" s="590"/>
      <c r="C203" s="590"/>
      <c r="D203" s="590"/>
      <c r="E203" s="591"/>
      <c r="F203" s="583" t="s">
        <v>424</v>
      </c>
      <c r="G203" s="584"/>
      <c r="H203" s="584"/>
      <c r="I203" s="584"/>
      <c r="J203" s="584"/>
      <c r="K203" s="584"/>
      <c r="L203" s="584"/>
      <c r="M203" s="584"/>
      <c r="N203" s="584"/>
      <c r="O203" s="584"/>
      <c r="P203" s="584"/>
      <c r="Q203" s="584"/>
      <c r="R203" s="584"/>
      <c r="S203" s="584"/>
      <c r="T203" s="584"/>
      <c r="U203" s="584"/>
      <c r="V203" s="584"/>
      <c r="W203" s="584"/>
      <c r="X203" s="584"/>
      <c r="Y203" s="584"/>
      <c r="Z203" s="584"/>
      <c r="AA203" s="584"/>
      <c r="AB203" s="584"/>
      <c r="AC203" s="584"/>
      <c r="AD203" s="584"/>
      <c r="AE203" s="584"/>
      <c r="AF203" s="584"/>
      <c r="AG203" s="584"/>
      <c r="AH203" s="584"/>
      <c r="AI203" s="584"/>
      <c r="AJ203" s="584"/>
      <c r="AK203" s="584"/>
      <c r="AL203" s="584"/>
      <c r="AM203" s="584"/>
      <c r="AN203" s="584"/>
      <c r="AO203" s="584"/>
      <c r="AP203" s="584"/>
      <c r="AQ203" s="584"/>
      <c r="AR203" s="584"/>
      <c r="AS203" s="584"/>
      <c r="AT203" s="584"/>
      <c r="AU203" s="584"/>
      <c r="AV203" s="584"/>
      <c r="AW203" s="584"/>
      <c r="AX203" s="584"/>
      <c r="AY203" s="584"/>
      <c r="AZ203" s="584"/>
      <c r="BA203" s="584"/>
      <c r="BB203" s="584"/>
      <c r="BC203" s="584"/>
      <c r="BD203" s="584"/>
      <c r="BE203" s="584"/>
      <c r="BF203" s="584"/>
      <c r="BG203" s="584"/>
      <c r="BH203" s="584"/>
      <c r="BI203" s="584"/>
      <c r="BJ203" s="584"/>
      <c r="BK203" s="584"/>
      <c r="BL203" s="584"/>
      <c r="BM203" s="584"/>
      <c r="BN203" s="584"/>
      <c r="BO203" s="584"/>
      <c r="BP203" s="584"/>
      <c r="BQ203" s="584"/>
      <c r="BR203" s="584"/>
      <c r="BS203" s="584"/>
      <c r="BT203" s="584"/>
      <c r="BU203" s="584"/>
      <c r="BV203" s="584"/>
      <c r="BW203" s="584"/>
      <c r="BX203" s="584"/>
      <c r="BY203" s="584"/>
      <c r="BZ203" s="584"/>
      <c r="CA203" s="584"/>
      <c r="CB203" s="584"/>
      <c r="CC203" s="584"/>
      <c r="CD203" s="584"/>
      <c r="CE203" s="584"/>
      <c r="CF203" s="584"/>
      <c r="CG203" s="584"/>
      <c r="CH203" s="584"/>
      <c r="CI203" s="584"/>
      <c r="CJ203" s="584"/>
      <c r="CK203" s="584"/>
      <c r="CL203" s="584"/>
      <c r="CM203" s="584"/>
      <c r="CN203" s="584"/>
      <c r="CO203" s="584"/>
      <c r="CP203" s="584"/>
      <c r="CQ203" s="584"/>
      <c r="CR203" s="584"/>
      <c r="CS203" s="584"/>
      <c r="CT203" s="584"/>
      <c r="CU203" s="584"/>
      <c r="CV203" s="584"/>
      <c r="CW203" s="584"/>
      <c r="CX203" s="584"/>
      <c r="CY203" s="584"/>
      <c r="CZ203" s="584"/>
      <c r="DA203" s="584"/>
      <c r="DB203" s="584"/>
      <c r="DC203" s="584"/>
      <c r="DD203" s="585"/>
      <c r="DE203" s="625" t="s">
        <v>434</v>
      </c>
      <c r="DF203" s="626"/>
      <c r="DG203" s="626"/>
      <c r="DH203" s="626"/>
      <c r="DI203" s="627"/>
    </row>
    <row r="204" spans="1:113" ht="25.2" x14ac:dyDescent="0.35">
      <c r="A204" s="589" t="s">
        <v>352</v>
      </c>
      <c r="B204" s="590"/>
      <c r="C204" s="590"/>
      <c r="D204" s="590"/>
      <c r="E204" s="591"/>
      <c r="F204" s="583" t="s">
        <v>450</v>
      </c>
      <c r="G204" s="584"/>
      <c r="H204" s="584"/>
      <c r="I204" s="584"/>
      <c r="J204" s="584"/>
      <c r="K204" s="584"/>
      <c r="L204" s="584"/>
      <c r="M204" s="584"/>
      <c r="N204" s="584"/>
      <c r="O204" s="584"/>
      <c r="P204" s="584"/>
      <c r="Q204" s="584"/>
      <c r="R204" s="584"/>
      <c r="S204" s="584"/>
      <c r="T204" s="584"/>
      <c r="U204" s="584"/>
      <c r="V204" s="584"/>
      <c r="W204" s="584"/>
      <c r="X204" s="584"/>
      <c r="Y204" s="584"/>
      <c r="Z204" s="584"/>
      <c r="AA204" s="584"/>
      <c r="AB204" s="584"/>
      <c r="AC204" s="584"/>
      <c r="AD204" s="584"/>
      <c r="AE204" s="584"/>
      <c r="AF204" s="584"/>
      <c r="AG204" s="584"/>
      <c r="AH204" s="584"/>
      <c r="AI204" s="584"/>
      <c r="AJ204" s="584"/>
      <c r="AK204" s="584"/>
      <c r="AL204" s="584"/>
      <c r="AM204" s="584"/>
      <c r="AN204" s="584"/>
      <c r="AO204" s="584"/>
      <c r="AP204" s="584"/>
      <c r="AQ204" s="584"/>
      <c r="AR204" s="584"/>
      <c r="AS204" s="584"/>
      <c r="AT204" s="584"/>
      <c r="AU204" s="584"/>
      <c r="AV204" s="584"/>
      <c r="AW204" s="584"/>
      <c r="AX204" s="584"/>
      <c r="AY204" s="584"/>
      <c r="AZ204" s="584"/>
      <c r="BA204" s="584"/>
      <c r="BB204" s="584"/>
      <c r="BC204" s="584"/>
      <c r="BD204" s="584"/>
      <c r="BE204" s="584"/>
      <c r="BF204" s="584"/>
      <c r="BG204" s="584"/>
      <c r="BH204" s="584"/>
      <c r="BI204" s="584"/>
      <c r="BJ204" s="584"/>
      <c r="BK204" s="584"/>
      <c r="BL204" s="584"/>
      <c r="BM204" s="584"/>
      <c r="BN204" s="584"/>
      <c r="BO204" s="584"/>
      <c r="BP204" s="584"/>
      <c r="BQ204" s="584"/>
      <c r="BR204" s="584"/>
      <c r="BS204" s="584"/>
      <c r="BT204" s="584"/>
      <c r="BU204" s="584"/>
      <c r="BV204" s="584"/>
      <c r="BW204" s="584"/>
      <c r="BX204" s="584"/>
      <c r="BY204" s="584"/>
      <c r="BZ204" s="584"/>
      <c r="CA204" s="584"/>
      <c r="CB204" s="584"/>
      <c r="CC204" s="584"/>
      <c r="CD204" s="584"/>
      <c r="CE204" s="584"/>
      <c r="CF204" s="584"/>
      <c r="CG204" s="584"/>
      <c r="CH204" s="584"/>
      <c r="CI204" s="584"/>
      <c r="CJ204" s="584"/>
      <c r="CK204" s="584"/>
      <c r="CL204" s="584"/>
      <c r="CM204" s="584"/>
      <c r="CN204" s="584"/>
      <c r="CO204" s="584"/>
      <c r="CP204" s="584"/>
      <c r="CQ204" s="584"/>
      <c r="CR204" s="584"/>
      <c r="CS204" s="584"/>
      <c r="CT204" s="584"/>
      <c r="CU204" s="584"/>
      <c r="CV204" s="584"/>
      <c r="CW204" s="584"/>
      <c r="CX204" s="584"/>
      <c r="CY204" s="584"/>
      <c r="CZ204" s="584"/>
      <c r="DA204" s="584"/>
      <c r="DB204" s="584"/>
      <c r="DC204" s="584"/>
      <c r="DD204" s="585"/>
      <c r="DE204" s="625" t="s">
        <v>429</v>
      </c>
      <c r="DF204" s="626"/>
      <c r="DG204" s="626"/>
      <c r="DH204" s="626"/>
      <c r="DI204" s="627"/>
    </row>
    <row r="205" spans="1:113" ht="51.75" customHeight="1" x14ac:dyDescent="0.35">
      <c r="A205" s="589" t="s">
        <v>353</v>
      </c>
      <c r="B205" s="590"/>
      <c r="C205" s="590"/>
      <c r="D205" s="590"/>
      <c r="E205" s="591"/>
      <c r="F205" s="583" t="s">
        <v>426</v>
      </c>
      <c r="G205" s="584"/>
      <c r="H205" s="584"/>
      <c r="I205" s="584"/>
      <c r="J205" s="584"/>
      <c r="K205" s="584"/>
      <c r="L205" s="584"/>
      <c r="M205" s="584"/>
      <c r="N205" s="584"/>
      <c r="O205" s="584"/>
      <c r="P205" s="584"/>
      <c r="Q205" s="584"/>
      <c r="R205" s="584"/>
      <c r="S205" s="584"/>
      <c r="T205" s="584"/>
      <c r="U205" s="584"/>
      <c r="V205" s="584"/>
      <c r="W205" s="584"/>
      <c r="X205" s="584"/>
      <c r="Y205" s="584"/>
      <c r="Z205" s="584"/>
      <c r="AA205" s="584"/>
      <c r="AB205" s="584"/>
      <c r="AC205" s="584"/>
      <c r="AD205" s="584"/>
      <c r="AE205" s="584"/>
      <c r="AF205" s="584"/>
      <c r="AG205" s="584"/>
      <c r="AH205" s="584"/>
      <c r="AI205" s="584"/>
      <c r="AJ205" s="584"/>
      <c r="AK205" s="584"/>
      <c r="AL205" s="584"/>
      <c r="AM205" s="584"/>
      <c r="AN205" s="584"/>
      <c r="AO205" s="584"/>
      <c r="AP205" s="584"/>
      <c r="AQ205" s="584"/>
      <c r="AR205" s="584"/>
      <c r="AS205" s="584"/>
      <c r="AT205" s="584"/>
      <c r="AU205" s="584"/>
      <c r="AV205" s="584"/>
      <c r="AW205" s="584"/>
      <c r="AX205" s="584"/>
      <c r="AY205" s="584"/>
      <c r="AZ205" s="584"/>
      <c r="BA205" s="584"/>
      <c r="BB205" s="584"/>
      <c r="BC205" s="584"/>
      <c r="BD205" s="584"/>
      <c r="BE205" s="584"/>
      <c r="BF205" s="584"/>
      <c r="BG205" s="584"/>
      <c r="BH205" s="584"/>
      <c r="BI205" s="584"/>
      <c r="BJ205" s="584"/>
      <c r="BK205" s="584"/>
      <c r="BL205" s="584"/>
      <c r="BM205" s="584"/>
      <c r="BN205" s="584"/>
      <c r="BO205" s="584"/>
      <c r="BP205" s="584"/>
      <c r="BQ205" s="584"/>
      <c r="BR205" s="584"/>
      <c r="BS205" s="584"/>
      <c r="BT205" s="584"/>
      <c r="BU205" s="584"/>
      <c r="BV205" s="584"/>
      <c r="BW205" s="584"/>
      <c r="BX205" s="584"/>
      <c r="BY205" s="584"/>
      <c r="BZ205" s="584"/>
      <c r="CA205" s="584"/>
      <c r="CB205" s="584"/>
      <c r="CC205" s="584"/>
      <c r="CD205" s="584"/>
      <c r="CE205" s="584"/>
      <c r="CF205" s="584"/>
      <c r="CG205" s="584"/>
      <c r="CH205" s="584"/>
      <c r="CI205" s="584"/>
      <c r="CJ205" s="584"/>
      <c r="CK205" s="584"/>
      <c r="CL205" s="584"/>
      <c r="CM205" s="584"/>
      <c r="CN205" s="584"/>
      <c r="CO205" s="584"/>
      <c r="CP205" s="584"/>
      <c r="CQ205" s="584"/>
      <c r="CR205" s="584"/>
      <c r="CS205" s="584"/>
      <c r="CT205" s="584"/>
      <c r="CU205" s="584"/>
      <c r="CV205" s="584"/>
      <c r="CW205" s="584"/>
      <c r="CX205" s="584"/>
      <c r="CY205" s="584"/>
      <c r="CZ205" s="584"/>
      <c r="DA205" s="584"/>
      <c r="DB205" s="584"/>
      <c r="DC205" s="584"/>
      <c r="DD205" s="585"/>
      <c r="DE205" s="625" t="s">
        <v>431</v>
      </c>
      <c r="DF205" s="626"/>
      <c r="DG205" s="626"/>
      <c r="DH205" s="626"/>
      <c r="DI205" s="627"/>
    </row>
    <row r="206" spans="1:113" ht="25.8" thickBot="1" x14ac:dyDescent="0.4">
      <c r="A206" s="604" t="s">
        <v>354</v>
      </c>
      <c r="B206" s="605"/>
      <c r="C206" s="605"/>
      <c r="D206" s="605"/>
      <c r="E206" s="606"/>
      <c r="F206" s="586" t="s">
        <v>453</v>
      </c>
      <c r="G206" s="587"/>
      <c r="H206" s="587"/>
      <c r="I206" s="587"/>
      <c r="J206" s="587"/>
      <c r="K206" s="587"/>
      <c r="L206" s="587"/>
      <c r="M206" s="587"/>
      <c r="N206" s="587"/>
      <c r="O206" s="587"/>
      <c r="P206" s="587"/>
      <c r="Q206" s="587"/>
      <c r="R206" s="587"/>
      <c r="S206" s="587"/>
      <c r="T206" s="587"/>
      <c r="U206" s="587"/>
      <c r="V206" s="587"/>
      <c r="W206" s="587"/>
      <c r="X206" s="587"/>
      <c r="Y206" s="587"/>
      <c r="Z206" s="587"/>
      <c r="AA206" s="587"/>
      <c r="AB206" s="587"/>
      <c r="AC206" s="587"/>
      <c r="AD206" s="587"/>
      <c r="AE206" s="587"/>
      <c r="AF206" s="587"/>
      <c r="AG206" s="587"/>
      <c r="AH206" s="587"/>
      <c r="AI206" s="587"/>
      <c r="AJ206" s="587"/>
      <c r="AK206" s="587"/>
      <c r="AL206" s="587"/>
      <c r="AM206" s="587"/>
      <c r="AN206" s="587"/>
      <c r="AO206" s="587"/>
      <c r="AP206" s="587"/>
      <c r="AQ206" s="587"/>
      <c r="AR206" s="587"/>
      <c r="AS206" s="587"/>
      <c r="AT206" s="587"/>
      <c r="AU206" s="587"/>
      <c r="AV206" s="587"/>
      <c r="AW206" s="587"/>
      <c r="AX206" s="587"/>
      <c r="AY206" s="587"/>
      <c r="AZ206" s="587"/>
      <c r="BA206" s="587"/>
      <c r="BB206" s="587"/>
      <c r="BC206" s="587"/>
      <c r="BD206" s="587"/>
      <c r="BE206" s="587"/>
      <c r="BF206" s="587"/>
      <c r="BG206" s="587"/>
      <c r="BH206" s="587"/>
      <c r="BI206" s="587"/>
      <c r="BJ206" s="587"/>
      <c r="BK206" s="587"/>
      <c r="BL206" s="587"/>
      <c r="BM206" s="587"/>
      <c r="BN206" s="587"/>
      <c r="BO206" s="587"/>
      <c r="BP206" s="587"/>
      <c r="BQ206" s="587"/>
      <c r="BR206" s="587"/>
      <c r="BS206" s="587"/>
      <c r="BT206" s="587"/>
      <c r="BU206" s="587"/>
      <c r="BV206" s="587"/>
      <c r="BW206" s="587"/>
      <c r="BX206" s="587"/>
      <c r="BY206" s="587"/>
      <c r="BZ206" s="587"/>
      <c r="CA206" s="587"/>
      <c r="CB206" s="587"/>
      <c r="CC206" s="587"/>
      <c r="CD206" s="587"/>
      <c r="CE206" s="587"/>
      <c r="CF206" s="587"/>
      <c r="CG206" s="587"/>
      <c r="CH206" s="587"/>
      <c r="CI206" s="587"/>
      <c r="CJ206" s="587"/>
      <c r="CK206" s="587"/>
      <c r="CL206" s="587"/>
      <c r="CM206" s="587"/>
      <c r="CN206" s="587"/>
      <c r="CO206" s="587"/>
      <c r="CP206" s="587"/>
      <c r="CQ206" s="587"/>
      <c r="CR206" s="587"/>
      <c r="CS206" s="587"/>
      <c r="CT206" s="587"/>
      <c r="CU206" s="587"/>
      <c r="CV206" s="587"/>
      <c r="CW206" s="587"/>
      <c r="CX206" s="587"/>
      <c r="CY206" s="587"/>
      <c r="CZ206" s="587"/>
      <c r="DA206" s="587"/>
      <c r="DB206" s="587"/>
      <c r="DC206" s="587"/>
      <c r="DD206" s="588"/>
      <c r="DE206" s="635" t="s">
        <v>432</v>
      </c>
      <c r="DF206" s="636"/>
      <c r="DG206" s="636"/>
      <c r="DH206" s="636"/>
      <c r="DI206" s="637"/>
    </row>
    <row r="207" spans="1:113" ht="12" customHeight="1" x14ac:dyDescent="0.35"/>
    <row r="208" spans="1:113" ht="21" x14ac:dyDescent="0.4">
      <c r="A208" s="75" t="s">
        <v>442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</row>
    <row r="209" spans="1:113" ht="24" x14ac:dyDescent="0.4">
      <c r="A209" s="75" t="s">
        <v>402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</row>
    <row r="210" spans="1:113" ht="45" customHeight="1" x14ac:dyDescent="0.35">
      <c r="A210" s="682" t="s">
        <v>451</v>
      </c>
      <c r="B210" s="682"/>
      <c r="C210" s="682"/>
      <c r="D210" s="682"/>
      <c r="E210" s="682"/>
      <c r="F210" s="682"/>
      <c r="G210" s="682"/>
      <c r="H210" s="682"/>
      <c r="I210" s="682"/>
      <c r="J210" s="682"/>
      <c r="K210" s="682"/>
      <c r="L210" s="682"/>
      <c r="M210" s="682"/>
      <c r="N210" s="682"/>
      <c r="O210" s="682"/>
      <c r="P210" s="682"/>
      <c r="Q210" s="682"/>
      <c r="R210" s="682"/>
      <c r="S210" s="682"/>
      <c r="T210" s="682"/>
      <c r="U210" s="682"/>
      <c r="V210" s="682"/>
      <c r="W210" s="682"/>
      <c r="X210" s="682"/>
      <c r="Y210" s="682"/>
      <c r="Z210" s="682"/>
      <c r="AA210" s="682"/>
      <c r="AB210" s="682"/>
      <c r="AC210" s="682"/>
      <c r="AD210" s="682"/>
      <c r="AE210" s="682"/>
      <c r="AF210" s="682"/>
      <c r="AG210" s="682"/>
      <c r="AH210" s="682"/>
      <c r="AI210" s="682"/>
      <c r="AJ210" s="682"/>
      <c r="AK210" s="682"/>
      <c r="AL210" s="682"/>
      <c r="AM210" s="682"/>
      <c r="AN210" s="682"/>
      <c r="AO210" s="682"/>
      <c r="AP210" s="682"/>
      <c r="AQ210" s="682"/>
      <c r="AR210" s="682"/>
      <c r="AS210" s="682"/>
      <c r="AT210" s="682"/>
      <c r="AU210" s="682"/>
      <c r="AV210" s="682"/>
      <c r="AW210" s="682"/>
      <c r="AX210" s="682"/>
      <c r="AY210" s="682"/>
      <c r="AZ210" s="682"/>
      <c r="BA210" s="682"/>
      <c r="BB210" s="682"/>
      <c r="BC210" s="682"/>
      <c r="BD210" s="682"/>
      <c r="BE210" s="682"/>
      <c r="BF210" s="682"/>
      <c r="BG210" s="682"/>
      <c r="BH210" s="682"/>
      <c r="BI210" s="682"/>
      <c r="BJ210" s="682"/>
      <c r="BK210" s="682"/>
      <c r="BL210" s="682"/>
      <c r="BM210" s="682"/>
      <c r="BN210" s="682"/>
      <c r="BO210" s="682"/>
      <c r="BP210" s="682"/>
      <c r="BQ210" s="682"/>
      <c r="BR210" s="682"/>
      <c r="BS210" s="682"/>
      <c r="BT210" s="682"/>
      <c r="BU210" s="682"/>
      <c r="BV210" s="682"/>
      <c r="BW210" s="682"/>
      <c r="BX210" s="682"/>
      <c r="BY210" s="682"/>
      <c r="BZ210" s="682"/>
      <c r="CA210" s="682"/>
      <c r="CB210" s="682"/>
      <c r="CC210" s="682"/>
      <c r="CD210" s="682"/>
      <c r="CE210" s="682"/>
      <c r="CF210" s="682"/>
      <c r="CG210" s="682"/>
      <c r="CH210" s="682"/>
      <c r="CI210" s="682"/>
      <c r="CJ210" s="682"/>
      <c r="CK210" s="682"/>
      <c r="CL210" s="682"/>
      <c r="CM210" s="682"/>
      <c r="CN210" s="682"/>
      <c r="CO210" s="682"/>
      <c r="CP210" s="682"/>
      <c r="CQ210" s="682"/>
      <c r="CR210" s="682"/>
      <c r="CS210" s="682"/>
      <c r="CT210" s="682"/>
      <c r="CU210" s="682"/>
      <c r="CV210" s="682"/>
      <c r="CW210" s="682"/>
      <c r="CX210" s="682"/>
      <c r="CY210" s="682"/>
      <c r="CZ210" s="682"/>
      <c r="DA210" s="682"/>
      <c r="DB210" s="682"/>
      <c r="DC210" s="682"/>
      <c r="DD210" s="682"/>
      <c r="DE210" s="682"/>
      <c r="DF210" s="682"/>
      <c r="DG210" s="682"/>
      <c r="DH210" s="682"/>
      <c r="DI210" s="682"/>
    </row>
    <row r="211" spans="1:113" ht="11.25" customHeight="1" x14ac:dyDescent="0.35"/>
    <row r="212" spans="1:113" ht="23.25" customHeight="1" x14ac:dyDescent="0.4">
      <c r="A212" s="50" t="s">
        <v>301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9"/>
      <c r="S212" s="59"/>
      <c r="T212" s="51"/>
      <c r="U212" s="51"/>
      <c r="V212" s="51"/>
      <c r="W212" s="51"/>
      <c r="X212" s="51"/>
      <c r="Y212" s="51"/>
      <c r="Z212" s="51"/>
      <c r="AA212" s="51"/>
      <c r="BA212" s="50" t="s">
        <v>301</v>
      </c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</row>
    <row r="213" spans="1:113" ht="22.8" x14ac:dyDescent="0.4">
      <c r="A213" s="76" t="s">
        <v>403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BA213" s="540" t="s">
        <v>302</v>
      </c>
      <c r="BB213" s="540"/>
      <c r="BC213" s="540"/>
      <c r="BD213" s="540"/>
      <c r="BE213" s="540"/>
      <c r="BF213" s="540"/>
      <c r="BG213" s="540"/>
      <c r="BH213" s="540"/>
      <c r="BI213" s="540"/>
      <c r="BJ213" s="540"/>
      <c r="BK213" s="540"/>
      <c r="BL213" s="540"/>
      <c r="BM213" s="540"/>
      <c r="BN213" s="540"/>
      <c r="BO213" s="540"/>
      <c r="BP213" s="540"/>
      <c r="BQ213" s="540"/>
      <c r="BR213" s="540"/>
      <c r="BS213" s="540"/>
      <c r="BT213" s="540"/>
      <c r="BU213" s="540"/>
      <c r="BV213" s="540"/>
      <c r="BW213" s="540"/>
      <c r="BX213" s="540"/>
      <c r="BY213" s="540"/>
      <c r="BZ213" s="540"/>
      <c r="CA213" s="540"/>
      <c r="CB213" s="540"/>
      <c r="CC213" s="540"/>
      <c r="CD213" s="540"/>
      <c r="CE213" s="540"/>
      <c r="CF213" s="540"/>
      <c r="CG213" s="540"/>
      <c r="CH213" s="540"/>
      <c r="CI213" s="540"/>
      <c r="CJ213" s="540"/>
      <c r="CK213" s="540"/>
      <c r="CL213" s="540"/>
      <c r="CM213" s="540"/>
      <c r="CN213" s="540"/>
      <c r="CO213" s="540"/>
      <c r="CP213" s="540"/>
      <c r="CQ213" s="540"/>
      <c r="CR213" s="540"/>
      <c r="CS213" s="540"/>
      <c r="CT213" s="540"/>
      <c r="CU213" s="540"/>
      <c r="CV213" s="540"/>
      <c r="CW213" s="540"/>
      <c r="CX213" s="540"/>
      <c r="CY213" s="540"/>
      <c r="CZ213" s="540"/>
      <c r="DA213" s="540"/>
      <c r="DB213" s="540"/>
      <c r="DC213" s="540"/>
      <c r="DD213" s="540"/>
      <c r="DE213" s="540"/>
      <c r="DF213" s="540"/>
      <c r="DG213" s="540"/>
    </row>
    <row r="214" spans="1:113" ht="22.8" x14ac:dyDescent="0.4">
      <c r="A214" s="85"/>
      <c r="B214" s="85"/>
      <c r="C214" s="85"/>
      <c r="D214" s="85"/>
      <c r="E214" s="85"/>
      <c r="F214" s="85"/>
      <c r="G214" s="85"/>
      <c r="H214" s="76"/>
      <c r="I214" s="76" t="s">
        <v>408</v>
      </c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BA214" s="540"/>
      <c r="BB214" s="540"/>
      <c r="BC214" s="540"/>
      <c r="BD214" s="540"/>
      <c r="BE214" s="540"/>
      <c r="BF214" s="540"/>
      <c r="BG214" s="540"/>
      <c r="BH214" s="540"/>
      <c r="BI214" s="540"/>
      <c r="BJ214" s="540"/>
      <c r="BK214" s="540"/>
      <c r="BL214" s="540"/>
      <c r="BM214" s="540"/>
      <c r="BN214" s="540"/>
      <c r="BO214" s="540"/>
      <c r="BP214" s="540"/>
      <c r="BQ214" s="540"/>
      <c r="BR214" s="540"/>
      <c r="BS214" s="540"/>
      <c r="BT214" s="540"/>
      <c r="BU214" s="540"/>
      <c r="BV214" s="540"/>
      <c r="BW214" s="540"/>
      <c r="BX214" s="540"/>
      <c r="BY214" s="540"/>
      <c r="BZ214" s="540"/>
      <c r="CA214" s="540"/>
      <c r="CB214" s="540"/>
      <c r="CC214" s="540"/>
      <c r="CD214" s="540"/>
      <c r="CE214" s="540"/>
      <c r="CF214" s="540"/>
      <c r="CG214" s="540"/>
      <c r="CH214" s="540"/>
      <c r="CI214" s="540"/>
      <c r="CJ214" s="540"/>
      <c r="CK214" s="540"/>
      <c r="CL214" s="540"/>
      <c r="CM214" s="540"/>
      <c r="CN214" s="540"/>
      <c r="CO214" s="540"/>
      <c r="CP214" s="540"/>
      <c r="CQ214" s="540"/>
      <c r="CR214" s="540"/>
      <c r="CS214" s="540"/>
      <c r="CT214" s="540"/>
      <c r="CU214" s="540"/>
      <c r="CV214" s="540"/>
      <c r="CW214" s="540"/>
      <c r="CX214" s="540"/>
      <c r="CY214" s="540"/>
      <c r="CZ214" s="540"/>
      <c r="DA214" s="540"/>
      <c r="DB214" s="540"/>
      <c r="DC214" s="540"/>
      <c r="DD214" s="540"/>
      <c r="DE214" s="540"/>
      <c r="DF214" s="540"/>
      <c r="DG214" s="540"/>
    </row>
    <row r="215" spans="1:113" ht="22.8" x14ac:dyDescent="0.4">
      <c r="A215" s="76" t="s">
        <v>400</v>
      </c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BA215" s="541"/>
      <c r="BB215" s="541"/>
      <c r="BC215" s="541"/>
      <c r="BD215" s="541"/>
      <c r="BE215" s="541"/>
      <c r="BF215" s="541"/>
      <c r="BG215" s="79"/>
      <c r="BH215" s="80"/>
      <c r="BI215" s="79"/>
      <c r="BJ215" s="79"/>
      <c r="BK215" s="79"/>
      <c r="BL215" s="78"/>
      <c r="BM215" s="542" t="s">
        <v>303</v>
      </c>
      <c r="BN215" s="542"/>
      <c r="BO215" s="542"/>
      <c r="BP215" s="542"/>
      <c r="BQ215" s="542"/>
      <c r="BR215" s="542"/>
      <c r="BS215" s="542"/>
      <c r="BT215" s="542"/>
      <c r="BU215" s="542"/>
      <c r="BV215" s="542"/>
      <c r="BW215" s="542"/>
      <c r="BX215" s="542"/>
      <c r="BY215" s="542"/>
      <c r="BZ215" s="542"/>
    </row>
    <row r="216" spans="1:113" ht="22.8" x14ac:dyDescent="0.4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BA216" s="542" t="s">
        <v>400</v>
      </c>
      <c r="BB216" s="542"/>
      <c r="BC216" s="542"/>
      <c r="BD216" s="542"/>
      <c r="BE216" s="542"/>
      <c r="BF216" s="542"/>
      <c r="BG216" s="542"/>
      <c r="BH216" s="542"/>
      <c r="BI216" s="542"/>
      <c r="BJ216" s="542"/>
      <c r="BK216" s="542"/>
      <c r="BL216" s="542"/>
      <c r="BM216" s="542"/>
      <c r="BN216" s="542"/>
      <c r="BO216" s="542"/>
      <c r="BP216" s="542"/>
      <c r="BQ216" s="542"/>
      <c r="BR216" s="542"/>
      <c r="BS216" s="542"/>
      <c r="BT216" s="542"/>
      <c r="BU216" s="542"/>
      <c r="BV216" s="542"/>
      <c r="BW216" s="542"/>
      <c r="BX216" s="542"/>
      <c r="BY216" s="542"/>
      <c r="BZ216" s="542"/>
    </row>
    <row r="217" spans="1:113" ht="22.8" x14ac:dyDescent="0.4">
      <c r="A217" s="76" t="s">
        <v>357</v>
      </c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</row>
    <row r="218" spans="1:113" ht="22.8" x14ac:dyDescent="0.4">
      <c r="A218" s="85"/>
      <c r="B218" s="85"/>
      <c r="C218" s="85"/>
      <c r="D218" s="85"/>
      <c r="E218" s="85"/>
      <c r="F218" s="85"/>
      <c r="G218" s="85"/>
      <c r="H218" s="76"/>
      <c r="I218" s="76" t="s">
        <v>358</v>
      </c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</row>
    <row r="219" spans="1:113" ht="22.8" x14ac:dyDescent="0.4">
      <c r="A219" s="76" t="s">
        <v>400</v>
      </c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BA219" s="540" t="s">
        <v>399</v>
      </c>
      <c r="BB219" s="540"/>
      <c r="BC219" s="540"/>
      <c r="BD219" s="540"/>
      <c r="BE219" s="540"/>
      <c r="BF219" s="540"/>
      <c r="BG219" s="540"/>
      <c r="BH219" s="540"/>
      <c r="BI219" s="540"/>
      <c r="BJ219" s="540"/>
      <c r="BK219" s="540"/>
      <c r="BL219" s="540"/>
      <c r="BM219" s="540"/>
      <c r="BN219" s="540"/>
      <c r="BO219" s="540"/>
      <c r="BP219" s="540"/>
      <c r="BQ219" s="540"/>
      <c r="BR219" s="540"/>
      <c r="BS219" s="540"/>
      <c r="BT219" s="540"/>
      <c r="BU219" s="540"/>
      <c r="BV219" s="540"/>
      <c r="BW219" s="540"/>
      <c r="BX219" s="540"/>
      <c r="BY219" s="540"/>
      <c r="BZ219" s="540"/>
      <c r="CA219" s="540"/>
      <c r="CB219" s="540"/>
      <c r="CC219" s="540"/>
      <c r="CD219" s="540"/>
      <c r="CE219" s="540"/>
      <c r="CF219" s="540"/>
      <c r="CG219" s="540"/>
      <c r="CH219" s="540"/>
      <c r="CI219" s="540"/>
      <c r="CJ219" s="540"/>
      <c r="CK219" s="540"/>
      <c r="CL219" s="540"/>
      <c r="CM219" s="540"/>
      <c r="CN219" s="540"/>
      <c r="CO219" s="540"/>
      <c r="CP219" s="540"/>
      <c r="CQ219" s="540"/>
      <c r="CR219" s="540"/>
      <c r="CS219" s="540"/>
      <c r="CT219" s="540"/>
      <c r="CU219" s="540"/>
      <c r="CV219" s="540"/>
      <c r="CW219" s="540"/>
      <c r="CX219" s="540"/>
      <c r="CY219" s="540"/>
      <c r="CZ219" s="540"/>
      <c r="DA219" s="540"/>
      <c r="DB219" s="540"/>
      <c r="DC219" s="540"/>
      <c r="DD219" s="540"/>
      <c r="DE219" s="540"/>
      <c r="DF219" s="540"/>
      <c r="DG219" s="540"/>
    </row>
    <row r="220" spans="1:113" ht="22.8" x14ac:dyDescent="0.4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BA220" s="540"/>
      <c r="BB220" s="540"/>
      <c r="BC220" s="540"/>
      <c r="BD220" s="540"/>
      <c r="BE220" s="540"/>
      <c r="BF220" s="540"/>
      <c r="BG220" s="540"/>
      <c r="BH220" s="540"/>
      <c r="BI220" s="540"/>
      <c r="BJ220" s="540"/>
      <c r="BK220" s="540"/>
      <c r="BL220" s="540"/>
      <c r="BM220" s="540"/>
      <c r="BN220" s="540"/>
      <c r="BO220" s="540"/>
      <c r="BP220" s="540"/>
      <c r="BQ220" s="540"/>
      <c r="BR220" s="540"/>
      <c r="BS220" s="540"/>
      <c r="BT220" s="540"/>
      <c r="BU220" s="540"/>
      <c r="BV220" s="540"/>
      <c r="BW220" s="540"/>
      <c r="BX220" s="540"/>
      <c r="BY220" s="540"/>
      <c r="BZ220" s="540"/>
      <c r="CA220" s="540"/>
      <c r="CB220" s="540"/>
      <c r="CC220" s="540"/>
      <c r="CD220" s="540"/>
      <c r="CE220" s="540"/>
      <c r="CF220" s="540"/>
      <c r="CG220" s="540"/>
      <c r="CH220" s="540"/>
      <c r="CI220" s="540"/>
      <c r="CJ220" s="540"/>
      <c r="CK220" s="540"/>
      <c r="CL220" s="540"/>
      <c r="CM220" s="540"/>
      <c r="CN220" s="540"/>
      <c r="CO220" s="540"/>
      <c r="CP220" s="540"/>
      <c r="CQ220" s="540"/>
      <c r="CR220" s="540"/>
      <c r="CS220" s="540"/>
      <c r="CT220" s="540"/>
      <c r="CU220" s="540"/>
      <c r="CV220" s="540"/>
      <c r="CW220" s="540"/>
      <c r="CX220" s="540"/>
      <c r="CY220" s="540"/>
      <c r="CZ220" s="540"/>
      <c r="DA220" s="540"/>
      <c r="DB220" s="540"/>
      <c r="DC220" s="540"/>
      <c r="DD220" s="540"/>
      <c r="DE220" s="540"/>
      <c r="DF220" s="540"/>
      <c r="DG220" s="540"/>
    </row>
    <row r="221" spans="1:113" ht="22.8" x14ac:dyDescent="0.4">
      <c r="A221" s="76" t="s">
        <v>401</v>
      </c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BA221" s="541"/>
      <c r="BB221" s="541"/>
      <c r="BC221" s="541"/>
      <c r="BD221" s="541"/>
      <c r="BE221" s="541"/>
      <c r="BF221" s="541"/>
      <c r="BG221" s="81"/>
      <c r="BH221" s="82"/>
      <c r="BI221" s="82"/>
      <c r="BJ221" s="82"/>
      <c r="BK221" s="82"/>
      <c r="BL221" s="82"/>
      <c r="BN221" s="542" t="s">
        <v>304</v>
      </c>
      <c r="BO221" s="542"/>
      <c r="BP221" s="542"/>
      <c r="BQ221" s="542"/>
      <c r="BR221" s="542"/>
      <c r="BS221" s="542"/>
      <c r="BT221" s="542"/>
      <c r="BU221" s="542"/>
      <c r="BV221" s="542"/>
      <c r="BW221" s="542"/>
      <c r="BX221" s="542"/>
      <c r="BY221" s="542"/>
      <c r="BZ221" s="542"/>
    </row>
    <row r="222" spans="1:113" ht="22.8" x14ac:dyDescent="0.4">
      <c r="A222" s="77"/>
      <c r="B222" s="77"/>
      <c r="C222" s="77"/>
      <c r="D222" s="77"/>
      <c r="E222" s="77"/>
      <c r="F222" s="77"/>
      <c r="G222" s="77"/>
      <c r="H222" s="76"/>
      <c r="I222" s="76" t="s">
        <v>355</v>
      </c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BA222" s="542" t="s">
        <v>400</v>
      </c>
      <c r="BB222" s="542"/>
      <c r="BC222" s="542"/>
      <c r="BD222" s="542"/>
      <c r="BE222" s="542"/>
      <c r="BF222" s="542"/>
      <c r="BG222" s="542"/>
      <c r="BH222" s="542"/>
      <c r="BI222" s="542"/>
      <c r="BJ222" s="542"/>
      <c r="BK222" s="542"/>
      <c r="BL222" s="542"/>
      <c r="BM222" s="542"/>
      <c r="BN222" s="542"/>
      <c r="BO222" s="542"/>
      <c r="BP222" s="542"/>
      <c r="BQ222" s="542"/>
      <c r="BR222" s="542"/>
      <c r="BS222" s="542"/>
      <c r="BT222" s="542"/>
      <c r="BU222" s="542"/>
      <c r="BV222" s="542"/>
      <c r="BW222" s="542"/>
      <c r="BX222" s="542"/>
      <c r="BY222" s="542"/>
      <c r="BZ222" s="542"/>
    </row>
    <row r="223" spans="1:113" ht="22.8" x14ac:dyDescent="0.4">
      <c r="A223" s="76" t="s">
        <v>400</v>
      </c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</row>
    <row r="224" spans="1:113" ht="15.75" customHeight="1" x14ac:dyDescent="0.4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</row>
    <row r="225" spans="1:78" ht="22.8" x14ac:dyDescent="0.35">
      <c r="A225" s="613" t="s">
        <v>425</v>
      </c>
      <c r="B225" s="613"/>
      <c r="C225" s="613"/>
      <c r="D225" s="613"/>
      <c r="E225" s="613"/>
      <c r="F225" s="613"/>
      <c r="G225" s="613"/>
      <c r="H225" s="613"/>
      <c r="I225" s="613"/>
      <c r="J225" s="613"/>
      <c r="K225" s="613"/>
      <c r="L225" s="613"/>
      <c r="M225" s="613"/>
      <c r="N225" s="613"/>
      <c r="O225" s="613"/>
      <c r="P225" s="613"/>
      <c r="Q225" s="613"/>
      <c r="R225" s="613"/>
      <c r="S225" s="613"/>
      <c r="T225" s="613"/>
      <c r="U225" s="613"/>
      <c r="V225" s="613"/>
      <c r="W225" s="613"/>
      <c r="X225" s="613"/>
      <c r="Y225" s="613"/>
      <c r="Z225" s="613"/>
      <c r="AA225" s="613"/>
      <c r="AB225" s="613"/>
      <c r="AC225" s="613"/>
      <c r="AD225" s="613"/>
      <c r="AE225" s="613"/>
      <c r="AF225" s="613"/>
      <c r="AG225" s="613"/>
      <c r="AH225" s="613"/>
      <c r="AI225" s="613"/>
      <c r="AJ225" s="613"/>
      <c r="AK225" s="613"/>
      <c r="AL225" s="613"/>
      <c r="AM225" s="613"/>
      <c r="AN225" s="613"/>
      <c r="AO225" s="613"/>
      <c r="AP225" s="613"/>
      <c r="AQ225" s="613"/>
      <c r="AR225" s="613"/>
      <c r="AS225" s="613"/>
      <c r="BA225" s="618" t="s">
        <v>359</v>
      </c>
      <c r="BB225" s="618"/>
      <c r="BC225" s="618"/>
      <c r="BD225" s="618"/>
      <c r="BE225" s="618"/>
      <c r="BF225" s="618"/>
      <c r="BG225" s="618"/>
      <c r="BH225" s="618"/>
      <c r="BI225" s="618"/>
      <c r="BJ225" s="618"/>
      <c r="BK225" s="618"/>
      <c r="BL225" s="618"/>
      <c r="BM225" s="618"/>
      <c r="BN225" s="618"/>
      <c r="BO225" s="618"/>
      <c r="BP225" s="618"/>
      <c r="BQ225" s="618"/>
      <c r="BR225" s="618"/>
      <c r="BS225" s="618"/>
      <c r="BT225" s="618"/>
    </row>
    <row r="226" spans="1:78" ht="22.8" x14ac:dyDescent="0.35">
      <c r="A226" s="613"/>
      <c r="B226" s="613"/>
      <c r="C226" s="613"/>
      <c r="D226" s="613"/>
      <c r="E226" s="613"/>
      <c r="F226" s="613"/>
      <c r="G226" s="613"/>
      <c r="H226" s="613"/>
      <c r="I226" s="613"/>
      <c r="J226" s="613"/>
      <c r="K226" s="613"/>
      <c r="L226" s="613"/>
      <c r="M226" s="613"/>
      <c r="N226" s="613"/>
      <c r="O226" s="613"/>
      <c r="P226" s="613"/>
      <c r="Q226" s="613"/>
      <c r="R226" s="613"/>
      <c r="S226" s="613"/>
      <c r="T226" s="613"/>
      <c r="U226" s="613"/>
      <c r="V226" s="613"/>
      <c r="W226" s="613"/>
      <c r="X226" s="613"/>
      <c r="Y226" s="613"/>
      <c r="Z226" s="613"/>
      <c r="AA226" s="613"/>
      <c r="AB226" s="613"/>
      <c r="AC226" s="613"/>
      <c r="AD226" s="613"/>
      <c r="AE226" s="613"/>
      <c r="AF226" s="613"/>
      <c r="AG226" s="613"/>
      <c r="AH226" s="613"/>
      <c r="AI226" s="613"/>
      <c r="AJ226" s="613"/>
      <c r="AK226" s="613"/>
      <c r="AL226" s="613"/>
      <c r="AM226" s="613"/>
      <c r="AN226" s="613"/>
      <c r="AO226" s="613"/>
      <c r="AP226" s="613"/>
      <c r="AQ226" s="613"/>
      <c r="AR226" s="613"/>
      <c r="AS226" s="613"/>
      <c r="BA226" s="541"/>
      <c r="BB226" s="541"/>
      <c r="BC226" s="541"/>
      <c r="BD226" s="541"/>
      <c r="BE226" s="541"/>
      <c r="BF226" s="541"/>
      <c r="BG226" s="81"/>
      <c r="BH226" s="82"/>
      <c r="BI226" s="83"/>
      <c r="BJ226" s="83"/>
      <c r="BK226" s="83"/>
      <c r="BL226" s="83"/>
      <c r="BM226" s="78"/>
      <c r="BN226" s="542" t="s">
        <v>360</v>
      </c>
      <c r="BO226" s="542"/>
      <c r="BP226" s="542"/>
      <c r="BQ226" s="542"/>
      <c r="BR226" s="542"/>
      <c r="BS226" s="542"/>
      <c r="BT226" s="542"/>
      <c r="BU226" s="542"/>
      <c r="BV226" s="542"/>
      <c r="BW226" s="542"/>
      <c r="BX226" s="542"/>
      <c r="BY226" s="542"/>
      <c r="BZ226" s="542"/>
    </row>
    <row r="227" spans="1:78" ht="22.8" x14ac:dyDescent="0.4">
      <c r="A227" s="76" t="s">
        <v>356</v>
      </c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BA227" s="542" t="s">
        <v>400</v>
      </c>
      <c r="BB227" s="542"/>
      <c r="BC227" s="542"/>
      <c r="BD227" s="542"/>
      <c r="BE227" s="542"/>
      <c r="BF227" s="542"/>
      <c r="BG227" s="542"/>
      <c r="BH227" s="542"/>
      <c r="BI227" s="542"/>
      <c r="BJ227" s="542"/>
      <c r="BK227" s="542"/>
      <c r="BL227" s="542"/>
      <c r="BM227" s="542"/>
      <c r="BN227" s="542"/>
      <c r="BO227" s="542"/>
      <c r="BP227" s="542"/>
      <c r="BQ227" s="542"/>
      <c r="BR227" s="76"/>
      <c r="BS227" s="76"/>
      <c r="BT227" s="76"/>
    </row>
  </sheetData>
  <mergeCells count="3651">
    <mergeCell ref="CV105:CX105"/>
    <mergeCell ref="CY105:DA105"/>
    <mergeCell ref="DB105:DD105"/>
    <mergeCell ref="A133:B133"/>
    <mergeCell ref="A134:B134"/>
    <mergeCell ref="BI134:BK134"/>
    <mergeCell ref="CA135:CC135"/>
    <mergeCell ref="CD135:CF135"/>
    <mergeCell ref="CG135:CI135"/>
    <mergeCell ref="CJ135:CL135"/>
    <mergeCell ref="CM135:CO135"/>
    <mergeCell ref="CP135:CR135"/>
    <mergeCell ref="CS135:CU135"/>
    <mergeCell ref="CV135:CX135"/>
    <mergeCell ref="CY135:DA135"/>
    <mergeCell ref="DB135:DD135"/>
    <mergeCell ref="DE135:DG135"/>
    <mergeCell ref="BO104:BQ104"/>
    <mergeCell ref="BR104:BT104"/>
    <mergeCell ref="BU104:BW104"/>
    <mergeCell ref="BX104:BZ104"/>
    <mergeCell ref="CA104:CC104"/>
    <mergeCell ref="CD104:CF104"/>
    <mergeCell ref="CG104:CI104"/>
    <mergeCell ref="CJ104:CL104"/>
    <mergeCell ref="CM104:CO104"/>
    <mergeCell ref="CP104:CR104"/>
    <mergeCell ref="CS104:CU104"/>
    <mergeCell ref="CV104:CX104"/>
    <mergeCell ref="CY104:DA104"/>
    <mergeCell ref="DB104:DD104"/>
    <mergeCell ref="DE104:DG104"/>
    <mergeCell ref="BO106:BQ106"/>
    <mergeCell ref="BR106:BT106"/>
    <mergeCell ref="BU106:BW106"/>
    <mergeCell ref="A210:DI210"/>
    <mergeCell ref="DI118:DI119"/>
    <mergeCell ref="BX59:BZ59"/>
    <mergeCell ref="CA59:CC59"/>
    <mergeCell ref="CD59:CF59"/>
    <mergeCell ref="CG59:CI59"/>
    <mergeCell ref="CJ59:CL59"/>
    <mergeCell ref="CM59:CO59"/>
    <mergeCell ref="CP59:CR59"/>
    <mergeCell ref="CS59:CU59"/>
    <mergeCell ref="CV59:CX59"/>
    <mergeCell ref="CY59:DA59"/>
    <mergeCell ref="DB59:DD59"/>
    <mergeCell ref="DE59:DG59"/>
    <mergeCell ref="DI59:DI60"/>
    <mergeCell ref="F170:DD170"/>
    <mergeCell ref="DE166:DI166"/>
    <mergeCell ref="A179:E179"/>
    <mergeCell ref="BI104:BK104"/>
    <mergeCell ref="BL104:BN104"/>
    <mergeCell ref="A135:B135"/>
    <mergeCell ref="C135:O135"/>
    <mergeCell ref="P135:R135"/>
    <mergeCell ref="S135:U135"/>
    <mergeCell ref="V135:X135"/>
    <mergeCell ref="Y135:AA135"/>
    <mergeCell ref="AB135:AD135"/>
    <mergeCell ref="AE135:AG135"/>
    <mergeCell ref="AH135:AJ135"/>
    <mergeCell ref="AK135:AM135"/>
    <mergeCell ref="AN135:AP135"/>
    <mergeCell ref="AQ135:AS135"/>
    <mergeCell ref="A170:E170"/>
    <mergeCell ref="A171:E171"/>
    <mergeCell ref="A172:E172"/>
    <mergeCell ref="BR127:BT127"/>
    <mergeCell ref="BU127:BW127"/>
    <mergeCell ref="AW127:AY127"/>
    <mergeCell ref="AZ127:BB127"/>
    <mergeCell ref="C126:O126"/>
    <mergeCell ref="C108:O108"/>
    <mergeCell ref="C109:O109"/>
    <mergeCell ref="C120:O120"/>
    <mergeCell ref="C121:O121"/>
    <mergeCell ref="C111:O111"/>
    <mergeCell ref="C119:O119"/>
    <mergeCell ref="Y104:AA104"/>
    <mergeCell ref="AB104:AD104"/>
    <mergeCell ref="AE104:AG104"/>
    <mergeCell ref="AT135:AV135"/>
    <mergeCell ref="AW135:AY135"/>
    <mergeCell ref="AZ135:BB135"/>
    <mergeCell ref="BC135:BE135"/>
    <mergeCell ref="BF135:BH135"/>
    <mergeCell ref="AQ129:AS129"/>
    <mergeCell ref="S105:U105"/>
    <mergeCell ref="V105:X105"/>
    <mergeCell ref="Y105:AA105"/>
    <mergeCell ref="AB105:AD105"/>
    <mergeCell ref="A108:B109"/>
    <mergeCell ref="A104:B104"/>
    <mergeCell ref="C104:O104"/>
    <mergeCell ref="A131:B131"/>
    <mergeCell ref="A132:B132"/>
    <mergeCell ref="A163:E163"/>
    <mergeCell ref="A164:E164"/>
    <mergeCell ref="A165:E165"/>
    <mergeCell ref="F179:DD179"/>
    <mergeCell ref="DE179:DI179"/>
    <mergeCell ref="DI110:DI111"/>
    <mergeCell ref="A59:B59"/>
    <mergeCell ref="C59:O59"/>
    <mergeCell ref="P59:R59"/>
    <mergeCell ref="S59:U59"/>
    <mergeCell ref="V59:X59"/>
    <mergeCell ref="Y59:AA59"/>
    <mergeCell ref="AB59:AD59"/>
    <mergeCell ref="AE59:AG59"/>
    <mergeCell ref="CY141:DG141"/>
    <mergeCell ref="AK143:AM143"/>
    <mergeCell ref="V142:X142"/>
    <mergeCell ref="F160:DD160"/>
    <mergeCell ref="F161:DD161"/>
    <mergeCell ref="S146:X146"/>
    <mergeCell ref="M146:R146"/>
    <mergeCell ref="A146:L146"/>
    <mergeCell ref="A147:L149"/>
    <mergeCell ref="M147:R149"/>
    <mergeCell ref="S147:X149"/>
    <mergeCell ref="Y147:AD149"/>
    <mergeCell ref="CQ145:DI145"/>
    <mergeCell ref="DE160:DI160"/>
    <mergeCell ref="DE161:DI161"/>
    <mergeCell ref="DE162:DI162"/>
    <mergeCell ref="A166:E166"/>
    <mergeCell ref="A169:E169"/>
    <mergeCell ref="F196:DD196"/>
    <mergeCell ref="DE201:DI201"/>
    <mergeCell ref="DE202:DI202"/>
    <mergeCell ref="A190:E190"/>
    <mergeCell ref="F190:DD190"/>
    <mergeCell ref="DE190:DI190"/>
    <mergeCell ref="F163:DD163"/>
    <mergeCell ref="F164:DD164"/>
    <mergeCell ref="F165:DD165"/>
    <mergeCell ref="F166:DD166"/>
    <mergeCell ref="F169:DD169"/>
    <mergeCell ref="F171:DD171"/>
    <mergeCell ref="F172:DD172"/>
    <mergeCell ref="F173:DD173"/>
    <mergeCell ref="F174:DD174"/>
    <mergeCell ref="F175:DD175"/>
    <mergeCell ref="F176:DD176"/>
    <mergeCell ref="F183:DD183"/>
    <mergeCell ref="F184:DD184"/>
    <mergeCell ref="F187:DD187"/>
    <mergeCell ref="DE163:DI163"/>
    <mergeCell ref="DE164:DI164"/>
    <mergeCell ref="DE165:DI165"/>
    <mergeCell ref="DE169:DI169"/>
    <mergeCell ref="DE170:DI170"/>
    <mergeCell ref="DE174:DI174"/>
    <mergeCell ref="DE175:DI175"/>
    <mergeCell ref="DE171:DI171"/>
    <mergeCell ref="DE172:DI172"/>
    <mergeCell ref="DE173:DI173"/>
    <mergeCell ref="DE176:DI176"/>
    <mergeCell ref="DE177:DI177"/>
    <mergeCell ref="DE203:DI203"/>
    <mergeCell ref="DE204:DI204"/>
    <mergeCell ref="DE205:DI205"/>
    <mergeCell ref="DE206:DI206"/>
    <mergeCell ref="F197:DD197"/>
    <mergeCell ref="F198:DD198"/>
    <mergeCell ref="F199:DD199"/>
    <mergeCell ref="F185:DD185"/>
    <mergeCell ref="F186:DD186"/>
    <mergeCell ref="F200:DD200"/>
    <mergeCell ref="F201:DD201"/>
    <mergeCell ref="A202:E202"/>
    <mergeCell ref="A203:E203"/>
    <mergeCell ref="A204:E204"/>
    <mergeCell ref="A205:E205"/>
    <mergeCell ref="A206:E206"/>
    <mergeCell ref="DE197:DI197"/>
    <mergeCell ref="DE198:DI198"/>
    <mergeCell ref="F191:DD191"/>
    <mergeCell ref="F192:DD192"/>
    <mergeCell ref="F193:DD193"/>
    <mergeCell ref="DE199:DI199"/>
    <mergeCell ref="DE185:DI185"/>
    <mergeCell ref="DE186:DI186"/>
    <mergeCell ref="DE200:DI200"/>
    <mergeCell ref="DE192:DI192"/>
    <mergeCell ref="DE193:DI193"/>
    <mergeCell ref="DE194:DI194"/>
    <mergeCell ref="DE195:DI195"/>
    <mergeCell ref="DE196:DI196"/>
    <mergeCell ref="F194:DD194"/>
    <mergeCell ref="F195:DD195"/>
    <mergeCell ref="A173:E173"/>
    <mergeCell ref="A174:E174"/>
    <mergeCell ref="A175:E175"/>
    <mergeCell ref="A176:E176"/>
    <mergeCell ref="A162:E162"/>
    <mergeCell ref="F162:DD162"/>
    <mergeCell ref="A167:E167"/>
    <mergeCell ref="F167:DD167"/>
    <mergeCell ref="DE167:DI167"/>
    <mergeCell ref="CG83:CI83"/>
    <mergeCell ref="CJ83:CL83"/>
    <mergeCell ref="CM83:CO83"/>
    <mergeCell ref="CP83:CR83"/>
    <mergeCell ref="CS83:CU83"/>
    <mergeCell ref="CV83:CX83"/>
    <mergeCell ref="CY83:DA83"/>
    <mergeCell ref="BR83:BT83"/>
    <mergeCell ref="BU83:BW83"/>
    <mergeCell ref="C80:O83"/>
    <mergeCell ref="P80:R83"/>
    <mergeCell ref="S80:U83"/>
    <mergeCell ref="V80:AM80"/>
    <mergeCell ref="AN80:DG80"/>
    <mergeCell ref="AT83:AV83"/>
    <mergeCell ref="AW83:AY83"/>
    <mergeCell ref="AZ83:BB83"/>
    <mergeCell ref="BC83:BE83"/>
    <mergeCell ref="BF83:BH83"/>
    <mergeCell ref="BI83:BK83"/>
    <mergeCell ref="BL83:BN83"/>
    <mergeCell ref="BO83:BQ83"/>
    <mergeCell ref="AW148:BB148"/>
    <mergeCell ref="BC148:BH148"/>
    <mergeCell ref="BI148:BO148"/>
    <mergeCell ref="AE149:AV149"/>
    <mergeCell ref="AW149:BB149"/>
    <mergeCell ref="BC149:BH149"/>
    <mergeCell ref="BI149:BO149"/>
    <mergeCell ref="AH143:AJ143"/>
    <mergeCell ref="DB83:DD83"/>
    <mergeCell ref="DE83:DG83"/>
    <mergeCell ref="DI80:DI83"/>
    <mergeCell ref="V81:X83"/>
    <mergeCell ref="Y81:AA83"/>
    <mergeCell ref="AB81:AM81"/>
    <mergeCell ref="AN81:BE81"/>
    <mergeCell ref="BF81:BW81"/>
    <mergeCell ref="BX81:CO81"/>
    <mergeCell ref="CP81:DG81"/>
    <mergeCell ref="AB82:AD83"/>
    <mergeCell ref="AE82:AG83"/>
    <mergeCell ref="AH82:AJ83"/>
    <mergeCell ref="AK82:AM83"/>
    <mergeCell ref="AN82:AV82"/>
    <mergeCell ref="AW82:BE82"/>
    <mergeCell ref="BF82:BN82"/>
    <mergeCell ref="BO82:BW82"/>
    <mergeCell ref="BX82:CF82"/>
    <mergeCell ref="CG82:CO82"/>
    <mergeCell ref="CP82:CX82"/>
    <mergeCell ref="CY82:DG82"/>
    <mergeCell ref="AN83:AP83"/>
    <mergeCell ref="AQ83:AS83"/>
    <mergeCell ref="DH80:DH83"/>
    <mergeCell ref="CP68:CR68"/>
    <mergeCell ref="BO68:BQ68"/>
    <mergeCell ref="BR68:BT68"/>
    <mergeCell ref="BC46:BE46"/>
    <mergeCell ref="BF46:BH46"/>
    <mergeCell ref="BI46:BK46"/>
    <mergeCell ref="BL46:BN46"/>
    <mergeCell ref="BO46:BQ46"/>
    <mergeCell ref="BR46:BT46"/>
    <mergeCell ref="BU46:BW46"/>
    <mergeCell ref="BX46:BZ46"/>
    <mergeCell ref="CA46:CC46"/>
    <mergeCell ref="CD46:CF46"/>
    <mergeCell ref="CG46:CI46"/>
    <mergeCell ref="CJ46:CL46"/>
    <mergeCell ref="CM46:CO46"/>
    <mergeCell ref="CP46:CR46"/>
    <mergeCell ref="A64:B64"/>
    <mergeCell ref="A54:B54"/>
    <mergeCell ref="A55:B55"/>
    <mergeCell ref="DH43:DH46"/>
    <mergeCell ref="BF66:BH66"/>
    <mergeCell ref="BI66:BK66"/>
    <mergeCell ref="BL66:BN66"/>
    <mergeCell ref="BI71:BK71"/>
    <mergeCell ref="BL71:BN71"/>
    <mergeCell ref="BO71:BQ71"/>
    <mergeCell ref="BR71:BT71"/>
    <mergeCell ref="BU71:BW71"/>
    <mergeCell ref="BI70:BK70"/>
    <mergeCell ref="BL70:BN70"/>
    <mergeCell ref="BO70:BQ70"/>
    <mergeCell ref="BR70:BT70"/>
    <mergeCell ref="BU70:BW70"/>
    <mergeCell ref="DB67:DD67"/>
    <mergeCell ref="DE67:DG67"/>
    <mergeCell ref="DB68:DD68"/>
    <mergeCell ref="DE68:DG68"/>
    <mergeCell ref="CV66:CX66"/>
    <mergeCell ref="CY66:DA66"/>
    <mergeCell ref="DB66:DD66"/>
    <mergeCell ref="DE66:DG66"/>
    <mergeCell ref="CS68:CU68"/>
    <mergeCell ref="CV68:CX68"/>
    <mergeCell ref="CY68:DA68"/>
    <mergeCell ref="CD68:CF68"/>
    <mergeCell ref="CG68:CI68"/>
    <mergeCell ref="CJ68:CL68"/>
    <mergeCell ref="CM68:CO68"/>
    <mergeCell ref="V67:X67"/>
    <mergeCell ref="Y67:AA67"/>
    <mergeCell ref="AB67:AD67"/>
    <mergeCell ref="AE67:AG67"/>
    <mergeCell ref="AH67:AJ67"/>
    <mergeCell ref="AK67:AM67"/>
    <mergeCell ref="AN67:AP67"/>
    <mergeCell ref="AQ59:AS59"/>
    <mergeCell ref="AT59:AV59"/>
    <mergeCell ref="AW59:AY59"/>
    <mergeCell ref="AZ59:BB59"/>
    <mergeCell ref="BC59:BE59"/>
    <mergeCell ref="BF59:BH59"/>
    <mergeCell ref="CS67:CU67"/>
    <mergeCell ref="CV67:CX67"/>
    <mergeCell ref="CY67:DA67"/>
    <mergeCell ref="Y66:AA66"/>
    <mergeCell ref="AB66:AD66"/>
    <mergeCell ref="F178:DD178"/>
    <mergeCell ref="DE181:DI181"/>
    <mergeCell ref="BI147:BO147"/>
    <mergeCell ref="AE148:AV148"/>
    <mergeCell ref="DI43:DI46"/>
    <mergeCell ref="V44:X46"/>
    <mergeCell ref="Y44:AA46"/>
    <mergeCell ref="AB44:AM44"/>
    <mergeCell ref="AN44:BE44"/>
    <mergeCell ref="BF44:BW44"/>
    <mergeCell ref="BX44:CO44"/>
    <mergeCell ref="CP44:DG44"/>
    <mergeCell ref="AB45:AD46"/>
    <mergeCell ref="AE45:AG46"/>
    <mergeCell ref="AH45:AJ46"/>
    <mergeCell ref="AK45:AM46"/>
    <mergeCell ref="AN45:AV45"/>
    <mergeCell ref="AW45:BE45"/>
    <mergeCell ref="BF45:BN45"/>
    <mergeCell ref="BO45:BW45"/>
    <mergeCell ref="BX45:CF45"/>
    <mergeCell ref="CG45:CO45"/>
    <mergeCell ref="CP45:CX45"/>
    <mergeCell ref="CY45:DG45"/>
    <mergeCell ref="AN46:AP46"/>
    <mergeCell ref="AQ46:AS46"/>
    <mergeCell ref="AT46:AV46"/>
    <mergeCell ref="AW46:AY46"/>
    <mergeCell ref="AZ46:BB46"/>
    <mergeCell ref="C43:O46"/>
    <mergeCell ref="P43:R46"/>
    <mergeCell ref="S43:U46"/>
    <mergeCell ref="A186:E186"/>
    <mergeCell ref="A200:E200"/>
    <mergeCell ref="A225:AS226"/>
    <mergeCell ref="A201:E201"/>
    <mergeCell ref="DI120:DI121"/>
    <mergeCell ref="DI123:DI124"/>
    <mergeCell ref="DI125:DI126"/>
    <mergeCell ref="BA215:BF215"/>
    <mergeCell ref="BA221:BF221"/>
    <mergeCell ref="BA225:BT225"/>
    <mergeCell ref="BA226:BF226"/>
    <mergeCell ref="BA213:DG214"/>
    <mergeCell ref="BA216:BZ216"/>
    <mergeCell ref="BM215:BZ215"/>
    <mergeCell ref="BA219:DG220"/>
    <mergeCell ref="A152:Z153"/>
    <mergeCell ref="BF152:DI153"/>
    <mergeCell ref="A154:F154"/>
    <mergeCell ref="H154:Z154"/>
    <mergeCell ref="BT154:CJ154"/>
    <mergeCell ref="A160:E160"/>
    <mergeCell ref="A161:E161"/>
    <mergeCell ref="DE180:DI180"/>
    <mergeCell ref="DE182:DI182"/>
    <mergeCell ref="DE183:DI183"/>
    <mergeCell ref="DE184:DI184"/>
    <mergeCell ref="DE187:DI187"/>
    <mergeCell ref="DE191:DI191"/>
    <mergeCell ref="A177:E177"/>
    <mergeCell ref="A178:E178"/>
    <mergeCell ref="DE178:DI178"/>
    <mergeCell ref="F177:DD177"/>
    <mergeCell ref="BF142:BN142"/>
    <mergeCell ref="BO142:BW142"/>
    <mergeCell ref="AE139:AG139"/>
    <mergeCell ref="AH139:AJ139"/>
    <mergeCell ref="BA227:BQ227"/>
    <mergeCell ref="BA222:BZ222"/>
    <mergeCell ref="BN221:BZ221"/>
    <mergeCell ref="BN226:BZ226"/>
    <mergeCell ref="F202:DD202"/>
    <mergeCell ref="F203:DD203"/>
    <mergeCell ref="F204:DD204"/>
    <mergeCell ref="F205:DD205"/>
    <mergeCell ref="F206:DD206"/>
    <mergeCell ref="A192:E192"/>
    <mergeCell ref="A193:E193"/>
    <mergeCell ref="A194:E194"/>
    <mergeCell ref="A195:E195"/>
    <mergeCell ref="A196:E196"/>
    <mergeCell ref="A197:E197"/>
    <mergeCell ref="A180:E180"/>
    <mergeCell ref="A182:E182"/>
    <mergeCell ref="A183:E183"/>
    <mergeCell ref="A184:E184"/>
    <mergeCell ref="A187:E187"/>
    <mergeCell ref="A191:E191"/>
    <mergeCell ref="F180:DD180"/>
    <mergeCell ref="F182:DD182"/>
    <mergeCell ref="A181:E181"/>
    <mergeCell ref="F181:DD181"/>
    <mergeCell ref="A198:E198"/>
    <mergeCell ref="A199:E199"/>
    <mergeCell ref="A185:E185"/>
    <mergeCell ref="CP141:CX141"/>
    <mergeCell ref="BX142:CF142"/>
    <mergeCell ref="AN141:AV141"/>
    <mergeCell ref="AN142:AV142"/>
    <mergeCell ref="B1:P8"/>
    <mergeCell ref="A145:AD145"/>
    <mergeCell ref="CH146:CP146"/>
    <mergeCell ref="BP146:BX146"/>
    <mergeCell ref="BY146:CG146"/>
    <mergeCell ref="BP145:CP145"/>
    <mergeCell ref="AE145:BO145"/>
    <mergeCell ref="Y146:AD146"/>
    <mergeCell ref="BI146:BO146"/>
    <mergeCell ref="BC146:BH146"/>
    <mergeCell ref="AW146:BB146"/>
    <mergeCell ref="AE146:AV146"/>
    <mergeCell ref="BP147:BX149"/>
    <mergeCell ref="BY147:CG149"/>
    <mergeCell ref="CH147:CP149"/>
    <mergeCell ref="AE147:AV147"/>
    <mergeCell ref="AW147:BB147"/>
    <mergeCell ref="BC147:BH147"/>
    <mergeCell ref="BL130:BN130"/>
    <mergeCell ref="BO130:BQ130"/>
    <mergeCell ref="Y142:AA142"/>
    <mergeCell ref="AB142:AD142"/>
    <mergeCell ref="AE142:AG142"/>
    <mergeCell ref="A142:U142"/>
    <mergeCell ref="A143:U143"/>
    <mergeCell ref="A141:U141"/>
    <mergeCell ref="AN143:AV143"/>
    <mergeCell ref="AW142:BE142"/>
    <mergeCell ref="BR96:BT96"/>
    <mergeCell ref="BX83:BZ83"/>
    <mergeCell ref="CA83:CC83"/>
    <mergeCell ref="CD83:CF83"/>
    <mergeCell ref="CQ146:DI149"/>
    <mergeCell ref="AK142:AM142"/>
    <mergeCell ref="BX141:CF141"/>
    <mergeCell ref="AH141:AJ141"/>
    <mergeCell ref="AK141:AM141"/>
    <mergeCell ref="BO134:BQ134"/>
    <mergeCell ref="BR134:BT134"/>
    <mergeCell ref="BU134:BW134"/>
    <mergeCell ref="BC134:BE134"/>
    <mergeCell ref="BF134:BH134"/>
    <mergeCell ref="AT132:AV132"/>
    <mergeCell ref="AW132:AY132"/>
    <mergeCell ref="AZ132:BB132"/>
    <mergeCell ref="BC132:BE132"/>
    <mergeCell ref="BF132:BH132"/>
    <mergeCell ref="BL131:BN131"/>
    <mergeCell ref="BO131:BQ131"/>
    <mergeCell ref="AW140:BE140"/>
    <mergeCell ref="BF140:BN140"/>
    <mergeCell ref="BO140:BW140"/>
    <mergeCell ref="BX140:CF140"/>
    <mergeCell ref="CG140:CO140"/>
    <mergeCell ref="CP140:CX140"/>
    <mergeCell ref="CY140:DG140"/>
    <mergeCell ref="AW141:BE141"/>
    <mergeCell ref="BF141:BN141"/>
    <mergeCell ref="BO141:BW141"/>
    <mergeCell ref="CG141:CO141"/>
    <mergeCell ref="DI39:DI41"/>
    <mergeCell ref="DI56:DI57"/>
    <mergeCell ref="BF74:DI75"/>
    <mergeCell ref="BT76:CJ76"/>
    <mergeCell ref="A79:DI79"/>
    <mergeCell ref="DI85:DI86"/>
    <mergeCell ref="DI94:DI96"/>
    <mergeCell ref="DI91:DI93"/>
    <mergeCell ref="DI102:DI103"/>
    <mergeCell ref="DI108:DI109"/>
    <mergeCell ref="A92:B93"/>
    <mergeCell ref="A95:B96"/>
    <mergeCell ref="A140:U140"/>
    <mergeCell ref="BO138:BQ138"/>
    <mergeCell ref="BR138:BT138"/>
    <mergeCell ref="BU138:BW138"/>
    <mergeCell ref="BI33:BK33"/>
    <mergeCell ref="BL33:BN33"/>
    <mergeCell ref="BO33:BQ33"/>
    <mergeCell ref="BR33:BT33"/>
    <mergeCell ref="BU33:BW33"/>
    <mergeCell ref="BX33:BZ33"/>
    <mergeCell ref="CA33:CC33"/>
    <mergeCell ref="CD33:CF33"/>
    <mergeCell ref="CG33:CI33"/>
    <mergeCell ref="CJ33:CL33"/>
    <mergeCell ref="CM33:CO33"/>
    <mergeCell ref="CP33:CR33"/>
    <mergeCell ref="CS33:CU33"/>
    <mergeCell ref="BO139:BW139"/>
    <mergeCell ref="BI99:BK99"/>
    <mergeCell ref="BL99:BN99"/>
    <mergeCell ref="AE134:AG134"/>
    <mergeCell ref="P104:R104"/>
    <mergeCell ref="S104:U104"/>
    <mergeCell ref="V104:X104"/>
    <mergeCell ref="AW33:AY33"/>
    <mergeCell ref="AZ33:BB33"/>
    <mergeCell ref="BC33:BE33"/>
    <mergeCell ref="BF33:BH33"/>
    <mergeCell ref="CY142:DG142"/>
    <mergeCell ref="AW143:BE143"/>
    <mergeCell ref="BF143:BN143"/>
    <mergeCell ref="BO143:BW143"/>
    <mergeCell ref="BX143:CF143"/>
    <mergeCell ref="CG143:CO143"/>
    <mergeCell ref="CP143:CX143"/>
    <mergeCell ref="CY143:DG143"/>
    <mergeCell ref="BX139:CF139"/>
    <mergeCell ref="CG139:CO139"/>
    <mergeCell ref="CP139:CX139"/>
    <mergeCell ref="CY139:DG139"/>
    <mergeCell ref="CG142:CO142"/>
    <mergeCell ref="CP142:CX142"/>
    <mergeCell ref="BO99:BQ99"/>
    <mergeCell ref="BR99:BT99"/>
    <mergeCell ref="BU99:BW99"/>
    <mergeCell ref="BO98:BQ98"/>
    <mergeCell ref="BR98:BT98"/>
    <mergeCell ref="BU98:BW98"/>
    <mergeCell ref="BU97:BW97"/>
    <mergeCell ref="BI96:BK96"/>
    <mergeCell ref="BL96:BN96"/>
    <mergeCell ref="BO96:BQ96"/>
    <mergeCell ref="AW138:AY138"/>
    <mergeCell ref="AZ138:BB138"/>
    <mergeCell ref="BC138:BE138"/>
    <mergeCell ref="AE138:AG138"/>
    <mergeCell ref="AH138:AJ138"/>
    <mergeCell ref="AK138:AM138"/>
    <mergeCell ref="AN138:AP138"/>
    <mergeCell ref="AE141:AG141"/>
    <mergeCell ref="A33:B33"/>
    <mergeCell ref="C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AT33:AV33"/>
    <mergeCell ref="A74:Z75"/>
    <mergeCell ref="A76:F76"/>
    <mergeCell ref="H76:Z76"/>
    <mergeCell ref="Y136:AA136"/>
    <mergeCell ref="AH104:AJ104"/>
    <mergeCell ref="AK104:AM104"/>
    <mergeCell ref="AN104:AP104"/>
    <mergeCell ref="AQ104:AS104"/>
    <mergeCell ref="AT104:AV104"/>
    <mergeCell ref="AT127:AV127"/>
    <mergeCell ref="AE68:AG68"/>
    <mergeCell ref="BC99:BE99"/>
    <mergeCell ref="BF99:BH99"/>
    <mergeCell ref="AT131:AV131"/>
    <mergeCell ref="BI127:BK127"/>
    <mergeCell ref="BL127:BN127"/>
    <mergeCell ref="BO127:BQ127"/>
    <mergeCell ref="BR130:BT130"/>
    <mergeCell ref="AZ129:BB129"/>
    <mergeCell ref="V143:X143"/>
    <mergeCell ref="Y143:AA143"/>
    <mergeCell ref="AB143:AD143"/>
    <mergeCell ref="AE143:AG143"/>
    <mergeCell ref="V141:X141"/>
    <mergeCell ref="Y141:AA141"/>
    <mergeCell ref="AB141:AD141"/>
    <mergeCell ref="AH142:AJ142"/>
    <mergeCell ref="A139:U139"/>
    <mergeCell ref="V138:X138"/>
    <mergeCell ref="A138:U138"/>
    <mergeCell ref="BI138:BK138"/>
    <mergeCell ref="BL138:BN138"/>
    <mergeCell ref="AN139:AV139"/>
    <mergeCell ref="AN140:AV140"/>
    <mergeCell ref="AW139:BE139"/>
    <mergeCell ref="BF139:BN139"/>
    <mergeCell ref="AE140:AG140"/>
    <mergeCell ref="AH140:AJ140"/>
    <mergeCell ref="AK140:AM140"/>
    <mergeCell ref="V140:X140"/>
    <mergeCell ref="Y140:AA140"/>
    <mergeCell ref="AB140:AD140"/>
    <mergeCell ref="AT138:AV138"/>
    <mergeCell ref="BC71:BE71"/>
    <mergeCell ref="BF71:BH71"/>
    <mergeCell ref="AH71:AJ71"/>
    <mergeCell ref="AK71:AM71"/>
    <mergeCell ref="AN71:AP71"/>
    <mergeCell ref="AQ71:AS71"/>
    <mergeCell ref="AT70:AV70"/>
    <mergeCell ref="AW70:AY70"/>
    <mergeCell ref="AZ70:BB70"/>
    <mergeCell ref="BC70:BE70"/>
    <mergeCell ref="BO92:BQ92"/>
    <mergeCell ref="BR92:BT92"/>
    <mergeCell ref="BU92:BW92"/>
    <mergeCell ref="AT99:AV99"/>
    <mergeCell ref="AW99:AY99"/>
    <mergeCell ref="BR131:BT131"/>
    <mergeCell ref="BU131:BW131"/>
    <mergeCell ref="AT130:AV130"/>
    <mergeCell ref="AW130:AY130"/>
    <mergeCell ref="AZ130:BB130"/>
    <mergeCell ref="BC130:BE130"/>
    <mergeCell ref="BF130:BH130"/>
    <mergeCell ref="BI130:BK130"/>
    <mergeCell ref="BI129:BK129"/>
    <mergeCell ref="BL129:BN129"/>
    <mergeCell ref="BO129:BQ129"/>
    <mergeCell ref="BR129:BT129"/>
    <mergeCell ref="BU129:BW129"/>
    <mergeCell ref="AT129:AV129"/>
    <mergeCell ref="AW129:AY129"/>
    <mergeCell ref="BR128:BT128"/>
    <mergeCell ref="BU128:BW128"/>
    <mergeCell ref="CA68:CC68"/>
    <mergeCell ref="BL67:BN67"/>
    <mergeCell ref="BO67:BQ67"/>
    <mergeCell ref="C70:O70"/>
    <mergeCell ref="C105:O105"/>
    <mergeCell ref="C106:O106"/>
    <mergeCell ref="C71:O71"/>
    <mergeCell ref="C107:O107"/>
    <mergeCell ref="C100:O100"/>
    <mergeCell ref="C101:O101"/>
    <mergeCell ref="C102:O102"/>
    <mergeCell ref="C103:O103"/>
    <mergeCell ref="C69:O69"/>
    <mergeCell ref="AQ67:AS67"/>
    <mergeCell ref="AE99:AG99"/>
    <mergeCell ref="AH99:AJ99"/>
    <mergeCell ref="AK99:AM99"/>
    <mergeCell ref="AN99:AP99"/>
    <mergeCell ref="AQ99:AS99"/>
    <mergeCell ref="P99:R99"/>
    <mergeCell ref="S99:U99"/>
    <mergeCell ref="V99:X99"/>
    <mergeCell ref="Y99:AA99"/>
    <mergeCell ref="AB99:AD99"/>
    <mergeCell ref="P68:R68"/>
    <mergeCell ref="S68:U68"/>
    <mergeCell ref="V68:X68"/>
    <mergeCell ref="Y68:AA68"/>
    <mergeCell ref="AB68:AD68"/>
    <mergeCell ref="P105:R105"/>
    <mergeCell ref="AT68:AV68"/>
    <mergeCell ref="AW68:AY68"/>
    <mergeCell ref="BF65:BH65"/>
    <mergeCell ref="BU65:BW65"/>
    <mergeCell ref="BR67:BT67"/>
    <mergeCell ref="BU67:BW67"/>
    <mergeCell ref="AT67:AV67"/>
    <mergeCell ref="AW67:AY67"/>
    <mergeCell ref="AZ67:BB67"/>
    <mergeCell ref="BC67:BE67"/>
    <mergeCell ref="AE66:AG66"/>
    <mergeCell ref="AH66:AJ66"/>
    <mergeCell ref="AK66:AM66"/>
    <mergeCell ref="AN66:AP66"/>
    <mergeCell ref="AQ66:AS66"/>
    <mergeCell ref="AT66:AV66"/>
    <mergeCell ref="AQ70:AS70"/>
    <mergeCell ref="BU68:BW68"/>
    <mergeCell ref="BX68:BZ68"/>
    <mergeCell ref="AZ68:BB68"/>
    <mergeCell ref="BC68:BE68"/>
    <mergeCell ref="BF68:BH68"/>
    <mergeCell ref="BI68:BK68"/>
    <mergeCell ref="BL68:BN68"/>
    <mergeCell ref="AH68:AJ68"/>
    <mergeCell ref="AK68:AM68"/>
    <mergeCell ref="AN68:AP68"/>
    <mergeCell ref="AQ68:AS68"/>
    <mergeCell ref="BX13:BY13"/>
    <mergeCell ref="A49:B49"/>
    <mergeCell ref="A51:B51"/>
    <mergeCell ref="A52:B52"/>
    <mergeCell ref="A53:B53"/>
    <mergeCell ref="A56:B57"/>
    <mergeCell ref="A68:B68"/>
    <mergeCell ref="A65:B65"/>
    <mergeCell ref="A66:B66"/>
    <mergeCell ref="A80:B83"/>
    <mergeCell ref="A87:B87"/>
    <mergeCell ref="C36:O36"/>
    <mergeCell ref="C37:O37"/>
    <mergeCell ref="C38:O38"/>
    <mergeCell ref="C39:O39"/>
    <mergeCell ref="C40:O40"/>
    <mergeCell ref="V65:X65"/>
    <mergeCell ref="Y65:AA65"/>
    <mergeCell ref="AB65:AD65"/>
    <mergeCell ref="C66:O66"/>
    <mergeCell ref="C65:O65"/>
    <mergeCell ref="AB56:AD56"/>
    <mergeCell ref="BI58:BK58"/>
    <mergeCell ref="BI55:BK55"/>
    <mergeCell ref="BI54:BK54"/>
    <mergeCell ref="BI53:BK53"/>
    <mergeCell ref="A60:B60"/>
    <mergeCell ref="A61:B61"/>
    <mergeCell ref="A62:B62"/>
    <mergeCell ref="A63:B63"/>
    <mergeCell ref="AE71:AG71"/>
    <mergeCell ref="AE65:AG65"/>
    <mergeCell ref="BZ13:CA13"/>
    <mergeCell ref="CB13:CC13"/>
    <mergeCell ref="BX28:BZ28"/>
    <mergeCell ref="CA28:CC28"/>
    <mergeCell ref="C133:O133"/>
    <mergeCell ref="C134:O134"/>
    <mergeCell ref="C122:O122"/>
    <mergeCell ref="C123:O123"/>
    <mergeCell ref="C124:O124"/>
    <mergeCell ref="C128:O128"/>
    <mergeCell ref="C129:O129"/>
    <mergeCell ref="C130:O130"/>
    <mergeCell ref="C131:O131"/>
    <mergeCell ref="C132:O132"/>
    <mergeCell ref="C127:O127"/>
    <mergeCell ref="C118:O118"/>
    <mergeCell ref="BI65:BK65"/>
    <mergeCell ref="BL65:BN65"/>
    <mergeCell ref="BO65:BQ65"/>
    <mergeCell ref="BR65:BT65"/>
    <mergeCell ref="X19:Y19"/>
    <mergeCell ref="X21:Y21"/>
    <mergeCell ref="AX19:AY19"/>
    <mergeCell ref="AX21:AY21"/>
    <mergeCell ref="BX19:BY19"/>
    <mergeCell ref="C84:O84"/>
    <mergeCell ref="C29:O29"/>
    <mergeCell ref="C30:O30"/>
    <mergeCell ref="C31:O31"/>
    <mergeCell ref="C32:O32"/>
    <mergeCell ref="C34:O34"/>
    <mergeCell ref="C35:O35"/>
    <mergeCell ref="A136:B136"/>
    <mergeCell ref="A127:B127"/>
    <mergeCell ref="A128:B128"/>
    <mergeCell ref="A129:B129"/>
    <mergeCell ref="A130:B130"/>
    <mergeCell ref="A122:B122"/>
    <mergeCell ref="A105:B105"/>
    <mergeCell ref="A106:B106"/>
    <mergeCell ref="A100:B100"/>
    <mergeCell ref="C58:O58"/>
    <mergeCell ref="C56:O56"/>
    <mergeCell ref="C57:O57"/>
    <mergeCell ref="C60:O60"/>
    <mergeCell ref="C61:O61"/>
    <mergeCell ref="C125:O125"/>
    <mergeCell ref="A107:B107"/>
    <mergeCell ref="A69:B69"/>
    <mergeCell ref="A70:B70"/>
    <mergeCell ref="A98:B98"/>
    <mergeCell ref="A99:B99"/>
    <mergeCell ref="C95:O95"/>
    <mergeCell ref="C96:O96"/>
    <mergeCell ref="C97:O97"/>
    <mergeCell ref="C98:O98"/>
    <mergeCell ref="C99:O99"/>
    <mergeCell ref="C90:O90"/>
    <mergeCell ref="C91:O91"/>
    <mergeCell ref="C92:O92"/>
    <mergeCell ref="C87:O87"/>
    <mergeCell ref="A71:B71"/>
    <mergeCell ref="C85:O85"/>
    <mergeCell ref="C68:O68"/>
    <mergeCell ref="BF64:BH64"/>
    <mergeCell ref="AE64:AG64"/>
    <mergeCell ref="AH64:AJ64"/>
    <mergeCell ref="P66:R66"/>
    <mergeCell ref="S66:U66"/>
    <mergeCell ref="V66:X66"/>
    <mergeCell ref="A102:B103"/>
    <mergeCell ref="A67:B67"/>
    <mergeCell ref="A85:B86"/>
    <mergeCell ref="P64:R64"/>
    <mergeCell ref="S64:U64"/>
    <mergeCell ref="V64:X64"/>
    <mergeCell ref="Y64:AA64"/>
    <mergeCell ref="AB64:AD64"/>
    <mergeCell ref="P63:R63"/>
    <mergeCell ref="S63:U63"/>
    <mergeCell ref="V63:X63"/>
    <mergeCell ref="Y63:AA63"/>
    <mergeCell ref="AB63:AD63"/>
    <mergeCell ref="P71:R71"/>
    <mergeCell ref="S71:U71"/>
    <mergeCell ref="V71:X71"/>
    <mergeCell ref="Y71:AA71"/>
    <mergeCell ref="AB71:AD71"/>
    <mergeCell ref="A84:B84"/>
    <mergeCell ref="A88:B88"/>
    <mergeCell ref="AH65:AJ65"/>
    <mergeCell ref="AK65:AM65"/>
    <mergeCell ref="AN65:AP65"/>
    <mergeCell ref="AQ65:AS65"/>
    <mergeCell ref="AT65:AV65"/>
    <mergeCell ref="AW65:AY65"/>
    <mergeCell ref="BC66:BE66"/>
    <mergeCell ref="AT98:AV98"/>
    <mergeCell ref="AW98:AY98"/>
    <mergeCell ref="AH61:AJ61"/>
    <mergeCell ref="AK61:AM61"/>
    <mergeCell ref="AN61:AP61"/>
    <mergeCell ref="AT64:AV64"/>
    <mergeCell ref="AQ61:AS61"/>
    <mergeCell ref="P61:R61"/>
    <mergeCell ref="S61:U61"/>
    <mergeCell ref="S60:U60"/>
    <mergeCell ref="V60:X60"/>
    <mergeCell ref="Y60:AA60"/>
    <mergeCell ref="AB60:AD60"/>
    <mergeCell ref="S56:U56"/>
    <mergeCell ref="V56:X56"/>
    <mergeCell ref="AK64:AM64"/>
    <mergeCell ref="AN64:AP64"/>
    <mergeCell ref="AQ64:AS64"/>
    <mergeCell ref="Y56:AA56"/>
    <mergeCell ref="AW64:AY64"/>
    <mergeCell ref="AZ64:BB64"/>
    <mergeCell ref="BC64:BE64"/>
    <mergeCell ref="AZ65:BB65"/>
    <mergeCell ref="BC65:BE65"/>
    <mergeCell ref="AT91:AV91"/>
    <mergeCell ref="AW91:AY91"/>
    <mergeCell ref="AZ91:BB91"/>
    <mergeCell ref="BC91:BE91"/>
    <mergeCell ref="AE91:AG91"/>
    <mergeCell ref="AH91:AJ91"/>
    <mergeCell ref="AK91:AM91"/>
    <mergeCell ref="P56:R56"/>
    <mergeCell ref="C51:O51"/>
    <mergeCell ref="C52:O52"/>
    <mergeCell ref="C53:O53"/>
    <mergeCell ref="A50:B50"/>
    <mergeCell ref="C93:O93"/>
    <mergeCell ref="C94:O94"/>
    <mergeCell ref="C88:O88"/>
    <mergeCell ref="C89:O89"/>
    <mergeCell ref="A101:B101"/>
    <mergeCell ref="A94:B94"/>
    <mergeCell ref="A97:B97"/>
    <mergeCell ref="A89:B89"/>
    <mergeCell ref="A90:B90"/>
    <mergeCell ref="A91:B91"/>
    <mergeCell ref="AW66:AY66"/>
    <mergeCell ref="AZ66:BB66"/>
    <mergeCell ref="A58:B58"/>
    <mergeCell ref="C62:O62"/>
    <mergeCell ref="C63:O63"/>
    <mergeCell ref="C64:O64"/>
    <mergeCell ref="AN91:AP91"/>
    <mergeCell ref="AQ91:AS91"/>
    <mergeCell ref="AT71:AV71"/>
    <mergeCell ref="AW71:AY71"/>
    <mergeCell ref="AZ71:BB71"/>
    <mergeCell ref="AZ99:BB99"/>
    <mergeCell ref="P65:R65"/>
    <mergeCell ref="S65:U65"/>
    <mergeCell ref="C67:O67"/>
    <mergeCell ref="P67:R67"/>
    <mergeCell ref="S67:U67"/>
    <mergeCell ref="AB55:AD55"/>
    <mergeCell ref="AE29:AG29"/>
    <mergeCell ref="AH29:AJ29"/>
    <mergeCell ref="AK29:AM29"/>
    <mergeCell ref="AN29:AP29"/>
    <mergeCell ref="AQ29:AS29"/>
    <mergeCell ref="P29:R29"/>
    <mergeCell ref="S29:U29"/>
    <mergeCell ref="V29:X29"/>
    <mergeCell ref="Y29:AA29"/>
    <mergeCell ref="AB29:AD29"/>
    <mergeCell ref="A39:B39"/>
    <mergeCell ref="A40:B40"/>
    <mergeCell ref="A41:B41"/>
    <mergeCell ref="A47:B47"/>
    <mergeCell ref="A48:B48"/>
    <mergeCell ref="A35:B35"/>
    <mergeCell ref="A36:B36"/>
    <mergeCell ref="A37:B37"/>
    <mergeCell ref="A38:B38"/>
    <mergeCell ref="C54:O54"/>
    <mergeCell ref="C55:O55"/>
    <mergeCell ref="C41:O41"/>
    <mergeCell ref="C47:O47"/>
    <mergeCell ref="C48:O48"/>
    <mergeCell ref="C50:O50"/>
    <mergeCell ref="C49:O49"/>
    <mergeCell ref="A43:B46"/>
    <mergeCell ref="V43:AM43"/>
    <mergeCell ref="AN43:DG43"/>
    <mergeCell ref="CS46:CU46"/>
    <mergeCell ref="CV46:CX46"/>
    <mergeCell ref="BC136:BE136"/>
    <mergeCell ref="BF136:BH136"/>
    <mergeCell ref="AE136:AG136"/>
    <mergeCell ref="AH136:AJ136"/>
    <mergeCell ref="AK136:AM136"/>
    <mergeCell ref="AN136:AP136"/>
    <mergeCell ref="AQ136:AS136"/>
    <mergeCell ref="P136:R136"/>
    <mergeCell ref="S136:U136"/>
    <mergeCell ref="V136:X136"/>
    <mergeCell ref="AE132:AG132"/>
    <mergeCell ref="AH132:AJ132"/>
    <mergeCell ref="AK132:AM132"/>
    <mergeCell ref="AN132:AP132"/>
    <mergeCell ref="AQ132:AS132"/>
    <mergeCell ref="A29:B29"/>
    <mergeCell ref="A30:B30"/>
    <mergeCell ref="A31:B31"/>
    <mergeCell ref="A32:B32"/>
    <mergeCell ref="A34:B34"/>
    <mergeCell ref="V61:X61"/>
    <mergeCell ref="Y61:AA61"/>
    <mergeCell ref="AB61:AD61"/>
    <mergeCell ref="AE56:AG56"/>
    <mergeCell ref="AH56:AJ56"/>
    <mergeCell ref="AK56:AM56"/>
    <mergeCell ref="AN56:AP56"/>
    <mergeCell ref="AQ56:AS56"/>
    <mergeCell ref="P55:R55"/>
    <mergeCell ref="S55:U55"/>
    <mergeCell ref="V55:X55"/>
    <mergeCell ref="Y55:AA55"/>
    <mergeCell ref="AQ138:AS138"/>
    <mergeCell ref="BO133:BQ133"/>
    <mergeCell ref="BR133:BT133"/>
    <mergeCell ref="AK139:AM139"/>
    <mergeCell ref="V139:X139"/>
    <mergeCell ref="Y139:AA139"/>
    <mergeCell ref="AB139:AD139"/>
    <mergeCell ref="BO136:BQ136"/>
    <mergeCell ref="BR136:BT136"/>
    <mergeCell ref="P133:R133"/>
    <mergeCell ref="S133:U133"/>
    <mergeCell ref="V133:X133"/>
    <mergeCell ref="P132:R132"/>
    <mergeCell ref="S132:U132"/>
    <mergeCell ref="V132:X132"/>
    <mergeCell ref="Y132:AA132"/>
    <mergeCell ref="AB132:AD132"/>
    <mergeCell ref="S134:U134"/>
    <mergeCell ref="V134:X134"/>
    <mergeCell ref="P134:R134"/>
    <mergeCell ref="BO132:BQ132"/>
    <mergeCell ref="BR132:BT132"/>
    <mergeCell ref="BI136:BK136"/>
    <mergeCell ref="BL136:BN136"/>
    <mergeCell ref="BL134:BN134"/>
    <mergeCell ref="BI133:BK133"/>
    <mergeCell ref="BL133:BN133"/>
    <mergeCell ref="BI132:BK132"/>
    <mergeCell ref="BL132:BN132"/>
    <mergeCell ref="AT136:AV136"/>
    <mergeCell ref="AW136:AY136"/>
    <mergeCell ref="AZ136:BB136"/>
    <mergeCell ref="BU133:BW133"/>
    <mergeCell ref="AT133:AV133"/>
    <mergeCell ref="AW133:AY133"/>
    <mergeCell ref="AZ133:BB133"/>
    <mergeCell ref="BC133:BE133"/>
    <mergeCell ref="BF133:BH133"/>
    <mergeCell ref="AE133:AG133"/>
    <mergeCell ref="AH133:AJ133"/>
    <mergeCell ref="AK133:AM133"/>
    <mergeCell ref="AN133:AP133"/>
    <mergeCell ref="AQ133:AS133"/>
    <mergeCell ref="AT134:AV134"/>
    <mergeCell ref="AW134:AY134"/>
    <mergeCell ref="AZ134:BB134"/>
    <mergeCell ref="Y138:AA138"/>
    <mergeCell ref="AB138:AD138"/>
    <mergeCell ref="AB136:AD136"/>
    <mergeCell ref="BI135:BK135"/>
    <mergeCell ref="BL135:BN135"/>
    <mergeCell ref="BO135:BQ135"/>
    <mergeCell ref="BR135:BT135"/>
    <mergeCell ref="BU135:BW135"/>
    <mergeCell ref="BF138:BH138"/>
    <mergeCell ref="Y133:AA133"/>
    <mergeCell ref="AB133:AD133"/>
    <mergeCell ref="AH134:AJ134"/>
    <mergeCell ref="AK134:AM134"/>
    <mergeCell ref="AN134:AP134"/>
    <mergeCell ref="AQ134:AS134"/>
    <mergeCell ref="BU136:BW136"/>
    <mergeCell ref="Y134:AA134"/>
    <mergeCell ref="AB134:AD134"/>
    <mergeCell ref="BU132:BW132"/>
    <mergeCell ref="AE130:AG130"/>
    <mergeCell ref="AH130:AJ130"/>
    <mergeCell ref="AK130:AM130"/>
    <mergeCell ref="AN130:AP130"/>
    <mergeCell ref="AQ130:AS130"/>
    <mergeCell ref="P130:R130"/>
    <mergeCell ref="S130:U130"/>
    <mergeCell ref="V130:X130"/>
    <mergeCell ref="Y130:AA130"/>
    <mergeCell ref="AB130:AD130"/>
    <mergeCell ref="AW131:AY131"/>
    <mergeCell ref="AZ131:BB131"/>
    <mergeCell ref="BC131:BE131"/>
    <mergeCell ref="BF131:BH131"/>
    <mergeCell ref="AE131:AG131"/>
    <mergeCell ref="AH131:AJ131"/>
    <mergeCell ref="AK131:AM131"/>
    <mergeCell ref="AN131:AP131"/>
    <mergeCell ref="P131:R131"/>
    <mergeCell ref="S131:U131"/>
    <mergeCell ref="V131:X131"/>
    <mergeCell ref="Y131:AA131"/>
    <mergeCell ref="AB131:AD131"/>
    <mergeCell ref="BI131:BK131"/>
    <mergeCell ref="BU130:BW130"/>
    <mergeCell ref="BC129:BE129"/>
    <mergeCell ref="BF129:BH129"/>
    <mergeCell ref="AE129:AG129"/>
    <mergeCell ref="AH129:AJ129"/>
    <mergeCell ref="AK129:AM129"/>
    <mergeCell ref="AN129:AP129"/>
    <mergeCell ref="P129:R129"/>
    <mergeCell ref="S129:U129"/>
    <mergeCell ref="V129:X129"/>
    <mergeCell ref="Y129:AA129"/>
    <mergeCell ref="AB129:AD129"/>
    <mergeCell ref="AQ131:AS131"/>
    <mergeCell ref="BI128:BK128"/>
    <mergeCell ref="BL128:BN128"/>
    <mergeCell ref="BO128:BQ128"/>
    <mergeCell ref="AT128:AV128"/>
    <mergeCell ref="AW128:AY128"/>
    <mergeCell ref="AZ128:BB128"/>
    <mergeCell ref="BC128:BE128"/>
    <mergeCell ref="BF128:BH128"/>
    <mergeCell ref="AE128:AG128"/>
    <mergeCell ref="AH128:AJ128"/>
    <mergeCell ref="AK128:AM128"/>
    <mergeCell ref="AN128:AP128"/>
    <mergeCell ref="AQ128:AS128"/>
    <mergeCell ref="P128:R128"/>
    <mergeCell ref="S128:U128"/>
    <mergeCell ref="V128:X128"/>
    <mergeCell ref="Y128:AA128"/>
    <mergeCell ref="AB128:AD128"/>
    <mergeCell ref="BC127:BE127"/>
    <mergeCell ref="BF127:BH127"/>
    <mergeCell ref="AE127:AG127"/>
    <mergeCell ref="AH127:AJ127"/>
    <mergeCell ref="AK127:AM127"/>
    <mergeCell ref="AN127:AP127"/>
    <mergeCell ref="AQ127:AS127"/>
    <mergeCell ref="P127:R127"/>
    <mergeCell ref="S127:U127"/>
    <mergeCell ref="V127:X127"/>
    <mergeCell ref="Y127:AA127"/>
    <mergeCell ref="AB127:AD127"/>
    <mergeCell ref="BI126:BK126"/>
    <mergeCell ref="BL126:BN126"/>
    <mergeCell ref="BO126:BQ126"/>
    <mergeCell ref="BR126:BT126"/>
    <mergeCell ref="BU126:BW126"/>
    <mergeCell ref="AT126:AV126"/>
    <mergeCell ref="AW126:AY126"/>
    <mergeCell ref="AZ126:BB126"/>
    <mergeCell ref="BC126:BE126"/>
    <mergeCell ref="BF126:BH126"/>
    <mergeCell ref="AE126:AG126"/>
    <mergeCell ref="AH126:AJ126"/>
    <mergeCell ref="AK126:AM126"/>
    <mergeCell ref="AN126:AP126"/>
    <mergeCell ref="AQ126:AS126"/>
    <mergeCell ref="P126:R126"/>
    <mergeCell ref="S126:U126"/>
    <mergeCell ref="V126:X126"/>
    <mergeCell ref="Y126:AA126"/>
    <mergeCell ref="AB126:AD126"/>
    <mergeCell ref="BI125:BK125"/>
    <mergeCell ref="BL125:BN125"/>
    <mergeCell ref="BO125:BQ125"/>
    <mergeCell ref="BR125:BT125"/>
    <mergeCell ref="BU125:BW125"/>
    <mergeCell ref="AT125:AV125"/>
    <mergeCell ref="AW125:AY125"/>
    <mergeCell ref="AZ125:BB125"/>
    <mergeCell ref="BC125:BE125"/>
    <mergeCell ref="BF125:BH125"/>
    <mergeCell ref="AE125:AG125"/>
    <mergeCell ref="AH125:AJ125"/>
    <mergeCell ref="AK125:AM125"/>
    <mergeCell ref="AN125:AP125"/>
    <mergeCell ref="AQ125:AS125"/>
    <mergeCell ref="P125:R125"/>
    <mergeCell ref="S125:U125"/>
    <mergeCell ref="V125:X125"/>
    <mergeCell ref="Y125:AA125"/>
    <mergeCell ref="AB125:AD125"/>
    <mergeCell ref="BI124:BK124"/>
    <mergeCell ref="BL124:BN124"/>
    <mergeCell ref="BO124:BQ124"/>
    <mergeCell ref="BR124:BT124"/>
    <mergeCell ref="BU124:BW124"/>
    <mergeCell ref="AT124:AV124"/>
    <mergeCell ref="AW124:AY124"/>
    <mergeCell ref="AZ124:BB124"/>
    <mergeCell ref="BC124:BE124"/>
    <mergeCell ref="BF124:BH124"/>
    <mergeCell ref="AE124:AG124"/>
    <mergeCell ref="AH124:AJ124"/>
    <mergeCell ref="AK124:AM124"/>
    <mergeCell ref="AN124:AP124"/>
    <mergeCell ref="AQ124:AS124"/>
    <mergeCell ref="P124:R124"/>
    <mergeCell ref="S124:U124"/>
    <mergeCell ref="V124:X124"/>
    <mergeCell ref="Y124:AA124"/>
    <mergeCell ref="AB124:AD124"/>
    <mergeCell ref="BI123:BK123"/>
    <mergeCell ref="BL123:BN123"/>
    <mergeCell ref="BO123:BQ123"/>
    <mergeCell ref="BR123:BT123"/>
    <mergeCell ref="BU123:BW123"/>
    <mergeCell ref="AT123:AV123"/>
    <mergeCell ref="AW123:AY123"/>
    <mergeCell ref="AZ123:BB123"/>
    <mergeCell ref="BC123:BE123"/>
    <mergeCell ref="BF123:BH123"/>
    <mergeCell ref="AE123:AG123"/>
    <mergeCell ref="AH123:AJ123"/>
    <mergeCell ref="AK123:AM123"/>
    <mergeCell ref="AN123:AP123"/>
    <mergeCell ref="AQ123:AS123"/>
    <mergeCell ref="P123:R123"/>
    <mergeCell ref="S123:U123"/>
    <mergeCell ref="V123:X123"/>
    <mergeCell ref="Y123:AA123"/>
    <mergeCell ref="AB123:AD123"/>
    <mergeCell ref="BI122:BK122"/>
    <mergeCell ref="BL122:BN122"/>
    <mergeCell ref="BO122:BQ122"/>
    <mergeCell ref="BR122:BT122"/>
    <mergeCell ref="BU122:BW122"/>
    <mergeCell ref="AT122:AV122"/>
    <mergeCell ref="AW122:AY122"/>
    <mergeCell ref="AZ122:BB122"/>
    <mergeCell ref="BC122:BE122"/>
    <mergeCell ref="BF122:BH122"/>
    <mergeCell ref="AE122:AG122"/>
    <mergeCell ref="AH122:AJ122"/>
    <mergeCell ref="AK122:AM122"/>
    <mergeCell ref="AN122:AP122"/>
    <mergeCell ref="AQ122:AS122"/>
    <mergeCell ref="P122:R122"/>
    <mergeCell ref="S122:U122"/>
    <mergeCell ref="V122:X122"/>
    <mergeCell ref="Y122:AA122"/>
    <mergeCell ref="AB122:AD122"/>
    <mergeCell ref="BI119:BK119"/>
    <mergeCell ref="BL119:BN119"/>
    <mergeCell ref="BO119:BQ119"/>
    <mergeCell ref="BR119:BT119"/>
    <mergeCell ref="BU119:BW119"/>
    <mergeCell ref="AT119:AV119"/>
    <mergeCell ref="AW119:AY119"/>
    <mergeCell ref="AZ119:BB119"/>
    <mergeCell ref="BC119:BE119"/>
    <mergeCell ref="BF119:BH119"/>
    <mergeCell ref="AE119:AG119"/>
    <mergeCell ref="AH119:AJ119"/>
    <mergeCell ref="AK119:AM119"/>
    <mergeCell ref="AN119:AP119"/>
    <mergeCell ref="AQ119:AS119"/>
    <mergeCell ref="P119:R119"/>
    <mergeCell ref="S119:U119"/>
    <mergeCell ref="V119:X119"/>
    <mergeCell ref="Y119:AA119"/>
    <mergeCell ref="AB119:AD119"/>
    <mergeCell ref="BI118:BK118"/>
    <mergeCell ref="BL118:BN118"/>
    <mergeCell ref="BO118:BQ118"/>
    <mergeCell ref="BR118:BT118"/>
    <mergeCell ref="BU118:BW118"/>
    <mergeCell ref="AT118:AV118"/>
    <mergeCell ref="AW118:AY118"/>
    <mergeCell ref="AZ118:BB118"/>
    <mergeCell ref="BC118:BE118"/>
    <mergeCell ref="BF118:BH118"/>
    <mergeCell ref="AE118:AG118"/>
    <mergeCell ref="AH118:AJ118"/>
    <mergeCell ref="AK118:AM118"/>
    <mergeCell ref="AN118:AP118"/>
    <mergeCell ref="AQ118:AS118"/>
    <mergeCell ref="P118:R118"/>
    <mergeCell ref="S118:U118"/>
    <mergeCell ref="V118:X118"/>
    <mergeCell ref="Y118:AA118"/>
    <mergeCell ref="AB118:AD118"/>
    <mergeCell ref="BI111:BK111"/>
    <mergeCell ref="BL111:BN111"/>
    <mergeCell ref="BO111:BQ111"/>
    <mergeCell ref="BR111:BT111"/>
    <mergeCell ref="BU111:BW111"/>
    <mergeCell ref="AT111:AV111"/>
    <mergeCell ref="AW111:AY111"/>
    <mergeCell ref="AZ111:BB111"/>
    <mergeCell ref="BC111:BE111"/>
    <mergeCell ref="BF111:BH111"/>
    <mergeCell ref="AE111:AG111"/>
    <mergeCell ref="AH111:AJ111"/>
    <mergeCell ref="AK111:AM111"/>
    <mergeCell ref="AN111:AP111"/>
    <mergeCell ref="AQ111:AS111"/>
    <mergeCell ref="P111:R111"/>
    <mergeCell ref="S111:U111"/>
    <mergeCell ref="V111:X111"/>
    <mergeCell ref="Y111:AA111"/>
    <mergeCell ref="AB111:AD111"/>
    <mergeCell ref="BI121:BK121"/>
    <mergeCell ref="BL121:BN121"/>
    <mergeCell ref="BO121:BQ121"/>
    <mergeCell ref="BR121:BT121"/>
    <mergeCell ref="BU121:BW121"/>
    <mergeCell ref="AT121:AV121"/>
    <mergeCell ref="AW121:AY121"/>
    <mergeCell ref="AZ121:BB121"/>
    <mergeCell ref="BC121:BE121"/>
    <mergeCell ref="BF121:BH121"/>
    <mergeCell ref="AE121:AG121"/>
    <mergeCell ref="AH121:AJ121"/>
    <mergeCell ref="AK121:AM121"/>
    <mergeCell ref="AN121:AP121"/>
    <mergeCell ref="AQ121:AS121"/>
    <mergeCell ref="P121:R121"/>
    <mergeCell ref="S121:U121"/>
    <mergeCell ref="V121:X121"/>
    <mergeCell ref="Y121:AA121"/>
    <mergeCell ref="AB121:AD121"/>
    <mergeCell ref="BI120:BK120"/>
    <mergeCell ref="BL120:BN120"/>
    <mergeCell ref="BO120:BQ120"/>
    <mergeCell ref="BR120:BT120"/>
    <mergeCell ref="BU120:BW120"/>
    <mergeCell ref="AT120:AV120"/>
    <mergeCell ref="AW120:AY120"/>
    <mergeCell ref="AZ120:BB120"/>
    <mergeCell ref="BC120:BE120"/>
    <mergeCell ref="BF120:BH120"/>
    <mergeCell ref="AE120:AG120"/>
    <mergeCell ref="AH120:AJ120"/>
    <mergeCell ref="AK120:AM120"/>
    <mergeCell ref="AN120:AP120"/>
    <mergeCell ref="AQ120:AS120"/>
    <mergeCell ref="P120:R120"/>
    <mergeCell ref="S120:U120"/>
    <mergeCell ref="V120:X120"/>
    <mergeCell ref="Y120:AA120"/>
    <mergeCell ref="AB120:AD120"/>
    <mergeCell ref="BI109:BK109"/>
    <mergeCell ref="BL109:BN109"/>
    <mergeCell ref="BO109:BQ109"/>
    <mergeCell ref="BR109:BT109"/>
    <mergeCell ref="BU109:BW109"/>
    <mergeCell ref="AT109:AV109"/>
    <mergeCell ref="AW109:AY109"/>
    <mergeCell ref="AZ109:BB109"/>
    <mergeCell ref="BC109:BE109"/>
    <mergeCell ref="BF109:BH109"/>
    <mergeCell ref="AE109:AG109"/>
    <mergeCell ref="AH109:AJ109"/>
    <mergeCell ref="AK109:AM109"/>
    <mergeCell ref="AN109:AP109"/>
    <mergeCell ref="AQ109:AS109"/>
    <mergeCell ref="P109:R109"/>
    <mergeCell ref="S109:U109"/>
    <mergeCell ref="V109:X109"/>
    <mergeCell ref="Y109:AA109"/>
    <mergeCell ref="AB109:AD109"/>
    <mergeCell ref="BI108:BK108"/>
    <mergeCell ref="BL108:BN108"/>
    <mergeCell ref="BO108:BQ108"/>
    <mergeCell ref="BR108:BT108"/>
    <mergeCell ref="BU108:BW108"/>
    <mergeCell ref="AT108:AV108"/>
    <mergeCell ref="AW108:AY108"/>
    <mergeCell ref="AZ108:BB108"/>
    <mergeCell ref="BC108:BE108"/>
    <mergeCell ref="BF108:BH108"/>
    <mergeCell ref="AE108:AG108"/>
    <mergeCell ref="AH108:AJ108"/>
    <mergeCell ref="AK108:AM108"/>
    <mergeCell ref="AN108:AP108"/>
    <mergeCell ref="AQ108:AS108"/>
    <mergeCell ref="P108:R108"/>
    <mergeCell ref="S108:U108"/>
    <mergeCell ref="V108:X108"/>
    <mergeCell ref="Y108:AA108"/>
    <mergeCell ref="AB108:AD108"/>
    <mergeCell ref="BI107:BK107"/>
    <mergeCell ref="BL107:BN107"/>
    <mergeCell ref="BO107:BQ107"/>
    <mergeCell ref="BR107:BT107"/>
    <mergeCell ref="BU107:BW107"/>
    <mergeCell ref="AT107:AV107"/>
    <mergeCell ref="AW107:AY107"/>
    <mergeCell ref="AZ107:BB107"/>
    <mergeCell ref="BC107:BE107"/>
    <mergeCell ref="BF107:BH107"/>
    <mergeCell ref="AE107:AG107"/>
    <mergeCell ref="AH107:AJ107"/>
    <mergeCell ref="AK107:AM107"/>
    <mergeCell ref="AN107:AP107"/>
    <mergeCell ref="AQ107:AS107"/>
    <mergeCell ref="P107:R107"/>
    <mergeCell ref="S107:U107"/>
    <mergeCell ref="V107:X107"/>
    <mergeCell ref="Y107:AA107"/>
    <mergeCell ref="AB107:AD107"/>
    <mergeCell ref="BI106:BK106"/>
    <mergeCell ref="BL106:BN106"/>
    <mergeCell ref="AT106:AV106"/>
    <mergeCell ref="AW106:AY106"/>
    <mergeCell ref="AZ106:BB106"/>
    <mergeCell ref="BC106:BE106"/>
    <mergeCell ref="BF106:BH106"/>
    <mergeCell ref="AE106:AG106"/>
    <mergeCell ref="AH106:AJ106"/>
    <mergeCell ref="AK106:AM106"/>
    <mergeCell ref="AN106:AP106"/>
    <mergeCell ref="AQ106:AS106"/>
    <mergeCell ref="P106:R106"/>
    <mergeCell ref="S106:U106"/>
    <mergeCell ref="V106:X106"/>
    <mergeCell ref="Y106:AA106"/>
    <mergeCell ref="AB106:AD106"/>
    <mergeCell ref="AZ98:BB98"/>
    <mergeCell ref="BC98:BE98"/>
    <mergeCell ref="P91:R91"/>
    <mergeCell ref="S91:U91"/>
    <mergeCell ref="AW104:AY104"/>
    <mergeCell ref="AZ104:BB104"/>
    <mergeCell ref="BC104:BE104"/>
    <mergeCell ref="BF104:BH104"/>
    <mergeCell ref="BI69:BK69"/>
    <mergeCell ref="BL69:BN69"/>
    <mergeCell ref="BI105:BK105"/>
    <mergeCell ref="BL105:BN105"/>
    <mergeCell ref="AT69:AV69"/>
    <mergeCell ref="AW69:AY69"/>
    <mergeCell ref="AZ69:BB69"/>
    <mergeCell ref="BC69:BE69"/>
    <mergeCell ref="BF69:BH69"/>
    <mergeCell ref="AE69:AG69"/>
    <mergeCell ref="AH69:AJ69"/>
    <mergeCell ref="AK69:AM69"/>
    <mergeCell ref="AN69:AP69"/>
    <mergeCell ref="AQ69:AS69"/>
    <mergeCell ref="P69:R69"/>
    <mergeCell ref="S69:U69"/>
    <mergeCell ref="V69:X69"/>
    <mergeCell ref="Y69:AA69"/>
    <mergeCell ref="AB69:AD69"/>
    <mergeCell ref="BF70:BH70"/>
    <mergeCell ref="AE70:AG70"/>
    <mergeCell ref="AH70:AJ70"/>
    <mergeCell ref="AK70:AM70"/>
    <mergeCell ref="AN70:AP70"/>
    <mergeCell ref="BO105:BQ105"/>
    <mergeCell ref="BR105:BT105"/>
    <mergeCell ref="BU105:BW105"/>
    <mergeCell ref="AT105:AV105"/>
    <mergeCell ref="AW105:AY105"/>
    <mergeCell ref="AZ105:BB105"/>
    <mergeCell ref="BC105:BE105"/>
    <mergeCell ref="BF105:BH105"/>
    <mergeCell ref="AE105:AG105"/>
    <mergeCell ref="AH105:AJ105"/>
    <mergeCell ref="AK105:AM105"/>
    <mergeCell ref="AN105:AP105"/>
    <mergeCell ref="AQ105:AS105"/>
    <mergeCell ref="BO91:BQ91"/>
    <mergeCell ref="BR91:BT91"/>
    <mergeCell ref="BU91:BW91"/>
    <mergeCell ref="BU96:BW96"/>
    <mergeCell ref="BO95:BQ95"/>
    <mergeCell ref="BR95:BT95"/>
    <mergeCell ref="BU95:BW95"/>
    <mergeCell ref="BI94:BK94"/>
    <mergeCell ref="BL94:BN94"/>
    <mergeCell ref="BO94:BQ94"/>
    <mergeCell ref="BR94:BT94"/>
    <mergeCell ref="BU94:BW94"/>
    <mergeCell ref="BO93:BQ93"/>
    <mergeCell ref="BR93:BT93"/>
    <mergeCell ref="BU93:BW93"/>
    <mergeCell ref="BL102:BN102"/>
    <mergeCell ref="BO102:BQ102"/>
    <mergeCell ref="BR102:BT102"/>
    <mergeCell ref="BU102:BW102"/>
    <mergeCell ref="P70:R70"/>
    <mergeCell ref="S70:U70"/>
    <mergeCell ref="V70:X70"/>
    <mergeCell ref="Y70:AA70"/>
    <mergeCell ref="AB70:AD70"/>
    <mergeCell ref="BI103:BK103"/>
    <mergeCell ref="BL103:BN103"/>
    <mergeCell ref="BO103:BQ103"/>
    <mergeCell ref="BR103:BT103"/>
    <mergeCell ref="BU103:BW103"/>
    <mergeCell ref="AT103:AV103"/>
    <mergeCell ref="AW103:AY103"/>
    <mergeCell ref="AZ103:BB103"/>
    <mergeCell ref="BC103:BE103"/>
    <mergeCell ref="BF103:BH103"/>
    <mergeCell ref="AE103:AG103"/>
    <mergeCell ref="AH103:AJ103"/>
    <mergeCell ref="AK103:AM103"/>
    <mergeCell ref="AN103:AP103"/>
    <mergeCell ref="AQ103:AS103"/>
    <mergeCell ref="P103:R103"/>
    <mergeCell ref="S103:U103"/>
    <mergeCell ref="V103:X103"/>
    <mergeCell ref="Y103:AA103"/>
    <mergeCell ref="AB103:AD103"/>
    <mergeCell ref="BI102:BK102"/>
    <mergeCell ref="AT102:AV102"/>
    <mergeCell ref="AW102:AY102"/>
    <mergeCell ref="AZ102:BB102"/>
    <mergeCell ref="BC102:BE102"/>
    <mergeCell ref="BF102:BH102"/>
    <mergeCell ref="AE102:AG102"/>
    <mergeCell ref="AH102:AJ102"/>
    <mergeCell ref="AK102:AM102"/>
    <mergeCell ref="AN102:AP102"/>
    <mergeCell ref="AQ102:AS102"/>
    <mergeCell ref="P102:R102"/>
    <mergeCell ref="S102:U102"/>
    <mergeCell ref="V102:X102"/>
    <mergeCell ref="Y102:AA102"/>
    <mergeCell ref="AB102:AD102"/>
    <mergeCell ref="BR101:BT101"/>
    <mergeCell ref="BU101:BW101"/>
    <mergeCell ref="AT101:AV101"/>
    <mergeCell ref="AW101:AY101"/>
    <mergeCell ref="AZ101:BB101"/>
    <mergeCell ref="BC101:BE101"/>
    <mergeCell ref="BO101:BQ101"/>
    <mergeCell ref="AE101:AG101"/>
    <mergeCell ref="AH101:AJ101"/>
    <mergeCell ref="AK101:AM101"/>
    <mergeCell ref="AN101:AP101"/>
    <mergeCell ref="AQ101:AS101"/>
    <mergeCell ref="P101:R101"/>
    <mergeCell ref="S101:U101"/>
    <mergeCell ref="V101:X101"/>
    <mergeCell ref="Y101:AA101"/>
    <mergeCell ref="AB101:AD101"/>
    <mergeCell ref="BF101:BH101"/>
    <mergeCell ref="BI101:BK101"/>
    <mergeCell ref="BL101:BN101"/>
    <mergeCell ref="BI100:BK100"/>
    <mergeCell ref="BL100:BN100"/>
    <mergeCell ref="BO100:BQ100"/>
    <mergeCell ref="BR100:BT100"/>
    <mergeCell ref="BU100:BW100"/>
    <mergeCell ref="AT100:AV100"/>
    <mergeCell ref="AW100:AY100"/>
    <mergeCell ref="AZ100:BB100"/>
    <mergeCell ref="BC100:BE100"/>
    <mergeCell ref="BF100:BH100"/>
    <mergeCell ref="AE100:AG100"/>
    <mergeCell ref="AH100:AJ100"/>
    <mergeCell ref="AK100:AM100"/>
    <mergeCell ref="AN100:AP100"/>
    <mergeCell ref="AQ100:AS100"/>
    <mergeCell ref="P100:R100"/>
    <mergeCell ref="S100:U100"/>
    <mergeCell ref="V100:X100"/>
    <mergeCell ref="Y100:AA100"/>
    <mergeCell ref="AB100:AD100"/>
    <mergeCell ref="BF98:BH98"/>
    <mergeCell ref="AE98:AG98"/>
    <mergeCell ref="AH98:AJ98"/>
    <mergeCell ref="AK98:AM98"/>
    <mergeCell ref="AN98:AP98"/>
    <mergeCell ref="AQ98:AS98"/>
    <mergeCell ref="P98:R98"/>
    <mergeCell ref="S98:U98"/>
    <mergeCell ref="V98:X98"/>
    <mergeCell ref="Y98:AA98"/>
    <mergeCell ref="AB98:AD98"/>
    <mergeCell ref="BI97:BK97"/>
    <mergeCell ref="BI98:BK98"/>
    <mergeCell ref="BL97:BN97"/>
    <mergeCell ref="BO97:BQ97"/>
    <mergeCell ref="BR97:BT97"/>
    <mergeCell ref="AT97:AV97"/>
    <mergeCell ref="AW97:AY97"/>
    <mergeCell ref="AZ97:BB97"/>
    <mergeCell ref="BC97:BE97"/>
    <mergeCell ref="BF97:BH97"/>
    <mergeCell ref="AE97:AG97"/>
    <mergeCell ref="AH97:AJ97"/>
    <mergeCell ref="AK97:AM97"/>
    <mergeCell ref="AN97:AP97"/>
    <mergeCell ref="AQ97:AS97"/>
    <mergeCell ref="P97:R97"/>
    <mergeCell ref="S97:U97"/>
    <mergeCell ref="V97:X97"/>
    <mergeCell ref="Y97:AA97"/>
    <mergeCell ref="AB97:AD97"/>
    <mergeCell ref="BL98:BN98"/>
    <mergeCell ref="AT96:AV96"/>
    <mergeCell ref="AW96:AY96"/>
    <mergeCell ref="AZ96:BB96"/>
    <mergeCell ref="BC96:BE96"/>
    <mergeCell ref="BF96:BH96"/>
    <mergeCell ref="AE96:AG96"/>
    <mergeCell ref="AH96:AJ96"/>
    <mergeCell ref="AK96:AM96"/>
    <mergeCell ref="AN96:AP96"/>
    <mergeCell ref="AQ96:AS96"/>
    <mergeCell ref="P96:R96"/>
    <mergeCell ref="S96:U96"/>
    <mergeCell ref="V96:X96"/>
    <mergeCell ref="Y96:AA96"/>
    <mergeCell ref="AB96:AD96"/>
    <mergeCell ref="BI95:BK95"/>
    <mergeCell ref="BL95:BN95"/>
    <mergeCell ref="AT95:AV95"/>
    <mergeCell ref="AW95:AY95"/>
    <mergeCell ref="AZ95:BB95"/>
    <mergeCell ref="BC95:BE95"/>
    <mergeCell ref="BF95:BH95"/>
    <mergeCell ref="AE95:AG95"/>
    <mergeCell ref="AH95:AJ95"/>
    <mergeCell ref="AK95:AM95"/>
    <mergeCell ref="AN95:AP95"/>
    <mergeCell ref="AQ95:AS95"/>
    <mergeCell ref="P95:R95"/>
    <mergeCell ref="S95:U95"/>
    <mergeCell ref="V95:X95"/>
    <mergeCell ref="Y95:AA95"/>
    <mergeCell ref="AB95:AD95"/>
    <mergeCell ref="AT94:AV94"/>
    <mergeCell ref="AW94:AY94"/>
    <mergeCell ref="AZ94:BB94"/>
    <mergeCell ref="BC94:BE94"/>
    <mergeCell ref="BF94:BH94"/>
    <mergeCell ref="AE94:AG94"/>
    <mergeCell ref="AH94:AJ94"/>
    <mergeCell ref="AK94:AM94"/>
    <mergeCell ref="AN94:AP94"/>
    <mergeCell ref="AQ94:AS94"/>
    <mergeCell ref="P94:R94"/>
    <mergeCell ref="S94:U94"/>
    <mergeCell ref="V94:X94"/>
    <mergeCell ref="Y94:AA94"/>
    <mergeCell ref="AB94:AD94"/>
    <mergeCell ref="BI93:BK93"/>
    <mergeCell ref="BL93:BN93"/>
    <mergeCell ref="AT93:AV93"/>
    <mergeCell ref="AW93:AY93"/>
    <mergeCell ref="AZ93:BB93"/>
    <mergeCell ref="BC93:BE93"/>
    <mergeCell ref="BF93:BH93"/>
    <mergeCell ref="AE93:AG93"/>
    <mergeCell ref="AH93:AJ93"/>
    <mergeCell ref="AK93:AM93"/>
    <mergeCell ref="AN93:AP93"/>
    <mergeCell ref="AQ93:AS93"/>
    <mergeCell ref="P93:R93"/>
    <mergeCell ref="S93:U93"/>
    <mergeCell ref="V93:X93"/>
    <mergeCell ref="Y93:AA93"/>
    <mergeCell ref="AB93:AD93"/>
    <mergeCell ref="V91:X91"/>
    <mergeCell ref="Y91:AA91"/>
    <mergeCell ref="AB91:AD91"/>
    <mergeCell ref="BI92:BK92"/>
    <mergeCell ref="BL92:BN92"/>
    <mergeCell ref="Y90:AA90"/>
    <mergeCell ref="AB90:AD90"/>
    <mergeCell ref="AT92:AV92"/>
    <mergeCell ref="AW92:AY92"/>
    <mergeCell ref="AZ92:BB92"/>
    <mergeCell ref="BC92:BE92"/>
    <mergeCell ref="BF92:BH92"/>
    <mergeCell ref="AE92:AG92"/>
    <mergeCell ref="AH92:AJ92"/>
    <mergeCell ref="AK92:AM92"/>
    <mergeCell ref="AN92:AP92"/>
    <mergeCell ref="AQ92:AS92"/>
    <mergeCell ref="BI91:BK91"/>
    <mergeCell ref="BL91:BN91"/>
    <mergeCell ref="BF91:BH91"/>
    <mergeCell ref="P92:R92"/>
    <mergeCell ref="S92:U92"/>
    <mergeCell ref="V92:X92"/>
    <mergeCell ref="Y92:AA92"/>
    <mergeCell ref="AB92:AD92"/>
    <mergeCell ref="P90:R90"/>
    <mergeCell ref="S90:U90"/>
    <mergeCell ref="V90:X90"/>
    <mergeCell ref="BL88:BN88"/>
    <mergeCell ref="BO88:BQ88"/>
    <mergeCell ref="BR88:BT88"/>
    <mergeCell ref="BU88:BW88"/>
    <mergeCell ref="BI90:BK90"/>
    <mergeCell ref="BL90:BN90"/>
    <mergeCell ref="BO90:BQ90"/>
    <mergeCell ref="BR90:BT90"/>
    <mergeCell ref="BU90:BW90"/>
    <mergeCell ref="AT90:AV90"/>
    <mergeCell ref="AW90:AY90"/>
    <mergeCell ref="AZ90:BB90"/>
    <mergeCell ref="BC90:BE90"/>
    <mergeCell ref="BF90:BH90"/>
    <mergeCell ref="AE90:AG90"/>
    <mergeCell ref="AH90:AJ90"/>
    <mergeCell ref="AK90:AM90"/>
    <mergeCell ref="AN90:AP90"/>
    <mergeCell ref="AQ90:AS90"/>
    <mergeCell ref="BI89:BK89"/>
    <mergeCell ref="BL89:BN89"/>
    <mergeCell ref="BO89:BQ89"/>
    <mergeCell ref="BR89:BT89"/>
    <mergeCell ref="BU89:BW89"/>
    <mergeCell ref="AT89:AV89"/>
    <mergeCell ref="AW89:AY89"/>
    <mergeCell ref="AZ89:BB89"/>
    <mergeCell ref="BC89:BE89"/>
    <mergeCell ref="BF89:BH89"/>
    <mergeCell ref="AE89:AG89"/>
    <mergeCell ref="AH89:AJ89"/>
    <mergeCell ref="AB89:AD89"/>
    <mergeCell ref="AW88:AY88"/>
    <mergeCell ref="AZ88:BB88"/>
    <mergeCell ref="BC88:BE88"/>
    <mergeCell ref="BF88:BH88"/>
    <mergeCell ref="AK88:AM88"/>
    <mergeCell ref="AN88:AP88"/>
    <mergeCell ref="AQ88:AS88"/>
    <mergeCell ref="AH88:AJ88"/>
    <mergeCell ref="Y88:AA88"/>
    <mergeCell ref="AB88:AD88"/>
    <mergeCell ref="AT88:AV88"/>
    <mergeCell ref="P88:R88"/>
    <mergeCell ref="S88:U88"/>
    <mergeCell ref="V88:X88"/>
    <mergeCell ref="AE88:AG88"/>
    <mergeCell ref="BI88:BK88"/>
    <mergeCell ref="BI87:BK87"/>
    <mergeCell ref="BL87:BN87"/>
    <mergeCell ref="BO87:BQ87"/>
    <mergeCell ref="BR87:BT87"/>
    <mergeCell ref="BU87:BW87"/>
    <mergeCell ref="AT87:AV87"/>
    <mergeCell ref="AW87:AY87"/>
    <mergeCell ref="AZ87:BB87"/>
    <mergeCell ref="BC87:BE87"/>
    <mergeCell ref="BF87:BH87"/>
    <mergeCell ref="BI85:BK85"/>
    <mergeCell ref="BL85:BN85"/>
    <mergeCell ref="BO85:BQ85"/>
    <mergeCell ref="BR85:BT85"/>
    <mergeCell ref="BU85:BW85"/>
    <mergeCell ref="AT85:AV85"/>
    <mergeCell ref="AW85:AY85"/>
    <mergeCell ref="AZ85:BB85"/>
    <mergeCell ref="BC85:BE85"/>
    <mergeCell ref="BF85:BH85"/>
    <mergeCell ref="AW86:AY86"/>
    <mergeCell ref="AZ86:BB86"/>
    <mergeCell ref="BC86:BE86"/>
    <mergeCell ref="BF86:BH86"/>
    <mergeCell ref="BI86:BK86"/>
    <mergeCell ref="BL86:BN86"/>
    <mergeCell ref="BO86:BQ86"/>
    <mergeCell ref="BR86:BT86"/>
    <mergeCell ref="BU86:BW86"/>
    <mergeCell ref="P85:R85"/>
    <mergeCell ref="S85:U85"/>
    <mergeCell ref="V85:X85"/>
    <mergeCell ref="Y85:AA85"/>
    <mergeCell ref="AB85:AD85"/>
    <mergeCell ref="BI84:BK84"/>
    <mergeCell ref="BL84:BN84"/>
    <mergeCell ref="BO84:BQ84"/>
    <mergeCell ref="BR84:BT84"/>
    <mergeCell ref="BU84:BW84"/>
    <mergeCell ref="AT84:AV84"/>
    <mergeCell ref="AW84:AY84"/>
    <mergeCell ref="AZ84:BB84"/>
    <mergeCell ref="BC84:BE84"/>
    <mergeCell ref="BF84:BH84"/>
    <mergeCell ref="AE84:AG84"/>
    <mergeCell ref="AH84:AJ84"/>
    <mergeCell ref="AK84:AM84"/>
    <mergeCell ref="AN84:AP84"/>
    <mergeCell ref="AQ84:AS84"/>
    <mergeCell ref="P84:R84"/>
    <mergeCell ref="S84:U84"/>
    <mergeCell ref="V84:X84"/>
    <mergeCell ref="Y84:AA84"/>
    <mergeCell ref="AB84:AD84"/>
    <mergeCell ref="BO63:BQ63"/>
    <mergeCell ref="BI64:BK64"/>
    <mergeCell ref="BL64:BN64"/>
    <mergeCell ref="BO64:BQ64"/>
    <mergeCell ref="BR63:BT63"/>
    <mergeCell ref="BU63:BW63"/>
    <mergeCell ref="AT63:AV63"/>
    <mergeCell ref="AW63:AY63"/>
    <mergeCell ref="AZ63:BB63"/>
    <mergeCell ref="BC63:BE63"/>
    <mergeCell ref="BF63:BH63"/>
    <mergeCell ref="AE63:AG63"/>
    <mergeCell ref="AH63:AJ63"/>
    <mergeCell ref="AK63:AM63"/>
    <mergeCell ref="AN63:AP63"/>
    <mergeCell ref="AQ63:AS63"/>
    <mergeCell ref="AE85:AG85"/>
    <mergeCell ref="AH85:AJ85"/>
    <mergeCell ref="AK85:AM85"/>
    <mergeCell ref="AN85:AP85"/>
    <mergeCell ref="AQ85:AS85"/>
    <mergeCell ref="BI63:BK63"/>
    <mergeCell ref="BR64:BT64"/>
    <mergeCell ref="BU64:BW64"/>
    <mergeCell ref="BO66:BQ66"/>
    <mergeCell ref="BR66:BT66"/>
    <mergeCell ref="BU66:BW66"/>
    <mergeCell ref="BF67:BH67"/>
    <mergeCell ref="BI67:BK67"/>
    <mergeCell ref="BO69:BQ69"/>
    <mergeCell ref="BR69:BT69"/>
    <mergeCell ref="BU69:BW69"/>
    <mergeCell ref="BL63:BN63"/>
    <mergeCell ref="AQ57:AS57"/>
    <mergeCell ref="P57:R57"/>
    <mergeCell ref="S57:U57"/>
    <mergeCell ref="V57:X57"/>
    <mergeCell ref="Y57:AA57"/>
    <mergeCell ref="AB57:AD57"/>
    <mergeCell ref="BL60:BN60"/>
    <mergeCell ref="AE58:AG58"/>
    <mergeCell ref="AH58:AJ58"/>
    <mergeCell ref="AK58:AM58"/>
    <mergeCell ref="AN58:AP58"/>
    <mergeCell ref="AQ58:AS58"/>
    <mergeCell ref="P58:R58"/>
    <mergeCell ref="S58:U58"/>
    <mergeCell ref="V58:X58"/>
    <mergeCell ref="Y58:AA58"/>
    <mergeCell ref="AB58:AD58"/>
    <mergeCell ref="BF60:BH60"/>
    <mergeCell ref="AE60:AG60"/>
    <mergeCell ref="AH60:AJ60"/>
    <mergeCell ref="AK60:AM60"/>
    <mergeCell ref="AN60:AP60"/>
    <mergeCell ref="AQ60:AS60"/>
    <mergeCell ref="AE61:AG61"/>
    <mergeCell ref="BL57:BN57"/>
    <mergeCell ref="BI59:BK59"/>
    <mergeCell ref="AH59:AJ59"/>
    <mergeCell ref="AK59:AM59"/>
    <mergeCell ref="AN59:AP59"/>
    <mergeCell ref="P60:R60"/>
    <mergeCell ref="BO62:BQ62"/>
    <mergeCell ref="BR62:BT62"/>
    <mergeCell ref="BU62:BW62"/>
    <mergeCell ref="AT62:AV62"/>
    <mergeCell ref="AW62:AY62"/>
    <mergeCell ref="AZ62:BB62"/>
    <mergeCell ref="BC62:BE62"/>
    <mergeCell ref="BF62:BH62"/>
    <mergeCell ref="AE62:AG62"/>
    <mergeCell ref="AH62:AJ62"/>
    <mergeCell ref="AK62:AM62"/>
    <mergeCell ref="AN62:AP62"/>
    <mergeCell ref="AQ62:AS62"/>
    <mergeCell ref="P62:R62"/>
    <mergeCell ref="S62:U62"/>
    <mergeCell ref="V62:X62"/>
    <mergeCell ref="Y62:AA62"/>
    <mergeCell ref="AB62:AD62"/>
    <mergeCell ref="BI62:BK62"/>
    <mergeCell ref="BL62:BN62"/>
    <mergeCell ref="BO60:BQ60"/>
    <mergeCell ref="BR60:BT60"/>
    <mergeCell ref="BU60:BW60"/>
    <mergeCell ref="AT60:AV60"/>
    <mergeCell ref="AW60:AY60"/>
    <mergeCell ref="AZ60:BB60"/>
    <mergeCell ref="BC60:BE60"/>
    <mergeCell ref="BL59:BN59"/>
    <mergeCell ref="BO59:BQ59"/>
    <mergeCell ref="BR59:BT59"/>
    <mergeCell ref="BU59:BW59"/>
    <mergeCell ref="BI56:BK56"/>
    <mergeCell ref="BL56:BN56"/>
    <mergeCell ref="BO56:BQ56"/>
    <mergeCell ref="BR56:BT56"/>
    <mergeCell ref="BU56:BW56"/>
    <mergeCell ref="AT56:AV56"/>
    <mergeCell ref="AW56:AY56"/>
    <mergeCell ref="AZ56:BB56"/>
    <mergeCell ref="BC56:BE56"/>
    <mergeCell ref="BF56:BH56"/>
    <mergeCell ref="BL58:BN58"/>
    <mergeCell ref="BO58:BQ58"/>
    <mergeCell ref="BR58:BT58"/>
    <mergeCell ref="BU58:BW58"/>
    <mergeCell ref="AT58:AV58"/>
    <mergeCell ref="AW58:AY58"/>
    <mergeCell ref="AZ58:BB58"/>
    <mergeCell ref="BC58:BE58"/>
    <mergeCell ref="BF58:BH58"/>
    <mergeCell ref="BI60:BK60"/>
    <mergeCell ref="BI57:BK57"/>
    <mergeCell ref="BO57:BQ57"/>
    <mergeCell ref="BR57:BT57"/>
    <mergeCell ref="BU57:BW57"/>
    <mergeCell ref="AT57:AV57"/>
    <mergeCell ref="AW57:AY57"/>
    <mergeCell ref="AZ57:BB57"/>
    <mergeCell ref="BC57:BE57"/>
    <mergeCell ref="BF57:BH57"/>
    <mergeCell ref="AE57:AG57"/>
    <mergeCell ref="AH57:AJ57"/>
    <mergeCell ref="AK57:AM57"/>
    <mergeCell ref="AN57:AP57"/>
    <mergeCell ref="BL55:BN55"/>
    <mergeCell ref="BO55:BQ55"/>
    <mergeCell ref="BR55:BT55"/>
    <mergeCell ref="BU55:BW55"/>
    <mergeCell ref="AT55:AV55"/>
    <mergeCell ref="AW55:AY55"/>
    <mergeCell ref="AZ55:BB55"/>
    <mergeCell ref="BC55:BE55"/>
    <mergeCell ref="BF55:BH55"/>
    <mergeCell ref="AE55:AG55"/>
    <mergeCell ref="AH55:AJ55"/>
    <mergeCell ref="AK55:AM55"/>
    <mergeCell ref="AN55:AP55"/>
    <mergeCell ref="AQ55:AS55"/>
    <mergeCell ref="BL54:BN54"/>
    <mergeCell ref="BO54:BQ54"/>
    <mergeCell ref="BR54:BT54"/>
    <mergeCell ref="BU54:BW54"/>
    <mergeCell ref="AT54:AV54"/>
    <mergeCell ref="AW54:AY54"/>
    <mergeCell ref="AZ54:BB54"/>
    <mergeCell ref="BC54:BE54"/>
    <mergeCell ref="BF54:BH54"/>
    <mergeCell ref="AE54:AG54"/>
    <mergeCell ref="AH54:AJ54"/>
    <mergeCell ref="AK54:AM54"/>
    <mergeCell ref="AN54:AP54"/>
    <mergeCell ref="AQ54:AS54"/>
    <mergeCell ref="P54:R54"/>
    <mergeCell ref="S54:U54"/>
    <mergeCell ref="V54:X54"/>
    <mergeCell ref="Y54:AA54"/>
    <mergeCell ref="AB54:AD54"/>
    <mergeCell ref="BL53:BN53"/>
    <mergeCell ref="BO53:BQ53"/>
    <mergeCell ref="BR53:BT53"/>
    <mergeCell ref="BU53:BW53"/>
    <mergeCell ref="AT53:AV53"/>
    <mergeCell ref="AW53:AY53"/>
    <mergeCell ref="AZ53:BB53"/>
    <mergeCell ref="BC53:BE53"/>
    <mergeCell ref="BF53:BH53"/>
    <mergeCell ref="AE53:AG53"/>
    <mergeCell ref="AH53:AJ53"/>
    <mergeCell ref="AK53:AM53"/>
    <mergeCell ref="AN53:AP53"/>
    <mergeCell ref="AQ53:AS53"/>
    <mergeCell ref="P53:R53"/>
    <mergeCell ref="S53:U53"/>
    <mergeCell ref="V53:X53"/>
    <mergeCell ref="Y53:AA53"/>
    <mergeCell ref="AB53:AD53"/>
    <mergeCell ref="BI52:BK52"/>
    <mergeCell ref="BL52:BN52"/>
    <mergeCell ref="BO52:BQ52"/>
    <mergeCell ref="BR52:BT52"/>
    <mergeCell ref="BU52:BW52"/>
    <mergeCell ref="AT52:AV52"/>
    <mergeCell ref="AW52:AY52"/>
    <mergeCell ref="AZ52:BB52"/>
    <mergeCell ref="BC52:BE52"/>
    <mergeCell ref="BF52:BH52"/>
    <mergeCell ref="AE52:AG52"/>
    <mergeCell ref="AH52:AJ52"/>
    <mergeCell ref="AK52:AM52"/>
    <mergeCell ref="AN52:AP52"/>
    <mergeCell ref="AQ52:AS52"/>
    <mergeCell ref="P52:R52"/>
    <mergeCell ref="S52:U52"/>
    <mergeCell ref="V52:X52"/>
    <mergeCell ref="Y52:AA52"/>
    <mergeCell ref="AB52:AD52"/>
    <mergeCell ref="BI51:BK51"/>
    <mergeCell ref="BL51:BN51"/>
    <mergeCell ref="BO51:BQ51"/>
    <mergeCell ref="BR51:BT51"/>
    <mergeCell ref="BU51:BW51"/>
    <mergeCell ref="AT51:AV51"/>
    <mergeCell ref="AW51:AY51"/>
    <mergeCell ref="AZ51:BB51"/>
    <mergeCell ref="BC51:BE51"/>
    <mergeCell ref="BF51:BH51"/>
    <mergeCell ref="AE51:AG51"/>
    <mergeCell ref="AH51:AJ51"/>
    <mergeCell ref="AK51:AM51"/>
    <mergeCell ref="AN51:AP51"/>
    <mergeCell ref="AQ51:AS51"/>
    <mergeCell ref="P51:R51"/>
    <mergeCell ref="S51:U51"/>
    <mergeCell ref="V51:X51"/>
    <mergeCell ref="Y51:AA51"/>
    <mergeCell ref="AB51:AD51"/>
    <mergeCell ref="BI49:BK49"/>
    <mergeCell ref="BL49:BN49"/>
    <mergeCell ref="BO49:BQ49"/>
    <mergeCell ref="BR49:BT49"/>
    <mergeCell ref="BU49:BW49"/>
    <mergeCell ref="AT49:AV49"/>
    <mergeCell ref="AW49:AY49"/>
    <mergeCell ref="AZ49:BB49"/>
    <mergeCell ref="BC49:BE49"/>
    <mergeCell ref="BF49:BH49"/>
    <mergeCell ref="AE49:AG49"/>
    <mergeCell ref="AH49:AJ49"/>
    <mergeCell ref="AK49:AM49"/>
    <mergeCell ref="AN49:AP49"/>
    <mergeCell ref="AQ49:AS49"/>
    <mergeCell ref="P49:R49"/>
    <mergeCell ref="S49:U49"/>
    <mergeCell ref="V49:X49"/>
    <mergeCell ref="Y49:AA49"/>
    <mergeCell ref="AB49:AD49"/>
    <mergeCell ref="BI50:BK50"/>
    <mergeCell ref="BL50:BN50"/>
    <mergeCell ref="BO50:BQ50"/>
    <mergeCell ref="BR50:BT50"/>
    <mergeCell ref="BU50:BW50"/>
    <mergeCell ref="AT50:AV50"/>
    <mergeCell ref="AW50:AY50"/>
    <mergeCell ref="AZ50:BB50"/>
    <mergeCell ref="BC50:BE50"/>
    <mergeCell ref="BF50:BH50"/>
    <mergeCell ref="AE50:AG50"/>
    <mergeCell ref="AH50:AJ50"/>
    <mergeCell ref="AK50:AM50"/>
    <mergeCell ref="AN50:AP50"/>
    <mergeCell ref="AQ50:AS50"/>
    <mergeCell ref="P50:R50"/>
    <mergeCell ref="S50:U50"/>
    <mergeCell ref="V50:X50"/>
    <mergeCell ref="Y50:AA50"/>
    <mergeCell ref="AB50:AD50"/>
    <mergeCell ref="BI48:BK48"/>
    <mergeCell ref="BL48:BN48"/>
    <mergeCell ref="BO48:BQ48"/>
    <mergeCell ref="BR48:BT48"/>
    <mergeCell ref="BU48:BW48"/>
    <mergeCell ref="AT48:AV48"/>
    <mergeCell ref="AW48:AY48"/>
    <mergeCell ref="AZ48:BB48"/>
    <mergeCell ref="BC48:BE48"/>
    <mergeCell ref="BF48:BH48"/>
    <mergeCell ref="AE48:AG48"/>
    <mergeCell ref="AH48:AJ48"/>
    <mergeCell ref="AK48:AM48"/>
    <mergeCell ref="AN48:AP48"/>
    <mergeCell ref="AQ48:AS48"/>
    <mergeCell ref="P48:R48"/>
    <mergeCell ref="S48:U48"/>
    <mergeCell ref="V48:X48"/>
    <mergeCell ref="Y48:AA48"/>
    <mergeCell ref="AB48:AD48"/>
    <mergeCell ref="BI47:BK47"/>
    <mergeCell ref="BL47:BN47"/>
    <mergeCell ref="BO47:BQ47"/>
    <mergeCell ref="BR47:BT47"/>
    <mergeCell ref="BU47:BW47"/>
    <mergeCell ref="AT47:AV47"/>
    <mergeCell ref="AW47:AY47"/>
    <mergeCell ref="AZ47:BB47"/>
    <mergeCell ref="BC47:BE47"/>
    <mergeCell ref="BF47:BH47"/>
    <mergeCell ref="AE47:AG47"/>
    <mergeCell ref="AH47:AJ47"/>
    <mergeCell ref="AK47:AM47"/>
    <mergeCell ref="AN47:AP47"/>
    <mergeCell ref="AQ47:AS47"/>
    <mergeCell ref="P47:R47"/>
    <mergeCell ref="S47:U47"/>
    <mergeCell ref="V47:X47"/>
    <mergeCell ref="Y47:AA47"/>
    <mergeCell ref="AB47:AD47"/>
    <mergeCell ref="BI41:BK41"/>
    <mergeCell ref="BL41:BN41"/>
    <mergeCell ref="BO41:BQ41"/>
    <mergeCell ref="BR41:BT41"/>
    <mergeCell ref="BU41:BW41"/>
    <mergeCell ref="AT41:AV41"/>
    <mergeCell ref="AW41:AY41"/>
    <mergeCell ref="AZ41:BB41"/>
    <mergeCell ref="BC41:BE41"/>
    <mergeCell ref="BF41:BH41"/>
    <mergeCell ref="AE41:AG41"/>
    <mergeCell ref="AH41:AJ41"/>
    <mergeCell ref="AK41:AM41"/>
    <mergeCell ref="AN41:AP41"/>
    <mergeCell ref="AQ41:AS41"/>
    <mergeCell ref="P41:R41"/>
    <mergeCell ref="S41:U41"/>
    <mergeCell ref="V41:X41"/>
    <mergeCell ref="Y41:AA41"/>
    <mergeCell ref="AB41:AD41"/>
    <mergeCell ref="BI40:BK40"/>
    <mergeCell ref="BL40:BN40"/>
    <mergeCell ref="BO40:BQ40"/>
    <mergeCell ref="BR40:BT40"/>
    <mergeCell ref="BU40:BW40"/>
    <mergeCell ref="AT40:AV40"/>
    <mergeCell ref="AW40:AY40"/>
    <mergeCell ref="AZ40:BB40"/>
    <mergeCell ref="BC40:BE40"/>
    <mergeCell ref="BF40:BH40"/>
    <mergeCell ref="AE40:AG40"/>
    <mergeCell ref="AH40:AJ40"/>
    <mergeCell ref="AK40:AM40"/>
    <mergeCell ref="AN40:AP40"/>
    <mergeCell ref="AQ40:AS40"/>
    <mergeCell ref="P40:R40"/>
    <mergeCell ref="S40:U40"/>
    <mergeCell ref="V40:X40"/>
    <mergeCell ref="Y40:AA40"/>
    <mergeCell ref="AB40:AD40"/>
    <mergeCell ref="BI39:BK39"/>
    <mergeCell ref="BL39:BN39"/>
    <mergeCell ref="BO39:BQ39"/>
    <mergeCell ref="BR39:BT39"/>
    <mergeCell ref="BU39:BW39"/>
    <mergeCell ref="AT39:AV39"/>
    <mergeCell ref="AW39:AY39"/>
    <mergeCell ref="AZ39:BB39"/>
    <mergeCell ref="BC39:BE39"/>
    <mergeCell ref="BF39:BH39"/>
    <mergeCell ref="AE39:AG39"/>
    <mergeCell ref="AH39:AJ39"/>
    <mergeCell ref="AK39:AM39"/>
    <mergeCell ref="AN39:AP39"/>
    <mergeCell ref="AQ39:AS39"/>
    <mergeCell ref="P39:R39"/>
    <mergeCell ref="S39:U39"/>
    <mergeCell ref="V39:X39"/>
    <mergeCell ref="Y39:AA39"/>
    <mergeCell ref="AB39:AD39"/>
    <mergeCell ref="BI38:BK38"/>
    <mergeCell ref="BL38:BN38"/>
    <mergeCell ref="BO38:BQ38"/>
    <mergeCell ref="BR38:BT38"/>
    <mergeCell ref="BU38:BW38"/>
    <mergeCell ref="AT38:AV38"/>
    <mergeCell ref="AW38:AY38"/>
    <mergeCell ref="AZ38:BB38"/>
    <mergeCell ref="BC38:BE38"/>
    <mergeCell ref="BF38:BH38"/>
    <mergeCell ref="AE38:AG38"/>
    <mergeCell ref="AH38:AJ38"/>
    <mergeCell ref="AK38:AM38"/>
    <mergeCell ref="AN38:AP38"/>
    <mergeCell ref="AQ38:AS38"/>
    <mergeCell ref="P38:R38"/>
    <mergeCell ref="S38:U38"/>
    <mergeCell ref="V38:X38"/>
    <mergeCell ref="Y38:AA38"/>
    <mergeCell ref="AB38:AD38"/>
    <mergeCell ref="BI37:BK37"/>
    <mergeCell ref="BL37:BN37"/>
    <mergeCell ref="BO37:BQ37"/>
    <mergeCell ref="BR37:BT37"/>
    <mergeCell ref="BU37:BW37"/>
    <mergeCell ref="AT37:AV37"/>
    <mergeCell ref="AW37:AY37"/>
    <mergeCell ref="AZ37:BB37"/>
    <mergeCell ref="BC37:BE37"/>
    <mergeCell ref="BF37:BH37"/>
    <mergeCell ref="AE37:AG37"/>
    <mergeCell ref="AH37:AJ37"/>
    <mergeCell ref="AK37:AM37"/>
    <mergeCell ref="AN37:AP37"/>
    <mergeCell ref="AQ37:AS37"/>
    <mergeCell ref="P37:R37"/>
    <mergeCell ref="S37:U37"/>
    <mergeCell ref="V37:X37"/>
    <mergeCell ref="Y37:AA37"/>
    <mergeCell ref="AB37:AD37"/>
    <mergeCell ref="BI36:BK36"/>
    <mergeCell ref="BL36:BN36"/>
    <mergeCell ref="BO36:BQ36"/>
    <mergeCell ref="BR36:BT36"/>
    <mergeCell ref="BU36:BW36"/>
    <mergeCell ref="AT36:AV36"/>
    <mergeCell ref="AW36:AY36"/>
    <mergeCell ref="AZ36:BB36"/>
    <mergeCell ref="BC36:BE36"/>
    <mergeCell ref="BF36:BH36"/>
    <mergeCell ref="AE36:AG36"/>
    <mergeCell ref="AH36:AJ36"/>
    <mergeCell ref="AK36:AM36"/>
    <mergeCell ref="AN36:AP36"/>
    <mergeCell ref="AQ36:AS36"/>
    <mergeCell ref="P36:R36"/>
    <mergeCell ref="S36:U36"/>
    <mergeCell ref="V36:X36"/>
    <mergeCell ref="Y36:AA36"/>
    <mergeCell ref="AB36:AD36"/>
    <mergeCell ref="BI35:BK35"/>
    <mergeCell ref="BL35:BN35"/>
    <mergeCell ref="BO35:BQ35"/>
    <mergeCell ref="BR35:BT35"/>
    <mergeCell ref="BU35:BW35"/>
    <mergeCell ref="AT35:AV35"/>
    <mergeCell ref="AW35:AY35"/>
    <mergeCell ref="AZ35:BB35"/>
    <mergeCell ref="BC35:BE35"/>
    <mergeCell ref="BF35:BH35"/>
    <mergeCell ref="AE35:AG35"/>
    <mergeCell ref="AH35:AJ35"/>
    <mergeCell ref="AK35:AM35"/>
    <mergeCell ref="AN35:AP35"/>
    <mergeCell ref="AQ35:AS35"/>
    <mergeCell ref="P35:R35"/>
    <mergeCell ref="S35:U35"/>
    <mergeCell ref="V35:X35"/>
    <mergeCell ref="Y35:AA35"/>
    <mergeCell ref="AB35:AD35"/>
    <mergeCell ref="BI34:BK34"/>
    <mergeCell ref="BL34:BN34"/>
    <mergeCell ref="BO34:BQ34"/>
    <mergeCell ref="BR34:BT34"/>
    <mergeCell ref="BU34:BW34"/>
    <mergeCell ref="AT34:AV34"/>
    <mergeCell ref="AW34:AY34"/>
    <mergeCell ref="AZ34:BB34"/>
    <mergeCell ref="BC34:BE34"/>
    <mergeCell ref="BF34:BH34"/>
    <mergeCell ref="AE34:AG34"/>
    <mergeCell ref="AH34:AJ34"/>
    <mergeCell ref="AK34:AM34"/>
    <mergeCell ref="AN34:AP34"/>
    <mergeCell ref="AQ34:AS34"/>
    <mergeCell ref="P34:R34"/>
    <mergeCell ref="S34:U34"/>
    <mergeCell ref="V34:X34"/>
    <mergeCell ref="Y34:AA34"/>
    <mergeCell ref="AB34:AD34"/>
    <mergeCell ref="BI32:BK32"/>
    <mergeCell ref="BL32:BN32"/>
    <mergeCell ref="BO32:BQ32"/>
    <mergeCell ref="BR32:BT32"/>
    <mergeCell ref="BU32:BW32"/>
    <mergeCell ref="AT32:AV32"/>
    <mergeCell ref="AW32:AY32"/>
    <mergeCell ref="AZ32:BB32"/>
    <mergeCell ref="BC32:BE32"/>
    <mergeCell ref="BF32:BH32"/>
    <mergeCell ref="AE32:AG32"/>
    <mergeCell ref="AH32:AJ32"/>
    <mergeCell ref="AK32:AM32"/>
    <mergeCell ref="AN32:AP32"/>
    <mergeCell ref="AQ32:AS32"/>
    <mergeCell ref="P32:R32"/>
    <mergeCell ref="S32:U32"/>
    <mergeCell ref="V32:X32"/>
    <mergeCell ref="Y32:AA32"/>
    <mergeCell ref="AB32:AD32"/>
    <mergeCell ref="BI31:BK31"/>
    <mergeCell ref="BL31:BN31"/>
    <mergeCell ref="BO31:BQ31"/>
    <mergeCell ref="BR31:BT31"/>
    <mergeCell ref="BU31:BW31"/>
    <mergeCell ref="AT31:AV31"/>
    <mergeCell ref="AW31:AY31"/>
    <mergeCell ref="AZ31:BB31"/>
    <mergeCell ref="BC31:BE31"/>
    <mergeCell ref="BF31:BH31"/>
    <mergeCell ref="AE31:AG31"/>
    <mergeCell ref="AH31:AJ31"/>
    <mergeCell ref="AK31:AM31"/>
    <mergeCell ref="AN31:AP31"/>
    <mergeCell ref="AQ31:AS31"/>
    <mergeCell ref="P31:R31"/>
    <mergeCell ref="S31:U31"/>
    <mergeCell ref="V31:X31"/>
    <mergeCell ref="Y31:AA31"/>
    <mergeCell ref="AB31:AD31"/>
    <mergeCell ref="BI30:BK30"/>
    <mergeCell ref="BL30:BN30"/>
    <mergeCell ref="BO30:BQ30"/>
    <mergeCell ref="BR30:BT30"/>
    <mergeCell ref="BU30:BW30"/>
    <mergeCell ref="AT30:AV30"/>
    <mergeCell ref="AW30:AY30"/>
    <mergeCell ref="AZ30:BB30"/>
    <mergeCell ref="BC30:BE30"/>
    <mergeCell ref="BF30:BH30"/>
    <mergeCell ref="AE30:AG30"/>
    <mergeCell ref="AH30:AJ30"/>
    <mergeCell ref="AK30:AM30"/>
    <mergeCell ref="AN30:AP30"/>
    <mergeCell ref="AQ30:AS30"/>
    <mergeCell ref="P30:R30"/>
    <mergeCell ref="S30:U30"/>
    <mergeCell ref="V30:X30"/>
    <mergeCell ref="Y30:AA30"/>
    <mergeCell ref="AB30:AD30"/>
    <mergeCell ref="AW28:AY28"/>
    <mergeCell ref="AZ28:BB28"/>
    <mergeCell ref="BC28:BE28"/>
    <mergeCell ref="AW27:BE27"/>
    <mergeCell ref="AN26:BE26"/>
    <mergeCell ref="BF28:BH28"/>
    <mergeCell ref="BI28:BK28"/>
    <mergeCell ref="BL28:BN28"/>
    <mergeCell ref="BF27:BN27"/>
    <mergeCell ref="BO28:BQ28"/>
    <mergeCell ref="BR28:BT28"/>
    <mergeCell ref="BU28:BW28"/>
    <mergeCell ref="BO27:BW27"/>
    <mergeCell ref="BF26:BW26"/>
    <mergeCell ref="BI29:BK29"/>
    <mergeCell ref="BL29:BN29"/>
    <mergeCell ref="BO29:BQ29"/>
    <mergeCell ref="BR29:BT29"/>
    <mergeCell ref="BU29:BW29"/>
    <mergeCell ref="AT29:AV29"/>
    <mergeCell ref="AW29:AY29"/>
    <mergeCell ref="AZ29:BB29"/>
    <mergeCell ref="BC29:BE29"/>
    <mergeCell ref="BF29:BH29"/>
    <mergeCell ref="AB27:AD28"/>
    <mergeCell ref="AE27:AG28"/>
    <mergeCell ref="AH27:AJ28"/>
    <mergeCell ref="AK27:AM28"/>
    <mergeCell ref="AB26:AM26"/>
    <mergeCell ref="BN15:BO15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D15:BE15"/>
    <mergeCell ref="BF15:BG15"/>
    <mergeCell ref="BH15:BI15"/>
    <mergeCell ref="BJ15:BK15"/>
    <mergeCell ref="BL15:BM15"/>
    <mergeCell ref="AT15:AU15"/>
    <mergeCell ref="AV15:AW15"/>
    <mergeCell ref="AX15:AY15"/>
    <mergeCell ref="AZ15:BA15"/>
    <mergeCell ref="BB15:BC15"/>
    <mergeCell ref="AF17:AG17"/>
    <mergeCell ref="AN28:AP28"/>
    <mergeCell ref="AQ28:AS28"/>
    <mergeCell ref="AT28:AV28"/>
    <mergeCell ref="AN27:AV27"/>
    <mergeCell ref="AP17:AQ17"/>
    <mergeCell ref="AR17:AS17"/>
    <mergeCell ref="AT17:AU17"/>
    <mergeCell ref="AV17:AW17"/>
    <mergeCell ref="AT13:AU13"/>
    <mergeCell ref="AV12:AW13"/>
    <mergeCell ref="AX12:BC12"/>
    <mergeCell ref="BD12:BE13"/>
    <mergeCell ref="BB13:BC13"/>
    <mergeCell ref="AZ13:BA13"/>
    <mergeCell ref="AX13:AY13"/>
    <mergeCell ref="BV17:BW17"/>
    <mergeCell ref="BT17:BU17"/>
    <mergeCell ref="BR17:BS17"/>
    <mergeCell ref="BP17:BQ17"/>
    <mergeCell ref="AL17:AM17"/>
    <mergeCell ref="AN17:AO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V15:BW15"/>
    <mergeCell ref="BT15:BU15"/>
    <mergeCell ref="BR15:BS15"/>
    <mergeCell ref="BP15:BQ15"/>
    <mergeCell ref="BP16:BQ16"/>
    <mergeCell ref="BR16:BS16"/>
    <mergeCell ref="AP16:AQ16"/>
    <mergeCell ref="AP15:AQ15"/>
    <mergeCell ref="AJ14:AK14"/>
    <mergeCell ref="AL14:AM14"/>
    <mergeCell ref="AN14:AO14"/>
    <mergeCell ref="AP14:AQ14"/>
    <mergeCell ref="AR14:AS14"/>
    <mergeCell ref="BN14:BO14"/>
    <mergeCell ref="BP14:BQ14"/>
    <mergeCell ref="BR14:BS14"/>
    <mergeCell ref="BT14:BU14"/>
    <mergeCell ref="BV14:BW14"/>
    <mergeCell ref="BD14:BE14"/>
    <mergeCell ref="BF14:BG14"/>
    <mergeCell ref="BH14:BI14"/>
    <mergeCell ref="BJ14:BK14"/>
    <mergeCell ref="BL14:BM14"/>
    <mergeCell ref="AT14:AU14"/>
    <mergeCell ref="AV14:AW14"/>
    <mergeCell ref="AX14:AY14"/>
    <mergeCell ref="AZ14:BA14"/>
    <mergeCell ref="BB14:BC14"/>
    <mergeCell ref="BT16:BU16"/>
    <mergeCell ref="BV16:BW16"/>
    <mergeCell ref="AR15:AS15"/>
    <mergeCell ref="AR16:AS16"/>
    <mergeCell ref="Z16:AA16"/>
    <mergeCell ref="Z15:AA15"/>
    <mergeCell ref="Z17:AA17"/>
    <mergeCell ref="AH13:AI13"/>
    <mergeCell ref="AF13:AG13"/>
    <mergeCell ref="X14:Y14"/>
    <mergeCell ref="Z14:AA14"/>
    <mergeCell ref="AB14:AC14"/>
    <mergeCell ref="AF14:AG14"/>
    <mergeCell ref="AD14:AE14"/>
    <mergeCell ref="AH14:AI14"/>
    <mergeCell ref="AN15:AO15"/>
    <mergeCell ref="AN16:AO16"/>
    <mergeCell ref="AL15:AM15"/>
    <mergeCell ref="AJ15:AK15"/>
    <mergeCell ref="AH15:AI15"/>
    <mergeCell ref="AH16:AI16"/>
    <mergeCell ref="AJ16:AK16"/>
    <mergeCell ref="AL16:AM16"/>
    <mergeCell ref="AJ17:AK17"/>
    <mergeCell ref="AH17:AI17"/>
    <mergeCell ref="T15:U15"/>
    <mergeCell ref="T16:U16"/>
    <mergeCell ref="T17:U17"/>
    <mergeCell ref="V12:W13"/>
    <mergeCell ref="V14:W14"/>
    <mergeCell ref="V15:W15"/>
    <mergeCell ref="DH25:DH28"/>
    <mergeCell ref="P13:Q13"/>
    <mergeCell ref="R13:S13"/>
    <mergeCell ref="P14:Q14"/>
    <mergeCell ref="P15:Q15"/>
    <mergeCell ref="P16:Q16"/>
    <mergeCell ref="P17:Q17"/>
    <mergeCell ref="R14:S14"/>
    <mergeCell ref="R15:S15"/>
    <mergeCell ref="R16:S16"/>
    <mergeCell ref="R17:S17"/>
    <mergeCell ref="P25:R28"/>
    <mergeCell ref="T13:U13"/>
    <mergeCell ref="AD17:AE17"/>
    <mergeCell ref="AF16:AG16"/>
    <mergeCell ref="AD16:AE16"/>
    <mergeCell ref="AF15:AG15"/>
    <mergeCell ref="AD15:AE15"/>
    <mergeCell ref="X15:Y15"/>
    <mergeCell ref="X16:Y16"/>
    <mergeCell ref="V16:W16"/>
    <mergeCell ref="V17:W17"/>
    <mergeCell ref="X17:Y17"/>
    <mergeCell ref="AB15:AC15"/>
    <mergeCell ref="AB16:AC16"/>
    <mergeCell ref="AB17:AC17"/>
    <mergeCell ref="DI25:DI28"/>
    <mergeCell ref="V25:AM25"/>
    <mergeCell ref="S25:U28"/>
    <mergeCell ref="V26:X28"/>
    <mergeCell ref="Y26:AA28"/>
    <mergeCell ref="DI12:DI13"/>
    <mergeCell ref="A25:B28"/>
    <mergeCell ref="C25:O28"/>
    <mergeCell ref="BF12:BM12"/>
    <mergeCell ref="BN12:BU12"/>
    <mergeCell ref="BV12:BW13"/>
    <mergeCell ref="BF13:BG13"/>
    <mergeCell ref="BH13:BI13"/>
    <mergeCell ref="BJ13:BK13"/>
    <mergeCell ref="BL13:BM13"/>
    <mergeCell ref="BN13:BO13"/>
    <mergeCell ref="BP13:BQ13"/>
    <mergeCell ref="BR13:BS13"/>
    <mergeCell ref="X13:Y13"/>
    <mergeCell ref="Z13:AA13"/>
    <mergeCell ref="AB13:AC13"/>
    <mergeCell ref="AD12:AE13"/>
    <mergeCell ref="AF12:AK12"/>
    <mergeCell ref="AL12:AM13"/>
    <mergeCell ref="AN12:AU12"/>
    <mergeCell ref="AN13:AO13"/>
    <mergeCell ref="AP13:AQ13"/>
    <mergeCell ref="AR13:AS13"/>
    <mergeCell ref="AJ13:AK13"/>
    <mergeCell ref="F12:F13"/>
    <mergeCell ref="CQ17:CS17"/>
    <mergeCell ref="A12:A13"/>
    <mergeCell ref="J12:J13"/>
    <mergeCell ref="B12:E12"/>
    <mergeCell ref="G12:I12"/>
    <mergeCell ref="K12:N12"/>
    <mergeCell ref="O12:U12"/>
    <mergeCell ref="BT13:BU13"/>
    <mergeCell ref="CD12:CE13"/>
    <mergeCell ref="BX12:CC12"/>
    <mergeCell ref="CF12:CM12"/>
    <mergeCell ref="CF13:CG13"/>
    <mergeCell ref="CH13:CI13"/>
    <mergeCell ref="CJ13:CK13"/>
    <mergeCell ref="CL13:CM13"/>
    <mergeCell ref="CM28:CO28"/>
    <mergeCell ref="CP28:CR28"/>
    <mergeCell ref="CS28:CU28"/>
    <mergeCell ref="CB15:CC15"/>
    <mergeCell ref="BX16:BY16"/>
    <mergeCell ref="BZ16:CA16"/>
    <mergeCell ref="CB16:CC16"/>
    <mergeCell ref="CD16:CE16"/>
    <mergeCell ref="CL15:CM15"/>
    <mergeCell ref="CF15:CG15"/>
    <mergeCell ref="CH15:CI15"/>
    <mergeCell ref="CJ15:CK15"/>
    <mergeCell ref="CF16:CG16"/>
    <mergeCell ref="CH16:CI16"/>
    <mergeCell ref="CJ16:CK16"/>
    <mergeCell ref="CL16:CM16"/>
    <mergeCell ref="CT17:CV17"/>
    <mergeCell ref="T14:U14"/>
    <mergeCell ref="CV28:CX28"/>
    <mergeCell ref="CY28:DA28"/>
    <mergeCell ref="CG27:CO27"/>
    <mergeCell ref="CP27:CX27"/>
    <mergeCell ref="BX26:CO26"/>
    <mergeCell ref="DB28:DD28"/>
    <mergeCell ref="DE28:DG28"/>
    <mergeCell ref="CY27:DG27"/>
    <mergeCell ref="CP26:DG26"/>
    <mergeCell ref="CN12:CP13"/>
    <mergeCell ref="CQ12:CS13"/>
    <mergeCell ref="CT12:CV13"/>
    <mergeCell ref="CW12:CY13"/>
    <mergeCell ref="CZ12:DB13"/>
    <mergeCell ref="DC12:DE13"/>
    <mergeCell ref="DF12:DH13"/>
    <mergeCell ref="CD14:CE14"/>
    <mergeCell ref="CF14:CG14"/>
    <mergeCell ref="CH14:CI14"/>
    <mergeCell ref="CJ14:CK14"/>
    <mergeCell ref="CL14:CM14"/>
    <mergeCell ref="CD15:CE15"/>
    <mergeCell ref="BX14:BY14"/>
    <mergeCell ref="BZ14:CA14"/>
    <mergeCell ref="CB14:CC14"/>
    <mergeCell ref="BX15:BY15"/>
    <mergeCell ref="BZ15:CA15"/>
    <mergeCell ref="CW17:CY17"/>
    <mergeCell ref="CD28:CF28"/>
    <mergeCell ref="CG28:CI28"/>
    <mergeCell ref="CJ28:CL28"/>
    <mergeCell ref="BX27:CF27"/>
    <mergeCell ref="CN14:CP14"/>
    <mergeCell ref="CQ14:CS14"/>
    <mergeCell ref="CT14:CV14"/>
    <mergeCell ref="CW14:CY14"/>
    <mergeCell ref="CZ14:DB14"/>
    <mergeCell ref="DC14:DE14"/>
    <mergeCell ref="DF14:DH14"/>
    <mergeCell ref="CN15:CP15"/>
    <mergeCell ref="CQ15:CS15"/>
    <mergeCell ref="CT15:CV15"/>
    <mergeCell ref="CW15:CY15"/>
    <mergeCell ref="CZ15:DB15"/>
    <mergeCell ref="DC15:DE15"/>
    <mergeCell ref="DF15:DH15"/>
    <mergeCell ref="CN16:CP16"/>
    <mergeCell ref="CQ16:CS16"/>
    <mergeCell ref="CT16:CV16"/>
    <mergeCell ref="CW16:CY16"/>
    <mergeCell ref="CZ16:DB16"/>
    <mergeCell ref="DC16:DE16"/>
    <mergeCell ref="DF16:DH16"/>
    <mergeCell ref="CZ17:DB17"/>
    <mergeCell ref="DC17:DE17"/>
    <mergeCell ref="DF17:DH17"/>
    <mergeCell ref="CN18:CP18"/>
    <mergeCell ref="CQ18:CS18"/>
    <mergeCell ref="CT18:CV18"/>
    <mergeCell ref="CW18:CY18"/>
    <mergeCell ref="CZ18:DB18"/>
    <mergeCell ref="DC18:DE18"/>
    <mergeCell ref="DF18:DH18"/>
    <mergeCell ref="AN25:DG25"/>
    <mergeCell ref="BX29:BZ29"/>
    <mergeCell ref="CA29:CC29"/>
    <mergeCell ref="CD29:CF29"/>
    <mergeCell ref="CG29:CI29"/>
    <mergeCell ref="CJ29:CL29"/>
    <mergeCell ref="CM29:CO29"/>
    <mergeCell ref="CP29:CR29"/>
    <mergeCell ref="CS29:CU29"/>
    <mergeCell ref="CV29:CX29"/>
    <mergeCell ref="CY29:DA29"/>
    <mergeCell ref="DB29:DD29"/>
    <mergeCell ref="DE29:DG29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P17"/>
    <mergeCell ref="BX30:BZ30"/>
    <mergeCell ref="CA30:CC30"/>
    <mergeCell ref="CD30:CF30"/>
    <mergeCell ref="CG30:CI30"/>
    <mergeCell ref="CJ30:CL30"/>
    <mergeCell ref="CM30:CO30"/>
    <mergeCell ref="CP30:CR30"/>
    <mergeCell ref="CS30:CU30"/>
    <mergeCell ref="CV30:CX30"/>
    <mergeCell ref="CY30:DA30"/>
    <mergeCell ref="DB30:DD30"/>
    <mergeCell ref="DE30:DG30"/>
    <mergeCell ref="BX31:BZ31"/>
    <mergeCell ref="CA31:CC31"/>
    <mergeCell ref="CD31:CF31"/>
    <mergeCell ref="CG31:CI31"/>
    <mergeCell ref="CJ31:CL31"/>
    <mergeCell ref="CM31:CO31"/>
    <mergeCell ref="CP31:CR31"/>
    <mergeCell ref="CS31:CU31"/>
    <mergeCell ref="CV31:CX31"/>
    <mergeCell ref="CY31:DA31"/>
    <mergeCell ref="DB31:DD31"/>
    <mergeCell ref="DE31:DG31"/>
    <mergeCell ref="BX32:BZ32"/>
    <mergeCell ref="CA32:CC32"/>
    <mergeCell ref="CD32:CF32"/>
    <mergeCell ref="CG32:CI32"/>
    <mergeCell ref="CJ32:CL32"/>
    <mergeCell ref="CM32:CO32"/>
    <mergeCell ref="CP32:CR32"/>
    <mergeCell ref="CS32:CU32"/>
    <mergeCell ref="CV32:CX32"/>
    <mergeCell ref="CY32:DA32"/>
    <mergeCell ref="DB32:DD32"/>
    <mergeCell ref="DE32:DG32"/>
    <mergeCell ref="BX34:BZ34"/>
    <mergeCell ref="CA34:CC34"/>
    <mergeCell ref="CD34:CF34"/>
    <mergeCell ref="CG34:CI34"/>
    <mergeCell ref="CJ34:CL34"/>
    <mergeCell ref="CM34:CO34"/>
    <mergeCell ref="CP34:CR34"/>
    <mergeCell ref="CS34:CU34"/>
    <mergeCell ref="CV34:CX34"/>
    <mergeCell ref="CY34:DA34"/>
    <mergeCell ref="DB34:DD34"/>
    <mergeCell ref="DE34:DG34"/>
    <mergeCell ref="CV33:CX33"/>
    <mergeCell ref="CY33:DA33"/>
    <mergeCell ref="DB33:DD33"/>
    <mergeCell ref="DE33:DG33"/>
    <mergeCell ref="BX35:BZ35"/>
    <mergeCell ref="CA35:CC35"/>
    <mergeCell ref="CD35:CF35"/>
    <mergeCell ref="CG35:CI35"/>
    <mergeCell ref="CJ35:CL35"/>
    <mergeCell ref="CM35:CO35"/>
    <mergeCell ref="CP35:CR35"/>
    <mergeCell ref="CS35:CU35"/>
    <mergeCell ref="CV35:CX35"/>
    <mergeCell ref="CY35:DA35"/>
    <mergeCell ref="DB35:DD35"/>
    <mergeCell ref="DE35:DG35"/>
    <mergeCell ref="BX36:BZ36"/>
    <mergeCell ref="CA36:CC36"/>
    <mergeCell ref="CD36:CF36"/>
    <mergeCell ref="CG36:CI36"/>
    <mergeCell ref="CJ36:CL36"/>
    <mergeCell ref="CM36:CO36"/>
    <mergeCell ref="CP36:CR36"/>
    <mergeCell ref="CS36:CU36"/>
    <mergeCell ref="CV36:CX36"/>
    <mergeCell ref="CY36:DA36"/>
    <mergeCell ref="DB36:DD36"/>
    <mergeCell ref="DE36:DG36"/>
    <mergeCell ref="BX37:BZ37"/>
    <mergeCell ref="CA37:CC37"/>
    <mergeCell ref="CD37:CF37"/>
    <mergeCell ref="CG37:CI37"/>
    <mergeCell ref="CJ37:CL37"/>
    <mergeCell ref="CM37:CO37"/>
    <mergeCell ref="CP37:CR37"/>
    <mergeCell ref="CS37:CU37"/>
    <mergeCell ref="CV37:CX37"/>
    <mergeCell ref="CY37:DA37"/>
    <mergeCell ref="DB37:DD37"/>
    <mergeCell ref="DE37:DG37"/>
    <mergeCell ref="BX38:BZ38"/>
    <mergeCell ref="CA38:CC38"/>
    <mergeCell ref="CD38:CF38"/>
    <mergeCell ref="CG38:CI38"/>
    <mergeCell ref="CJ38:CL38"/>
    <mergeCell ref="CM38:CO38"/>
    <mergeCell ref="CP38:CR38"/>
    <mergeCell ref="CS38:CU38"/>
    <mergeCell ref="CV38:CX38"/>
    <mergeCell ref="CY38:DA38"/>
    <mergeCell ref="DB38:DD38"/>
    <mergeCell ref="DE38:DG38"/>
    <mergeCell ref="BX39:BZ39"/>
    <mergeCell ref="CA39:CC39"/>
    <mergeCell ref="CD39:CF39"/>
    <mergeCell ref="CG39:CI39"/>
    <mergeCell ref="CJ39:CL39"/>
    <mergeCell ref="CM39:CO39"/>
    <mergeCell ref="CP39:CR39"/>
    <mergeCell ref="CS39:CU39"/>
    <mergeCell ref="CV39:CX39"/>
    <mergeCell ref="CY39:DA39"/>
    <mergeCell ref="DB39:DD39"/>
    <mergeCell ref="DE39:DG39"/>
    <mergeCell ref="BX40:BZ40"/>
    <mergeCell ref="CA40:CC40"/>
    <mergeCell ref="CD40:CF40"/>
    <mergeCell ref="CG40:CI40"/>
    <mergeCell ref="CJ40:CL40"/>
    <mergeCell ref="CM40:CO40"/>
    <mergeCell ref="CP40:CR40"/>
    <mergeCell ref="CS40:CU40"/>
    <mergeCell ref="CV40:CX40"/>
    <mergeCell ref="CY40:DA40"/>
    <mergeCell ref="DB40:DD40"/>
    <mergeCell ref="DE40:DG40"/>
    <mergeCell ref="BX41:BZ41"/>
    <mergeCell ref="CA41:CC41"/>
    <mergeCell ref="CD41:CF41"/>
    <mergeCell ref="CG41:CI41"/>
    <mergeCell ref="CJ41:CL41"/>
    <mergeCell ref="CM41:CO41"/>
    <mergeCell ref="CP41:CR41"/>
    <mergeCell ref="CS41:CU41"/>
    <mergeCell ref="CV41:CX41"/>
    <mergeCell ref="CY41:DA41"/>
    <mergeCell ref="DB41:DD41"/>
    <mergeCell ref="DE41:DG41"/>
    <mergeCell ref="BX47:BZ47"/>
    <mergeCell ref="CA47:CC47"/>
    <mergeCell ref="CD47:CF47"/>
    <mergeCell ref="CG47:CI47"/>
    <mergeCell ref="CJ47:CL47"/>
    <mergeCell ref="CM47:CO47"/>
    <mergeCell ref="CP47:CR47"/>
    <mergeCell ref="CS47:CU47"/>
    <mergeCell ref="CV47:CX47"/>
    <mergeCell ref="CY47:DA47"/>
    <mergeCell ref="DB47:DD47"/>
    <mergeCell ref="DE47:DG47"/>
    <mergeCell ref="DB46:DD46"/>
    <mergeCell ref="DE46:DG46"/>
    <mergeCell ref="CY46:DA46"/>
    <mergeCell ref="BX48:BZ48"/>
    <mergeCell ref="CA48:CC48"/>
    <mergeCell ref="CD48:CF48"/>
    <mergeCell ref="CG48:CI48"/>
    <mergeCell ref="CJ48:CL48"/>
    <mergeCell ref="CM48:CO48"/>
    <mergeCell ref="CP48:CR48"/>
    <mergeCell ref="CS48:CU48"/>
    <mergeCell ref="CV48:CX48"/>
    <mergeCell ref="CY48:DA48"/>
    <mergeCell ref="DB48:DD48"/>
    <mergeCell ref="DE48:DG48"/>
    <mergeCell ref="BX50:BZ50"/>
    <mergeCell ref="CA50:CC50"/>
    <mergeCell ref="CD50:CF50"/>
    <mergeCell ref="CG50:CI50"/>
    <mergeCell ref="CJ50:CL50"/>
    <mergeCell ref="CM50:CO50"/>
    <mergeCell ref="CP50:CR50"/>
    <mergeCell ref="CS50:CU50"/>
    <mergeCell ref="CV50:CX50"/>
    <mergeCell ref="CY50:DA50"/>
    <mergeCell ref="DB50:DD50"/>
    <mergeCell ref="DE50:DG50"/>
    <mergeCell ref="BX49:BZ49"/>
    <mergeCell ref="CA49:CC49"/>
    <mergeCell ref="CD49:CF49"/>
    <mergeCell ref="CG49:CI49"/>
    <mergeCell ref="CJ49:CL49"/>
    <mergeCell ref="CM49:CO49"/>
    <mergeCell ref="CP49:CR49"/>
    <mergeCell ref="CS49:CU49"/>
    <mergeCell ref="CV49:CX49"/>
    <mergeCell ref="CY49:DA49"/>
    <mergeCell ref="DB49:DD49"/>
    <mergeCell ref="DE49:DG49"/>
    <mergeCell ref="BX51:BZ51"/>
    <mergeCell ref="CA51:CC51"/>
    <mergeCell ref="CD51:CF51"/>
    <mergeCell ref="CG51:CI51"/>
    <mergeCell ref="CJ51:CL51"/>
    <mergeCell ref="CM51:CO51"/>
    <mergeCell ref="CP51:CR51"/>
    <mergeCell ref="CS51:CU51"/>
    <mergeCell ref="CV51:CX51"/>
    <mergeCell ref="CY51:DA51"/>
    <mergeCell ref="DB51:DD51"/>
    <mergeCell ref="DE51:DG51"/>
    <mergeCell ref="BX52:BZ52"/>
    <mergeCell ref="CA52:CC52"/>
    <mergeCell ref="CD52:CF52"/>
    <mergeCell ref="CG52:CI52"/>
    <mergeCell ref="CJ52:CL52"/>
    <mergeCell ref="CM52:CO52"/>
    <mergeCell ref="CP52:CR52"/>
    <mergeCell ref="CS52:CU52"/>
    <mergeCell ref="CV52:CX52"/>
    <mergeCell ref="CY52:DA52"/>
    <mergeCell ref="DB52:DD52"/>
    <mergeCell ref="DE52:DG52"/>
    <mergeCell ref="BX53:BZ53"/>
    <mergeCell ref="CA53:CC53"/>
    <mergeCell ref="CD53:CF53"/>
    <mergeCell ref="CG53:CI53"/>
    <mergeCell ref="CJ53:CL53"/>
    <mergeCell ref="CM53:CO53"/>
    <mergeCell ref="CP53:CR53"/>
    <mergeCell ref="CS53:CU53"/>
    <mergeCell ref="CV53:CX53"/>
    <mergeCell ref="CY53:DA53"/>
    <mergeCell ref="DB53:DD53"/>
    <mergeCell ref="DE53:DG53"/>
    <mergeCell ref="BX54:BZ54"/>
    <mergeCell ref="CA54:CC54"/>
    <mergeCell ref="CD54:CF54"/>
    <mergeCell ref="CG54:CI54"/>
    <mergeCell ref="CJ54:CL54"/>
    <mergeCell ref="CM54:CO54"/>
    <mergeCell ref="CP54:CR54"/>
    <mergeCell ref="CS54:CU54"/>
    <mergeCell ref="CV54:CX54"/>
    <mergeCell ref="CY54:DA54"/>
    <mergeCell ref="DB54:DD54"/>
    <mergeCell ref="DE54:DG54"/>
    <mergeCell ref="BX55:BZ55"/>
    <mergeCell ref="CA55:CC55"/>
    <mergeCell ref="CD55:CF55"/>
    <mergeCell ref="CG55:CI55"/>
    <mergeCell ref="CJ55:CL55"/>
    <mergeCell ref="CM55:CO55"/>
    <mergeCell ref="CP55:CR55"/>
    <mergeCell ref="CS55:CU55"/>
    <mergeCell ref="CV55:CX55"/>
    <mergeCell ref="CY55:DA55"/>
    <mergeCell ref="DB55:DD55"/>
    <mergeCell ref="DE55:DG55"/>
    <mergeCell ref="BX58:BZ58"/>
    <mergeCell ref="CA58:CC58"/>
    <mergeCell ref="CD58:CF58"/>
    <mergeCell ref="CG58:CI58"/>
    <mergeCell ref="CJ58:CL58"/>
    <mergeCell ref="CM58:CO58"/>
    <mergeCell ref="CP58:CR58"/>
    <mergeCell ref="CS58:CU58"/>
    <mergeCell ref="CV58:CX58"/>
    <mergeCell ref="CY58:DA58"/>
    <mergeCell ref="DB58:DD58"/>
    <mergeCell ref="DE58:DG58"/>
    <mergeCell ref="BX56:BZ56"/>
    <mergeCell ref="CA56:CC56"/>
    <mergeCell ref="CD56:CF56"/>
    <mergeCell ref="CG56:CI56"/>
    <mergeCell ref="CJ56:CL56"/>
    <mergeCell ref="CM56:CO56"/>
    <mergeCell ref="CP56:CR56"/>
    <mergeCell ref="CS56:CU56"/>
    <mergeCell ref="CV56:CX56"/>
    <mergeCell ref="CY56:DA56"/>
    <mergeCell ref="DB56:DD56"/>
    <mergeCell ref="DE56:DG56"/>
    <mergeCell ref="BX57:BZ57"/>
    <mergeCell ref="CA57:CC57"/>
    <mergeCell ref="CD57:CF57"/>
    <mergeCell ref="CG57:CI57"/>
    <mergeCell ref="CJ57:CL57"/>
    <mergeCell ref="CM57:CO57"/>
    <mergeCell ref="CP57:CR57"/>
    <mergeCell ref="CS57:CU57"/>
    <mergeCell ref="CV57:CX57"/>
    <mergeCell ref="CY57:DA57"/>
    <mergeCell ref="DB57:DD57"/>
    <mergeCell ref="DE57:DG57"/>
    <mergeCell ref="BX60:BZ60"/>
    <mergeCell ref="CA60:CC60"/>
    <mergeCell ref="CD60:CF60"/>
    <mergeCell ref="CG60:CI60"/>
    <mergeCell ref="CJ60:CL60"/>
    <mergeCell ref="CM60:CO60"/>
    <mergeCell ref="CP60:CR60"/>
    <mergeCell ref="CS60:CU60"/>
    <mergeCell ref="CV60:CX60"/>
    <mergeCell ref="CY60:DA60"/>
    <mergeCell ref="DB60:DD60"/>
    <mergeCell ref="DE60:DG60"/>
    <mergeCell ref="BX61:BZ61"/>
    <mergeCell ref="CA61:CC61"/>
    <mergeCell ref="CD61:CF61"/>
    <mergeCell ref="CG61:CI61"/>
    <mergeCell ref="CJ61:CL61"/>
    <mergeCell ref="CM61:CO61"/>
    <mergeCell ref="CP61:CR61"/>
    <mergeCell ref="CS61:CU61"/>
    <mergeCell ref="CV61:CX61"/>
    <mergeCell ref="CY61:DA61"/>
    <mergeCell ref="DB61:DD61"/>
    <mergeCell ref="DE61:DG61"/>
    <mergeCell ref="BO61:BQ61"/>
    <mergeCell ref="BR61:BT61"/>
    <mergeCell ref="BU61:BW61"/>
    <mergeCell ref="AT61:AV61"/>
    <mergeCell ref="AW61:AY61"/>
    <mergeCell ref="AZ61:BB61"/>
    <mergeCell ref="BC61:BE61"/>
    <mergeCell ref="BF61:BH61"/>
    <mergeCell ref="BI61:BK61"/>
    <mergeCell ref="BL61:BN61"/>
    <mergeCell ref="BX62:BZ62"/>
    <mergeCell ref="CA62:CC62"/>
    <mergeCell ref="CD62:CF62"/>
    <mergeCell ref="CG62:CI62"/>
    <mergeCell ref="CJ62:CL62"/>
    <mergeCell ref="CM62:CO62"/>
    <mergeCell ref="CP62:CR62"/>
    <mergeCell ref="CS62:CU62"/>
    <mergeCell ref="CV62:CX62"/>
    <mergeCell ref="CY62:DA62"/>
    <mergeCell ref="DB62:DD62"/>
    <mergeCell ref="DE62:DG62"/>
    <mergeCell ref="BX63:BZ63"/>
    <mergeCell ref="CA63:CC63"/>
    <mergeCell ref="CD63:CF63"/>
    <mergeCell ref="CG63:CI63"/>
    <mergeCell ref="CJ63:CL63"/>
    <mergeCell ref="CM63:CO63"/>
    <mergeCell ref="CP63:CR63"/>
    <mergeCell ref="CS63:CU63"/>
    <mergeCell ref="CV63:CX63"/>
    <mergeCell ref="CY63:DA63"/>
    <mergeCell ref="DB63:DD63"/>
    <mergeCell ref="DE63:DG63"/>
    <mergeCell ref="BX64:BZ64"/>
    <mergeCell ref="CA64:CC64"/>
    <mergeCell ref="CD64:CF64"/>
    <mergeCell ref="CG64:CI64"/>
    <mergeCell ref="CJ64:CL64"/>
    <mergeCell ref="CM64:CO64"/>
    <mergeCell ref="CP64:CR64"/>
    <mergeCell ref="CS64:CU64"/>
    <mergeCell ref="CV64:CX64"/>
    <mergeCell ref="CY64:DA64"/>
    <mergeCell ref="DB64:DD64"/>
    <mergeCell ref="DE64:DG64"/>
    <mergeCell ref="BX84:BZ84"/>
    <mergeCell ref="CA84:CC84"/>
    <mergeCell ref="CD84:CF84"/>
    <mergeCell ref="CG84:CI84"/>
    <mergeCell ref="CJ84:CL84"/>
    <mergeCell ref="CM84:CO84"/>
    <mergeCell ref="CP84:CR84"/>
    <mergeCell ref="CS84:CU84"/>
    <mergeCell ref="CV84:CX84"/>
    <mergeCell ref="CY84:DA84"/>
    <mergeCell ref="DB84:DD84"/>
    <mergeCell ref="DE84:DG84"/>
    <mergeCell ref="CM65:CO65"/>
    <mergeCell ref="CP65:CR65"/>
    <mergeCell ref="CS65:CU65"/>
    <mergeCell ref="CV65:CX65"/>
    <mergeCell ref="CY65:DA65"/>
    <mergeCell ref="DB65:DD65"/>
    <mergeCell ref="DE65:DG65"/>
    <mergeCell ref="BX65:BZ65"/>
    <mergeCell ref="CA65:CC65"/>
    <mergeCell ref="CD65:CF65"/>
    <mergeCell ref="CG65:CI65"/>
    <mergeCell ref="CJ65:CL65"/>
    <mergeCell ref="BX66:BZ66"/>
    <mergeCell ref="CA66:CC66"/>
    <mergeCell ref="CD66:CF66"/>
    <mergeCell ref="CG66:CI66"/>
    <mergeCell ref="CJ66:CL66"/>
    <mergeCell ref="CM66:CO66"/>
    <mergeCell ref="CP66:CR66"/>
    <mergeCell ref="CS66:CU66"/>
    <mergeCell ref="BX85:BZ85"/>
    <mergeCell ref="CA85:CC85"/>
    <mergeCell ref="CD85:CF85"/>
    <mergeCell ref="CG85:CI85"/>
    <mergeCell ref="CJ85:CL85"/>
    <mergeCell ref="CM85:CO85"/>
    <mergeCell ref="CP85:CR85"/>
    <mergeCell ref="CS85:CU85"/>
    <mergeCell ref="BX67:BZ67"/>
    <mergeCell ref="CA67:CC67"/>
    <mergeCell ref="CD67:CF67"/>
    <mergeCell ref="CG67:CI67"/>
    <mergeCell ref="CJ67:CL67"/>
    <mergeCell ref="CM67:CO67"/>
    <mergeCell ref="CP67:CR67"/>
    <mergeCell ref="CJ70:CL70"/>
    <mergeCell ref="CM70:CO70"/>
    <mergeCell ref="CP70:CR70"/>
    <mergeCell ref="CS70:CU70"/>
    <mergeCell ref="CS71:CU71"/>
    <mergeCell ref="CV85:CX85"/>
    <mergeCell ref="CY85:DA85"/>
    <mergeCell ref="DB85:DD85"/>
    <mergeCell ref="DE85:DG85"/>
    <mergeCell ref="BX87:BZ87"/>
    <mergeCell ref="CA87:CC87"/>
    <mergeCell ref="CD87:CF87"/>
    <mergeCell ref="CG87:CI87"/>
    <mergeCell ref="CJ87:CL87"/>
    <mergeCell ref="CM87:CO87"/>
    <mergeCell ref="CP87:CR87"/>
    <mergeCell ref="CS87:CU87"/>
    <mergeCell ref="CV87:CX87"/>
    <mergeCell ref="CY87:DA87"/>
    <mergeCell ref="DB87:DD87"/>
    <mergeCell ref="DE87:DG87"/>
    <mergeCell ref="CJ86:CL86"/>
    <mergeCell ref="CM86:CO86"/>
    <mergeCell ref="CP86:CR86"/>
    <mergeCell ref="CS86:CU86"/>
    <mergeCell ref="CV86:CX86"/>
    <mergeCell ref="CY86:DA86"/>
    <mergeCell ref="DB86:DD86"/>
    <mergeCell ref="DE86:DG86"/>
    <mergeCell ref="BX86:BZ86"/>
    <mergeCell ref="CA86:CC86"/>
    <mergeCell ref="CD86:CF86"/>
    <mergeCell ref="CG86:CI86"/>
    <mergeCell ref="BX89:BZ89"/>
    <mergeCell ref="CA89:CC89"/>
    <mergeCell ref="CD89:CF89"/>
    <mergeCell ref="CG89:CI89"/>
    <mergeCell ref="CJ89:CL89"/>
    <mergeCell ref="CM89:CO89"/>
    <mergeCell ref="CP89:CR89"/>
    <mergeCell ref="CS89:CU89"/>
    <mergeCell ref="CV89:CX89"/>
    <mergeCell ref="CY89:DA89"/>
    <mergeCell ref="DB89:DD89"/>
    <mergeCell ref="DE89:DG89"/>
    <mergeCell ref="BX88:BZ88"/>
    <mergeCell ref="CA88:CC88"/>
    <mergeCell ref="CD88:CF88"/>
    <mergeCell ref="CG88:CI88"/>
    <mergeCell ref="CJ88:CL88"/>
    <mergeCell ref="CM88:CO88"/>
    <mergeCell ref="CP88:CR88"/>
    <mergeCell ref="CS88:CU88"/>
    <mergeCell ref="CV88:CX88"/>
    <mergeCell ref="CY88:DA88"/>
    <mergeCell ref="DB88:DD88"/>
    <mergeCell ref="DE88:DG88"/>
    <mergeCell ref="BX90:BZ90"/>
    <mergeCell ref="CA90:CC90"/>
    <mergeCell ref="CD90:CF90"/>
    <mergeCell ref="CG90:CI90"/>
    <mergeCell ref="CJ90:CL90"/>
    <mergeCell ref="CM90:CO90"/>
    <mergeCell ref="CP90:CR90"/>
    <mergeCell ref="CS90:CU90"/>
    <mergeCell ref="CV90:CX90"/>
    <mergeCell ref="CY90:DA90"/>
    <mergeCell ref="DB90:DD90"/>
    <mergeCell ref="DE90:DG90"/>
    <mergeCell ref="BX91:BZ91"/>
    <mergeCell ref="CA91:CC91"/>
    <mergeCell ref="CD91:CF91"/>
    <mergeCell ref="CG91:CI91"/>
    <mergeCell ref="CJ91:CL91"/>
    <mergeCell ref="CM91:CO91"/>
    <mergeCell ref="CP91:CR91"/>
    <mergeCell ref="CS91:CU91"/>
    <mergeCell ref="CV91:CX91"/>
    <mergeCell ref="CY91:DA91"/>
    <mergeCell ref="DB91:DD91"/>
    <mergeCell ref="DE91:DG91"/>
    <mergeCell ref="BX92:BZ92"/>
    <mergeCell ref="CA92:CC92"/>
    <mergeCell ref="CD92:CF92"/>
    <mergeCell ref="CG92:CI92"/>
    <mergeCell ref="CJ92:CL92"/>
    <mergeCell ref="CM92:CO92"/>
    <mergeCell ref="CP92:CR92"/>
    <mergeCell ref="CS92:CU92"/>
    <mergeCell ref="CV92:CX92"/>
    <mergeCell ref="CY92:DA92"/>
    <mergeCell ref="DB92:DD92"/>
    <mergeCell ref="DE92:DG92"/>
    <mergeCell ref="BX93:BZ93"/>
    <mergeCell ref="CA93:CC93"/>
    <mergeCell ref="CD93:CF93"/>
    <mergeCell ref="CG93:CI93"/>
    <mergeCell ref="CJ93:CL93"/>
    <mergeCell ref="CM93:CO93"/>
    <mergeCell ref="CP93:CR93"/>
    <mergeCell ref="CS93:CU93"/>
    <mergeCell ref="CV93:CX93"/>
    <mergeCell ref="CY93:DA93"/>
    <mergeCell ref="DB93:DD93"/>
    <mergeCell ref="DE93:DG93"/>
    <mergeCell ref="BX94:BZ94"/>
    <mergeCell ref="CA94:CC94"/>
    <mergeCell ref="CD94:CF94"/>
    <mergeCell ref="CG94:CI94"/>
    <mergeCell ref="CJ94:CL94"/>
    <mergeCell ref="CM94:CO94"/>
    <mergeCell ref="CP94:CR94"/>
    <mergeCell ref="CS94:CU94"/>
    <mergeCell ref="CV94:CX94"/>
    <mergeCell ref="CY94:DA94"/>
    <mergeCell ref="DB94:DD94"/>
    <mergeCell ref="DE94:DG94"/>
    <mergeCell ref="BX95:BZ95"/>
    <mergeCell ref="CA95:CC95"/>
    <mergeCell ref="CD95:CF95"/>
    <mergeCell ref="CG95:CI95"/>
    <mergeCell ref="CJ95:CL95"/>
    <mergeCell ref="CM95:CO95"/>
    <mergeCell ref="CP95:CR95"/>
    <mergeCell ref="CS95:CU95"/>
    <mergeCell ref="CV95:CX95"/>
    <mergeCell ref="CY95:DA95"/>
    <mergeCell ref="DB95:DD95"/>
    <mergeCell ref="DE95:DG95"/>
    <mergeCell ref="BX96:BZ96"/>
    <mergeCell ref="CA96:CC96"/>
    <mergeCell ref="CD96:CF96"/>
    <mergeCell ref="CG96:CI96"/>
    <mergeCell ref="CJ96:CL96"/>
    <mergeCell ref="CM96:CO96"/>
    <mergeCell ref="CP96:CR96"/>
    <mergeCell ref="CS96:CU96"/>
    <mergeCell ref="CV96:CX96"/>
    <mergeCell ref="CY96:DA96"/>
    <mergeCell ref="DB96:DD96"/>
    <mergeCell ref="DE96:DG96"/>
    <mergeCell ref="BX97:BZ97"/>
    <mergeCell ref="CA97:CC97"/>
    <mergeCell ref="CD97:CF97"/>
    <mergeCell ref="CG97:CI97"/>
    <mergeCell ref="CJ97:CL97"/>
    <mergeCell ref="CM97:CO97"/>
    <mergeCell ref="CP97:CR97"/>
    <mergeCell ref="CS97:CU97"/>
    <mergeCell ref="CV97:CX97"/>
    <mergeCell ref="CY97:DA97"/>
    <mergeCell ref="DB97:DD97"/>
    <mergeCell ref="DE97:DG97"/>
    <mergeCell ref="CS98:CU98"/>
    <mergeCell ref="CV98:CX98"/>
    <mergeCell ref="CY98:DA98"/>
    <mergeCell ref="DB98:DD98"/>
    <mergeCell ref="DE98:DG98"/>
    <mergeCell ref="BX99:BZ99"/>
    <mergeCell ref="CA99:CC99"/>
    <mergeCell ref="CD99:CF99"/>
    <mergeCell ref="CG99:CI99"/>
    <mergeCell ref="CJ99:CL99"/>
    <mergeCell ref="CM99:CO99"/>
    <mergeCell ref="CP99:CR99"/>
    <mergeCell ref="CS99:CU99"/>
    <mergeCell ref="CV99:CX99"/>
    <mergeCell ref="CY99:DA99"/>
    <mergeCell ref="DB99:DD99"/>
    <mergeCell ref="DE99:DG99"/>
    <mergeCell ref="CG98:CI98"/>
    <mergeCell ref="CJ98:CL98"/>
    <mergeCell ref="CM98:CO98"/>
    <mergeCell ref="CG71:CI71"/>
    <mergeCell ref="CJ71:CL71"/>
    <mergeCell ref="CM71:CO71"/>
    <mergeCell ref="CP71:CR71"/>
    <mergeCell ref="BX100:BZ100"/>
    <mergeCell ref="CA100:CC100"/>
    <mergeCell ref="CD100:CF100"/>
    <mergeCell ref="CG100:CI100"/>
    <mergeCell ref="CJ100:CL100"/>
    <mergeCell ref="CM100:CO100"/>
    <mergeCell ref="CP100:CR100"/>
    <mergeCell ref="CS100:CU100"/>
    <mergeCell ref="CV100:CX100"/>
    <mergeCell ref="CY100:DA100"/>
    <mergeCell ref="DB100:DD100"/>
    <mergeCell ref="DE100:DG100"/>
    <mergeCell ref="BX101:BZ101"/>
    <mergeCell ref="CA101:CC101"/>
    <mergeCell ref="CD101:CF101"/>
    <mergeCell ref="CG101:CI101"/>
    <mergeCell ref="CJ101:CL101"/>
    <mergeCell ref="CM101:CO101"/>
    <mergeCell ref="CP101:CR101"/>
    <mergeCell ref="CS101:CU101"/>
    <mergeCell ref="CV101:CX101"/>
    <mergeCell ref="CY101:DA101"/>
    <mergeCell ref="DB101:DD101"/>
    <mergeCell ref="DE101:DG101"/>
    <mergeCell ref="BX98:BZ98"/>
    <mergeCell ref="CA98:CC98"/>
    <mergeCell ref="CD98:CF98"/>
    <mergeCell ref="CP98:CR98"/>
    <mergeCell ref="CJ102:CL102"/>
    <mergeCell ref="CM102:CO102"/>
    <mergeCell ref="CP102:CR102"/>
    <mergeCell ref="CS102:CU102"/>
    <mergeCell ref="CV102:CX102"/>
    <mergeCell ref="CY102:DA102"/>
    <mergeCell ref="DB102:DD102"/>
    <mergeCell ref="DE102:DG102"/>
    <mergeCell ref="BX103:BZ103"/>
    <mergeCell ref="CA103:CC103"/>
    <mergeCell ref="CD103:CF103"/>
    <mergeCell ref="CG103:CI103"/>
    <mergeCell ref="CJ103:CL103"/>
    <mergeCell ref="CM103:CO103"/>
    <mergeCell ref="CP103:CR103"/>
    <mergeCell ref="CS103:CU103"/>
    <mergeCell ref="CV103:CX103"/>
    <mergeCell ref="CY103:DA103"/>
    <mergeCell ref="DB103:DD103"/>
    <mergeCell ref="DE103:DG103"/>
    <mergeCell ref="CS106:CU106"/>
    <mergeCell ref="CV106:CX106"/>
    <mergeCell ref="CY106:DA106"/>
    <mergeCell ref="DB106:DD106"/>
    <mergeCell ref="DE106:DG106"/>
    <mergeCell ref="BX69:BZ69"/>
    <mergeCell ref="CA69:CC69"/>
    <mergeCell ref="CD69:CF69"/>
    <mergeCell ref="CG69:CI69"/>
    <mergeCell ref="CJ69:CL69"/>
    <mergeCell ref="CM69:CO69"/>
    <mergeCell ref="CP69:CR69"/>
    <mergeCell ref="CS69:CU69"/>
    <mergeCell ref="CV69:CX69"/>
    <mergeCell ref="CY69:DA69"/>
    <mergeCell ref="DB69:DD69"/>
    <mergeCell ref="DE69:DG69"/>
    <mergeCell ref="BX70:BZ70"/>
    <mergeCell ref="CA70:CC70"/>
    <mergeCell ref="CD70:CF70"/>
    <mergeCell ref="CG70:CI70"/>
    <mergeCell ref="BX71:BZ71"/>
    <mergeCell ref="CA71:CC71"/>
    <mergeCell ref="CD71:CF71"/>
    <mergeCell ref="CV70:CX70"/>
    <mergeCell ref="CY70:DA70"/>
    <mergeCell ref="DB70:DD70"/>
    <mergeCell ref="DE70:DG70"/>
    <mergeCell ref="BX102:BZ102"/>
    <mergeCell ref="CA102:CC102"/>
    <mergeCell ref="CD102:CF102"/>
    <mergeCell ref="CG102:CI102"/>
    <mergeCell ref="CV71:CX71"/>
    <mergeCell ref="CY71:DA71"/>
    <mergeCell ref="DB71:DD71"/>
    <mergeCell ref="DE71:DG71"/>
    <mergeCell ref="BX107:BZ107"/>
    <mergeCell ref="CA107:CC107"/>
    <mergeCell ref="CD107:CF107"/>
    <mergeCell ref="CG107:CI107"/>
    <mergeCell ref="CJ107:CL107"/>
    <mergeCell ref="CM107:CO107"/>
    <mergeCell ref="CP107:CR107"/>
    <mergeCell ref="CS107:CU107"/>
    <mergeCell ref="CV107:CX107"/>
    <mergeCell ref="CY107:DA107"/>
    <mergeCell ref="DB107:DD107"/>
    <mergeCell ref="DE107:DG107"/>
    <mergeCell ref="BX105:BZ105"/>
    <mergeCell ref="CA105:CC105"/>
    <mergeCell ref="CD105:CF105"/>
    <mergeCell ref="CG105:CI105"/>
    <mergeCell ref="CJ105:CL105"/>
    <mergeCell ref="CM105:CO105"/>
    <mergeCell ref="CP105:CR105"/>
    <mergeCell ref="CS105:CU105"/>
    <mergeCell ref="DE105:DG105"/>
    <mergeCell ref="BX106:BZ106"/>
    <mergeCell ref="CA106:CC106"/>
    <mergeCell ref="CD106:CF106"/>
    <mergeCell ref="CG106:CI106"/>
    <mergeCell ref="CJ106:CL106"/>
    <mergeCell ref="CM106:CO106"/>
    <mergeCell ref="CP106:CR106"/>
    <mergeCell ref="BX108:BZ108"/>
    <mergeCell ref="CA108:CC108"/>
    <mergeCell ref="CD108:CF108"/>
    <mergeCell ref="CG108:CI108"/>
    <mergeCell ref="CJ108:CL108"/>
    <mergeCell ref="CM108:CO108"/>
    <mergeCell ref="CP108:CR108"/>
    <mergeCell ref="CS108:CU108"/>
    <mergeCell ref="CV108:CX108"/>
    <mergeCell ref="CY108:DA108"/>
    <mergeCell ref="DB108:DD108"/>
    <mergeCell ref="DE108:DG108"/>
    <mergeCell ref="BX109:BZ109"/>
    <mergeCell ref="CA109:CC109"/>
    <mergeCell ref="CD109:CF109"/>
    <mergeCell ref="CG109:CI109"/>
    <mergeCell ref="CJ109:CL109"/>
    <mergeCell ref="CM109:CO109"/>
    <mergeCell ref="CP109:CR109"/>
    <mergeCell ref="CS109:CU109"/>
    <mergeCell ref="CV109:CX109"/>
    <mergeCell ref="CY109:DA109"/>
    <mergeCell ref="DB109:DD109"/>
    <mergeCell ref="DE109:DG109"/>
    <mergeCell ref="CA120:CC120"/>
    <mergeCell ref="CD120:CF120"/>
    <mergeCell ref="CG120:CI120"/>
    <mergeCell ref="CJ120:CL120"/>
    <mergeCell ref="CM120:CO120"/>
    <mergeCell ref="CP120:CR120"/>
    <mergeCell ref="CS120:CU120"/>
    <mergeCell ref="CV120:CX120"/>
    <mergeCell ref="CY120:DA120"/>
    <mergeCell ref="DB120:DD120"/>
    <mergeCell ref="DE120:DG120"/>
    <mergeCell ref="BX121:BZ121"/>
    <mergeCell ref="CA121:CC121"/>
    <mergeCell ref="CD121:CF121"/>
    <mergeCell ref="CG121:CI121"/>
    <mergeCell ref="CJ121:CL121"/>
    <mergeCell ref="CM121:CO121"/>
    <mergeCell ref="CP121:CR121"/>
    <mergeCell ref="CS121:CU121"/>
    <mergeCell ref="CV121:CX121"/>
    <mergeCell ref="CY121:DA121"/>
    <mergeCell ref="DB121:DD121"/>
    <mergeCell ref="DE121:DG121"/>
    <mergeCell ref="BX120:BZ120"/>
    <mergeCell ref="CM119:CO119"/>
    <mergeCell ref="CP119:CR119"/>
    <mergeCell ref="CS119:CU119"/>
    <mergeCell ref="CV119:CX119"/>
    <mergeCell ref="CY119:DA119"/>
    <mergeCell ref="DB119:DD119"/>
    <mergeCell ref="DE119:DG119"/>
    <mergeCell ref="BX111:BZ111"/>
    <mergeCell ref="CA111:CC111"/>
    <mergeCell ref="CD111:CF111"/>
    <mergeCell ref="CG111:CI111"/>
    <mergeCell ref="CJ111:CL111"/>
    <mergeCell ref="CM111:CO111"/>
    <mergeCell ref="CP111:CR111"/>
    <mergeCell ref="CS111:CU111"/>
    <mergeCell ref="CV111:CX111"/>
    <mergeCell ref="CY111:DA111"/>
    <mergeCell ref="DB111:DD111"/>
    <mergeCell ref="DE111:DG111"/>
    <mergeCell ref="BX118:BZ118"/>
    <mergeCell ref="CA118:CC118"/>
    <mergeCell ref="CD118:CF118"/>
    <mergeCell ref="CG118:CI118"/>
    <mergeCell ref="CJ118:CL118"/>
    <mergeCell ref="CM118:CO118"/>
    <mergeCell ref="CP118:CR118"/>
    <mergeCell ref="CS118:CU118"/>
    <mergeCell ref="CV118:CX118"/>
    <mergeCell ref="CY118:DA118"/>
    <mergeCell ref="DB118:DD118"/>
    <mergeCell ref="DE118:DG118"/>
    <mergeCell ref="BX119:BZ119"/>
    <mergeCell ref="BX122:BZ122"/>
    <mergeCell ref="CA122:CC122"/>
    <mergeCell ref="CD122:CF122"/>
    <mergeCell ref="CG122:CI122"/>
    <mergeCell ref="CJ122:CL122"/>
    <mergeCell ref="CM122:CO122"/>
    <mergeCell ref="CP122:CR122"/>
    <mergeCell ref="CS122:CU122"/>
    <mergeCell ref="CV122:CX122"/>
    <mergeCell ref="CY122:DA122"/>
    <mergeCell ref="DB122:DD122"/>
    <mergeCell ref="DE122:DG122"/>
    <mergeCell ref="BX123:BZ123"/>
    <mergeCell ref="CA123:CC123"/>
    <mergeCell ref="CD123:CF123"/>
    <mergeCell ref="CG123:CI123"/>
    <mergeCell ref="CJ123:CL123"/>
    <mergeCell ref="CM123:CO123"/>
    <mergeCell ref="CP123:CR123"/>
    <mergeCell ref="CS123:CU123"/>
    <mergeCell ref="CV123:CX123"/>
    <mergeCell ref="CY123:DA123"/>
    <mergeCell ref="DB123:DD123"/>
    <mergeCell ref="DE123:DG123"/>
    <mergeCell ref="BX124:BZ124"/>
    <mergeCell ref="CA124:CC124"/>
    <mergeCell ref="CD124:CF124"/>
    <mergeCell ref="CG124:CI124"/>
    <mergeCell ref="CJ124:CL124"/>
    <mergeCell ref="CM124:CO124"/>
    <mergeCell ref="CP124:CR124"/>
    <mergeCell ref="CS124:CU124"/>
    <mergeCell ref="CV124:CX124"/>
    <mergeCell ref="CY124:DA124"/>
    <mergeCell ref="DB124:DD124"/>
    <mergeCell ref="DE124:DG124"/>
    <mergeCell ref="BX125:BZ125"/>
    <mergeCell ref="CA125:CC125"/>
    <mergeCell ref="CD125:CF125"/>
    <mergeCell ref="CG125:CI125"/>
    <mergeCell ref="CJ125:CL125"/>
    <mergeCell ref="CM125:CO125"/>
    <mergeCell ref="CP125:CR125"/>
    <mergeCell ref="CS125:CU125"/>
    <mergeCell ref="CV125:CX125"/>
    <mergeCell ref="CY125:DA125"/>
    <mergeCell ref="DB125:DD125"/>
    <mergeCell ref="DE125:DG125"/>
    <mergeCell ref="CJ126:CL126"/>
    <mergeCell ref="CM126:CO126"/>
    <mergeCell ref="CP126:CR126"/>
    <mergeCell ref="CS126:CU126"/>
    <mergeCell ref="CV126:CX126"/>
    <mergeCell ref="CY126:DA126"/>
    <mergeCell ref="DB126:DD126"/>
    <mergeCell ref="DE126:DG126"/>
    <mergeCell ref="BX127:BZ127"/>
    <mergeCell ref="CA127:CC127"/>
    <mergeCell ref="CD127:CF127"/>
    <mergeCell ref="CG127:CI127"/>
    <mergeCell ref="CJ127:CL127"/>
    <mergeCell ref="CM127:CO127"/>
    <mergeCell ref="CP127:CR127"/>
    <mergeCell ref="CS127:CU127"/>
    <mergeCell ref="CV127:CX127"/>
    <mergeCell ref="CY127:DA127"/>
    <mergeCell ref="DB127:DD127"/>
    <mergeCell ref="DE127:DG127"/>
    <mergeCell ref="BX128:BZ128"/>
    <mergeCell ref="CA128:CC128"/>
    <mergeCell ref="CD128:CF128"/>
    <mergeCell ref="CG128:CI128"/>
    <mergeCell ref="CJ128:CL128"/>
    <mergeCell ref="CM128:CO128"/>
    <mergeCell ref="CP128:CR128"/>
    <mergeCell ref="CS128:CU128"/>
    <mergeCell ref="CV128:CX128"/>
    <mergeCell ref="CY128:DA128"/>
    <mergeCell ref="DB128:DD128"/>
    <mergeCell ref="DE128:DG128"/>
    <mergeCell ref="BX129:BZ129"/>
    <mergeCell ref="CA129:CC129"/>
    <mergeCell ref="CD129:CF129"/>
    <mergeCell ref="CG129:CI129"/>
    <mergeCell ref="CJ129:CL129"/>
    <mergeCell ref="CM129:CO129"/>
    <mergeCell ref="CP129:CR129"/>
    <mergeCell ref="CS129:CU129"/>
    <mergeCell ref="CV129:CX129"/>
    <mergeCell ref="CY129:DA129"/>
    <mergeCell ref="DB129:DD129"/>
    <mergeCell ref="DE129:DG129"/>
    <mergeCell ref="BX130:BZ130"/>
    <mergeCell ref="CA130:CC130"/>
    <mergeCell ref="CD130:CF130"/>
    <mergeCell ref="CG130:CI130"/>
    <mergeCell ref="CJ130:CL130"/>
    <mergeCell ref="CM130:CO130"/>
    <mergeCell ref="CP130:CR130"/>
    <mergeCell ref="CS130:CU130"/>
    <mergeCell ref="CV130:CX130"/>
    <mergeCell ref="CY130:DA130"/>
    <mergeCell ref="DB130:DD130"/>
    <mergeCell ref="DE130:DG130"/>
    <mergeCell ref="BX131:BZ131"/>
    <mergeCell ref="CA131:CC131"/>
    <mergeCell ref="CD131:CF131"/>
    <mergeCell ref="CG131:CI131"/>
    <mergeCell ref="CJ131:CL131"/>
    <mergeCell ref="CM131:CO131"/>
    <mergeCell ref="CP131:CR131"/>
    <mergeCell ref="CS131:CU131"/>
    <mergeCell ref="CV131:CX131"/>
    <mergeCell ref="CY131:DA131"/>
    <mergeCell ref="DB131:DD131"/>
    <mergeCell ref="DE131:DG131"/>
    <mergeCell ref="CM136:CO136"/>
    <mergeCell ref="CP136:CR136"/>
    <mergeCell ref="CS136:CU136"/>
    <mergeCell ref="CV136:CX136"/>
    <mergeCell ref="CY136:DA136"/>
    <mergeCell ref="DB136:DD136"/>
    <mergeCell ref="DE136:DG136"/>
    <mergeCell ref="BX132:BZ132"/>
    <mergeCell ref="CA132:CC132"/>
    <mergeCell ref="CD132:CF132"/>
    <mergeCell ref="CG132:CI132"/>
    <mergeCell ref="CJ132:CL132"/>
    <mergeCell ref="CM132:CO132"/>
    <mergeCell ref="CP132:CR132"/>
    <mergeCell ref="CS132:CU132"/>
    <mergeCell ref="CV132:CX132"/>
    <mergeCell ref="CY132:DA132"/>
    <mergeCell ref="DB132:DD132"/>
    <mergeCell ref="DE132:DG132"/>
    <mergeCell ref="BX133:BZ133"/>
    <mergeCell ref="CA133:CC133"/>
    <mergeCell ref="CD133:CF133"/>
    <mergeCell ref="CG133:CI133"/>
    <mergeCell ref="CJ133:CL133"/>
    <mergeCell ref="CM133:CO133"/>
    <mergeCell ref="CP133:CR133"/>
    <mergeCell ref="CS133:CU133"/>
    <mergeCell ref="CV133:CX133"/>
    <mergeCell ref="CY133:DA133"/>
    <mergeCell ref="DB133:DD133"/>
    <mergeCell ref="DE133:DG133"/>
    <mergeCell ref="BX135:BZ135"/>
    <mergeCell ref="CP110:CR110"/>
    <mergeCell ref="BX126:BZ126"/>
    <mergeCell ref="BX138:BZ138"/>
    <mergeCell ref="CA138:CC138"/>
    <mergeCell ref="CD138:CF138"/>
    <mergeCell ref="CG138:CI138"/>
    <mergeCell ref="CJ138:CL138"/>
    <mergeCell ref="CM138:CO138"/>
    <mergeCell ref="CP138:CR138"/>
    <mergeCell ref="CS138:CU138"/>
    <mergeCell ref="CV138:CX138"/>
    <mergeCell ref="CY138:DA138"/>
    <mergeCell ref="DB138:DD138"/>
    <mergeCell ref="DE138:DG138"/>
    <mergeCell ref="C136:O136"/>
    <mergeCell ref="BX134:BZ134"/>
    <mergeCell ref="CA134:CC134"/>
    <mergeCell ref="CD134:CF134"/>
    <mergeCell ref="CG134:CI134"/>
    <mergeCell ref="CJ134:CL134"/>
    <mergeCell ref="CM134:CO134"/>
    <mergeCell ref="CP134:CR134"/>
    <mergeCell ref="CS134:CU134"/>
    <mergeCell ref="CV134:CX134"/>
    <mergeCell ref="CY134:DA134"/>
    <mergeCell ref="DB134:DD134"/>
    <mergeCell ref="DE134:DG134"/>
    <mergeCell ref="BX136:BZ136"/>
    <mergeCell ref="CA136:CC136"/>
    <mergeCell ref="CD136:CF136"/>
    <mergeCell ref="CG136:CI136"/>
    <mergeCell ref="CJ136:CL136"/>
    <mergeCell ref="CA119:CC119"/>
    <mergeCell ref="CD119:CF119"/>
    <mergeCell ref="CG119:CI119"/>
    <mergeCell ref="CJ119:CL119"/>
    <mergeCell ref="A125:B126"/>
    <mergeCell ref="A123:B124"/>
    <mergeCell ref="C110:O110"/>
    <mergeCell ref="P110:R110"/>
    <mergeCell ref="S110:U110"/>
    <mergeCell ref="V110:X110"/>
    <mergeCell ref="Y110:AA110"/>
    <mergeCell ref="AB110:AD110"/>
    <mergeCell ref="AE110:AG110"/>
    <mergeCell ref="AH110:AJ110"/>
    <mergeCell ref="AK110:AM110"/>
    <mergeCell ref="AN110:AP110"/>
    <mergeCell ref="AQ110:AS110"/>
    <mergeCell ref="AT110:AV110"/>
    <mergeCell ref="AW110:AY110"/>
    <mergeCell ref="AZ110:BB110"/>
    <mergeCell ref="BC110:BE110"/>
    <mergeCell ref="BF110:BH110"/>
    <mergeCell ref="BI110:BK110"/>
    <mergeCell ref="BL110:BN110"/>
    <mergeCell ref="BO110:BQ110"/>
    <mergeCell ref="A118:B119"/>
    <mergeCell ref="A110:B111"/>
    <mergeCell ref="A120:B121"/>
    <mergeCell ref="CJ110:CL110"/>
    <mergeCell ref="CA126:CC126"/>
    <mergeCell ref="CD126:CF126"/>
    <mergeCell ref="CG126:CI126"/>
    <mergeCell ref="AQ117:AS117"/>
    <mergeCell ref="AT117:AV117"/>
    <mergeCell ref="AW117:AY117"/>
    <mergeCell ref="C86:O86"/>
    <mergeCell ref="P86:R86"/>
    <mergeCell ref="S86:U86"/>
    <mergeCell ref="V86:X86"/>
    <mergeCell ref="Y86:AA86"/>
    <mergeCell ref="AB86:AD86"/>
    <mergeCell ref="AE86:AG86"/>
    <mergeCell ref="AH86:AJ86"/>
    <mergeCell ref="AK86:AM86"/>
    <mergeCell ref="AN86:AP86"/>
    <mergeCell ref="AQ86:AS86"/>
    <mergeCell ref="AT86:AV86"/>
    <mergeCell ref="AE87:AG87"/>
    <mergeCell ref="AH87:AJ87"/>
    <mergeCell ref="AK87:AM87"/>
    <mergeCell ref="AN87:AP87"/>
    <mergeCell ref="AQ87:AS87"/>
    <mergeCell ref="P87:R87"/>
    <mergeCell ref="S87:U87"/>
    <mergeCell ref="V87:X87"/>
    <mergeCell ref="Y87:AA87"/>
    <mergeCell ref="AB87:AD87"/>
    <mergeCell ref="AK89:AM89"/>
    <mergeCell ref="AN89:AP89"/>
    <mergeCell ref="AQ89:AS89"/>
    <mergeCell ref="P89:R89"/>
    <mergeCell ref="S89:U89"/>
    <mergeCell ref="V89:X89"/>
    <mergeCell ref="Y89:AA89"/>
    <mergeCell ref="CS117:CU117"/>
    <mergeCell ref="CV117:CX117"/>
    <mergeCell ref="CM110:CO110"/>
    <mergeCell ref="X12:AC12"/>
    <mergeCell ref="A114:B117"/>
    <mergeCell ref="C114:O117"/>
    <mergeCell ref="P114:R117"/>
    <mergeCell ref="S114:U117"/>
    <mergeCell ref="V114:AM114"/>
    <mergeCell ref="AN114:DG114"/>
    <mergeCell ref="DH114:DH117"/>
    <mergeCell ref="DI114:DI117"/>
    <mergeCell ref="V115:X117"/>
    <mergeCell ref="Y115:AA117"/>
    <mergeCell ref="AB115:AM115"/>
    <mergeCell ref="AN115:BE115"/>
    <mergeCell ref="BF115:BW115"/>
    <mergeCell ref="BX115:CO115"/>
    <mergeCell ref="CP115:DG115"/>
    <mergeCell ref="AB116:AD117"/>
    <mergeCell ref="AE116:AG117"/>
    <mergeCell ref="AH116:AJ117"/>
    <mergeCell ref="AK116:AM117"/>
    <mergeCell ref="AN116:AV116"/>
    <mergeCell ref="AW116:BE116"/>
    <mergeCell ref="BF116:BN116"/>
    <mergeCell ref="BO116:BW116"/>
    <mergeCell ref="BX116:CF116"/>
    <mergeCell ref="CG116:CO116"/>
    <mergeCell ref="CP116:CX116"/>
    <mergeCell ref="CY116:DG116"/>
    <mergeCell ref="AN117:AP117"/>
    <mergeCell ref="A168:E168"/>
    <mergeCell ref="F168:DD168"/>
    <mergeCell ref="DE168:DI168"/>
    <mergeCell ref="CS110:CU110"/>
    <mergeCell ref="CV110:CX110"/>
    <mergeCell ref="CY110:DA110"/>
    <mergeCell ref="DB110:DD110"/>
    <mergeCell ref="DE110:DG110"/>
    <mergeCell ref="BR110:BT110"/>
    <mergeCell ref="BU110:BW110"/>
    <mergeCell ref="BX110:BZ110"/>
    <mergeCell ref="CA110:CC110"/>
    <mergeCell ref="CD110:CF110"/>
    <mergeCell ref="CG110:CI110"/>
    <mergeCell ref="CY117:DA117"/>
    <mergeCell ref="DB117:DD117"/>
    <mergeCell ref="DE117:DG117"/>
    <mergeCell ref="AZ117:BB117"/>
    <mergeCell ref="BC117:BE117"/>
    <mergeCell ref="BF117:BH117"/>
    <mergeCell ref="BI117:BK117"/>
    <mergeCell ref="BL117:BN117"/>
    <mergeCell ref="BO117:BQ117"/>
    <mergeCell ref="BR117:BT117"/>
    <mergeCell ref="BU117:BW117"/>
    <mergeCell ref="BX117:BZ117"/>
    <mergeCell ref="CA117:CC117"/>
    <mergeCell ref="CD117:CF117"/>
    <mergeCell ref="CG117:CI117"/>
    <mergeCell ref="CJ117:CL117"/>
    <mergeCell ref="CM117:CO117"/>
    <mergeCell ref="CP117:CR117"/>
  </mergeCells>
  <printOptions horizontalCentered="1"/>
  <pageMargins left="0.23622047244094491" right="0.23622047244094491" top="0.19685039370078741" bottom="0.19685039370078741" header="0.19685039370078741" footer="0.19685039370078741"/>
  <pageSetup paperSize="8" scale="59" fitToWidth="0" fitToHeight="0" orientation="landscape" r:id="rId1"/>
  <rowBreaks count="3" manualBreakCount="3">
    <brk id="41" max="112" man="1"/>
    <brk id="111" max="112" man="1"/>
    <brk id="155" max="112" man="1"/>
  </rowBreaks>
  <ignoredErrors>
    <ignoredError sqref="Y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5"/>
  <sheetViews>
    <sheetView topLeftCell="A22" zoomScale="70" zoomScaleNormal="70" workbookViewId="0">
      <selection sqref="A1:A45"/>
    </sheetView>
  </sheetViews>
  <sheetFormatPr defaultRowHeight="14.4" x14ac:dyDescent="0.3"/>
  <sheetData>
    <row r="1" spans="1:107" ht="23.4" thickBot="1" x14ac:dyDescent="0.35">
      <c r="A1" s="95" t="s">
        <v>310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7"/>
    </row>
    <row r="2" spans="1:107" ht="23.25" customHeight="1" x14ac:dyDescent="0.3">
      <c r="A2" s="98" t="s">
        <v>311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100"/>
    </row>
    <row r="3" spans="1:107" ht="23.25" customHeight="1" x14ac:dyDescent="0.3">
      <c r="A3" s="101" t="s">
        <v>312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/>
    </row>
    <row r="4" spans="1:107" ht="23.25" customHeight="1" x14ac:dyDescent="0.3">
      <c r="A4" s="101" t="s">
        <v>313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</row>
    <row r="5" spans="1:107" ht="23.25" customHeight="1" x14ac:dyDescent="0.3">
      <c r="A5" s="101" t="s">
        <v>314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3"/>
    </row>
    <row r="6" spans="1:107" ht="23.25" customHeight="1" x14ac:dyDescent="0.3">
      <c r="A6" s="101" t="s">
        <v>315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3"/>
    </row>
    <row r="7" spans="1:107" ht="23.25" customHeight="1" x14ac:dyDescent="0.3">
      <c r="A7" s="101" t="s">
        <v>316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3"/>
    </row>
    <row r="8" spans="1:107" ht="23.25" customHeight="1" x14ac:dyDescent="0.3">
      <c r="A8" s="101" t="s">
        <v>318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3"/>
    </row>
    <row r="9" spans="1:107" ht="23.25" customHeight="1" x14ac:dyDescent="0.3">
      <c r="A9" s="101" t="s">
        <v>317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3"/>
    </row>
    <row r="10" spans="1:107" ht="23.25" customHeight="1" x14ac:dyDescent="0.3">
      <c r="A10" s="101" t="s">
        <v>319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3"/>
    </row>
    <row r="11" spans="1:107" ht="23.25" customHeight="1" x14ac:dyDescent="0.3">
      <c r="A11" s="101" t="s">
        <v>320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3"/>
    </row>
    <row r="12" spans="1:107" ht="23.25" customHeight="1" x14ac:dyDescent="0.3">
      <c r="A12" s="101" t="s">
        <v>321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3"/>
    </row>
    <row r="13" spans="1:107" ht="23.25" customHeight="1" x14ac:dyDescent="0.3">
      <c r="A13" s="101" t="s">
        <v>322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3"/>
    </row>
    <row r="14" spans="1:107" ht="24" customHeight="1" thickBot="1" x14ac:dyDescent="0.35">
      <c r="A14" s="104" t="s">
        <v>323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6"/>
    </row>
    <row r="15" spans="1:107" ht="23.25" customHeight="1" x14ac:dyDescent="0.3">
      <c r="A15" s="107" t="s">
        <v>324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9"/>
    </row>
    <row r="16" spans="1:107" ht="23.25" customHeight="1" x14ac:dyDescent="0.3">
      <c r="A16" s="101" t="s">
        <v>325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10"/>
    </row>
    <row r="17" spans="1:107" ht="23.25" customHeight="1" x14ac:dyDescent="0.3">
      <c r="A17" s="101" t="s">
        <v>326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10"/>
    </row>
    <row r="18" spans="1:107" ht="23.25" customHeight="1" x14ac:dyDescent="0.3">
      <c r="A18" s="101" t="s">
        <v>327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10"/>
    </row>
    <row r="19" spans="1:107" ht="23.25" customHeight="1" x14ac:dyDescent="0.3">
      <c r="A19" s="101" t="s">
        <v>328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10"/>
    </row>
    <row r="20" spans="1:107" ht="23.25" customHeight="1" x14ac:dyDescent="0.3">
      <c r="A20" s="101" t="s">
        <v>329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10"/>
    </row>
    <row r="21" spans="1:107" ht="23.25" customHeight="1" x14ac:dyDescent="0.3">
      <c r="A21" s="101" t="s">
        <v>330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10"/>
    </row>
    <row r="22" spans="1:107" ht="23.25" customHeight="1" x14ac:dyDescent="0.3">
      <c r="A22" s="101" t="s">
        <v>331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10"/>
    </row>
    <row r="23" spans="1:107" ht="24" customHeight="1" thickBot="1" x14ac:dyDescent="0.35">
      <c r="A23" s="111" t="s">
        <v>332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3"/>
    </row>
    <row r="24" spans="1:107" ht="22.8" x14ac:dyDescent="0.3">
      <c r="A24" s="114" t="s">
        <v>361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6"/>
    </row>
    <row r="25" spans="1:107" ht="23.25" customHeight="1" x14ac:dyDescent="0.3">
      <c r="A25" s="117" t="s">
        <v>363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6"/>
    </row>
    <row r="26" spans="1:107" ht="22.8" x14ac:dyDescent="0.3">
      <c r="A26" s="114" t="s">
        <v>362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6"/>
    </row>
    <row r="27" spans="1:107" ht="23.25" customHeight="1" x14ac:dyDescent="0.3">
      <c r="A27" s="101" t="s">
        <v>370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10"/>
    </row>
    <row r="28" spans="1:107" ht="23.25" customHeight="1" x14ac:dyDescent="0.3">
      <c r="A28" s="101" t="s">
        <v>367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10"/>
    </row>
    <row r="29" spans="1:107" ht="23.25" customHeight="1" x14ac:dyDescent="0.3">
      <c r="A29" s="101" t="s">
        <v>369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10"/>
    </row>
    <row r="30" spans="1:107" ht="23.25" customHeight="1" x14ac:dyDescent="0.3">
      <c r="A30" s="101" t="s">
        <v>368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10"/>
    </row>
    <row r="31" spans="1:107" ht="23.25" customHeight="1" x14ac:dyDescent="0.3">
      <c r="A31" s="101" t="s">
        <v>371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10"/>
    </row>
    <row r="32" spans="1:107" ht="23.25" customHeight="1" x14ac:dyDescent="0.3">
      <c r="A32" s="101" t="s">
        <v>372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10"/>
    </row>
    <row r="33" spans="1:107" ht="23.25" customHeight="1" x14ac:dyDescent="0.3">
      <c r="A33" s="101" t="s">
        <v>364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10"/>
    </row>
    <row r="34" spans="1:107" ht="23.25" customHeight="1" x14ac:dyDescent="0.3">
      <c r="A34" s="101" t="s">
        <v>365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10"/>
    </row>
    <row r="35" spans="1:107" ht="23.25" customHeight="1" x14ac:dyDescent="0.3">
      <c r="A35" s="101" t="s">
        <v>373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10"/>
    </row>
    <row r="36" spans="1:107" ht="23.25" customHeight="1" x14ac:dyDescent="0.3">
      <c r="A36" s="101" t="s">
        <v>374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10"/>
    </row>
    <row r="37" spans="1:107" ht="23.25" customHeight="1" x14ac:dyDescent="0.3">
      <c r="A37" s="101" t="s">
        <v>376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10"/>
    </row>
    <row r="38" spans="1:107" ht="23.25" customHeight="1" x14ac:dyDescent="0.3">
      <c r="A38" s="101" t="s">
        <v>380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10"/>
    </row>
    <row r="39" spans="1:107" ht="23.25" customHeight="1" x14ac:dyDescent="0.3">
      <c r="A39" s="118" t="s">
        <v>375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20"/>
    </row>
    <row r="40" spans="1:107" ht="23.25" customHeight="1" x14ac:dyDescent="0.3">
      <c r="A40" s="101" t="s">
        <v>377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10"/>
    </row>
    <row r="41" spans="1:107" ht="22.8" x14ac:dyDescent="0.3">
      <c r="A41" s="121" t="s">
        <v>379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3"/>
    </row>
    <row r="42" spans="1:107" ht="23.25" customHeight="1" x14ac:dyDescent="0.3">
      <c r="A42" s="101" t="s">
        <v>378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10"/>
    </row>
    <row r="43" spans="1:107" ht="23.25" customHeight="1" x14ac:dyDescent="0.3">
      <c r="A43" s="101" t="s">
        <v>382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10"/>
    </row>
    <row r="44" spans="1:107" ht="23.25" customHeight="1" x14ac:dyDescent="0.3">
      <c r="A44" s="101" t="s">
        <v>381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10"/>
    </row>
    <row r="45" spans="1:107" ht="23.25" customHeight="1" x14ac:dyDescent="0.3">
      <c r="A45" s="101" t="s">
        <v>366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BNTU</dc:creator>
  <cp:lastModifiedBy>Михайлова Инна Николаевна</cp:lastModifiedBy>
  <cp:lastPrinted>2020-05-11T12:09:56Z</cp:lastPrinted>
  <dcterms:created xsi:type="dcterms:W3CDTF">2020-02-12T03:22:26Z</dcterms:created>
  <dcterms:modified xsi:type="dcterms:W3CDTF">2020-05-11T12:10:16Z</dcterms:modified>
</cp:coreProperties>
</file>