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11730"/>
  </bookViews>
  <sheets>
    <sheet name="ШАБЛОН_Типовой учебный план" sheetId="1" r:id="rId1"/>
  </sheets>
  <definedNames>
    <definedName name="_xlnm.Print_Area" localSheetId="0">'ШАБЛОН_Типовой учебный план'!$A$1:$BH$120</definedName>
  </definedNames>
  <calcPr calcId="162913" refMode="R1C1"/>
</workbook>
</file>

<file path=xl/calcChain.xml><?xml version="1.0" encoding="utf-8"?>
<calcChain xmlns="http://schemas.openxmlformats.org/spreadsheetml/2006/main">
  <c r="AD48" i="1" l="1"/>
  <c r="AF48" i="1"/>
  <c r="AH48" i="1"/>
  <c r="AJ48" i="1"/>
  <c r="AL48" i="1"/>
  <c r="AN48" i="1"/>
  <c r="AP48" i="1"/>
  <c r="AR48" i="1"/>
  <c r="AT48" i="1"/>
  <c r="AV48" i="1"/>
  <c r="AX48" i="1"/>
  <c r="AZ48" i="1"/>
  <c r="BB48" i="1"/>
  <c r="AB54" i="1" l="1"/>
  <c r="Z54" i="1"/>
  <c r="AB37" i="1"/>
  <c r="Z37" i="1"/>
  <c r="BJ54" i="1"/>
  <c r="AX61" i="1" l="1"/>
  <c r="BJ31" i="1" l="1"/>
  <c r="BJ52" i="1"/>
  <c r="BJ32" i="1"/>
  <c r="BJ53" i="1"/>
  <c r="BJ33" i="1"/>
  <c r="BJ35" i="1"/>
  <c r="BJ37" i="1"/>
  <c r="BJ39" i="1"/>
  <c r="BJ40" i="1"/>
  <c r="BJ41" i="1"/>
  <c r="BJ42" i="1"/>
  <c r="BJ44" i="1"/>
  <c r="BJ45" i="1"/>
  <c r="BJ46" i="1"/>
  <c r="BJ47" i="1"/>
  <c r="BJ49" i="1"/>
  <c r="BJ50" i="1"/>
  <c r="BJ51" i="1"/>
  <c r="BJ55" i="1"/>
  <c r="BJ56" i="1"/>
  <c r="BJ57" i="1"/>
  <c r="BJ58" i="1"/>
  <c r="AB50" i="1"/>
  <c r="AB51" i="1"/>
  <c r="AB49" i="1"/>
  <c r="Z50" i="1"/>
  <c r="Z51" i="1"/>
  <c r="BJ48" i="1" l="1"/>
  <c r="AB45" i="1" l="1"/>
  <c r="AB46" i="1"/>
  <c r="AB47" i="1"/>
  <c r="AB44" i="1"/>
  <c r="Z45" i="1"/>
  <c r="Z46" i="1"/>
  <c r="Z47" i="1"/>
  <c r="Z44" i="1"/>
  <c r="AD43" i="1"/>
  <c r="AF43" i="1"/>
  <c r="AH43" i="1"/>
  <c r="AJ43" i="1"/>
  <c r="AL43" i="1"/>
  <c r="AN43" i="1"/>
  <c r="AP43" i="1"/>
  <c r="AR43" i="1"/>
  <c r="AT43" i="1"/>
  <c r="AV43" i="1"/>
  <c r="AX43" i="1"/>
  <c r="AZ43" i="1"/>
  <c r="BB43" i="1"/>
  <c r="AB40" i="1"/>
  <c r="AB41" i="1"/>
  <c r="AB42" i="1"/>
  <c r="AB39" i="1"/>
  <c r="Z40" i="1"/>
  <c r="Z41" i="1"/>
  <c r="Z42" i="1"/>
  <c r="AD38" i="1"/>
  <c r="AD36" i="1" s="1"/>
  <c r="AF38" i="1"/>
  <c r="AF36" i="1" s="1"/>
  <c r="AH38" i="1"/>
  <c r="AJ38" i="1"/>
  <c r="AJ36" i="1" s="1"/>
  <c r="AL38" i="1"/>
  <c r="AN38" i="1"/>
  <c r="AN36" i="1" s="1"/>
  <c r="AP38" i="1"/>
  <c r="AP36" i="1" s="1"/>
  <c r="AR38" i="1"/>
  <c r="AT38" i="1"/>
  <c r="AT36" i="1" s="1"/>
  <c r="AV38" i="1"/>
  <c r="AV36" i="1" s="1"/>
  <c r="AX38" i="1"/>
  <c r="AX36" i="1" s="1"/>
  <c r="AZ38" i="1"/>
  <c r="AZ36" i="1" s="1"/>
  <c r="BB38" i="1"/>
  <c r="BB36" i="1" s="1"/>
  <c r="AL36" i="1" l="1"/>
  <c r="AH36" i="1"/>
  <c r="AR36" i="1"/>
  <c r="AB38" i="1"/>
  <c r="BJ43" i="1"/>
  <c r="BJ38" i="1"/>
  <c r="AB43" i="1"/>
  <c r="AB52" i="1"/>
  <c r="AB32" i="1"/>
  <c r="AB53" i="1"/>
  <c r="AB33" i="1"/>
  <c r="AB31" i="1"/>
  <c r="Z52" i="1"/>
  <c r="Z32" i="1"/>
  <c r="Z53" i="1"/>
  <c r="Z33" i="1"/>
  <c r="AD30" i="1"/>
  <c r="AF30" i="1"/>
  <c r="AH30" i="1"/>
  <c r="AJ30" i="1"/>
  <c r="AL30" i="1"/>
  <c r="AN30" i="1"/>
  <c r="AP30" i="1"/>
  <c r="AR30" i="1"/>
  <c r="AT30" i="1"/>
  <c r="AV30" i="1"/>
  <c r="AX30" i="1"/>
  <c r="AZ30" i="1"/>
  <c r="BB30" i="1"/>
  <c r="AB48" i="1" l="1"/>
  <c r="AB36" i="1"/>
  <c r="BJ30" i="1"/>
  <c r="AB30" i="1"/>
  <c r="BC18" i="1"/>
  <c r="BD18" i="1"/>
  <c r="BE18" i="1"/>
  <c r="BF18" i="1"/>
  <c r="BG18" i="1"/>
  <c r="BB18" i="1"/>
  <c r="BH17" i="1"/>
  <c r="BH16" i="1"/>
  <c r="BH18" i="1" l="1"/>
  <c r="Z62" i="1"/>
  <c r="AD34" i="1"/>
  <c r="AF34" i="1"/>
  <c r="AF29" i="1" s="1"/>
  <c r="AF59" i="1" s="1"/>
  <c r="AH34" i="1"/>
  <c r="AH29" i="1" s="1"/>
  <c r="AH59" i="1" s="1"/>
  <c r="AJ34" i="1"/>
  <c r="AJ29" i="1" s="1"/>
  <c r="AJ59" i="1" s="1"/>
  <c r="AL34" i="1"/>
  <c r="AL29" i="1" s="1"/>
  <c r="AL59" i="1" s="1"/>
  <c r="AN34" i="1"/>
  <c r="AN29" i="1" s="1"/>
  <c r="AN59" i="1" s="1"/>
  <c r="AP34" i="1"/>
  <c r="AP29" i="1" s="1"/>
  <c r="AP59" i="1" s="1"/>
  <c r="AR34" i="1"/>
  <c r="AR29" i="1" s="1"/>
  <c r="AR59" i="1" s="1"/>
  <c r="AT34" i="1"/>
  <c r="AT29" i="1" s="1"/>
  <c r="AT59" i="1" s="1"/>
  <c r="AV34" i="1"/>
  <c r="AV29" i="1" s="1"/>
  <c r="AV59" i="1" s="1"/>
  <c r="AX34" i="1"/>
  <c r="AX29" i="1" s="1"/>
  <c r="AX59" i="1" s="1"/>
  <c r="AZ34" i="1"/>
  <c r="AZ29" i="1" s="1"/>
  <c r="AZ59" i="1" s="1"/>
  <c r="BB34" i="1"/>
  <c r="BB29" i="1" s="1"/>
  <c r="BB59" i="1" s="1"/>
  <c r="AB35" i="1"/>
  <c r="AB34" i="1" s="1"/>
  <c r="AB29" i="1" s="1"/>
  <c r="AB59" i="1" s="1"/>
  <c r="AD29" i="1" l="1"/>
  <c r="BJ34" i="1"/>
  <c r="Z49" i="1"/>
  <c r="Z48" i="1" s="1"/>
  <c r="Z39" i="1"/>
  <c r="Z35" i="1"/>
  <c r="Z31" i="1"/>
  <c r="Z30" i="1" s="1"/>
  <c r="BJ29" i="1" l="1"/>
  <c r="AD59" i="1"/>
  <c r="BJ36" i="1"/>
  <c r="Z43" i="1"/>
  <c r="Z38" i="1"/>
  <c r="Z36" i="1" l="1"/>
  <c r="AX60" i="1"/>
  <c r="BJ59" i="1" l="1"/>
  <c r="Z34" i="1"/>
  <c r="Z29" i="1" s="1"/>
  <c r="Z61" i="1" l="1"/>
  <c r="AL60" i="1"/>
  <c r="AR60" i="1"/>
  <c r="Z59" i="1" l="1"/>
  <c r="BD36" i="1" s="1"/>
  <c r="BD29" i="1" l="1"/>
  <c r="BJ27" i="1" s="1"/>
</calcChain>
</file>

<file path=xl/sharedStrings.xml><?xml version="1.0" encoding="utf-8"?>
<sst xmlns="http://schemas.openxmlformats.org/spreadsheetml/2006/main" count="417" uniqueCount="289">
  <si>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</si>
  <si>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</si>
  <si>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</si>
  <si>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</si>
  <si>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</si>
  <si>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</si>
  <si>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</si>
  <si>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</si>
  <si>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</si>
  <si>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</si>
  <si>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</si>
  <si>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</si>
  <si>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</si>
  <si>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</si>
  <si>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</si>
  <si>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IV. Практики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</si>
  <si>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</si>
  <si>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</si>
  <si>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</si>
  <si>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</si>
  <si>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</si>
  <si>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</si>
  <si>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</si>
  <si>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</si>
  <si>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</si>
  <si>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</si>
  <si>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</si>
  <si>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</si>
  <si>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</si>
  <si>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</si>
  <si>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</si>
  <si>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</si>
  <si>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</si>
  <si>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</si>
  <si>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</si>
  <si>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>Название модуля, 
учебной дисциплины, курсового проекта (курсовой работы)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</si>
  <si>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</si>
  <si>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</si>
  <si>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</si>
  <si>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</si>
  <si>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</si>
  <si>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</si>
  <si>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</si>
  <si>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</si>
  <si>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</si>
  <si>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</si>
  <si>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</si>
  <si>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практика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</si>
  <si>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</si>
  <si>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</si>
  <si>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</si>
  <si>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</si>
  <si>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</si>
  <si>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</si>
  <si>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</si>
  <si>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</si>
  <si>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</si>
  <si>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</si>
  <si>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</si>
  <si>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</si>
  <si>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</si>
  <si>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</si>
  <si>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</si>
  <si>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</si>
  <si>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</si>
  <si>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</si>
  <si>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</si>
  <si>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</si>
  <si>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</si>
  <si>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</si>
  <si>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</si>
  <si>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</si>
  <si>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</si>
  <si>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</si>
  <si>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</si>
  <si>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</si>
  <si>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</si>
  <si>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</si>
  <si>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</si>
  <si>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</si>
  <si>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Практики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</si>
  <si>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</si>
  <si>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</si>
  <si>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</si>
  <si>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</si>
  <si>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</si>
  <si>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</si>
  <si>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</si>
  <si>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</si>
  <si>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</si>
  <si>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</si>
  <si>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</si>
  <si>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</si>
  <si>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</si>
  <si>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</si>
  <si>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</si>
  <si>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</si>
  <si>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</si>
  <si>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</si>
  <si>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магистр</t>
  </si>
  <si>
    <t>Степень:</t>
  </si>
  <si>
    <t>Республики Беларусь</t>
  </si>
  <si>
    <t>Министра образования</t>
  </si>
  <si>
    <t>ТИПОВОЙ УЧЕБНЫЙ  ПЛАН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</si>
  <si>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</si>
  <si>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</si>
  <si>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</si>
  <si>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</si>
  <si>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</si>
  <si>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</si>
  <si>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</si>
  <si>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</si>
  <si>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</si>
  <si>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>Первый заместитель Министра промышленности Республики Беларусь</t>
  </si>
  <si>
    <t>Протокол № ____ от _________ 2019</t>
  </si>
  <si>
    <t>К.В.Севастов</t>
  </si>
  <si>
    <t>Г.Б.Свидерский</t>
  </si>
  <si>
    <t xml:space="preserve"> И.А. Старовойтова</t>
  </si>
  <si>
    <t>М.П.</t>
  </si>
  <si>
    <t>Председатель УМО по образованию в области информатики и радиоэлектроники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</si>
  <si>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</si>
  <si>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</si>
  <si>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</si>
  <si>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</si>
  <si>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</si>
  <si>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</si>
  <si>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</si>
  <si>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</si>
  <si>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</si>
  <si>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</si>
  <si>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</si>
  <si>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1.1</t>
  </si>
  <si>
    <t>1.1.1</t>
  </si>
  <si>
    <t>УПК-1</t>
  </si>
  <si>
    <t>1.1.2</t>
  </si>
  <si>
    <t>УПК-2</t>
  </si>
  <si>
    <t>УПК-3</t>
  </si>
  <si>
    <t>УК-2</t>
  </si>
  <si>
    <t>УК-3</t>
  </si>
  <si>
    <t>УК-4</t>
  </si>
  <si>
    <t>Модуль «Научно-исследовательская работа»</t>
  </si>
  <si>
    <t>УК-1</t>
  </si>
  <si>
    <t>Научно-исследовательский семинар</t>
  </si>
  <si>
    <t>2.</t>
  </si>
  <si>
    <t>Компонент учреждения высшего образования</t>
  </si>
  <si>
    <t>2.1</t>
  </si>
  <si>
    <t>Коммерциализация результатов научно-исследовательской деятельности</t>
  </si>
  <si>
    <t>Педагогика и психология высшего образования</t>
  </si>
  <si>
    <t>УК-6</t>
  </si>
  <si>
    <t>2.3</t>
  </si>
  <si>
    <t>2.3.1</t>
  </si>
  <si>
    <t>СК-1</t>
  </si>
  <si>
    <t>2.3.2</t>
  </si>
  <si>
    <t>СК-2</t>
  </si>
  <si>
    <t>2.3.3</t>
  </si>
  <si>
    <t>СК-3</t>
  </si>
  <si>
    <t>2.3.4</t>
  </si>
  <si>
    <t>СК-4</t>
  </si>
  <si>
    <t>2.4</t>
  </si>
  <si>
    <t>СК-5</t>
  </si>
  <si>
    <t>2.4.1</t>
  </si>
  <si>
    <t>2.4.2</t>
  </si>
  <si>
    <t>СК-6</t>
  </si>
  <si>
    <t>СК-7</t>
  </si>
  <si>
    <t>СК-8</t>
  </si>
  <si>
    <t>3.1</t>
  </si>
  <si>
    <t>/2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</si>
  <si>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</si>
  <si>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</si>
  <si>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</si>
  <si>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</si>
  <si>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</si>
  <si>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t>Дополнительные виды обучения</t>
  </si>
  <si>
    <t>/36</t>
  </si>
  <si>
    <t>/44</t>
  </si>
  <si>
    <t>/338</t>
  </si>
  <si>
    <t>/194</t>
  </si>
  <si>
    <t>/9</t>
  </si>
  <si>
    <t>/1</t>
  </si>
  <si>
    <t>3.2</t>
  </si>
  <si>
    <t>3.3</t>
  </si>
  <si>
    <t>3.</t>
  </si>
  <si>
    <t>Срок обучения: 1,5 года</t>
  </si>
  <si>
    <t>1.1.3</t>
  </si>
  <si>
    <t>Защита электронных устройств от внешнего  электромагнитного излучения</t>
  </si>
  <si>
    <t>Методы и программно-аппаратные средства обработки больших объемов данных</t>
  </si>
  <si>
    <t>УПК-4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</si>
  <si>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</si>
  <si>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УК-5</t>
  </si>
  <si>
    <t>Владеть навыками построения взаимовыгодных коммерческих отношений при  внедрении  результатов  научно-исследовательской  деятельности в сферу производства и услуг</t>
  </si>
  <si>
    <t>Владеть научными подходами, методами и программно-аппаратными средствами обработки больших объемов данных</t>
  </si>
  <si>
    <t>Проектировать системы и разрабатывать комплекс мероприятий по защите электронных устройств от внешнего электромагнитного излучения</t>
  </si>
  <si>
    <t>СК-9</t>
  </si>
  <si>
    <t>СК-10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</si>
  <si>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</si>
  <si>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УК-7</t>
  </si>
  <si>
    <t>УК-8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</si>
  <si>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</si>
  <si>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</si>
  <si>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1-41 80 03  Нанотехнологии и наноматериалы</t>
  </si>
  <si>
    <t>Модуль «Технологии формирования наноструктур и наноструктурированных материалов»</t>
  </si>
  <si>
    <t xml:space="preserve">Актуальные проблемы нанотехнологий и новые материалы в электронике </t>
  </si>
  <si>
    <t>Проектирование технологий формирования наноструктур и изделий на их основе</t>
  </si>
  <si>
    <t>Современные проблемы физики конденсированных сред</t>
  </si>
  <si>
    <t>Наноструктурированные каталитические материалы</t>
  </si>
  <si>
    <t>Модуль «Методы и структуры для квантовой обработки информации»</t>
  </si>
  <si>
    <t>Элементная база спинтроники</t>
  </si>
  <si>
    <t>Квантовая информатика</t>
  </si>
  <si>
    <t>Модуль «Приборные структуры»</t>
  </si>
  <si>
    <t>Гетероструктуры из полупроводниковых соединений и приборы на их основе</t>
  </si>
  <si>
    <t>Приборы оптоэлектроники</t>
  </si>
  <si>
    <t>Моделирование приборов микро- и наноэлектроники</t>
  </si>
  <si>
    <t>Модуль «Материалы»</t>
  </si>
  <si>
    <t>Плазменные технологии формирования наноструктур</t>
  </si>
  <si>
    <t>Проводить анализ, структурировать, оформлять и представлять в виде аналитических обзоров с обоснованными выводами и рекомендациями результаты научных исследований в профессиональной деятельности</t>
  </si>
  <si>
    <t>Разрабатывать инновационные инженерные решения в нанотехнологиях и в создании новых материалов для электроники</t>
  </si>
  <si>
    <t>Находить и реализовывать инновационные инженерные и технологические решения для формирования наночастиц</t>
  </si>
  <si>
    <t>Определять влияние технологических факторов на свойства наночастиц</t>
  </si>
  <si>
    <t>Анализировать и принимать инновационные решения по актуальным научным и техническим проблемам в области физики конденсированных сред</t>
  </si>
  <si>
    <t>Адаптироваться к новым ситуациям социально-профессиональной деятельности, реализовывать инновационный опыт</t>
  </si>
  <si>
    <t>Разрабатывать инженерные решения в области формирования наноструктур и изделий на их основе, продвигающие результаты проведенных научных исследований к практическому использованию</t>
  </si>
  <si>
    <t>Владеть научными основами и практическими навыками анализа, интерпретации и использования в инновационных разработках достижений квантовой информатики</t>
  </si>
  <si>
    <t>Проектировать элементы спинтроники с учетом принципов их работы и использования в интегрированных информационных системах</t>
  </si>
  <si>
    <t>Разрабатывать инновационные инженерные решения, продвигающие результаты научных исследований гетероструктур из полупроводниковых соединений и приборов на их основе</t>
  </si>
  <si>
    <t>Разрабатывать инновационные инженерные решения, продвигающие результаты научных исследований в области оптоэлектроники к практическому использованию в интегрированных информационных системах</t>
  </si>
  <si>
    <t>Формировать наноструктуры на основе плазменных технологий</t>
  </si>
  <si>
    <t>Создавать, исследовать и применять приборы микро- и наноэлектроники</t>
  </si>
  <si>
    <t>Разрабатывать и использовать современное методическое обеспечение профессиональной деятельности в области системного анализа, управления и обработки информации</t>
  </si>
  <si>
    <t>Владеть научными основами и практическими навыками анализа, интерпретации и использования в инновационных разработках материалов и структур нанофотоники</t>
  </si>
  <si>
    <t>СК-11</t>
  </si>
  <si>
    <t>Проектировать материалы и компоненты молекулярной электроники и информационные системы на их основе</t>
  </si>
  <si>
    <t>Председатель НМС по компонентам оборудования</t>
  </si>
  <si>
    <t>В.Е.Борисенко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</si>
  <si>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 Общеобразовательные дисциплины «Философия и методология науки», «Иностранный язык», «Основы информационных технологий» изучаются по выбору магистранта. Изучение общеобразовательных дисциплин «Философия и методология науки», «Иностранный язык» завершается сдачей кандидатского экзамена, общеобразовательной дисциплины «Основы информационных технологий» – кандидатского зачета.</t>
    </r>
  </si>
  <si>
    <r>
      <t>Философия и методология науки</t>
    </r>
    <r>
      <rPr>
        <vertAlign val="superscript"/>
        <sz val="28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</si>
  <si>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28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</si>
  <si>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28"/>
        <rFont val="Times New Roman"/>
        <family val="1"/>
        <charset val="204"/>
      </rPr>
      <t>1</t>
    </r>
  </si>
  <si>
    <t>3 семестр,
8 недель</t>
  </si>
  <si>
    <t>Синтез наночастиц</t>
  </si>
  <si>
    <t>УК-2,УПК-1</t>
  </si>
  <si>
    <t>2.2</t>
  </si>
  <si>
    <t>2.2.1</t>
  </si>
  <si>
    <t>2.2.2</t>
  </si>
  <si>
    <t>2.2.3</t>
  </si>
  <si>
    <t>2.2.4</t>
  </si>
  <si>
    <t>СК-9, СК-10</t>
  </si>
  <si>
    <t>СК-12</t>
  </si>
  <si>
    <t>Оформление результатов научной и инженерной деятельности</t>
  </si>
  <si>
    <t>2.4.3</t>
  </si>
  <si>
    <t>СК-13</t>
  </si>
  <si>
    <t>Оформлять результаты научной и инженерной деятельности, анализировать и использовать в профессиональной деятельности рейтинг научных публикаций, организаций и ученых по международным базам данных</t>
  </si>
  <si>
    <t>СК-14</t>
  </si>
  <si>
    <t>СК-15</t>
  </si>
  <si>
    <t>Проектировать гибридные наноструктуры с заданным составом, морфологией, структурой, электронными и оптическими свойствами для применения в инновационных интегрированных системах получения и обработки информации</t>
  </si>
  <si>
    <t>Разрабатывать инновационные инженерные решения, повышающие надежность микро- и наноэлектронных систем</t>
  </si>
  <si>
    <t>Создавать, исследовать и применять наноструктурированные катализаторы химических реакций</t>
  </si>
  <si>
    <t>/240</t>
  </si>
  <si>
    <t>/220</t>
  </si>
  <si>
    <t>/108</t>
  </si>
  <si>
    <t>/104</t>
  </si>
  <si>
    <t>/140</t>
  </si>
  <si>
    <t>/72</t>
  </si>
  <si>
    <t>/60</t>
  </si>
  <si>
    <t>/120</t>
  </si>
  <si>
    <t>/110</t>
  </si>
  <si>
    <t>/52</t>
  </si>
  <si>
    <t>/70</t>
  </si>
  <si>
    <t>/3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</si>
  <si>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</si>
  <si>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СК-16</t>
  </si>
  <si>
    <t>2.4.4</t>
  </si>
  <si>
    <t>УПК-2,УПК-3</t>
  </si>
  <si>
    <t>2.5</t>
  </si>
  <si>
    <t>/568</t>
  </si>
  <si>
    <t>/316</t>
  </si>
  <si>
    <t>/96</t>
  </si>
  <si>
    <t>/230</t>
  </si>
  <si>
    <t>/122</t>
  </si>
  <si>
    <t>/6</t>
  </si>
  <si>
    <t>СК-11 / СК-12</t>
  </si>
  <si>
    <t>СК-13 / СК-14</t>
  </si>
  <si>
    <t>УК-3,УПК-4</t>
  </si>
  <si>
    <t>2.4.5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</si>
  <si>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</si>
  <si>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 xml:space="preserve">Разработан в качестве примера реализации образовательного стандарта по специальности 1-41 80 03 «Нанотехнологии и наноматериалы».
</t>
  </si>
  <si>
    <t>1.2</t>
  </si>
  <si>
    <t>1.2.1</t>
  </si>
  <si>
    <t>Материалы  и структуры нанофотоники / Надежность микро- и наноэлектронных систем</t>
  </si>
  <si>
    <t xml:space="preserve">Материалы и компоненты молекулярной электроники / Гетеронаноструктуры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</si>
</sst>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30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Arial Cyr"/>
      <charset val="204"/>
    </font>
    <font>
      <sz val="28"/>
      <name val="Arial Cyr"/>
      <charset val="204"/>
    </font>
    <font>
      <sz val="32"/>
      <name val="Times New Roman"/>
      <family val="1"/>
      <charset val="204"/>
    </font>
    <font>
      <b/>
      <sz val="32"/>
      <name val="Times New Roman"/>
      <family val="1"/>
      <charset val="204"/>
    </font>
    <font>
      <sz val="24"/>
      <name val="Arial Cyr"/>
      <charset val="204"/>
    </font>
    <font>
      <sz val="2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6"/>
      <name val="Arial Cyr"/>
      <charset val="204"/>
    </font>
    <font>
      <b/>
      <sz val="28"/>
      <name val="Arial Cyr"/>
      <charset val="204"/>
    </font>
    <font>
      <b/>
      <i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i/>
      <sz val="28"/>
      <name val="Arial Cyr"/>
      <charset val="204"/>
    </font>
    <font>
      <b/>
      <sz val="22"/>
      <name val="Times New Roman"/>
      <family val="1"/>
      <charset val="204"/>
    </font>
    <font>
      <sz val="26"/>
      <color theme="0"/>
      <name val="Times New Roman"/>
      <family val="1"/>
      <charset val="204"/>
    </font>
    <font>
      <sz val="30"/>
      <color theme="0"/>
      <name val="Arial Cyr"/>
      <charset val="204"/>
    </font>
    <font>
      <sz val="28"/>
      <color theme="0"/>
      <name val="Arial Cyr"/>
      <charset val="204"/>
    </font>
    <font>
      <sz val="24"/>
      <color theme="0"/>
      <name val="Arial Cyr"/>
      <charset val="204"/>
    </font>
    <font>
      <b/>
      <sz val="26"/>
      <color theme="0"/>
      <name val="Times New Roman"/>
      <family val="1"/>
      <charset val="204"/>
    </font>
    <font>
      <b/>
      <sz val="28"/>
      <color theme="0"/>
      <name val="Arial Cyr"/>
      <charset val="204"/>
    </font>
    <font>
      <i/>
      <sz val="28"/>
      <color theme="0"/>
      <name val="Arial Cyr"/>
      <charset val="204"/>
    </font>
    <font>
      <sz val="28"/>
      <color theme="0"/>
      <name val="Times New Roman"/>
      <family val="1"/>
      <charset val="204"/>
    </font>
    <font>
      <sz val="26"/>
      <color theme="0"/>
      <name val="Arial Cyr"/>
      <charset val="204"/>
    </font>
    <font>
      <b/>
      <sz val="28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75">
    <xf numFmtId="0" fontId="0" fillId="0" borderId="0" xfId="0"/>
    <xf numFmtId="0" fontId="2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17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6" fillId="0" borderId="2" xfId="0" applyFont="1" applyFill="1" applyBorder="1" applyAlignment="1">
      <alignment vertical="top"/>
    </xf>
    <xf numFmtId="0" fontId="4" fillId="0" borderId="2" xfId="0" applyFont="1" applyFill="1" applyBorder="1"/>
    <xf numFmtId="0" fontId="6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justify"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8" fillId="0" borderId="0" xfId="0" applyFont="1" applyFill="1" applyAlignment="1"/>
    <xf numFmtId="0" fontId="14" fillId="0" borderId="3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1" xfId="0" applyFont="1" applyFill="1" applyBorder="1"/>
    <xf numFmtId="0" fontId="13" fillId="0" borderId="31" xfId="0" applyFont="1" applyFill="1" applyBorder="1" applyAlignment="1">
      <alignment horizontal="center" vertical="center"/>
    </xf>
    <xf numFmtId="49" fontId="13" fillId="0" borderId="31" xfId="0" applyNumberFormat="1" applyFont="1" applyFill="1" applyBorder="1" applyAlignment="1">
      <alignment horizontal="center"/>
    </xf>
    <xf numFmtId="49" fontId="13" fillId="0" borderId="38" xfId="0" applyNumberFormat="1" applyFont="1" applyFill="1" applyBorder="1" applyAlignment="1">
      <alignment horizontal="center"/>
    </xf>
    <xf numFmtId="0" fontId="13" fillId="0" borderId="36" xfId="0" applyFont="1" applyFill="1" applyBorder="1"/>
    <xf numFmtId="0" fontId="13" fillId="0" borderId="36" xfId="0" applyFont="1" applyFill="1" applyBorder="1" applyAlignment="1">
      <alignment horizontal="center" vertical="center"/>
    </xf>
    <xf numFmtId="49" fontId="13" fillId="0" borderId="36" xfId="0" applyNumberFormat="1" applyFont="1" applyFill="1" applyBorder="1" applyAlignment="1">
      <alignment horizontal="center"/>
    </xf>
    <xf numFmtId="0" fontId="13" fillId="0" borderId="45" xfId="0" applyFont="1" applyFill="1" applyBorder="1" applyAlignment="1">
      <alignment horizontal="center" vertical="center" wrapText="1"/>
    </xf>
    <xf numFmtId="49" fontId="13" fillId="0" borderId="0" xfId="0" applyNumberFormat="1" applyFont="1" applyFill="1"/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2" fillId="0" borderId="0" xfId="0" applyNumberFormat="1" applyFont="1" applyFill="1"/>
    <xf numFmtId="49" fontId="2" fillId="0" borderId="9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/>
    </xf>
    <xf numFmtId="0" fontId="14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/>
    <xf numFmtId="0" fontId="13" fillId="0" borderId="4" xfId="0" applyFont="1" applyFill="1" applyBorder="1"/>
    <xf numFmtId="0" fontId="13" fillId="0" borderId="48" xfId="0" applyFont="1" applyFill="1" applyBorder="1" applyAlignment="1">
      <alignment horizontal="center" vertical="top"/>
    </xf>
    <xf numFmtId="0" fontId="13" fillId="0" borderId="47" xfId="0" applyFont="1" applyFill="1" applyBorder="1" applyAlignment="1">
      <alignment horizontal="center" vertical="top"/>
    </xf>
    <xf numFmtId="0" fontId="19" fillId="0" borderId="0" xfId="0" applyFont="1" applyFill="1"/>
    <xf numFmtId="0" fontId="5" fillId="0" borderId="0" xfId="0" applyFont="1" applyFill="1" applyAlignment="1">
      <alignment vertical="center" wrapText="1"/>
    </xf>
    <xf numFmtId="49" fontId="2" fillId="0" borderId="71" xfId="0" applyNumberFormat="1" applyFont="1" applyFill="1" applyBorder="1" applyAlignment="1">
      <alignment horizontal="left" vertical="center"/>
    </xf>
    <xf numFmtId="49" fontId="2" fillId="0" borderId="44" xfId="0" applyNumberFormat="1" applyFont="1" applyFill="1" applyBorder="1" applyAlignment="1">
      <alignment horizontal="left" vertical="center"/>
    </xf>
    <xf numFmtId="49" fontId="20" fillId="0" borderId="46" xfId="0" applyNumberFormat="1" applyFont="1" applyFill="1" applyBorder="1" applyAlignment="1">
      <alignment horizontal="left" vertical="center"/>
    </xf>
    <xf numFmtId="49" fontId="20" fillId="0" borderId="71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/>
    </xf>
    <xf numFmtId="49" fontId="20" fillId="0" borderId="48" xfId="0" applyNumberFormat="1" applyFont="1" applyFill="1" applyBorder="1" applyAlignment="1">
      <alignment horizontal="left" vertical="center"/>
    </xf>
    <xf numFmtId="49" fontId="3" fillId="0" borderId="43" xfId="0" applyNumberFormat="1" applyFont="1" applyFill="1" applyBorder="1" applyAlignment="1">
      <alignment horizontal="left" vertical="center"/>
    </xf>
    <xf numFmtId="49" fontId="20" fillId="0" borderId="44" xfId="0" applyNumberFormat="1" applyFont="1" applyFill="1" applyBorder="1" applyAlignment="1">
      <alignment horizontal="left" vertical="center"/>
    </xf>
    <xf numFmtId="0" fontId="22" fillId="0" borderId="0" xfId="0" applyFont="1" applyFill="1"/>
    <xf numFmtId="0" fontId="13" fillId="0" borderId="11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0" fillId="0" borderId="36" xfId="0" applyFont="1" applyFill="1" applyBorder="1"/>
    <xf numFmtId="0" fontId="14" fillId="0" borderId="12" xfId="0" applyFont="1" applyFill="1" applyBorder="1" applyAlignment="1">
      <alignment horizontal="center" vertical="center"/>
    </xf>
    <xf numFmtId="49" fontId="2" fillId="0" borderId="48" xfId="0" applyNumberFormat="1" applyFont="1" applyFill="1" applyBorder="1" applyAlignment="1">
      <alignment horizontal="left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23" fillId="0" borderId="43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49" fontId="16" fillId="0" borderId="36" xfId="0" applyNumberFormat="1" applyFont="1" applyFill="1" applyBorder="1" applyAlignment="1">
      <alignment horizontal="center"/>
    </xf>
    <xf numFmtId="0" fontId="16" fillId="0" borderId="31" xfId="0" applyFont="1" applyFill="1" applyBorder="1" applyAlignment="1">
      <alignment horizontal="center" vertical="center"/>
    </xf>
    <xf numFmtId="49" fontId="20" fillId="0" borderId="7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4" fillId="0" borderId="0" xfId="0" applyFont="1" applyFill="1"/>
    <xf numFmtId="0" fontId="24" fillId="0" borderId="0" xfId="0" applyFont="1" applyFill="1" applyAlignment="1">
      <alignment horizontal="center" vertical="center"/>
    </xf>
    <xf numFmtId="0" fontId="25" fillId="0" borderId="0" xfId="0" applyFont="1" applyFill="1"/>
    <xf numFmtId="0" fontId="26" fillId="0" borderId="0" xfId="0" applyFont="1" applyFill="1"/>
    <xf numFmtId="0" fontId="27" fillId="0" borderId="0" xfId="0" applyFont="1" applyFill="1"/>
    <xf numFmtId="0" fontId="28" fillId="0" borderId="0" xfId="0" applyNumberFormat="1" applyFont="1" applyFill="1"/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/>
    <xf numFmtId="1" fontId="27" fillId="0" borderId="0" xfId="0" applyNumberFormat="1" applyFont="1" applyFill="1" applyAlignment="1">
      <alignment horizontal="center" vertical="center"/>
    </xf>
    <xf numFmtId="0" fontId="30" fillId="0" borderId="0" xfId="0" applyFont="1" applyFill="1"/>
    <xf numFmtId="0" fontId="31" fillId="0" borderId="0" xfId="0" applyFont="1" applyFill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29" fillId="0" borderId="0" xfId="0" applyFont="1" applyFill="1" applyBorder="1"/>
    <xf numFmtId="0" fontId="26" fillId="0" borderId="0" xfId="0" applyFont="1" applyFill="1" applyBorder="1"/>
    <xf numFmtId="49" fontId="31" fillId="0" borderId="0" xfId="0" applyNumberFormat="1" applyFont="1" applyFill="1" applyBorder="1" applyAlignment="1">
      <alignment wrapText="1"/>
    </xf>
    <xf numFmtId="0" fontId="31" fillId="0" borderId="0" xfId="0" applyFont="1" applyFill="1"/>
    <xf numFmtId="0" fontId="32" fillId="0" borderId="0" xfId="0" applyFont="1" applyFill="1"/>
    <xf numFmtId="0" fontId="21" fillId="0" borderId="22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left" wrapText="1"/>
    </xf>
    <xf numFmtId="0" fontId="3" fillId="0" borderId="69" xfId="0" applyFont="1" applyFill="1" applyBorder="1" applyAlignment="1">
      <alignment horizontal="left" wrapText="1"/>
    </xf>
    <xf numFmtId="0" fontId="3" fillId="0" borderId="67" xfId="0" applyFont="1" applyFill="1" applyBorder="1" applyAlignment="1">
      <alignment horizontal="left" wrapText="1"/>
    </xf>
    <xf numFmtId="0" fontId="3" fillId="0" borderId="5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2" fillId="0" borderId="5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6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7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7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/>
    </xf>
    <xf numFmtId="1" fontId="20" fillId="0" borderId="32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1" fontId="20" fillId="0" borderId="31" xfId="0" applyNumberFormat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1" fontId="20" fillId="0" borderId="12" xfId="0" applyNumberFormat="1" applyFont="1" applyFill="1" applyBorder="1" applyAlignment="1">
      <alignment horizontal="center" vertical="center"/>
    </xf>
    <xf numFmtId="0" fontId="20" fillId="0" borderId="68" xfId="0" applyFont="1" applyFill="1" applyBorder="1" applyAlignment="1">
      <alignment horizontal="left" vertical="center" wrapText="1"/>
    </xf>
    <xf numFmtId="0" fontId="20" fillId="0" borderId="69" xfId="0" applyFont="1" applyFill="1" applyBorder="1" applyAlignment="1">
      <alignment horizontal="left" vertical="center" wrapText="1"/>
    </xf>
    <xf numFmtId="0" fontId="20" fillId="0" borderId="67" xfId="0" applyFont="1" applyFill="1" applyBorder="1" applyAlignment="1">
      <alignment horizontal="left" vertical="center" wrapText="1"/>
    </xf>
    <xf numFmtId="0" fontId="20" fillId="0" borderId="54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20" fillId="0" borderId="63" xfId="0" applyFont="1" applyFill="1" applyBorder="1" applyAlignment="1">
      <alignment vertical="center" wrapText="1"/>
    </xf>
    <xf numFmtId="0" fontId="20" fillId="0" borderId="5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3" xfId="0" applyFont="1" applyFill="1" applyBorder="1" applyAlignment="1">
      <alignment horizontal="left" vertical="center" wrapText="1"/>
    </xf>
    <xf numFmtId="0" fontId="2" fillId="0" borderId="5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63" xfId="0" applyNumberFormat="1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textRotation="90"/>
    </xf>
    <xf numFmtId="0" fontId="2" fillId="0" borderId="14" xfId="0" applyFont="1" applyFill="1" applyBorder="1" applyAlignment="1">
      <alignment horizontal="center" textRotation="90"/>
    </xf>
    <xf numFmtId="0" fontId="3" fillId="0" borderId="5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7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" fontId="3" fillId="0" borderId="53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left" vertical="top" wrapText="1"/>
    </xf>
    <xf numFmtId="0" fontId="13" fillId="0" borderId="31" xfId="0" applyFont="1" applyFill="1" applyBorder="1" applyAlignment="1">
      <alignment horizontal="center" vertical="center" textRotation="90"/>
    </xf>
    <xf numFmtId="0" fontId="13" fillId="0" borderId="36" xfId="0" applyFont="1" applyFill="1" applyBorder="1" applyAlignment="1">
      <alignment horizontal="center" vertical="center" textRotation="90"/>
    </xf>
    <xf numFmtId="0" fontId="11" fillId="0" borderId="3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textRotation="90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33" xfId="0" applyFont="1" applyFill="1" applyBorder="1" applyAlignment="1">
      <alignment horizontal="center" vertical="center" textRotation="90"/>
    </xf>
    <xf numFmtId="0" fontId="2" fillId="0" borderId="29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39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textRotation="90"/>
    </xf>
    <xf numFmtId="0" fontId="2" fillId="0" borderId="13" xfId="0" applyFont="1" applyFill="1" applyBorder="1" applyAlignment="1">
      <alignment horizontal="center" textRotation="90"/>
    </xf>
    <xf numFmtId="0" fontId="2" fillId="0" borderId="34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top"/>
    </xf>
    <xf numFmtId="0" fontId="13" fillId="0" borderId="48" xfId="0" applyFont="1" applyFill="1" applyBorder="1" applyAlignment="1">
      <alignment horizontal="center" vertical="center" textRotation="90"/>
    </xf>
    <xf numFmtId="0" fontId="13" fillId="0" borderId="47" xfId="0" applyFont="1" applyFill="1" applyBorder="1" applyAlignment="1">
      <alignment horizontal="center" vertical="center" textRotation="90"/>
    </xf>
    <xf numFmtId="0" fontId="13" fillId="0" borderId="32" xfId="0" applyFont="1" applyFill="1" applyBorder="1" applyAlignment="1">
      <alignment horizontal="center" vertical="center" textRotation="90"/>
    </xf>
    <xf numFmtId="0" fontId="13" fillId="0" borderId="37" xfId="0" applyFont="1" applyFill="1" applyBorder="1" applyAlignment="1">
      <alignment horizontal="center" vertical="center" textRotation="90"/>
    </xf>
    <xf numFmtId="0" fontId="13" fillId="0" borderId="11" xfId="0" applyFont="1" applyFill="1" applyBorder="1" applyAlignment="1">
      <alignment horizontal="center" vertical="center" textRotation="90"/>
    </xf>
    <xf numFmtId="0" fontId="13" fillId="0" borderId="3" xfId="0" applyFont="1" applyFill="1" applyBorder="1" applyAlignment="1">
      <alignment horizontal="center" vertical="center" textRotation="90"/>
    </xf>
    <xf numFmtId="0" fontId="13" fillId="0" borderId="49" xfId="0" applyFont="1" applyFill="1" applyBorder="1" applyAlignment="1">
      <alignment horizontal="right" textRotation="90"/>
    </xf>
    <xf numFmtId="0" fontId="13" fillId="0" borderId="27" xfId="0" applyFont="1" applyFill="1" applyBorder="1" applyAlignment="1">
      <alignment horizontal="right" textRotation="90"/>
    </xf>
    <xf numFmtId="0" fontId="8" fillId="0" borderId="0" xfId="0" applyFont="1" applyFill="1" applyAlignment="1">
      <alignment horizontal="left" vertical="top"/>
    </xf>
    <xf numFmtId="0" fontId="11" fillId="0" borderId="1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 textRotation="255"/>
    </xf>
    <xf numFmtId="0" fontId="13" fillId="0" borderId="50" xfId="0" applyFont="1" applyFill="1" applyBorder="1" applyAlignment="1">
      <alignment horizontal="center" vertical="center" textRotation="255"/>
    </xf>
    <xf numFmtId="0" fontId="11" fillId="0" borderId="12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35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16" xfId="0" applyFont="1" applyFill="1" applyBorder="1" applyAlignment="1">
      <alignment horizontal="center" vertical="center" wrapText="1"/>
    </xf>
    <xf numFmtId="1" fontId="2" fillId="0" borderId="57" xfId="0" applyNumberFormat="1" applyFont="1" applyFill="1" applyBorder="1" applyAlignment="1">
      <alignment horizontal="center" vertical="center"/>
    </xf>
    <xf numFmtId="49" fontId="2" fillId="0" borderId="56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59" xfId="0" applyNumberFormat="1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49" fontId="2" fillId="0" borderId="55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/>
    </xf>
    <xf numFmtId="0" fontId="33" fillId="0" borderId="14" xfId="0" applyFont="1" applyFill="1" applyBorder="1" applyAlignment="1">
      <alignment horizontal="center"/>
    </xf>
    <xf numFmtId="0" fontId="33" fillId="0" borderId="13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7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20" fillId="0" borderId="62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0" fillId="0" borderId="60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2" fillId="0" borderId="57" xfId="0" applyNumberFormat="1" applyFont="1" applyFill="1" applyBorder="1" applyAlignment="1">
      <alignment horizontal="center" vertical="center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55" xfId="0" applyNumberFormat="1" applyFont="1" applyFill="1" applyBorder="1" applyAlignment="1">
      <alignment horizontal="center" vertical="center"/>
    </xf>
    <xf numFmtId="0" fontId="21" fillId="0" borderId="60" xfId="0" applyNumberFormat="1" applyFont="1" applyFill="1" applyBorder="1" applyAlignment="1">
      <alignment horizontal="center" vertical="center"/>
    </xf>
    <xf numFmtId="0" fontId="21" fillId="0" borderId="57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/>
    </xf>
    <xf numFmtId="0" fontId="2" fillId="0" borderId="56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56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5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center" vertical="center"/>
    </xf>
    <xf numFmtId="49" fontId="21" fillId="0" borderId="75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49" fontId="21" fillId="0" borderId="53" xfId="0" applyNumberFormat="1" applyFont="1" applyFill="1" applyBorder="1" applyAlignment="1">
      <alignment horizontal="center" vertical="center"/>
    </xf>
    <xf numFmtId="49" fontId="21" fillId="0" borderId="16" xfId="0" applyNumberFormat="1" applyFont="1" applyFill="1" applyBorder="1" applyAlignment="1">
      <alignment horizontal="center" vertical="center"/>
    </xf>
    <xf numFmtId="49" fontId="21" fillId="0" borderId="13" xfId="0" applyNumberFormat="1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49" fontId="2" fillId="0" borderId="58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59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49" fontId="21" fillId="0" borderId="54" xfId="0" applyNumberFormat="1" applyFont="1" applyFill="1" applyBorder="1" applyAlignment="1">
      <alignment horizontal="center" vertical="center"/>
    </xf>
    <xf numFmtId="49" fontId="21" fillId="0" borderId="60" xfId="0" applyNumberFormat="1" applyFont="1" applyFill="1" applyBorder="1" applyAlignment="1">
      <alignment horizontal="center" vertical="center"/>
    </xf>
    <xf numFmtId="49" fontId="21" fillId="0" borderId="57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55" xfId="0" applyNumberFormat="1" applyFont="1" applyFill="1" applyBorder="1" applyAlignment="1">
      <alignment horizontal="center" vertical="center"/>
    </xf>
    <xf numFmtId="49" fontId="2" fillId="0" borderId="56" xfId="0" applyNumberFormat="1" applyFont="1" applyFill="1" applyBorder="1" applyAlignment="1">
      <alignment horizontal="center" vertical="center"/>
    </xf>
    <xf numFmtId="49" fontId="21" fillId="0" borderId="63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left" vertical="center" wrapText="1"/>
    </xf>
    <xf numFmtId="0" fontId="3" fillId="0" borderId="64" xfId="0" applyFont="1" applyFill="1" applyBorder="1" applyAlignment="1">
      <alignment horizontal="left" vertical="center" wrapText="1"/>
    </xf>
    <xf numFmtId="0" fontId="3" fillId="0" borderId="65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49" fontId="2" fillId="0" borderId="7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75" xfId="0" applyNumberFormat="1" applyFont="1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3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28"/>
  <sheetViews>
    <sheetView showZeros="0" tabSelected="1" view="pageBreakPreview" topLeftCell="A103" zoomScale="40" zoomScaleNormal="32" zoomScaleSheetLayoutView="40" zoomScalePageLayoutView="40" workbookViewId="0">
      <selection activeCell="BH120" sqref="A1:BH120"/>
    </sheetView>
  </sheetViews>
  <sheetFormatPr defaultColWidth="8.85546875" defaultRowHeight="33" x14ac:dyDescent="0.45"/>
  <cols>
    <col min="1" max="1" width="15.140625" style="29" customWidth="1"/>
    <col min="2" max="2" width="5.7109375" style="29" customWidth="1"/>
    <col min="3" max="4" width="6.42578125" style="29" customWidth="1"/>
    <col min="5" max="5" width="6.7109375" style="29" customWidth="1"/>
    <col min="6" max="8" width="6.85546875" style="29" customWidth="1"/>
    <col min="9" max="10" width="6.7109375" style="29" customWidth="1"/>
    <col min="11" max="11" width="5.7109375" style="29" customWidth="1"/>
    <col min="12" max="13" width="6.42578125" style="29" customWidth="1"/>
    <col min="14" max="14" width="6.7109375" style="29" customWidth="1"/>
    <col min="15" max="15" width="6.5703125" style="29" customWidth="1"/>
    <col min="16" max="16" width="6.7109375" style="29" customWidth="1"/>
    <col min="17" max="17" width="7" style="29" customWidth="1"/>
    <col min="18" max="19" width="7.28515625" style="30" customWidth="1"/>
    <col min="20" max="20" width="7.7109375" style="29" customWidth="1"/>
    <col min="21" max="21" width="7.140625" style="29" customWidth="1"/>
    <col min="22" max="22" width="6.5703125" style="29" customWidth="1"/>
    <col min="23" max="23" width="6.85546875" style="29" customWidth="1"/>
    <col min="24" max="24" width="5.7109375" style="29" customWidth="1"/>
    <col min="25" max="25" width="6.7109375" style="29" customWidth="1"/>
    <col min="26" max="26" width="7" style="29" customWidth="1"/>
    <col min="27" max="27" width="6.7109375" style="29" customWidth="1"/>
    <col min="28" max="28" width="7.7109375" style="29" customWidth="1"/>
    <col min="29" max="29" width="6.7109375" style="29" customWidth="1"/>
    <col min="30" max="30" width="6.28515625" style="29" customWidth="1"/>
    <col min="31" max="31" width="6.140625" style="29" customWidth="1"/>
    <col min="32" max="32" width="6.85546875" style="29" customWidth="1"/>
    <col min="33" max="33" width="6.140625" style="29" customWidth="1"/>
    <col min="34" max="35" width="6.42578125" style="29" customWidth="1"/>
    <col min="36" max="36" width="6.5703125" style="29" customWidth="1"/>
    <col min="37" max="37" width="6.28515625" style="29" customWidth="1"/>
    <col min="38" max="38" width="6.7109375" style="29" customWidth="1"/>
    <col min="39" max="39" width="6.5703125" style="29" customWidth="1"/>
    <col min="40" max="40" width="6.42578125" style="29" customWidth="1"/>
    <col min="41" max="41" width="6.140625" style="29" customWidth="1"/>
    <col min="42" max="42" width="5.7109375" style="29" customWidth="1"/>
    <col min="43" max="43" width="5.42578125" style="29" customWidth="1"/>
    <col min="44" max="44" width="6.7109375" style="29" customWidth="1"/>
    <col min="45" max="45" width="6.5703125" style="29" customWidth="1"/>
    <col min="46" max="46" width="5.85546875" style="29" customWidth="1"/>
    <col min="47" max="47" width="6.140625" style="29" customWidth="1"/>
    <col min="48" max="48" width="5.5703125" style="29" customWidth="1"/>
    <col min="49" max="49" width="5.42578125" style="29" customWidth="1"/>
    <col min="50" max="50" width="6" style="29" customWidth="1"/>
    <col min="51" max="51" width="5.5703125" style="29" customWidth="1"/>
    <col min="52" max="52" width="6" style="29" customWidth="1"/>
    <col min="53" max="54" width="5.7109375" style="29" customWidth="1"/>
    <col min="55" max="55" width="5.28515625" style="29" customWidth="1"/>
    <col min="56" max="56" width="6" style="31" customWidth="1"/>
    <col min="57" max="57" width="5.85546875" style="31" customWidth="1"/>
    <col min="58" max="58" width="5.7109375" style="31" customWidth="1"/>
    <col min="59" max="59" width="6.85546875" style="31" customWidth="1"/>
    <col min="60" max="60" width="7.42578125" style="31" customWidth="1"/>
    <col min="61" max="61" width="4.85546875" style="110" customWidth="1"/>
    <col min="62" max="62" width="14.28515625" style="111" customWidth="1"/>
    <col min="63" max="65" width="8.85546875" style="114"/>
    <col min="66" max="16384" width="8.85546875" style="29"/>
  </cols>
  <sheetData>
    <row r="1" spans="1:65" s="12" customFormat="1" ht="35.25" customHeight="1" x14ac:dyDescent="0.5">
      <c r="R1" s="13"/>
      <c r="S1" s="13"/>
      <c r="BD1" s="14"/>
      <c r="BE1" s="14"/>
      <c r="BF1" s="14"/>
      <c r="BG1" s="14"/>
      <c r="BH1" s="14"/>
      <c r="BI1" s="110"/>
      <c r="BJ1" s="111"/>
      <c r="BK1" s="112"/>
      <c r="BL1" s="112"/>
      <c r="BM1" s="112"/>
    </row>
    <row r="2" spans="1:65" s="12" customFormat="1" ht="40.5" x14ac:dyDescent="0.55000000000000004">
      <c r="B2" s="3" t="s">
        <v>106</v>
      </c>
      <c r="C2" s="3"/>
      <c r="D2" s="3"/>
      <c r="E2" s="3"/>
      <c r="F2" s="3"/>
      <c r="G2" s="3"/>
      <c r="H2" s="3"/>
      <c r="I2" s="3"/>
      <c r="J2" s="3"/>
      <c r="K2" s="3"/>
      <c r="L2" s="3"/>
      <c r="R2" s="13"/>
      <c r="S2" s="13"/>
      <c r="V2" s="32" t="s">
        <v>105</v>
      </c>
      <c r="Z2" s="15"/>
      <c r="BC2" s="278"/>
      <c r="BD2" s="278"/>
      <c r="BE2" s="278"/>
      <c r="BF2" s="278"/>
      <c r="BG2" s="278"/>
      <c r="BH2" s="278"/>
      <c r="BI2" s="110"/>
      <c r="BJ2" s="111"/>
      <c r="BK2" s="112"/>
      <c r="BL2" s="112"/>
      <c r="BM2" s="112"/>
    </row>
    <row r="3" spans="1:65" s="12" customFormat="1" ht="24" customHeight="1" x14ac:dyDescent="0.5">
      <c r="R3" s="13"/>
      <c r="S3" s="13"/>
      <c r="BD3" s="14"/>
      <c r="BE3" s="14"/>
      <c r="BF3" s="14"/>
      <c r="BG3" s="14"/>
      <c r="BH3" s="14"/>
      <c r="BI3" s="110"/>
      <c r="BJ3" s="111"/>
      <c r="BK3" s="112"/>
      <c r="BL3" s="112"/>
      <c r="BM3" s="112"/>
    </row>
    <row r="4" spans="1:65" s="12" customFormat="1" ht="36.75" customHeight="1" x14ac:dyDescent="0.55000000000000004">
      <c r="B4" s="3" t="s">
        <v>104</v>
      </c>
      <c r="C4" s="3"/>
      <c r="D4" s="3"/>
      <c r="E4" s="3"/>
      <c r="F4" s="3"/>
      <c r="G4" s="3"/>
      <c r="H4" s="3"/>
      <c r="I4" s="3"/>
      <c r="J4" s="3"/>
      <c r="K4" s="3"/>
      <c r="L4" s="3"/>
      <c r="R4" s="13"/>
      <c r="S4" s="13"/>
      <c r="AA4" s="16" t="s">
        <v>103</v>
      </c>
      <c r="BD4" s="14"/>
      <c r="BE4" s="14"/>
      <c r="BF4" s="14"/>
      <c r="BG4" s="14"/>
      <c r="BH4" s="14"/>
      <c r="BI4" s="110"/>
      <c r="BJ4" s="111"/>
      <c r="BK4" s="112"/>
      <c r="BL4" s="112"/>
      <c r="BM4" s="112"/>
    </row>
    <row r="5" spans="1:65" s="12" customFormat="1" ht="38.25" x14ac:dyDescent="0.55000000000000004">
      <c r="B5" s="3" t="s">
        <v>102</v>
      </c>
      <c r="C5" s="3"/>
      <c r="D5" s="3"/>
      <c r="E5" s="3"/>
      <c r="F5" s="3"/>
      <c r="G5" s="3"/>
      <c r="H5" s="3"/>
      <c r="I5" s="3"/>
      <c r="J5" s="3"/>
      <c r="K5" s="3"/>
      <c r="L5" s="3"/>
      <c r="R5" s="13"/>
      <c r="S5" s="1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BD5" s="14"/>
      <c r="BE5" s="14"/>
      <c r="BF5" s="14"/>
      <c r="BG5" s="14"/>
      <c r="BH5" s="14"/>
      <c r="BI5" s="110"/>
      <c r="BJ5" s="111"/>
      <c r="BK5" s="112"/>
      <c r="BL5" s="112"/>
      <c r="BM5" s="112"/>
    </row>
    <row r="6" spans="1:65" s="12" customFormat="1" ht="35.25" customHeight="1" x14ac:dyDescent="0.55000000000000004">
      <c r="B6" s="3" t="s">
        <v>101</v>
      </c>
      <c r="C6" s="3"/>
      <c r="D6" s="3"/>
      <c r="E6" s="3"/>
      <c r="F6" s="3"/>
      <c r="G6" s="3"/>
      <c r="H6" s="3"/>
      <c r="I6" s="3"/>
      <c r="J6" s="3"/>
      <c r="K6" s="3"/>
      <c r="L6" s="3"/>
      <c r="P6" s="17"/>
      <c r="Q6" s="17"/>
      <c r="R6" s="17"/>
      <c r="S6" s="32" t="s">
        <v>108</v>
      </c>
      <c r="T6" s="17"/>
      <c r="U6" s="17"/>
      <c r="W6" s="71"/>
      <c r="X6" s="18"/>
      <c r="Y6" s="245" t="s">
        <v>199</v>
      </c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18"/>
      <c r="AX6" s="19"/>
      <c r="AY6" s="19" t="s">
        <v>100</v>
      </c>
      <c r="AZ6" s="19"/>
      <c r="BA6" s="3"/>
      <c r="BB6" s="3"/>
      <c r="BC6" s="20" t="s">
        <v>99</v>
      </c>
      <c r="BD6" s="2"/>
      <c r="BE6" s="2"/>
      <c r="BF6" s="3"/>
      <c r="BG6" s="3"/>
      <c r="BH6" s="3"/>
      <c r="BI6" s="110"/>
      <c r="BJ6" s="111"/>
      <c r="BK6" s="112"/>
      <c r="BL6" s="112"/>
      <c r="BM6" s="112"/>
    </row>
    <row r="7" spans="1:65" s="12" customFormat="1" ht="38.25" customHeight="1" x14ac:dyDescent="0.55000000000000004">
      <c r="B7" s="21"/>
      <c r="C7" s="22"/>
      <c r="D7" s="22"/>
      <c r="E7" s="22"/>
      <c r="F7" s="22"/>
      <c r="G7" s="22"/>
      <c r="H7" s="17" t="s">
        <v>117</v>
      </c>
      <c r="I7" s="17"/>
      <c r="J7" s="3"/>
      <c r="K7" s="3"/>
      <c r="L7" s="3"/>
      <c r="O7" s="17"/>
      <c r="Q7" s="17"/>
      <c r="R7" s="17"/>
      <c r="S7" s="13"/>
      <c r="U7" s="17"/>
      <c r="V7" s="18"/>
      <c r="W7" s="18"/>
      <c r="X7" s="18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18"/>
      <c r="AX7" s="23"/>
      <c r="AZ7" s="23"/>
      <c r="BA7" s="3"/>
      <c r="BB7" s="3"/>
      <c r="BC7" s="3"/>
      <c r="BD7" s="3"/>
      <c r="BE7" s="3"/>
      <c r="BF7" s="3"/>
      <c r="BG7" s="3"/>
      <c r="BH7" s="3"/>
      <c r="BI7" s="110"/>
      <c r="BJ7" s="111"/>
      <c r="BK7" s="112"/>
      <c r="BL7" s="112"/>
      <c r="BM7" s="112"/>
    </row>
    <row r="8" spans="1:65" s="12" customFormat="1" ht="45" customHeight="1" x14ac:dyDescent="0.55000000000000004">
      <c r="B8" s="244" t="s">
        <v>118</v>
      </c>
      <c r="C8" s="244"/>
      <c r="D8" s="244"/>
      <c r="E8" s="244"/>
      <c r="F8" s="244"/>
      <c r="G8" s="244"/>
      <c r="H8" s="279">
        <v>2019</v>
      </c>
      <c r="I8" s="279"/>
      <c r="J8" s="279"/>
      <c r="K8" s="279"/>
      <c r="L8" s="3"/>
      <c r="O8" s="24"/>
      <c r="R8" s="24"/>
      <c r="S8" s="13"/>
      <c r="T8" s="24"/>
      <c r="U8" s="24"/>
      <c r="V8" s="18"/>
      <c r="W8" s="18"/>
      <c r="X8" s="18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18"/>
      <c r="AY8" s="3" t="s">
        <v>182</v>
      </c>
      <c r="BA8" s="17"/>
      <c r="BB8" s="17"/>
      <c r="BC8" s="17"/>
      <c r="BD8" s="17"/>
      <c r="BE8" s="17"/>
      <c r="BF8" s="17"/>
      <c r="BG8" s="17"/>
      <c r="BH8" s="17"/>
      <c r="BI8" s="110"/>
      <c r="BJ8" s="111"/>
      <c r="BK8" s="112"/>
      <c r="BL8" s="112"/>
      <c r="BM8" s="112"/>
    </row>
    <row r="9" spans="1:65" s="12" customFormat="1" ht="24.75" customHeight="1" x14ac:dyDescent="0.55000000000000004">
      <c r="C9" s="3"/>
      <c r="D9" s="3"/>
      <c r="E9" s="3"/>
      <c r="F9" s="3"/>
      <c r="G9" s="3"/>
      <c r="L9" s="3"/>
      <c r="O9" s="13"/>
      <c r="R9" s="13"/>
      <c r="S9" s="288"/>
      <c r="T9" s="288"/>
      <c r="U9" s="288"/>
      <c r="V9" s="288"/>
      <c r="W9" s="288"/>
      <c r="X9" s="288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18"/>
      <c r="AX9" s="17"/>
      <c r="AZ9" s="17"/>
      <c r="BA9" s="17"/>
      <c r="BB9" s="17"/>
      <c r="BC9" s="17"/>
      <c r="BD9" s="17"/>
      <c r="BE9" s="17"/>
      <c r="BF9" s="17"/>
      <c r="BG9" s="17"/>
      <c r="BH9" s="17"/>
      <c r="BI9" s="110"/>
      <c r="BJ9" s="111"/>
      <c r="BK9" s="112"/>
      <c r="BL9" s="112"/>
      <c r="BM9" s="112"/>
    </row>
    <row r="10" spans="1:65" s="12" customFormat="1" ht="30.75" customHeight="1" x14ac:dyDescent="0.55000000000000004">
      <c r="B10" s="3" t="s">
        <v>98</v>
      </c>
      <c r="C10" s="3"/>
      <c r="D10" s="3"/>
      <c r="E10" s="3"/>
      <c r="F10" s="3"/>
      <c r="G10" s="3"/>
      <c r="H10" s="3"/>
      <c r="I10" s="3"/>
      <c r="J10" s="3"/>
      <c r="K10" s="3"/>
      <c r="L10" s="3"/>
      <c r="R10" s="13"/>
      <c r="S10" s="288"/>
      <c r="T10" s="288"/>
      <c r="U10" s="288"/>
      <c r="V10" s="288"/>
      <c r="W10" s="288"/>
      <c r="X10" s="288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5"/>
      <c r="BD10" s="14"/>
      <c r="BE10" s="14"/>
      <c r="BF10" s="14"/>
      <c r="BG10" s="14"/>
      <c r="BH10" s="14"/>
      <c r="BI10" s="110"/>
      <c r="BJ10" s="111"/>
      <c r="BK10" s="112"/>
      <c r="BL10" s="112"/>
      <c r="BM10" s="112"/>
    </row>
    <row r="11" spans="1:65" s="12" customFormat="1" ht="22.5" customHeight="1" x14ac:dyDescent="0.55000000000000004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R11" s="13"/>
      <c r="S11" s="13"/>
      <c r="T11" s="3"/>
      <c r="U11" s="3"/>
      <c r="V11" s="18"/>
      <c r="W11" s="18"/>
      <c r="X11" s="18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BA11" s="3"/>
      <c r="BD11" s="14"/>
      <c r="BE11" s="14"/>
      <c r="BF11" s="14"/>
      <c r="BG11" s="14"/>
      <c r="BH11" s="14"/>
      <c r="BI11" s="110"/>
      <c r="BJ11" s="111"/>
      <c r="BK11" s="112"/>
      <c r="BL11" s="112"/>
      <c r="BM11" s="112"/>
    </row>
    <row r="12" spans="1:65" s="5" customFormat="1" ht="35.25" x14ac:dyDescent="0.5">
      <c r="K12" s="9" t="s">
        <v>97</v>
      </c>
      <c r="R12" s="26"/>
      <c r="S12" s="26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27"/>
      <c r="AN12" s="27" t="s">
        <v>96</v>
      </c>
      <c r="BD12" s="28"/>
      <c r="BE12" s="28"/>
      <c r="BF12" s="28"/>
      <c r="BG12" s="28"/>
      <c r="BH12" s="28"/>
      <c r="BI12" s="110"/>
      <c r="BJ12" s="111"/>
      <c r="BK12" s="113"/>
      <c r="BL12" s="113"/>
      <c r="BM12" s="113"/>
    </row>
    <row r="13" spans="1:65" ht="18.75" customHeight="1" thickBot="1" x14ac:dyDescent="0.5"/>
    <row r="14" spans="1:65" ht="25.5" customHeight="1" x14ac:dyDescent="0.45">
      <c r="A14" s="298" t="s">
        <v>95</v>
      </c>
      <c r="B14" s="300" t="s">
        <v>94</v>
      </c>
      <c r="C14" s="248"/>
      <c r="D14" s="248"/>
      <c r="E14" s="248"/>
      <c r="F14" s="264" t="s">
        <v>120</v>
      </c>
      <c r="G14" s="248" t="s">
        <v>93</v>
      </c>
      <c r="H14" s="248"/>
      <c r="I14" s="248"/>
      <c r="J14" s="264" t="s">
        <v>121</v>
      </c>
      <c r="K14" s="248" t="s">
        <v>92</v>
      </c>
      <c r="L14" s="248"/>
      <c r="M14" s="248"/>
      <c r="N14" s="248"/>
      <c r="O14" s="248" t="s">
        <v>91</v>
      </c>
      <c r="P14" s="248"/>
      <c r="Q14" s="248"/>
      <c r="R14" s="248"/>
      <c r="S14" s="264" t="s">
        <v>122</v>
      </c>
      <c r="T14" s="248" t="s">
        <v>90</v>
      </c>
      <c r="U14" s="248"/>
      <c r="V14" s="248"/>
      <c r="W14" s="264" t="s">
        <v>171</v>
      </c>
      <c r="X14" s="248" t="s">
        <v>89</v>
      </c>
      <c r="Y14" s="248"/>
      <c r="Z14" s="248"/>
      <c r="AA14" s="264" t="s">
        <v>123</v>
      </c>
      <c r="AB14" s="248" t="s">
        <v>88</v>
      </c>
      <c r="AC14" s="248"/>
      <c r="AD14" s="248"/>
      <c r="AE14" s="248"/>
      <c r="AF14" s="264" t="s">
        <v>124</v>
      </c>
      <c r="AG14" s="248" t="s">
        <v>87</v>
      </c>
      <c r="AH14" s="248"/>
      <c r="AI14" s="248"/>
      <c r="AJ14" s="264" t="s">
        <v>125</v>
      </c>
      <c r="AK14" s="248" t="s">
        <v>86</v>
      </c>
      <c r="AL14" s="248"/>
      <c r="AM14" s="248"/>
      <c r="AN14" s="248"/>
      <c r="AO14" s="248" t="s">
        <v>85</v>
      </c>
      <c r="AP14" s="248"/>
      <c r="AQ14" s="248"/>
      <c r="AR14" s="248"/>
      <c r="AS14" s="264" t="s">
        <v>126</v>
      </c>
      <c r="AT14" s="248" t="s">
        <v>84</v>
      </c>
      <c r="AU14" s="248"/>
      <c r="AV14" s="248"/>
      <c r="AW14" s="264" t="s">
        <v>127</v>
      </c>
      <c r="AX14" s="248" t="s">
        <v>83</v>
      </c>
      <c r="AY14" s="248"/>
      <c r="AZ14" s="248"/>
      <c r="BA14" s="289"/>
      <c r="BB14" s="282" t="s">
        <v>82</v>
      </c>
      <c r="BC14" s="246" t="s">
        <v>81</v>
      </c>
      <c r="BD14" s="246" t="s">
        <v>80</v>
      </c>
      <c r="BE14" s="286" t="s">
        <v>79</v>
      </c>
      <c r="BF14" s="246" t="s">
        <v>78</v>
      </c>
      <c r="BG14" s="284" t="s">
        <v>77</v>
      </c>
      <c r="BH14" s="280" t="s">
        <v>29</v>
      </c>
    </row>
    <row r="15" spans="1:65" ht="267.75" customHeight="1" thickBot="1" x14ac:dyDescent="0.5">
      <c r="A15" s="299"/>
      <c r="B15" s="65" t="s">
        <v>76</v>
      </c>
      <c r="C15" s="33" t="s">
        <v>62</v>
      </c>
      <c r="D15" s="33" t="s">
        <v>61</v>
      </c>
      <c r="E15" s="33" t="s">
        <v>60</v>
      </c>
      <c r="F15" s="265"/>
      <c r="G15" s="33" t="s">
        <v>59</v>
      </c>
      <c r="H15" s="33" t="s">
        <v>58</v>
      </c>
      <c r="I15" s="33" t="s">
        <v>57</v>
      </c>
      <c r="J15" s="265"/>
      <c r="K15" s="33" t="s">
        <v>56</v>
      </c>
      <c r="L15" s="33" t="s">
        <v>55</v>
      </c>
      <c r="M15" s="33" t="s">
        <v>54</v>
      </c>
      <c r="N15" s="33" t="s">
        <v>75</v>
      </c>
      <c r="O15" s="33" t="s">
        <v>63</v>
      </c>
      <c r="P15" s="33" t="s">
        <v>62</v>
      </c>
      <c r="Q15" s="33" t="s">
        <v>61</v>
      </c>
      <c r="R15" s="33" t="s">
        <v>60</v>
      </c>
      <c r="S15" s="265"/>
      <c r="T15" s="33" t="s">
        <v>74</v>
      </c>
      <c r="U15" s="33" t="s">
        <v>73</v>
      </c>
      <c r="V15" s="33" t="s">
        <v>72</v>
      </c>
      <c r="W15" s="265"/>
      <c r="X15" s="33" t="s">
        <v>71</v>
      </c>
      <c r="Y15" s="33" t="s">
        <v>70</v>
      </c>
      <c r="Z15" s="33" t="s">
        <v>69</v>
      </c>
      <c r="AA15" s="265"/>
      <c r="AB15" s="33" t="s">
        <v>71</v>
      </c>
      <c r="AC15" s="33" t="s">
        <v>70</v>
      </c>
      <c r="AD15" s="33" t="s">
        <v>69</v>
      </c>
      <c r="AE15" s="33" t="s">
        <v>68</v>
      </c>
      <c r="AF15" s="265"/>
      <c r="AG15" s="33" t="s">
        <v>59</v>
      </c>
      <c r="AH15" s="33" t="s">
        <v>58</v>
      </c>
      <c r="AI15" s="33" t="s">
        <v>57</v>
      </c>
      <c r="AJ15" s="265"/>
      <c r="AK15" s="33" t="s">
        <v>67</v>
      </c>
      <c r="AL15" s="33" t="s">
        <v>66</v>
      </c>
      <c r="AM15" s="33" t="s">
        <v>65</v>
      </c>
      <c r="AN15" s="33" t="s">
        <v>64</v>
      </c>
      <c r="AO15" s="33" t="s">
        <v>63</v>
      </c>
      <c r="AP15" s="33" t="s">
        <v>62</v>
      </c>
      <c r="AQ15" s="33" t="s">
        <v>61</v>
      </c>
      <c r="AR15" s="33" t="s">
        <v>60</v>
      </c>
      <c r="AS15" s="265"/>
      <c r="AT15" s="33" t="s">
        <v>59</v>
      </c>
      <c r="AU15" s="33" t="s">
        <v>58</v>
      </c>
      <c r="AV15" s="33" t="s">
        <v>57</v>
      </c>
      <c r="AW15" s="265"/>
      <c r="AX15" s="33" t="s">
        <v>56</v>
      </c>
      <c r="AY15" s="33" t="s">
        <v>55</v>
      </c>
      <c r="AZ15" s="33" t="s">
        <v>54</v>
      </c>
      <c r="BA15" s="34" t="s">
        <v>53</v>
      </c>
      <c r="BB15" s="283"/>
      <c r="BC15" s="247"/>
      <c r="BD15" s="247"/>
      <c r="BE15" s="287"/>
      <c r="BF15" s="247"/>
      <c r="BG15" s="285"/>
      <c r="BH15" s="281"/>
    </row>
    <row r="16" spans="1:65" ht="30" customHeight="1" x14ac:dyDescent="0.45">
      <c r="A16" s="68" t="s">
        <v>52</v>
      </c>
      <c r="B16" s="66"/>
      <c r="C16" s="35"/>
      <c r="D16" s="35"/>
      <c r="E16" s="35"/>
      <c r="F16" s="35"/>
      <c r="G16" s="35"/>
      <c r="H16" s="35"/>
      <c r="I16" s="35"/>
      <c r="J16" s="35">
        <v>18</v>
      </c>
      <c r="K16" s="35"/>
      <c r="L16" s="35"/>
      <c r="M16" s="35"/>
      <c r="N16" s="35"/>
      <c r="O16" s="36"/>
      <c r="P16" s="36"/>
      <c r="Q16" s="36"/>
      <c r="R16" s="36"/>
      <c r="S16" s="36"/>
      <c r="T16" s="98" t="s">
        <v>44</v>
      </c>
      <c r="U16" s="98" t="s">
        <v>44</v>
      </c>
      <c r="V16" s="98" t="s">
        <v>44</v>
      </c>
      <c r="W16" s="37" t="s">
        <v>40</v>
      </c>
      <c r="X16" s="37" t="s">
        <v>40</v>
      </c>
      <c r="Y16" s="36"/>
      <c r="Z16" s="36"/>
      <c r="AA16" s="36"/>
      <c r="AB16" s="36"/>
      <c r="AC16" s="36"/>
      <c r="AD16" s="36"/>
      <c r="AE16" s="36"/>
      <c r="AF16" s="36">
        <v>18</v>
      </c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98" t="s">
        <v>44</v>
      </c>
      <c r="AR16" s="98" t="s">
        <v>44</v>
      </c>
      <c r="AS16" s="98" t="s">
        <v>44</v>
      </c>
      <c r="AT16" s="37" t="s">
        <v>40</v>
      </c>
      <c r="AU16" s="37" t="s">
        <v>40</v>
      </c>
      <c r="AV16" s="37" t="s">
        <v>40</v>
      </c>
      <c r="AW16" s="37" t="s">
        <v>40</v>
      </c>
      <c r="AX16" s="37" t="s">
        <v>40</v>
      </c>
      <c r="AY16" s="37" t="s">
        <v>40</v>
      </c>
      <c r="AZ16" s="37" t="s">
        <v>40</v>
      </c>
      <c r="BA16" s="38" t="s">
        <v>40</v>
      </c>
      <c r="BB16" s="85">
        <v>36</v>
      </c>
      <c r="BC16" s="36">
        <v>6</v>
      </c>
      <c r="BD16" s="36"/>
      <c r="BE16" s="36"/>
      <c r="BF16" s="36"/>
      <c r="BG16" s="82">
        <v>10</v>
      </c>
      <c r="BH16" s="83">
        <f>SUM(BB16:BG16)</f>
        <v>52</v>
      </c>
    </row>
    <row r="17" spans="1:65" ht="30" customHeight="1" thickBot="1" x14ac:dyDescent="0.5">
      <c r="A17" s="69" t="s">
        <v>51</v>
      </c>
      <c r="B17" s="67"/>
      <c r="C17" s="39"/>
      <c r="D17" s="39"/>
      <c r="E17" s="39"/>
      <c r="F17" s="39">
        <v>8</v>
      </c>
      <c r="G17" s="40"/>
      <c r="H17" s="40"/>
      <c r="I17" s="41"/>
      <c r="J17" s="97" t="s">
        <v>44</v>
      </c>
      <c r="K17" s="40" t="s">
        <v>112</v>
      </c>
      <c r="L17" s="40" t="s">
        <v>112</v>
      </c>
      <c r="M17" s="40" t="s">
        <v>112</v>
      </c>
      <c r="N17" s="40" t="s">
        <v>42</v>
      </c>
      <c r="O17" s="40" t="s">
        <v>42</v>
      </c>
      <c r="P17" s="40" t="s">
        <v>42</v>
      </c>
      <c r="Q17" s="40" t="s">
        <v>42</v>
      </c>
      <c r="R17" s="40" t="s">
        <v>42</v>
      </c>
      <c r="S17" s="40" t="s">
        <v>42</v>
      </c>
      <c r="T17" s="40" t="s">
        <v>42</v>
      </c>
      <c r="U17" s="40" t="s">
        <v>42</v>
      </c>
      <c r="V17" s="40" t="s">
        <v>46</v>
      </c>
      <c r="W17" s="40" t="s">
        <v>46</v>
      </c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40"/>
      <c r="AU17" s="40"/>
      <c r="AV17" s="40"/>
      <c r="AW17" s="40"/>
      <c r="AX17" s="40"/>
      <c r="AY17" s="40"/>
      <c r="AZ17" s="40"/>
      <c r="BA17" s="42"/>
      <c r="BB17" s="88">
        <v>8</v>
      </c>
      <c r="BC17" s="89">
        <v>1</v>
      </c>
      <c r="BD17" s="89">
        <v>3</v>
      </c>
      <c r="BE17" s="89">
        <v>8</v>
      </c>
      <c r="BF17" s="89">
        <v>2</v>
      </c>
      <c r="BG17" s="90"/>
      <c r="BH17" s="91">
        <f>SUM(BB17:BG17)</f>
        <v>22</v>
      </c>
    </row>
    <row r="18" spans="1:65" ht="30" customHeight="1" thickBot="1" x14ac:dyDescent="0.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93">
        <f>SUM(BB16:BB17)</f>
        <v>44</v>
      </c>
      <c r="BC18" s="95">
        <f t="shared" ref="BC18:BH18" si="0">SUM(BC16:BC17)</f>
        <v>7</v>
      </c>
      <c r="BD18" s="96">
        <f t="shared" si="0"/>
        <v>3</v>
      </c>
      <c r="BE18" s="95">
        <f t="shared" si="0"/>
        <v>8</v>
      </c>
      <c r="BF18" s="95">
        <f t="shared" si="0"/>
        <v>2</v>
      </c>
      <c r="BG18" s="94">
        <f t="shared" si="0"/>
        <v>10</v>
      </c>
      <c r="BH18" s="92">
        <f t="shared" si="0"/>
        <v>74</v>
      </c>
    </row>
    <row r="19" spans="1:65" s="5" customFormat="1" ht="35.25" x14ac:dyDescent="0.5">
      <c r="A19" s="46"/>
      <c r="B19" s="46"/>
      <c r="C19" s="46" t="s">
        <v>50</v>
      </c>
      <c r="D19" s="46"/>
      <c r="E19" s="46"/>
      <c r="F19" s="46"/>
      <c r="H19" s="47"/>
      <c r="I19" s="48" t="s">
        <v>39</v>
      </c>
      <c r="J19" s="46" t="s">
        <v>49</v>
      </c>
      <c r="N19" s="46"/>
      <c r="O19" s="46"/>
      <c r="P19" s="46"/>
      <c r="Q19" s="46"/>
      <c r="R19" s="49"/>
      <c r="S19" s="106" t="s">
        <v>48</v>
      </c>
      <c r="T19" s="48" t="s">
        <v>39</v>
      </c>
      <c r="U19" s="46" t="s">
        <v>47</v>
      </c>
      <c r="W19" s="46"/>
      <c r="X19" s="46"/>
      <c r="Y19" s="46"/>
      <c r="Z19" s="46"/>
      <c r="AA19" s="46"/>
      <c r="AB19" s="46"/>
      <c r="AC19" s="46"/>
      <c r="AE19" s="50" t="s">
        <v>46</v>
      </c>
      <c r="AF19" s="48" t="s">
        <v>39</v>
      </c>
      <c r="AG19" s="46" t="s">
        <v>45</v>
      </c>
      <c r="AH19" s="46"/>
      <c r="AI19" s="46"/>
      <c r="AJ19" s="1"/>
      <c r="AK19" s="1"/>
      <c r="AL19" s="1"/>
      <c r="AM19" s="1"/>
      <c r="AN19" s="1"/>
      <c r="AO19" s="1"/>
      <c r="BD19" s="28"/>
      <c r="BE19" s="28"/>
      <c r="BF19" s="28"/>
      <c r="BG19" s="28"/>
      <c r="BH19" s="28"/>
      <c r="BI19" s="115"/>
      <c r="BJ19" s="111"/>
      <c r="BK19" s="113"/>
      <c r="BL19" s="113"/>
      <c r="BM19" s="113"/>
    </row>
    <row r="20" spans="1:65" s="5" customFormat="1" ht="24.75" customHeight="1" x14ac:dyDescent="0.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9"/>
      <c r="S20" s="49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1"/>
      <c r="AK20" s="1"/>
      <c r="AL20" s="1"/>
      <c r="AM20" s="1"/>
      <c r="AN20" s="1"/>
      <c r="AO20" s="1"/>
      <c r="AP20" s="1"/>
      <c r="AQ20" s="1"/>
      <c r="BD20" s="28"/>
      <c r="BE20" s="28"/>
      <c r="BF20" s="28"/>
      <c r="BG20" s="28"/>
      <c r="BH20" s="28"/>
      <c r="BI20" s="110"/>
      <c r="BJ20" s="111"/>
      <c r="BK20" s="113"/>
      <c r="BL20" s="113"/>
      <c r="BM20" s="113"/>
    </row>
    <row r="21" spans="1:65" s="5" customFormat="1" ht="35.25" x14ac:dyDescent="0.5">
      <c r="A21" s="46"/>
      <c r="B21" s="46"/>
      <c r="C21" s="46"/>
      <c r="D21" s="46"/>
      <c r="E21" s="46"/>
      <c r="F21" s="46"/>
      <c r="G21" s="46"/>
      <c r="H21" s="87" t="s">
        <v>44</v>
      </c>
      <c r="I21" s="48" t="s">
        <v>39</v>
      </c>
      <c r="J21" s="46" t="s">
        <v>43</v>
      </c>
      <c r="N21" s="46"/>
      <c r="O21" s="46"/>
      <c r="P21" s="46"/>
      <c r="Q21" s="46"/>
      <c r="R21" s="49"/>
      <c r="S21" s="50" t="s">
        <v>42</v>
      </c>
      <c r="T21" s="48" t="s">
        <v>39</v>
      </c>
      <c r="U21" s="46" t="s">
        <v>41</v>
      </c>
      <c r="W21" s="46"/>
      <c r="X21" s="46"/>
      <c r="Y21" s="46"/>
      <c r="Z21" s="46"/>
      <c r="AA21" s="46"/>
      <c r="AB21" s="46"/>
      <c r="AC21" s="46"/>
      <c r="AE21" s="50" t="s">
        <v>40</v>
      </c>
      <c r="AF21" s="48" t="s">
        <v>39</v>
      </c>
      <c r="AG21" s="46" t="s">
        <v>38</v>
      </c>
      <c r="AH21" s="46"/>
      <c r="AI21" s="46"/>
      <c r="AJ21" s="1"/>
      <c r="AK21" s="1"/>
      <c r="AL21" s="1"/>
      <c r="AM21" s="1"/>
      <c r="AN21" s="1"/>
      <c r="AO21" s="1"/>
      <c r="BD21" s="28"/>
      <c r="BE21" s="28"/>
      <c r="BF21" s="28"/>
      <c r="BG21" s="28"/>
      <c r="BH21" s="28"/>
      <c r="BI21" s="110"/>
      <c r="BJ21" s="111"/>
      <c r="BK21" s="113"/>
      <c r="BL21" s="113"/>
      <c r="BM21" s="113"/>
    </row>
    <row r="22" spans="1:65" s="5" customFormat="1" ht="19.5" customHeight="1" x14ac:dyDescent="0.5">
      <c r="A22" s="46"/>
      <c r="B22" s="46"/>
      <c r="C22" s="46"/>
      <c r="D22" s="46"/>
      <c r="E22" s="46"/>
      <c r="F22" s="46"/>
      <c r="G22" s="46"/>
      <c r="H22" s="51"/>
      <c r="I22" s="48"/>
      <c r="J22" s="46"/>
      <c r="N22" s="46"/>
      <c r="O22" s="46"/>
      <c r="P22" s="46"/>
      <c r="Q22" s="46"/>
      <c r="R22" s="49"/>
      <c r="S22" s="52"/>
      <c r="T22" s="48"/>
      <c r="U22" s="46"/>
      <c r="W22" s="46"/>
      <c r="X22" s="46"/>
      <c r="Y22" s="46"/>
      <c r="Z22" s="46"/>
      <c r="AA22" s="46"/>
      <c r="AB22" s="46"/>
      <c r="AC22" s="46"/>
      <c r="AE22" s="52"/>
      <c r="AF22" s="48"/>
      <c r="AG22" s="46"/>
      <c r="AH22" s="46"/>
      <c r="AI22" s="46"/>
      <c r="AJ22" s="1"/>
      <c r="AK22" s="1"/>
      <c r="AL22" s="1"/>
      <c r="AM22" s="1"/>
      <c r="AN22" s="1"/>
      <c r="AO22" s="1"/>
      <c r="BD22" s="28"/>
      <c r="BE22" s="28"/>
      <c r="BF22" s="28"/>
      <c r="BG22" s="28"/>
      <c r="BH22" s="28"/>
      <c r="BI22" s="110"/>
      <c r="BJ22" s="111"/>
      <c r="BK22" s="113"/>
      <c r="BL22" s="113"/>
      <c r="BM22" s="113"/>
    </row>
    <row r="23" spans="1:65" s="5" customFormat="1" ht="35.25" x14ac:dyDescent="0.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9"/>
      <c r="S23" s="49"/>
      <c r="T23" s="46"/>
      <c r="U23" s="46"/>
      <c r="V23" s="46"/>
      <c r="W23" s="46"/>
      <c r="X23" s="46"/>
      <c r="Y23" s="46"/>
      <c r="Z23" s="46"/>
      <c r="AA23" s="9" t="s">
        <v>37</v>
      </c>
      <c r="AB23" s="46"/>
      <c r="AC23" s="46"/>
      <c r="AD23" s="46"/>
      <c r="AE23" s="46"/>
      <c r="AF23" s="46"/>
      <c r="AG23" s="46"/>
      <c r="AH23" s="46"/>
      <c r="AI23" s="46"/>
      <c r="AJ23" s="1"/>
      <c r="AK23" s="1"/>
      <c r="AL23" s="1"/>
      <c r="AM23" s="1"/>
      <c r="AN23" s="1"/>
      <c r="AO23" s="1"/>
      <c r="AP23" s="1"/>
      <c r="AQ23" s="1"/>
      <c r="BD23" s="28"/>
      <c r="BE23" s="28"/>
      <c r="BF23" s="28"/>
      <c r="BG23" s="28"/>
      <c r="BH23" s="28"/>
      <c r="BI23" s="110"/>
      <c r="BJ23" s="111"/>
      <c r="BK23" s="113"/>
      <c r="BL23" s="113"/>
      <c r="BM23" s="113"/>
    </row>
    <row r="24" spans="1:65" s="5" customFormat="1" ht="18" customHeight="1" thickBot="1" x14ac:dyDescent="0.55000000000000004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9"/>
      <c r="S24" s="49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BD24" s="28"/>
      <c r="BE24" s="28"/>
      <c r="BF24" s="28"/>
      <c r="BG24" s="28"/>
      <c r="BH24" s="28"/>
      <c r="BI24" s="110"/>
      <c r="BJ24" s="111"/>
      <c r="BK24" s="113"/>
      <c r="BL24" s="113"/>
      <c r="BM24" s="113"/>
    </row>
    <row r="25" spans="1:65" s="5" customFormat="1" ht="33" customHeight="1" thickBot="1" x14ac:dyDescent="0.55000000000000004">
      <c r="A25" s="295" t="s">
        <v>36</v>
      </c>
      <c r="B25" s="269" t="s">
        <v>35</v>
      </c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1"/>
      <c r="V25" s="301" t="s">
        <v>34</v>
      </c>
      <c r="W25" s="254"/>
      <c r="X25" s="261" t="s">
        <v>33</v>
      </c>
      <c r="Y25" s="257"/>
      <c r="Z25" s="266" t="s">
        <v>32</v>
      </c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8"/>
      <c r="AL25" s="222" t="s">
        <v>31</v>
      </c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4"/>
      <c r="BD25" s="301" t="s">
        <v>30</v>
      </c>
      <c r="BE25" s="219"/>
      <c r="BF25" s="219"/>
      <c r="BG25" s="219"/>
      <c r="BH25" s="257"/>
      <c r="BI25" s="113"/>
      <c r="BJ25" s="116"/>
      <c r="BK25" s="113"/>
      <c r="BL25" s="113"/>
      <c r="BM25" s="113"/>
    </row>
    <row r="26" spans="1:65" s="5" customFormat="1" ht="28.5" customHeight="1" thickBot="1" x14ac:dyDescent="0.55000000000000004">
      <c r="A26" s="296"/>
      <c r="B26" s="272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4"/>
      <c r="V26" s="302"/>
      <c r="W26" s="303"/>
      <c r="X26" s="262"/>
      <c r="Y26" s="263"/>
      <c r="Z26" s="302" t="s">
        <v>29</v>
      </c>
      <c r="AA26" s="304"/>
      <c r="AB26" s="261" t="s">
        <v>28</v>
      </c>
      <c r="AC26" s="257"/>
      <c r="AD26" s="266" t="s">
        <v>27</v>
      </c>
      <c r="AE26" s="267"/>
      <c r="AF26" s="267"/>
      <c r="AG26" s="267"/>
      <c r="AH26" s="267"/>
      <c r="AI26" s="267"/>
      <c r="AJ26" s="267"/>
      <c r="AK26" s="268"/>
      <c r="AL26" s="222" t="s">
        <v>26</v>
      </c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4"/>
      <c r="AX26" s="222" t="s">
        <v>25</v>
      </c>
      <c r="AY26" s="223"/>
      <c r="AZ26" s="223"/>
      <c r="BA26" s="223"/>
      <c r="BB26" s="223"/>
      <c r="BC26" s="224"/>
      <c r="BD26" s="302"/>
      <c r="BE26" s="304"/>
      <c r="BF26" s="304"/>
      <c r="BG26" s="304"/>
      <c r="BH26" s="263"/>
      <c r="BI26" s="113"/>
      <c r="BJ26" s="116"/>
      <c r="BK26" s="113"/>
      <c r="BL26" s="113"/>
      <c r="BM26" s="113"/>
    </row>
    <row r="27" spans="1:65" s="5" customFormat="1" ht="69.75" customHeight="1" thickBot="1" x14ac:dyDescent="0.5">
      <c r="A27" s="296"/>
      <c r="B27" s="272"/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4"/>
      <c r="V27" s="302"/>
      <c r="W27" s="303"/>
      <c r="X27" s="262"/>
      <c r="Y27" s="263"/>
      <c r="Z27" s="302"/>
      <c r="AA27" s="304"/>
      <c r="AB27" s="262"/>
      <c r="AC27" s="263"/>
      <c r="AD27" s="218" t="s">
        <v>24</v>
      </c>
      <c r="AE27" s="219"/>
      <c r="AF27" s="253" t="s">
        <v>23</v>
      </c>
      <c r="AG27" s="254"/>
      <c r="AH27" s="253" t="s">
        <v>22</v>
      </c>
      <c r="AI27" s="254"/>
      <c r="AJ27" s="219" t="s">
        <v>21</v>
      </c>
      <c r="AK27" s="257"/>
      <c r="AL27" s="249" t="s">
        <v>20</v>
      </c>
      <c r="AM27" s="250"/>
      <c r="AN27" s="250"/>
      <c r="AO27" s="250"/>
      <c r="AP27" s="250"/>
      <c r="AQ27" s="251"/>
      <c r="AR27" s="249" t="s">
        <v>19</v>
      </c>
      <c r="AS27" s="250"/>
      <c r="AT27" s="250"/>
      <c r="AU27" s="250"/>
      <c r="AV27" s="250"/>
      <c r="AW27" s="251"/>
      <c r="AX27" s="249" t="s">
        <v>237</v>
      </c>
      <c r="AY27" s="250"/>
      <c r="AZ27" s="250"/>
      <c r="BA27" s="250"/>
      <c r="BB27" s="250"/>
      <c r="BC27" s="251"/>
      <c r="BD27" s="302"/>
      <c r="BE27" s="304"/>
      <c r="BF27" s="304"/>
      <c r="BG27" s="304"/>
      <c r="BH27" s="263"/>
      <c r="BI27" s="113"/>
      <c r="BJ27" s="117">
        <f>SUM(BD29,BD36)</f>
        <v>100</v>
      </c>
      <c r="BK27" s="113"/>
      <c r="BL27" s="113"/>
      <c r="BM27" s="113"/>
    </row>
    <row r="28" spans="1:65" s="5" customFormat="1" ht="159.75" customHeight="1" thickBot="1" x14ac:dyDescent="0.5">
      <c r="A28" s="297"/>
      <c r="B28" s="275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7"/>
      <c r="V28" s="220"/>
      <c r="W28" s="256"/>
      <c r="X28" s="255"/>
      <c r="Y28" s="258"/>
      <c r="Z28" s="220"/>
      <c r="AA28" s="221"/>
      <c r="AB28" s="255"/>
      <c r="AC28" s="258"/>
      <c r="AD28" s="220"/>
      <c r="AE28" s="221"/>
      <c r="AF28" s="255"/>
      <c r="AG28" s="256"/>
      <c r="AH28" s="255"/>
      <c r="AI28" s="256"/>
      <c r="AJ28" s="221"/>
      <c r="AK28" s="258"/>
      <c r="AL28" s="252" t="s">
        <v>18</v>
      </c>
      <c r="AM28" s="226"/>
      <c r="AN28" s="225" t="s">
        <v>17</v>
      </c>
      <c r="AO28" s="226"/>
      <c r="AP28" s="225" t="s">
        <v>16</v>
      </c>
      <c r="AQ28" s="260"/>
      <c r="AR28" s="225" t="s">
        <v>18</v>
      </c>
      <c r="AS28" s="226"/>
      <c r="AT28" s="225" t="s">
        <v>17</v>
      </c>
      <c r="AU28" s="259"/>
      <c r="AV28" s="226" t="s">
        <v>16</v>
      </c>
      <c r="AW28" s="260"/>
      <c r="AX28" s="225" t="s">
        <v>18</v>
      </c>
      <c r="AY28" s="226"/>
      <c r="AZ28" s="225" t="s">
        <v>17</v>
      </c>
      <c r="BA28" s="259"/>
      <c r="BB28" s="226" t="s">
        <v>16</v>
      </c>
      <c r="BC28" s="260"/>
      <c r="BD28" s="220"/>
      <c r="BE28" s="221"/>
      <c r="BF28" s="221"/>
      <c r="BG28" s="221"/>
      <c r="BH28" s="258"/>
      <c r="BI28" s="113"/>
      <c r="BJ28" s="116"/>
      <c r="BK28" s="113"/>
      <c r="BL28" s="113"/>
      <c r="BM28" s="113"/>
    </row>
    <row r="29" spans="1:65" s="70" customFormat="1" ht="45" customHeight="1" thickBot="1" x14ac:dyDescent="0.55000000000000004">
      <c r="A29" s="77" t="s">
        <v>129</v>
      </c>
      <c r="B29" s="194" t="s">
        <v>130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6"/>
      <c r="V29" s="185"/>
      <c r="W29" s="183"/>
      <c r="X29" s="183"/>
      <c r="Y29" s="180"/>
      <c r="Z29" s="242">
        <f>SUM(Z34,Z30)</f>
        <v>954</v>
      </c>
      <c r="AA29" s="180"/>
      <c r="AB29" s="241">
        <f>SUM(AB34,AB30)</f>
        <v>256</v>
      </c>
      <c r="AC29" s="184"/>
      <c r="AD29" s="242">
        <f>SUM(AD34,AD30)</f>
        <v>104</v>
      </c>
      <c r="AE29" s="180"/>
      <c r="AF29" s="241">
        <f>SUM(AF34,AF30)</f>
        <v>112</v>
      </c>
      <c r="AG29" s="183"/>
      <c r="AH29" s="241">
        <f>SUM(AH34,AH30)</f>
        <v>40</v>
      </c>
      <c r="AI29" s="183"/>
      <c r="AJ29" s="243">
        <f>SUM(AJ34,AJ30)</f>
        <v>0</v>
      </c>
      <c r="AK29" s="180"/>
      <c r="AL29" s="242">
        <f>SUM(AL34,AL30)</f>
        <v>298</v>
      </c>
      <c r="AM29" s="180"/>
      <c r="AN29" s="241">
        <f>SUM(AN34,AN30)</f>
        <v>122</v>
      </c>
      <c r="AO29" s="180"/>
      <c r="AP29" s="241">
        <f>SUM(AP34,AP30)</f>
        <v>9</v>
      </c>
      <c r="AQ29" s="184"/>
      <c r="AR29" s="242">
        <f>SUM(AR34,AR30)</f>
        <v>298</v>
      </c>
      <c r="AS29" s="180"/>
      <c r="AT29" s="241">
        <f>SUM(AT34,AT30)</f>
        <v>50</v>
      </c>
      <c r="AU29" s="183"/>
      <c r="AV29" s="243">
        <f>SUM(AV34,AV30)</f>
        <v>9</v>
      </c>
      <c r="AW29" s="180"/>
      <c r="AX29" s="242">
        <f>SUM(AX34,AX30)</f>
        <v>358</v>
      </c>
      <c r="AY29" s="180"/>
      <c r="AZ29" s="241">
        <f>SUM(AZ34,AZ30)</f>
        <v>84</v>
      </c>
      <c r="BA29" s="183"/>
      <c r="BB29" s="243">
        <f>SUM(BB34,BB30)</f>
        <v>10</v>
      </c>
      <c r="BC29" s="180"/>
      <c r="BD29" s="349">
        <f>Z29*100/Z59</f>
        <v>34.893928310168249</v>
      </c>
      <c r="BE29" s="350"/>
      <c r="BF29" s="350"/>
      <c r="BG29" s="350"/>
      <c r="BH29" s="351"/>
      <c r="BI29" s="118"/>
      <c r="BJ29" s="119">
        <f>SUM(AD29:AK29)</f>
        <v>256</v>
      </c>
      <c r="BK29" s="118"/>
      <c r="BL29" s="118"/>
      <c r="BM29" s="118"/>
    </row>
    <row r="30" spans="1:65" s="5" customFormat="1" ht="72.75" customHeight="1" x14ac:dyDescent="0.45">
      <c r="A30" s="78" t="s">
        <v>131</v>
      </c>
      <c r="B30" s="206" t="s">
        <v>200</v>
      </c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8"/>
      <c r="V30" s="188"/>
      <c r="W30" s="176"/>
      <c r="X30" s="176"/>
      <c r="Y30" s="189"/>
      <c r="Z30" s="201">
        <f>SUM(Z31:AA33)</f>
        <v>558</v>
      </c>
      <c r="AA30" s="202"/>
      <c r="AB30" s="203">
        <f>SUM(AB31:AC33)</f>
        <v>256</v>
      </c>
      <c r="AC30" s="325"/>
      <c r="AD30" s="201">
        <f>SUM(AD31:AE33)</f>
        <v>104</v>
      </c>
      <c r="AE30" s="202"/>
      <c r="AF30" s="203">
        <f>SUM(AF31:AG33)</f>
        <v>112</v>
      </c>
      <c r="AG30" s="204"/>
      <c r="AH30" s="203">
        <f>SUM(AH31:AI33)</f>
        <v>40</v>
      </c>
      <c r="AI30" s="204"/>
      <c r="AJ30" s="205">
        <f>SUM(AJ31:AK33)</f>
        <v>0</v>
      </c>
      <c r="AK30" s="202"/>
      <c r="AL30" s="201">
        <f>SUM(AL31:AM33)</f>
        <v>298</v>
      </c>
      <c r="AM30" s="202"/>
      <c r="AN30" s="203">
        <f>SUM(AN31:AO33)</f>
        <v>122</v>
      </c>
      <c r="AO30" s="202"/>
      <c r="AP30" s="203">
        <f>SUM(AP31:AQ33)</f>
        <v>9</v>
      </c>
      <c r="AQ30" s="325"/>
      <c r="AR30" s="201">
        <f>SUM(AR31:AS33)</f>
        <v>100</v>
      </c>
      <c r="AS30" s="202"/>
      <c r="AT30" s="203">
        <f>SUM(AT31:AU33)</f>
        <v>50</v>
      </c>
      <c r="AU30" s="204"/>
      <c r="AV30" s="205">
        <f>SUM(AV31:AW33)</f>
        <v>3</v>
      </c>
      <c r="AW30" s="202"/>
      <c r="AX30" s="201">
        <f>SUM(AX31:AY33)</f>
        <v>160</v>
      </c>
      <c r="AY30" s="202"/>
      <c r="AZ30" s="203">
        <f>SUM(AZ31:BA33)</f>
        <v>84</v>
      </c>
      <c r="BA30" s="204"/>
      <c r="BB30" s="205">
        <f>SUM(BB31:BC33)</f>
        <v>4</v>
      </c>
      <c r="BC30" s="202"/>
      <c r="BD30" s="346"/>
      <c r="BE30" s="347"/>
      <c r="BF30" s="347"/>
      <c r="BG30" s="347"/>
      <c r="BH30" s="348"/>
      <c r="BI30" s="113"/>
      <c r="BJ30" s="119">
        <f t="shared" ref="BJ30:BJ59" si="1">SUM(AD30:AK30)</f>
        <v>256</v>
      </c>
      <c r="BK30" s="113"/>
      <c r="BL30" s="113"/>
      <c r="BM30" s="113"/>
    </row>
    <row r="31" spans="1:65" s="5" customFormat="1" ht="39" customHeight="1" x14ac:dyDescent="0.45">
      <c r="A31" s="72" t="s">
        <v>132</v>
      </c>
      <c r="B31" s="173" t="s">
        <v>204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5"/>
      <c r="V31" s="139">
        <v>1</v>
      </c>
      <c r="W31" s="140"/>
      <c r="X31" s="140"/>
      <c r="Y31" s="136"/>
      <c r="Z31" s="186">
        <f>SUM(AL31,AR31,AX31)</f>
        <v>100</v>
      </c>
      <c r="AA31" s="136"/>
      <c r="AB31" s="187">
        <f>SUM(AN31,AT31,AZ31)</f>
        <v>50</v>
      </c>
      <c r="AC31" s="141"/>
      <c r="AD31" s="137">
        <v>22</v>
      </c>
      <c r="AE31" s="136"/>
      <c r="AF31" s="140">
        <v>28</v>
      </c>
      <c r="AG31" s="140"/>
      <c r="AH31" s="140"/>
      <c r="AI31" s="140"/>
      <c r="AJ31" s="137"/>
      <c r="AK31" s="136"/>
      <c r="AL31" s="186">
        <v>100</v>
      </c>
      <c r="AM31" s="306"/>
      <c r="AN31" s="187">
        <v>50</v>
      </c>
      <c r="AO31" s="306"/>
      <c r="AP31" s="136">
        <v>3</v>
      </c>
      <c r="AQ31" s="138"/>
      <c r="AR31" s="137"/>
      <c r="AS31" s="136"/>
      <c r="AT31" s="140"/>
      <c r="AU31" s="140"/>
      <c r="AV31" s="137"/>
      <c r="AW31" s="136"/>
      <c r="AX31" s="139"/>
      <c r="AY31" s="136"/>
      <c r="AZ31" s="140"/>
      <c r="BA31" s="140"/>
      <c r="BB31" s="137"/>
      <c r="BC31" s="141"/>
      <c r="BD31" s="145" t="s">
        <v>239</v>
      </c>
      <c r="BE31" s="328"/>
      <c r="BF31" s="328"/>
      <c r="BG31" s="328"/>
      <c r="BH31" s="329"/>
      <c r="BI31" s="113"/>
      <c r="BJ31" s="119">
        <f t="shared" si="1"/>
        <v>50</v>
      </c>
      <c r="BK31" s="113"/>
      <c r="BL31" s="113"/>
      <c r="BM31" s="113"/>
    </row>
    <row r="32" spans="1:65" s="5" customFormat="1" ht="80.25" customHeight="1" x14ac:dyDescent="0.45">
      <c r="A32" s="72" t="s">
        <v>134</v>
      </c>
      <c r="B32" s="173" t="s">
        <v>238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5"/>
      <c r="V32" s="139">
        <v>1</v>
      </c>
      <c r="W32" s="140"/>
      <c r="X32" s="140"/>
      <c r="Y32" s="136"/>
      <c r="Z32" s="186">
        <f t="shared" ref="Z32:Z33" si="2">SUM(AL32,AR32,AX32)</f>
        <v>198</v>
      </c>
      <c r="AA32" s="136"/>
      <c r="AB32" s="187">
        <f t="shared" ref="AB32:AB33" si="3">SUM(AN32,AT32,AZ32)</f>
        <v>72</v>
      </c>
      <c r="AC32" s="141"/>
      <c r="AD32" s="137">
        <v>26</v>
      </c>
      <c r="AE32" s="136"/>
      <c r="AF32" s="140">
        <v>36</v>
      </c>
      <c r="AG32" s="140"/>
      <c r="AH32" s="140">
        <v>10</v>
      </c>
      <c r="AI32" s="140"/>
      <c r="AJ32" s="137"/>
      <c r="AK32" s="136"/>
      <c r="AL32" s="139">
        <v>198</v>
      </c>
      <c r="AM32" s="136"/>
      <c r="AN32" s="140">
        <v>72</v>
      </c>
      <c r="AO32" s="140"/>
      <c r="AP32" s="136">
        <v>6</v>
      </c>
      <c r="AQ32" s="138"/>
      <c r="AR32" s="137"/>
      <c r="AS32" s="136"/>
      <c r="AT32" s="140"/>
      <c r="AU32" s="140"/>
      <c r="AV32" s="137"/>
      <c r="AW32" s="136"/>
      <c r="AX32" s="139"/>
      <c r="AY32" s="136"/>
      <c r="AZ32" s="140"/>
      <c r="BA32" s="140"/>
      <c r="BB32" s="137"/>
      <c r="BC32" s="141"/>
      <c r="BD32" s="145" t="s">
        <v>271</v>
      </c>
      <c r="BE32" s="328"/>
      <c r="BF32" s="328"/>
      <c r="BG32" s="328"/>
      <c r="BH32" s="329"/>
      <c r="BI32" s="113"/>
      <c r="BJ32" s="119">
        <f t="shared" si="1"/>
        <v>72</v>
      </c>
      <c r="BK32" s="113"/>
      <c r="BL32" s="113"/>
      <c r="BM32" s="113"/>
    </row>
    <row r="33" spans="1:65" s="5" customFormat="1" ht="67.5" customHeight="1" x14ac:dyDescent="0.45">
      <c r="A33" s="72" t="s">
        <v>183</v>
      </c>
      <c r="B33" s="173" t="s">
        <v>202</v>
      </c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5"/>
      <c r="V33" s="139">
        <v>3</v>
      </c>
      <c r="W33" s="140"/>
      <c r="X33" s="140">
        <v>2</v>
      </c>
      <c r="Y33" s="136"/>
      <c r="Z33" s="186">
        <f t="shared" si="2"/>
        <v>260</v>
      </c>
      <c r="AA33" s="136"/>
      <c r="AB33" s="187">
        <f t="shared" si="3"/>
        <v>134</v>
      </c>
      <c r="AC33" s="141"/>
      <c r="AD33" s="137">
        <v>56</v>
      </c>
      <c r="AE33" s="136"/>
      <c r="AF33" s="140">
        <v>48</v>
      </c>
      <c r="AG33" s="140"/>
      <c r="AH33" s="140">
        <v>30</v>
      </c>
      <c r="AI33" s="140"/>
      <c r="AJ33" s="137"/>
      <c r="AK33" s="136"/>
      <c r="AL33" s="139"/>
      <c r="AM33" s="136"/>
      <c r="AN33" s="140"/>
      <c r="AO33" s="140"/>
      <c r="AP33" s="137"/>
      <c r="AQ33" s="141"/>
      <c r="AR33" s="137">
        <v>100</v>
      </c>
      <c r="AS33" s="136"/>
      <c r="AT33" s="140">
        <v>50</v>
      </c>
      <c r="AU33" s="140"/>
      <c r="AV33" s="137">
        <v>3</v>
      </c>
      <c r="AW33" s="136"/>
      <c r="AX33" s="139">
        <v>160</v>
      </c>
      <c r="AY33" s="136"/>
      <c r="AZ33" s="140">
        <v>84</v>
      </c>
      <c r="BA33" s="136"/>
      <c r="BB33" s="140">
        <v>4</v>
      </c>
      <c r="BC33" s="141"/>
      <c r="BD33" s="145" t="s">
        <v>281</v>
      </c>
      <c r="BE33" s="328"/>
      <c r="BF33" s="328"/>
      <c r="BG33" s="328"/>
      <c r="BH33" s="329"/>
      <c r="BI33" s="113"/>
      <c r="BJ33" s="119">
        <f t="shared" si="1"/>
        <v>134</v>
      </c>
      <c r="BK33" s="113"/>
      <c r="BL33" s="113"/>
      <c r="BM33" s="113"/>
    </row>
    <row r="34" spans="1:65" s="70" customFormat="1" ht="42" customHeight="1" x14ac:dyDescent="0.5">
      <c r="A34" s="75" t="s">
        <v>285</v>
      </c>
      <c r="B34" s="209" t="s">
        <v>140</v>
      </c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1"/>
      <c r="V34" s="188"/>
      <c r="W34" s="176"/>
      <c r="X34" s="176"/>
      <c r="Y34" s="189"/>
      <c r="Z34" s="188">
        <f>SUM(Z35)</f>
        <v>396</v>
      </c>
      <c r="AA34" s="189"/>
      <c r="AB34" s="176">
        <f t="shared" ref="AB34" si="4">SUM(AB35)</f>
        <v>0</v>
      </c>
      <c r="AC34" s="177"/>
      <c r="AD34" s="188">
        <f t="shared" ref="AD34" si="5">SUM(AD35)</f>
        <v>0</v>
      </c>
      <c r="AE34" s="189"/>
      <c r="AF34" s="176">
        <f t="shared" ref="AF34" si="6">SUM(AF35)</f>
        <v>0</v>
      </c>
      <c r="AG34" s="176"/>
      <c r="AH34" s="176">
        <f t="shared" ref="AH34" si="7">SUM(AH35)</f>
        <v>0</v>
      </c>
      <c r="AI34" s="176"/>
      <c r="AJ34" s="366">
        <f t="shared" ref="AJ34" si="8">SUM(AJ35)</f>
        <v>0</v>
      </c>
      <c r="AK34" s="177"/>
      <c r="AL34" s="188">
        <f t="shared" ref="AL34" si="9">SUM(AL35)</f>
        <v>0</v>
      </c>
      <c r="AM34" s="189"/>
      <c r="AN34" s="176">
        <f t="shared" ref="AN34" si="10">SUM(AN35)</f>
        <v>0</v>
      </c>
      <c r="AO34" s="189"/>
      <c r="AP34" s="176">
        <f t="shared" ref="AP34" si="11">SUM(AP35)</f>
        <v>0</v>
      </c>
      <c r="AQ34" s="177"/>
      <c r="AR34" s="188">
        <f t="shared" ref="AR34" si="12">SUM(AR35)</f>
        <v>198</v>
      </c>
      <c r="AS34" s="189"/>
      <c r="AT34" s="176">
        <f t="shared" ref="AT34" si="13">SUM(AT35)</f>
        <v>0</v>
      </c>
      <c r="AU34" s="189"/>
      <c r="AV34" s="176">
        <f t="shared" ref="AV34" si="14">SUM(AV35)</f>
        <v>6</v>
      </c>
      <c r="AW34" s="189"/>
      <c r="AX34" s="188">
        <f t="shared" ref="AX34" si="15">SUM(AX35)</f>
        <v>198</v>
      </c>
      <c r="AY34" s="189"/>
      <c r="AZ34" s="176">
        <f t="shared" ref="AZ34" si="16">SUM(AZ35)</f>
        <v>0</v>
      </c>
      <c r="BA34" s="189"/>
      <c r="BB34" s="176">
        <f t="shared" ref="BB34" si="17">SUM(BB35)</f>
        <v>6</v>
      </c>
      <c r="BC34" s="177"/>
      <c r="BD34" s="367" t="s">
        <v>141</v>
      </c>
      <c r="BE34" s="368"/>
      <c r="BF34" s="368"/>
      <c r="BG34" s="368"/>
      <c r="BH34" s="369"/>
      <c r="BI34" s="118"/>
      <c r="BJ34" s="119">
        <f t="shared" si="1"/>
        <v>0</v>
      </c>
      <c r="BK34" s="118"/>
      <c r="BL34" s="118"/>
      <c r="BM34" s="118"/>
    </row>
    <row r="35" spans="1:65" s="5" customFormat="1" ht="44.25" customHeight="1" thickBot="1" x14ac:dyDescent="0.5">
      <c r="A35" s="72" t="s">
        <v>286</v>
      </c>
      <c r="B35" s="191" t="s">
        <v>142</v>
      </c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3"/>
      <c r="V35" s="139"/>
      <c r="W35" s="140"/>
      <c r="X35" s="140">
        <v>2.2999999999999998</v>
      </c>
      <c r="Y35" s="136"/>
      <c r="Z35" s="139">
        <f>SUM(AL35,AR35,AX35)</f>
        <v>396</v>
      </c>
      <c r="AA35" s="136"/>
      <c r="AB35" s="140">
        <f>SUM(AN35,AT35,AZ35)</f>
        <v>0</v>
      </c>
      <c r="AC35" s="141"/>
      <c r="AD35" s="137"/>
      <c r="AE35" s="136"/>
      <c r="AF35" s="140"/>
      <c r="AG35" s="140"/>
      <c r="AH35" s="140"/>
      <c r="AI35" s="140"/>
      <c r="AJ35" s="137"/>
      <c r="AK35" s="136"/>
      <c r="AL35" s="139"/>
      <c r="AM35" s="136"/>
      <c r="AN35" s="140"/>
      <c r="AO35" s="140"/>
      <c r="AP35" s="137"/>
      <c r="AQ35" s="141"/>
      <c r="AR35" s="137">
        <v>198</v>
      </c>
      <c r="AS35" s="136"/>
      <c r="AT35" s="140"/>
      <c r="AU35" s="140"/>
      <c r="AV35" s="137">
        <v>6</v>
      </c>
      <c r="AW35" s="136"/>
      <c r="AX35" s="375">
        <v>198</v>
      </c>
      <c r="AY35" s="376"/>
      <c r="AZ35" s="373"/>
      <c r="BA35" s="376"/>
      <c r="BB35" s="373">
        <v>6</v>
      </c>
      <c r="BC35" s="374"/>
      <c r="BD35" s="370"/>
      <c r="BE35" s="371"/>
      <c r="BF35" s="371"/>
      <c r="BG35" s="371"/>
      <c r="BH35" s="372"/>
      <c r="BI35" s="113"/>
      <c r="BJ35" s="119">
        <f t="shared" si="1"/>
        <v>0</v>
      </c>
      <c r="BK35" s="113"/>
      <c r="BL35" s="113"/>
      <c r="BM35" s="113"/>
    </row>
    <row r="36" spans="1:65" s="70" customFormat="1" ht="48.75" customHeight="1" thickBot="1" x14ac:dyDescent="0.55000000000000004">
      <c r="A36" s="79" t="s">
        <v>143</v>
      </c>
      <c r="B36" s="194" t="s">
        <v>144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6"/>
      <c r="V36" s="185"/>
      <c r="W36" s="183"/>
      <c r="X36" s="183"/>
      <c r="Y36" s="180"/>
      <c r="Z36" s="185">
        <f>SUM(Z37,Z38,Z43,Z48,Z54)</f>
        <v>1780</v>
      </c>
      <c r="AA36" s="180"/>
      <c r="AB36" s="183">
        <f t="shared" ref="AB36" si="18">SUM(AB37,AB38,AB43,AB48,AB54)</f>
        <v>740</v>
      </c>
      <c r="AC36" s="180"/>
      <c r="AD36" s="185">
        <f t="shared" ref="AD36" si="19">SUM(AD37,AD38,AD43,AD48,AD54)</f>
        <v>350</v>
      </c>
      <c r="AE36" s="180"/>
      <c r="AF36" s="183">
        <f t="shared" ref="AF36" si="20">SUM(AF37,AF38,AF43,AF48,AF54)</f>
        <v>124</v>
      </c>
      <c r="AG36" s="180"/>
      <c r="AH36" s="183">
        <f t="shared" ref="AH36" si="21">SUM(AH37,AH38,AH43,AH48,AH54)</f>
        <v>266</v>
      </c>
      <c r="AI36" s="180"/>
      <c r="AJ36" s="183">
        <f t="shared" ref="AJ36" si="22">SUM(AJ37,AJ38,AJ43,AJ48,AJ54)</f>
        <v>0</v>
      </c>
      <c r="AK36" s="184"/>
      <c r="AL36" s="185">
        <f t="shared" ref="AL36" si="23">SUM(AL37,AL38,AL43,AL48,AL54)</f>
        <v>836</v>
      </c>
      <c r="AM36" s="180"/>
      <c r="AN36" s="183">
        <f t="shared" ref="AN36" si="24">SUM(AN37,AN38,AN43,AN48,AN54)</f>
        <v>310</v>
      </c>
      <c r="AO36" s="180"/>
      <c r="AP36" s="183">
        <f t="shared" ref="AP36" si="25">SUM(AP37,AP38,AP43,AP48,AP54)</f>
        <v>21</v>
      </c>
      <c r="AQ36" s="184"/>
      <c r="AR36" s="185">
        <f t="shared" ref="AR36" si="26">SUM(AR37,AR38,AR43,AR48,AR54)</f>
        <v>824</v>
      </c>
      <c r="AS36" s="180"/>
      <c r="AT36" s="183">
        <f t="shared" ref="AT36" si="27">SUM(AT37,AT38,AT43,AT48,AT54)</f>
        <v>366</v>
      </c>
      <c r="AU36" s="180"/>
      <c r="AV36" s="183">
        <f t="shared" ref="AV36" si="28">SUM(AV37,AV38,AV43,AV48,AV54)</f>
        <v>21</v>
      </c>
      <c r="AW36" s="184"/>
      <c r="AX36" s="185">
        <f t="shared" ref="AX36" si="29">SUM(AX37,AX38,AX43,AX48,AX54)</f>
        <v>120</v>
      </c>
      <c r="AY36" s="180"/>
      <c r="AZ36" s="183">
        <f t="shared" ref="AZ36" si="30">SUM(AZ37,AZ38,AZ43,AZ48,AZ54)</f>
        <v>64</v>
      </c>
      <c r="BA36" s="180"/>
      <c r="BB36" s="183">
        <f t="shared" ref="BB36" si="31">SUM(BB37,BB38,BB43,BB48,BB54)</f>
        <v>3</v>
      </c>
      <c r="BC36" s="184"/>
      <c r="BD36" s="385">
        <f>Z36*100/Z59</f>
        <v>65.106071689831751</v>
      </c>
      <c r="BE36" s="386"/>
      <c r="BF36" s="386"/>
      <c r="BG36" s="386"/>
      <c r="BH36" s="387"/>
      <c r="BI36" s="118"/>
      <c r="BJ36" s="119">
        <f t="shared" si="1"/>
        <v>740</v>
      </c>
      <c r="BK36" s="118"/>
      <c r="BL36" s="118"/>
      <c r="BM36" s="118"/>
    </row>
    <row r="37" spans="1:65" s="70" customFormat="1" ht="66.75" customHeight="1" x14ac:dyDescent="0.5">
      <c r="A37" s="80" t="s">
        <v>145</v>
      </c>
      <c r="B37" s="206" t="s">
        <v>146</v>
      </c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7"/>
      <c r="U37" s="208"/>
      <c r="V37" s="361"/>
      <c r="W37" s="362"/>
      <c r="X37" s="362">
        <v>1</v>
      </c>
      <c r="Y37" s="363"/>
      <c r="Z37" s="383">
        <f>SUM(AL37,AR37,AX37)</f>
        <v>120</v>
      </c>
      <c r="AA37" s="202"/>
      <c r="AB37" s="204">
        <f>SUM(AN37,AT37,AZ37)</f>
        <v>42</v>
      </c>
      <c r="AC37" s="325"/>
      <c r="AD37" s="384">
        <v>24</v>
      </c>
      <c r="AE37" s="202"/>
      <c r="AF37" s="204"/>
      <c r="AG37" s="202"/>
      <c r="AH37" s="204">
        <v>18</v>
      </c>
      <c r="AI37" s="204"/>
      <c r="AJ37" s="384"/>
      <c r="AK37" s="202"/>
      <c r="AL37" s="383">
        <v>120</v>
      </c>
      <c r="AM37" s="202"/>
      <c r="AN37" s="204">
        <v>42</v>
      </c>
      <c r="AO37" s="204"/>
      <c r="AP37" s="384">
        <v>3</v>
      </c>
      <c r="AQ37" s="325"/>
      <c r="AR37" s="383"/>
      <c r="AS37" s="202"/>
      <c r="AT37" s="204"/>
      <c r="AU37" s="204"/>
      <c r="AV37" s="384"/>
      <c r="AW37" s="325"/>
      <c r="AX37" s="383"/>
      <c r="AY37" s="202"/>
      <c r="AZ37" s="204"/>
      <c r="BA37" s="204"/>
      <c r="BB37" s="384"/>
      <c r="BC37" s="325"/>
      <c r="BD37" s="380" t="s">
        <v>151</v>
      </c>
      <c r="BE37" s="381"/>
      <c r="BF37" s="381"/>
      <c r="BG37" s="381"/>
      <c r="BH37" s="382"/>
      <c r="BI37" s="118"/>
      <c r="BJ37" s="119">
        <f t="shared" si="1"/>
        <v>42</v>
      </c>
      <c r="BK37" s="118"/>
      <c r="BL37" s="118"/>
      <c r="BM37" s="118"/>
    </row>
    <row r="38" spans="1:65" s="5" customFormat="1" ht="72" customHeight="1" x14ac:dyDescent="0.45">
      <c r="A38" s="75" t="s">
        <v>240</v>
      </c>
      <c r="B38" s="212" t="s">
        <v>205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4"/>
      <c r="V38" s="188"/>
      <c r="W38" s="176"/>
      <c r="X38" s="176"/>
      <c r="Y38" s="189"/>
      <c r="Z38" s="188">
        <f>SUM(Z39:AA42)</f>
        <v>476</v>
      </c>
      <c r="AA38" s="189"/>
      <c r="AB38" s="176">
        <f t="shared" ref="AB38" si="32">SUM(AB39:AC42)</f>
        <v>200</v>
      </c>
      <c r="AC38" s="177"/>
      <c r="AD38" s="188">
        <f t="shared" ref="AD38" si="33">SUM(AD39:AE42)</f>
        <v>90</v>
      </c>
      <c r="AE38" s="189"/>
      <c r="AF38" s="176">
        <f t="shared" ref="AF38" si="34">SUM(AF39:AG42)</f>
        <v>28</v>
      </c>
      <c r="AG38" s="189"/>
      <c r="AH38" s="176">
        <f t="shared" ref="AH38" si="35">SUM(AH39:AI42)</f>
        <v>82</v>
      </c>
      <c r="AI38" s="176"/>
      <c r="AJ38" s="366">
        <f t="shared" ref="AJ38" si="36">SUM(AJ39:AK42)</f>
        <v>0</v>
      </c>
      <c r="AK38" s="189"/>
      <c r="AL38" s="188">
        <f t="shared" ref="AL38" si="37">SUM(AL39:AM42)</f>
        <v>240</v>
      </c>
      <c r="AM38" s="189"/>
      <c r="AN38" s="176">
        <f t="shared" ref="AN38" si="38">SUM(AN39:AO42)</f>
        <v>104</v>
      </c>
      <c r="AO38" s="176"/>
      <c r="AP38" s="366">
        <f t="shared" ref="AP38" si="39">SUM(AP39:AQ42)</f>
        <v>6</v>
      </c>
      <c r="AQ38" s="177"/>
      <c r="AR38" s="188">
        <f t="shared" ref="AR38" si="40">SUM(AR39:AS42)</f>
        <v>236</v>
      </c>
      <c r="AS38" s="189"/>
      <c r="AT38" s="176">
        <f t="shared" ref="AT38" si="41">SUM(AT39:AU42)</f>
        <v>96</v>
      </c>
      <c r="AU38" s="176"/>
      <c r="AV38" s="366">
        <f t="shared" ref="AV38" si="42">SUM(AV39:AW42)</f>
        <v>6</v>
      </c>
      <c r="AW38" s="177"/>
      <c r="AX38" s="188">
        <f t="shared" ref="AX38" si="43">SUM(AX39:AY42)</f>
        <v>0</v>
      </c>
      <c r="AY38" s="189"/>
      <c r="AZ38" s="176">
        <f t="shared" ref="AZ38" si="44">SUM(AZ39:BA42)</f>
        <v>0</v>
      </c>
      <c r="BA38" s="176"/>
      <c r="BB38" s="366">
        <f t="shared" ref="BB38" si="45">SUM(BB39:BC42)</f>
        <v>0</v>
      </c>
      <c r="BC38" s="177"/>
      <c r="BD38" s="377"/>
      <c r="BE38" s="378"/>
      <c r="BF38" s="378"/>
      <c r="BG38" s="378"/>
      <c r="BH38" s="379"/>
      <c r="BI38" s="113"/>
      <c r="BJ38" s="119">
        <f t="shared" si="1"/>
        <v>200</v>
      </c>
      <c r="BK38" s="113"/>
      <c r="BL38" s="113"/>
      <c r="BM38" s="113"/>
    </row>
    <row r="39" spans="1:65" s="5" customFormat="1" ht="43.5" customHeight="1" x14ac:dyDescent="0.45">
      <c r="A39" s="72" t="s">
        <v>241</v>
      </c>
      <c r="B39" s="173" t="s">
        <v>207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5"/>
      <c r="V39" s="139"/>
      <c r="W39" s="140"/>
      <c r="X39" s="140">
        <v>1</v>
      </c>
      <c r="Y39" s="136"/>
      <c r="Z39" s="139">
        <f>SUM(AL39,AR39,AX39)</f>
        <v>120</v>
      </c>
      <c r="AA39" s="136"/>
      <c r="AB39" s="140">
        <f>SUM(AN39,AT39,AZ39)</f>
        <v>48</v>
      </c>
      <c r="AC39" s="141"/>
      <c r="AD39" s="137">
        <v>20</v>
      </c>
      <c r="AE39" s="136"/>
      <c r="AF39" s="140"/>
      <c r="AG39" s="136"/>
      <c r="AH39" s="140">
        <v>28</v>
      </c>
      <c r="AI39" s="140"/>
      <c r="AJ39" s="137"/>
      <c r="AK39" s="136"/>
      <c r="AL39" s="139">
        <v>120</v>
      </c>
      <c r="AM39" s="136"/>
      <c r="AN39" s="136">
        <v>48</v>
      </c>
      <c r="AO39" s="137"/>
      <c r="AP39" s="137">
        <v>3</v>
      </c>
      <c r="AQ39" s="141"/>
      <c r="AR39" s="139"/>
      <c r="AS39" s="136"/>
      <c r="AT39" s="136"/>
      <c r="AU39" s="137"/>
      <c r="AV39" s="137"/>
      <c r="AW39" s="141"/>
      <c r="AX39" s="139"/>
      <c r="AY39" s="136"/>
      <c r="AZ39" s="140"/>
      <c r="BA39" s="140"/>
      <c r="BB39" s="137"/>
      <c r="BC39" s="141"/>
      <c r="BD39" s="145" t="s">
        <v>153</v>
      </c>
      <c r="BE39" s="328"/>
      <c r="BF39" s="328"/>
      <c r="BG39" s="328"/>
      <c r="BH39" s="329"/>
      <c r="BI39" s="117"/>
      <c r="BJ39" s="119">
        <f t="shared" si="1"/>
        <v>48</v>
      </c>
      <c r="BK39" s="117"/>
      <c r="BL39" s="117"/>
      <c r="BM39" s="113"/>
    </row>
    <row r="40" spans="1:65" s="5" customFormat="1" ht="70.5" customHeight="1" x14ac:dyDescent="0.45">
      <c r="A40" s="73" t="s">
        <v>242</v>
      </c>
      <c r="B40" s="215" t="s">
        <v>185</v>
      </c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7"/>
      <c r="V40" s="394">
        <v>2</v>
      </c>
      <c r="W40" s="395"/>
      <c r="X40" s="395"/>
      <c r="Y40" s="390"/>
      <c r="Z40" s="139">
        <f t="shared" ref="Z40:Z42" si="46">SUM(AL40,AR40,AX40)</f>
        <v>118</v>
      </c>
      <c r="AA40" s="136"/>
      <c r="AB40" s="140">
        <f t="shared" ref="AB40:AB42" si="47">SUM(AN40,AT40,AZ40)</f>
        <v>48</v>
      </c>
      <c r="AC40" s="141"/>
      <c r="AD40" s="394">
        <v>18</v>
      </c>
      <c r="AE40" s="388"/>
      <c r="AF40" s="395"/>
      <c r="AG40" s="388"/>
      <c r="AH40" s="395">
        <v>30</v>
      </c>
      <c r="AI40" s="395"/>
      <c r="AJ40" s="389"/>
      <c r="AK40" s="388"/>
      <c r="AL40" s="394"/>
      <c r="AM40" s="388"/>
      <c r="AN40" s="395"/>
      <c r="AO40" s="395"/>
      <c r="AP40" s="389"/>
      <c r="AQ40" s="390"/>
      <c r="AR40" s="394">
        <v>118</v>
      </c>
      <c r="AS40" s="388"/>
      <c r="AT40" s="388">
        <v>48</v>
      </c>
      <c r="AU40" s="389"/>
      <c r="AV40" s="389">
        <v>3</v>
      </c>
      <c r="AW40" s="390"/>
      <c r="AX40" s="391"/>
      <c r="AY40" s="392"/>
      <c r="AZ40" s="393"/>
      <c r="BA40" s="393"/>
      <c r="BB40" s="391"/>
      <c r="BC40" s="392"/>
      <c r="BD40" s="396" t="s">
        <v>155</v>
      </c>
      <c r="BE40" s="397"/>
      <c r="BF40" s="397"/>
      <c r="BG40" s="397"/>
      <c r="BH40" s="398"/>
      <c r="BI40" s="117"/>
      <c r="BJ40" s="119">
        <f t="shared" si="1"/>
        <v>48</v>
      </c>
      <c r="BK40" s="117"/>
      <c r="BL40" s="117"/>
      <c r="BM40" s="113"/>
    </row>
    <row r="41" spans="1:65" s="5" customFormat="1" ht="36.75" customHeight="1" x14ac:dyDescent="0.45">
      <c r="A41" s="72" t="s">
        <v>243</v>
      </c>
      <c r="B41" s="173" t="s">
        <v>206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5"/>
      <c r="V41" s="139">
        <v>1</v>
      </c>
      <c r="W41" s="140"/>
      <c r="X41" s="140"/>
      <c r="Y41" s="136"/>
      <c r="Z41" s="139">
        <f t="shared" si="46"/>
        <v>120</v>
      </c>
      <c r="AA41" s="136"/>
      <c r="AB41" s="140">
        <f t="shared" si="47"/>
        <v>56</v>
      </c>
      <c r="AC41" s="141"/>
      <c r="AD41" s="137">
        <v>28</v>
      </c>
      <c r="AE41" s="136"/>
      <c r="AF41" s="140">
        <v>28</v>
      </c>
      <c r="AG41" s="136"/>
      <c r="AH41" s="140"/>
      <c r="AI41" s="140"/>
      <c r="AJ41" s="137"/>
      <c r="AK41" s="136"/>
      <c r="AL41" s="139">
        <v>120</v>
      </c>
      <c r="AM41" s="136"/>
      <c r="AN41" s="140">
        <v>56</v>
      </c>
      <c r="AO41" s="140"/>
      <c r="AP41" s="137">
        <v>3</v>
      </c>
      <c r="AQ41" s="141"/>
      <c r="AR41" s="139"/>
      <c r="AS41" s="136"/>
      <c r="AT41" s="136"/>
      <c r="AU41" s="137"/>
      <c r="AV41" s="137"/>
      <c r="AW41" s="141"/>
      <c r="AX41" s="139"/>
      <c r="AY41" s="136"/>
      <c r="AZ41" s="140"/>
      <c r="BA41" s="140"/>
      <c r="BB41" s="137"/>
      <c r="BC41" s="141"/>
      <c r="BD41" s="145" t="s">
        <v>157</v>
      </c>
      <c r="BE41" s="328"/>
      <c r="BF41" s="328"/>
      <c r="BG41" s="328"/>
      <c r="BH41" s="329"/>
      <c r="BI41" s="117"/>
      <c r="BJ41" s="119">
        <f t="shared" si="1"/>
        <v>56</v>
      </c>
      <c r="BK41" s="117"/>
      <c r="BL41" s="117"/>
      <c r="BM41" s="113"/>
    </row>
    <row r="42" spans="1:65" s="5" customFormat="1" ht="74.25" customHeight="1" x14ac:dyDescent="0.45">
      <c r="A42" s="72" t="s">
        <v>244</v>
      </c>
      <c r="B42" s="173" t="s">
        <v>184</v>
      </c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5"/>
      <c r="V42" s="139"/>
      <c r="W42" s="140"/>
      <c r="X42" s="140">
        <v>2</v>
      </c>
      <c r="Y42" s="136"/>
      <c r="Z42" s="139">
        <f t="shared" si="46"/>
        <v>118</v>
      </c>
      <c r="AA42" s="136"/>
      <c r="AB42" s="140">
        <f t="shared" si="47"/>
        <v>48</v>
      </c>
      <c r="AC42" s="141"/>
      <c r="AD42" s="137">
        <v>24</v>
      </c>
      <c r="AE42" s="136"/>
      <c r="AF42" s="140"/>
      <c r="AG42" s="136"/>
      <c r="AH42" s="140">
        <v>24</v>
      </c>
      <c r="AI42" s="140"/>
      <c r="AJ42" s="137"/>
      <c r="AK42" s="136"/>
      <c r="AL42" s="139"/>
      <c r="AM42" s="136"/>
      <c r="AN42" s="140"/>
      <c r="AO42" s="140"/>
      <c r="AP42" s="137"/>
      <c r="AQ42" s="141"/>
      <c r="AR42" s="139">
        <v>118</v>
      </c>
      <c r="AS42" s="136"/>
      <c r="AT42" s="140">
        <v>48</v>
      </c>
      <c r="AU42" s="140"/>
      <c r="AV42" s="137">
        <v>3</v>
      </c>
      <c r="AW42" s="141"/>
      <c r="AX42" s="139"/>
      <c r="AY42" s="136"/>
      <c r="AZ42" s="140"/>
      <c r="BA42" s="140"/>
      <c r="BB42" s="137"/>
      <c r="BC42" s="141"/>
      <c r="BD42" s="145" t="s">
        <v>159</v>
      </c>
      <c r="BE42" s="328"/>
      <c r="BF42" s="328"/>
      <c r="BG42" s="328"/>
      <c r="BH42" s="329"/>
      <c r="BI42" s="117"/>
      <c r="BJ42" s="119">
        <f t="shared" si="1"/>
        <v>48</v>
      </c>
      <c r="BK42" s="117"/>
      <c r="BL42" s="117"/>
      <c r="BM42" s="113"/>
    </row>
    <row r="43" spans="1:65" s="70" customFormat="1" ht="42" customHeight="1" x14ac:dyDescent="0.5">
      <c r="A43" s="74" t="s">
        <v>149</v>
      </c>
      <c r="B43" s="212" t="s">
        <v>208</v>
      </c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4"/>
      <c r="V43" s="148"/>
      <c r="W43" s="164"/>
      <c r="X43" s="164"/>
      <c r="Y43" s="149"/>
      <c r="Z43" s="148">
        <f>SUM(Z44:AA47)</f>
        <v>480</v>
      </c>
      <c r="AA43" s="149"/>
      <c r="AB43" s="164">
        <f t="shared" ref="AB43" si="48">SUM(AB44:AC47)</f>
        <v>192</v>
      </c>
      <c r="AC43" s="165"/>
      <c r="AD43" s="148">
        <f t="shared" ref="AD43" si="49">SUM(AD44:AE47)</f>
        <v>88</v>
      </c>
      <c r="AE43" s="149"/>
      <c r="AF43" s="164">
        <f t="shared" ref="AF43" si="50">SUM(AF44:AG47)</f>
        <v>64</v>
      </c>
      <c r="AG43" s="149"/>
      <c r="AH43" s="164">
        <f t="shared" ref="AH43" si="51">SUM(AH44:AI47)</f>
        <v>40</v>
      </c>
      <c r="AI43" s="164"/>
      <c r="AJ43" s="166">
        <f t="shared" ref="AJ43" si="52">SUM(AJ44:AK47)</f>
        <v>0</v>
      </c>
      <c r="AK43" s="149"/>
      <c r="AL43" s="148">
        <f t="shared" ref="AL43" si="53">SUM(AL44:AM47)</f>
        <v>240</v>
      </c>
      <c r="AM43" s="149"/>
      <c r="AN43" s="176">
        <f t="shared" ref="AN43" si="54">SUM(AN44:AO47)</f>
        <v>84</v>
      </c>
      <c r="AO43" s="176"/>
      <c r="AP43" s="366">
        <f t="shared" ref="AP43" si="55">SUM(AP44:AQ47)</f>
        <v>6</v>
      </c>
      <c r="AQ43" s="177"/>
      <c r="AR43" s="148">
        <f t="shared" ref="AR43" si="56">SUM(AR44:AS47)</f>
        <v>240</v>
      </c>
      <c r="AS43" s="149"/>
      <c r="AT43" s="176">
        <f t="shared" ref="AT43" si="57">SUM(AT44:AU47)</f>
        <v>108</v>
      </c>
      <c r="AU43" s="176"/>
      <c r="AV43" s="366">
        <f t="shared" ref="AV43" si="58">SUM(AV44:AW47)</f>
        <v>6</v>
      </c>
      <c r="AW43" s="177"/>
      <c r="AX43" s="148">
        <f t="shared" ref="AX43" si="59">SUM(AX44:AY47)</f>
        <v>0</v>
      </c>
      <c r="AY43" s="149"/>
      <c r="AZ43" s="176">
        <f t="shared" ref="AZ43" si="60">SUM(AZ44:BA47)</f>
        <v>0</v>
      </c>
      <c r="BA43" s="176"/>
      <c r="BB43" s="366">
        <f t="shared" ref="BB43" si="61">SUM(BB44:BC47)</f>
        <v>0</v>
      </c>
      <c r="BC43" s="177"/>
      <c r="BD43" s="377"/>
      <c r="BE43" s="378"/>
      <c r="BF43" s="378"/>
      <c r="BG43" s="378"/>
      <c r="BH43" s="379"/>
      <c r="BI43" s="118"/>
      <c r="BJ43" s="119">
        <f t="shared" si="1"/>
        <v>192</v>
      </c>
      <c r="BK43" s="118"/>
      <c r="BL43" s="118"/>
      <c r="BM43" s="118"/>
    </row>
    <row r="44" spans="1:65" s="5" customFormat="1" ht="72.75" customHeight="1" x14ac:dyDescent="0.45">
      <c r="A44" s="72" t="s">
        <v>150</v>
      </c>
      <c r="B44" s="173" t="s">
        <v>209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5"/>
      <c r="V44" s="139">
        <v>2</v>
      </c>
      <c r="W44" s="140"/>
      <c r="X44" s="140"/>
      <c r="Y44" s="136"/>
      <c r="Z44" s="139">
        <f>SUM(AL44,AR44,AX44)</f>
        <v>120</v>
      </c>
      <c r="AA44" s="136"/>
      <c r="AB44" s="140">
        <f>SUM(AN44,AT44,AZ44)</f>
        <v>48</v>
      </c>
      <c r="AC44" s="141"/>
      <c r="AD44" s="137">
        <v>18</v>
      </c>
      <c r="AE44" s="136"/>
      <c r="AF44" s="140"/>
      <c r="AG44" s="136"/>
      <c r="AH44" s="140">
        <v>30</v>
      </c>
      <c r="AI44" s="140"/>
      <c r="AJ44" s="137"/>
      <c r="AK44" s="136"/>
      <c r="AL44" s="139"/>
      <c r="AM44" s="136"/>
      <c r="AN44" s="140"/>
      <c r="AO44" s="140"/>
      <c r="AP44" s="137"/>
      <c r="AQ44" s="141"/>
      <c r="AR44" s="139">
        <v>120</v>
      </c>
      <c r="AS44" s="136"/>
      <c r="AT44" s="140">
        <v>48</v>
      </c>
      <c r="AU44" s="140"/>
      <c r="AV44" s="137">
        <v>3</v>
      </c>
      <c r="AW44" s="141"/>
      <c r="AX44" s="139"/>
      <c r="AY44" s="136"/>
      <c r="AZ44" s="140"/>
      <c r="BA44" s="140"/>
      <c r="BB44" s="137"/>
      <c r="BC44" s="141"/>
      <c r="BD44" s="145" t="s">
        <v>162</v>
      </c>
      <c r="BE44" s="328"/>
      <c r="BF44" s="328"/>
      <c r="BG44" s="328"/>
      <c r="BH44" s="329"/>
      <c r="BI44" s="113"/>
      <c r="BJ44" s="119">
        <f t="shared" si="1"/>
        <v>48</v>
      </c>
      <c r="BK44" s="113"/>
      <c r="BL44" s="113"/>
      <c r="BM44" s="113"/>
    </row>
    <row r="45" spans="1:65" s="5" customFormat="1" ht="36.75" customHeight="1" x14ac:dyDescent="0.45">
      <c r="A45" s="72" t="s">
        <v>152</v>
      </c>
      <c r="B45" s="173" t="s">
        <v>210</v>
      </c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5"/>
      <c r="V45" s="134">
        <v>1</v>
      </c>
      <c r="W45" s="137"/>
      <c r="X45" s="136"/>
      <c r="Y45" s="138"/>
      <c r="Z45" s="139">
        <f t="shared" ref="Z45:Z47" si="62">SUM(AL45,AR45,AX45)</f>
        <v>120</v>
      </c>
      <c r="AA45" s="136"/>
      <c r="AB45" s="140">
        <f t="shared" ref="AB45:AB47" si="63">SUM(AN45,AT45,AZ45)</f>
        <v>44</v>
      </c>
      <c r="AC45" s="141"/>
      <c r="AD45" s="134">
        <v>20</v>
      </c>
      <c r="AE45" s="135"/>
      <c r="AF45" s="136">
        <v>24</v>
      </c>
      <c r="AG45" s="135"/>
      <c r="AH45" s="136"/>
      <c r="AI45" s="137"/>
      <c r="AJ45" s="135"/>
      <c r="AK45" s="135"/>
      <c r="AL45" s="134">
        <v>120</v>
      </c>
      <c r="AM45" s="135"/>
      <c r="AN45" s="136">
        <v>44</v>
      </c>
      <c r="AO45" s="137"/>
      <c r="AP45" s="135">
        <v>3</v>
      </c>
      <c r="AQ45" s="138"/>
      <c r="AR45" s="134"/>
      <c r="AS45" s="135"/>
      <c r="AT45" s="136"/>
      <c r="AU45" s="137"/>
      <c r="AV45" s="135"/>
      <c r="AW45" s="138"/>
      <c r="AX45" s="134"/>
      <c r="AY45" s="135"/>
      <c r="AZ45" s="136"/>
      <c r="BA45" s="137"/>
      <c r="BB45" s="135"/>
      <c r="BC45" s="138"/>
      <c r="BD45" s="142" t="s">
        <v>163</v>
      </c>
      <c r="BE45" s="143"/>
      <c r="BF45" s="143"/>
      <c r="BG45" s="143"/>
      <c r="BH45" s="144"/>
      <c r="BI45" s="113"/>
      <c r="BJ45" s="119">
        <f t="shared" si="1"/>
        <v>44</v>
      </c>
      <c r="BK45" s="113"/>
      <c r="BL45" s="113"/>
      <c r="BM45" s="113"/>
    </row>
    <row r="46" spans="1:65" s="5" customFormat="1" ht="36.75" customHeight="1" x14ac:dyDescent="0.45">
      <c r="A46" s="72" t="s">
        <v>154</v>
      </c>
      <c r="B46" s="173" t="s">
        <v>213</v>
      </c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5"/>
      <c r="V46" s="134"/>
      <c r="W46" s="137"/>
      <c r="X46" s="136">
        <v>1</v>
      </c>
      <c r="Y46" s="138"/>
      <c r="Z46" s="139">
        <f t="shared" si="62"/>
        <v>120</v>
      </c>
      <c r="AA46" s="136"/>
      <c r="AB46" s="140">
        <f t="shared" si="63"/>
        <v>40</v>
      </c>
      <c r="AC46" s="141"/>
      <c r="AD46" s="134">
        <v>24</v>
      </c>
      <c r="AE46" s="135"/>
      <c r="AF46" s="136">
        <v>16</v>
      </c>
      <c r="AG46" s="135"/>
      <c r="AH46" s="136"/>
      <c r="AI46" s="137"/>
      <c r="AJ46" s="135"/>
      <c r="AK46" s="135"/>
      <c r="AL46" s="134">
        <v>120</v>
      </c>
      <c r="AM46" s="135"/>
      <c r="AN46" s="136">
        <v>40</v>
      </c>
      <c r="AO46" s="137"/>
      <c r="AP46" s="135">
        <v>3</v>
      </c>
      <c r="AQ46" s="138"/>
      <c r="AR46" s="134"/>
      <c r="AS46" s="135"/>
      <c r="AT46" s="136"/>
      <c r="AU46" s="137"/>
      <c r="AV46" s="135"/>
      <c r="AW46" s="138"/>
      <c r="AX46" s="134"/>
      <c r="AY46" s="135"/>
      <c r="AZ46" s="136"/>
      <c r="BA46" s="137"/>
      <c r="BB46" s="135"/>
      <c r="BC46" s="138"/>
      <c r="BD46" s="142" t="s">
        <v>164</v>
      </c>
      <c r="BE46" s="143"/>
      <c r="BF46" s="143"/>
      <c r="BG46" s="143"/>
      <c r="BH46" s="144"/>
      <c r="BI46" s="113"/>
      <c r="BJ46" s="119">
        <f t="shared" si="1"/>
        <v>40</v>
      </c>
      <c r="BK46" s="113"/>
      <c r="BL46" s="113"/>
      <c r="BM46" s="113"/>
    </row>
    <row r="47" spans="1:65" s="5" customFormat="1" ht="40.5" customHeight="1" x14ac:dyDescent="0.45">
      <c r="A47" s="72" t="s">
        <v>156</v>
      </c>
      <c r="B47" s="173" t="s">
        <v>211</v>
      </c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5"/>
      <c r="V47" s="139">
        <v>2</v>
      </c>
      <c r="W47" s="140"/>
      <c r="X47" s="140"/>
      <c r="Y47" s="136"/>
      <c r="Z47" s="139">
        <f t="shared" si="62"/>
        <v>120</v>
      </c>
      <c r="AA47" s="136"/>
      <c r="AB47" s="140">
        <f t="shared" si="63"/>
        <v>60</v>
      </c>
      <c r="AC47" s="141"/>
      <c r="AD47" s="137">
        <v>26</v>
      </c>
      <c r="AE47" s="136"/>
      <c r="AF47" s="140">
        <v>24</v>
      </c>
      <c r="AG47" s="136"/>
      <c r="AH47" s="140">
        <v>10</v>
      </c>
      <c r="AI47" s="140"/>
      <c r="AJ47" s="137"/>
      <c r="AK47" s="136"/>
      <c r="AL47" s="139"/>
      <c r="AM47" s="136"/>
      <c r="AN47" s="140"/>
      <c r="AO47" s="140"/>
      <c r="AP47" s="137"/>
      <c r="AQ47" s="141"/>
      <c r="AR47" s="139">
        <v>120</v>
      </c>
      <c r="AS47" s="136"/>
      <c r="AT47" s="140">
        <v>60</v>
      </c>
      <c r="AU47" s="140"/>
      <c r="AV47" s="137">
        <v>3</v>
      </c>
      <c r="AW47" s="141"/>
      <c r="AX47" s="139"/>
      <c r="AY47" s="136"/>
      <c r="AZ47" s="140"/>
      <c r="BA47" s="140"/>
      <c r="BB47" s="137"/>
      <c r="BC47" s="141"/>
      <c r="BD47" s="145" t="s">
        <v>245</v>
      </c>
      <c r="BE47" s="328"/>
      <c r="BF47" s="328"/>
      <c r="BG47" s="328"/>
      <c r="BH47" s="329"/>
      <c r="BI47" s="113"/>
      <c r="BJ47" s="119">
        <f t="shared" si="1"/>
        <v>60</v>
      </c>
      <c r="BK47" s="113"/>
      <c r="BL47" s="113"/>
      <c r="BM47" s="113"/>
    </row>
    <row r="48" spans="1:65" s="70" customFormat="1" ht="39.75" customHeight="1" x14ac:dyDescent="0.5">
      <c r="A48" s="75" t="s">
        <v>158</v>
      </c>
      <c r="B48" s="212" t="s">
        <v>212</v>
      </c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4"/>
      <c r="V48" s="188"/>
      <c r="W48" s="176"/>
      <c r="X48" s="176"/>
      <c r="Y48" s="189"/>
      <c r="Z48" s="148">
        <f>SUM(Z49:AA53)</f>
        <v>596</v>
      </c>
      <c r="AA48" s="149"/>
      <c r="AB48" s="176">
        <f t="shared" ref="AB48" si="64">SUM(AB49:AC53)</f>
        <v>250</v>
      </c>
      <c r="AC48" s="177"/>
      <c r="AD48" s="148">
        <f t="shared" ref="AD48" si="65">SUM(AD49:AE53)</f>
        <v>118</v>
      </c>
      <c r="AE48" s="149"/>
      <c r="AF48" s="176">
        <f t="shared" ref="AF48" si="66">SUM(AF49:AG53)</f>
        <v>32</v>
      </c>
      <c r="AG48" s="189"/>
      <c r="AH48" s="176">
        <f t="shared" ref="AH48" si="67">SUM(AH49:AI53)</f>
        <v>100</v>
      </c>
      <c r="AI48" s="189"/>
      <c r="AJ48" s="176">
        <f t="shared" ref="AJ48" si="68">SUM(AJ49:AK53)</f>
        <v>0</v>
      </c>
      <c r="AK48" s="177"/>
      <c r="AL48" s="148">
        <f t="shared" ref="AL48" si="69">SUM(AL49:AM53)</f>
        <v>236</v>
      </c>
      <c r="AM48" s="149"/>
      <c r="AN48" s="176">
        <f t="shared" ref="AN48" si="70">SUM(AN49:AO53)</f>
        <v>80</v>
      </c>
      <c r="AO48" s="189"/>
      <c r="AP48" s="176">
        <f t="shared" ref="AP48" si="71">SUM(AP49:AQ53)</f>
        <v>6</v>
      </c>
      <c r="AQ48" s="177"/>
      <c r="AR48" s="148">
        <f t="shared" ref="AR48" si="72">SUM(AR49:AS53)</f>
        <v>240</v>
      </c>
      <c r="AS48" s="149"/>
      <c r="AT48" s="176">
        <f t="shared" ref="AT48" si="73">SUM(AT49:AU53)</f>
        <v>106</v>
      </c>
      <c r="AU48" s="189"/>
      <c r="AV48" s="176">
        <f t="shared" ref="AV48" si="74">SUM(AV49:AW53)</f>
        <v>6</v>
      </c>
      <c r="AW48" s="177"/>
      <c r="AX48" s="148">
        <f t="shared" ref="AX48" si="75">SUM(AX49:AY53)</f>
        <v>120</v>
      </c>
      <c r="AY48" s="149"/>
      <c r="AZ48" s="176">
        <f t="shared" ref="AZ48" si="76">SUM(AZ49:BA53)</f>
        <v>64</v>
      </c>
      <c r="BA48" s="189"/>
      <c r="BB48" s="176">
        <f t="shared" ref="BB48" si="77">SUM(BB49:BC53)</f>
        <v>3</v>
      </c>
      <c r="BC48" s="177"/>
      <c r="BD48" s="377"/>
      <c r="BE48" s="378"/>
      <c r="BF48" s="378"/>
      <c r="BG48" s="378"/>
      <c r="BH48" s="379"/>
      <c r="BI48" s="118"/>
      <c r="BJ48" s="119">
        <f t="shared" si="1"/>
        <v>250</v>
      </c>
      <c r="BK48" s="118"/>
      <c r="BL48" s="118"/>
      <c r="BM48" s="118"/>
    </row>
    <row r="49" spans="1:65" s="107" customFormat="1" ht="74.25" customHeight="1" x14ac:dyDescent="0.2">
      <c r="A49" s="72" t="s">
        <v>160</v>
      </c>
      <c r="B49" s="173" t="s">
        <v>287</v>
      </c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5"/>
      <c r="V49" s="139"/>
      <c r="W49" s="140"/>
      <c r="X49" s="140">
        <v>2</v>
      </c>
      <c r="Y49" s="136"/>
      <c r="Z49" s="159">
        <f>SUM(AL49,AR49,AX49)</f>
        <v>120</v>
      </c>
      <c r="AA49" s="160"/>
      <c r="AB49" s="140">
        <f>SUM(AN49,AT49,AZ49)</f>
        <v>48</v>
      </c>
      <c r="AC49" s="141"/>
      <c r="AD49" s="137">
        <v>24</v>
      </c>
      <c r="AE49" s="136"/>
      <c r="AF49" s="140"/>
      <c r="AG49" s="140"/>
      <c r="AH49" s="140">
        <v>24</v>
      </c>
      <c r="AI49" s="140"/>
      <c r="AJ49" s="137"/>
      <c r="AK49" s="136"/>
      <c r="AL49" s="139"/>
      <c r="AM49" s="136"/>
      <c r="AN49" s="140"/>
      <c r="AO49" s="140"/>
      <c r="AP49" s="137"/>
      <c r="AQ49" s="141"/>
      <c r="AR49" s="139">
        <v>120</v>
      </c>
      <c r="AS49" s="136"/>
      <c r="AT49" s="140">
        <v>48</v>
      </c>
      <c r="AU49" s="140"/>
      <c r="AV49" s="137">
        <v>3</v>
      </c>
      <c r="AW49" s="141"/>
      <c r="AX49" s="139"/>
      <c r="AY49" s="136"/>
      <c r="AZ49" s="140"/>
      <c r="BA49" s="140"/>
      <c r="BB49" s="137"/>
      <c r="BC49" s="136"/>
      <c r="BD49" s="145" t="s">
        <v>279</v>
      </c>
      <c r="BE49" s="328"/>
      <c r="BF49" s="328"/>
      <c r="BG49" s="328"/>
      <c r="BH49" s="329"/>
      <c r="BI49" s="116"/>
      <c r="BJ49" s="119">
        <f t="shared" si="1"/>
        <v>48</v>
      </c>
      <c r="BK49" s="116"/>
      <c r="BL49" s="116"/>
      <c r="BM49" s="116"/>
    </row>
    <row r="50" spans="1:65" s="5" customFormat="1" ht="79.5" customHeight="1" x14ac:dyDescent="0.45">
      <c r="A50" s="73" t="s">
        <v>161</v>
      </c>
      <c r="B50" s="191" t="s">
        <v>288</v>
      </c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3"/>
      <c r="V50" s="190">
        <v>2</v>
      </c>
      <c r="W50" s="163"/>
      <c r="X50" s="163"/>
      <c r="Y50" s="162"/>
      <c r="Z50" s="159">
        <f t="shared" ref="Z50:Z51" si="78">SUM(AL50,AR50,AX50)</f>
        <v>120</v>
      </c>
      <c r="AA50" s="160"/>
      <c r="AB50" s="140">
        <f t="shared" ref="AB50:AB51" si="79">SUM(AN50,AT50,AZ50)</f>
        <v>58</v>
      </c>
      <c r="AC50" s="141"/>
      <c r="AD50" s="161">
        <v>26</v>
      </c>
      <c r="AE50" s="162"/>
      <c r="AF50" s="163">
        <v>32</v>
      </c>
      <c r="AG50" s="163"/>
      <c r="AH50" s="163"/>
      <c r="AI50" s="163"/>
      <c r="AJ50" s="161"/>
      <c r="AK50" s="162"/>
      <c r="AL50" s="139"/>
      <c r="AM50" s="136"/>
      <c r="AN50" s="140"/>
      <c r="AO50" s="140"/>
      <c r="AP50" s="137"/>
      <c r="AQ50" s="141"/>
      <c r="AR50" s="139">
        <v>120</v>
      </c>
      <c r="AS50" s="136"/>
      <c r="AT50" s="140">
        <v>58</v>
      </c>
      <c r="AU50" s="140"/>
      <c r="AV50" s="137">
        <v>3</v>
      </c>
      <c r="AW50" s="141"/>
      <c r="AX50" s="190"/>
      <c r="AY50" s="162"/>
      <c r="AZ50" s="163"/>
      <c r="BA50" s="163"/>
      <c r="BB50" s="161"/>
      <c r="BC50" s="162"/>
      <c r="BD50" s="370" t="s">
        <v>280</v>
      </c>
      <c r="BE50" s="371"/>
      <c r="BF50" s="371"/>
      <c r="BG50" s="371"/>
      <c r="BH50" s="372"/>
      <c r="BI50" s="113"/>
      <c r="BJ50" s="119">
        <f t="shared" si="1"/>
        <v>58</v>
      </c>
      <c r="BK50" s="113"/>
      <c r="BL50" s="113"/>
      <c r="BM50" s="113"/>
    </row>
    <row r="51" spans="1:65" s="5" customFormat="1" ht="72.75" customHeight="1" x14ac:dyDescent="0.45">
      <c r="A51" s="73" t="s">
        <v>248</v>
      </c>
      <c r="B51" s="191" t="s">
        <v>247</v>
      </c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3"/>
      <c r="V51" s="190"/>
      <c r="W51" s="163"/>
      <c r="X51" s="163">
        <v>1</v>
      </c>
      <c r="Y51" s="162"/>
      <c r="Z51" s="159">
        <f t="shared" si="78"/>
        <v>118</v>
      </c>
      <c r="AA51" s="160"/>
      <c r="AB51" s="140">
        <f t="shared" si="79"/>
        <v>40</v>
      </c>
      <c r="AC51" s="141"/>
      <c r="AD51" s="161">
        <v>18</v>
      </c>
      <c r="AE51" s="162"/>
      <c r="AF51" s="163"/>
      <c r="AG51" s="163"/>
      <c r="AH51" s="163">
        <v>22</v>
      </c>
      <c r="AI51" s="163"/>
      <c r="AJ51" s="161"/>
      <c r="AK51" s="162"/>
      <c r="AL51" s="139">
        <v>118</v>
      </c>
      <c r="AM51" s="136"/>
      <c r="AN51" s="140">
        <v>40</v>
      </c>
      <c r="AO51" s="140"/>
      <c r="AP51" s="137">
        <v>3</v>
      </c>
      <c r="AQ51" s="136"/>
      <c r="AR51" s="139"/>
      <c r="AS51" s="136"/>
      <c r="AT51" s="140"/>
      <c r="AU51" s="140"/>
      <c r="AV51" s="137"/>
      <c r="AW51" s="141"/>
      <c r="AX51" s="190"/>
      <c r="AY51" s="162"/>
      <c r="AZ51" s="163"/>
      <c r="BA51" s="163"/>
      <c r="BB51" s="161"/>
      <c r="BC51" s="162"/>
      <c r="BD51" s="370" t="s">
        <v>252</v>
      </c>
      <c r="BE51" s="371"/>
      <c r="BF51" s="371"/>
      <c r="BG51" s="371"/>
      <c r="BH51" s="372"/>
      <c r="BI51" s="113"/>
      <c r="BJ51" s="119">
        <f t="shared" si="1"/>
        <v>40</v>
      </c>
      <c r="BK51" s="113"/>
      <c r="BL51" s="113"/>
      <c r="BM51" s="113"/>
    </row>
    <row r="52" spans="1:65" s="5" customFormat="1" ht="71.25" customHeight="1" x14ac:dyDescent="0.45">
      <c r="A52" s="72" t="s">
        <v>270</v>
      </c>
      <c r="B52" s="173" t="s">
        <v>201</v>
      </c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5"/>
      <c r="V52" s="139"/>
      <c r="W52" s="140"/>
      <c r="X52" s="140">
        <v>1</v>
      </c>
      <c r="Y52" s="136"/>
      <c r="Z52" s="186">
        <f>SUM(AL52,AR52,AX52)</f>
        <v>118</v>
      </c>
      <c r="AA52" s="136"/>
      <c r="AB52" s="187">
        <f>SUM(AN52,AT52,AZ52)</f>
        <v>40</v>
      </c>
      <c r="AC52" s="141"/>
      <c r="AD52" s="137">
        <v>18</v>
      </c>
      <c r="AE52" s="136"/>
      <c r="AF52" s="140"/>
      <c r="AG52" s="140"/>
      <c r="AH52" s="140">
        <v>22</v>
      </c>
      <c r="AI52" s="140"/>
      <c r="AJ52" s="137"/>
      <c r="AK52" s="136"/>
      <c r="AL52" s="139">
        <v>118</v>
      </c>
      <c r="AM52" s="136"/>
      <c r="AN52" s="140">
        <v>40</v>
      </c>
      <c r="AO52" s="140"/>
      <c r="AP52" s="136">
        <v>3</v>
      </c>
      <c r="AQ52" s="138"/>
      <c r="AR52" s="137"/>
      <c r="AS52" s="136"/>
      <c r="AT52" s="140"/>
      <c r="AU52" s="140"/>
      <c r="AV52" s="137"/>
      <c r="AW52" s="136"/>
      <c r="AX52" s="139">
        <v>0</v>
      </c>
      <c r="AY52" s="136"/>
      <c r="AZ52" s="140">
        <v>0</v>
      </c>
      <c r="BA52" s="140"/>
      <c r="BB52" s="137">
        <v>0</v>
      </c>
      <c r="BC52" s="141"/>
      <c r="BD52" s="145" t="s">
        <v>269</v>
      </c>
      <c r="BE52" s="328"/>
      <c r="BF52" s="328"/>
      <c r="BG52" s="328"/>
      <c r="BH52" s="329"/>
      <c r="BI52" s="113"/>
      <c r="BJ52" s="119">
        <f>SUM(AD52:AK52)</f>
        <v>40</v>
      </c>
      <c r="BK52" s="113"/>
      <c r="BL52" s="113"/>
      <c r="BM52" s="113"/>
    </row>
    <row r="53" spans="1:65" s="5" customFormat="1" ht="42.75" customHeight="1" x14ac:dyDescent="0.45">
      <c r="A53" s="72" t="s">
        <v>282</v>
      </c>
      <c r="B53" s="173" t="s">
        <v>203</v>
      </c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5"/>
      <c r="V53" s="139"/>
      <c r="W53" s="140"/>
      <c r="X53" s="140">
        <v>3</v>
      </c>
      <c r="Y53" s="136"/>
      <c r="Z53" s="186">
        <f>SUM(AL53,AR53,AX53)</f>
        <v>120</v>
      </c>
      <c r="AA53" s="136"/>
      <c r="AB53" s="187">
        <f>SUM(AN53,AT53,AZ53)</f>
        <v>64</v>
      </c>
      <c r="AC53" s="141"/>
      <c r="AD53" s="137">
        <v>32</v>
      </c>
      <c r="AE53" s="136"/>
      <c r="AF53" s="140"/>
      <c r="AG53" s="140"/>
      <c r="AH53" s="140">
        <v>32</v>
      </c>
      <c r="AI53" s="140"/>
      <c r="AJ53" s="137"/>
      <c r="AK53" s="136"/>
      <c r="AL53" s="139"/>
      <c r="AM53" s="136"/>
      <c r="AN53" s="140"/>
      <c r="AO53" s="140"/>
      <c r="AP53" s="137"/>
      <c r="AQ53" s="141"/>
      <c r="AR53" s="137"/>
      <c r="AS53" s="136"/>
      <c r="AT53" s="140"/>
      <c r="AU53" s="140"/>
      <c r="AV53" s="137"/>
      <c r="AW53" s="136"/>
      <c r="AX53" s="139">
        <v>120</v>
      </c>
      <c r="AY53" s="136"/>
      <c r="AZ53" s="140">
        <v>64</v>
      </c>
      <c r="BA53" s="140"/>
      <c r="BB53" s="137">
        <v>3</v>
      </c>
      <c r="BC53" s="141"/>
      <c r="BD53" s="145" t="s">
        <v>139</v>
      </c>
      <c r="BE53" s="328"/>
      <c r="BF53" s="328"/>
      <c r="BG53" s="328"/>
      <c r="BH53" s="329"/>
      <c r="BI53" s="113"/>
      <c r="BJ53" s="119">
        <f>SUM(AD53:AK53)</f>
        <v>64</v>
      </c>
      <c r="BK53" s="113"/>
      <c r="BL53" s="113"/>
      <c r="BM53" s="113"/>
    </row>
    <row r="54" spans="1:65" s="70" customFormat="1" ht="43.5" customHeight="1" thickBot="1" x14ac:dyDescent="0.55000000000000004">
      <c r="A54" s="99" t="s">
        <v>272</v>
      </c>
      <c r="B54" s="167" t="s">
        <v>147</v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9"/>
      <c r="V54" s="170"/>
      <c r="W54" s="171"/>
      <c r="X54" s="171">
        <v>2</v>
      </c>
      <c r="Y54" s="172"/>
      <c r="Z54" s="148">
        <f>SUM(AL54,AR54,AX54)</f>
        <v>108</v>
      </c>
      <c r="AA54" s="149"/>
      <c r="AB54" s="164">
        <f>SUM(AN54,AT54,AZ54)</f>
        <v>56</v>
      </c>
      <c r="AC54" s="165"/>
      <c r="AD54" s="166">
        <v>30</v>
      </c>
      <c r="AE54" s="149"/>
      <c r="AF54" s="164"/>
      <c r="AG54" s="149"/>
      <c r="AH54" s="164">
        <v>26</v>
      </c>
      <c r="AI54" s="164"/>
      <c r="AJ54" s="166"/>
      <c r="AK54" s="149"/>
      <c r="AL54" s="148"/>
      <c r="AM54" s="149"/>
      <c r="AN54" s="164"/>
      <c r="AO54" s="164"/>
      <c r="AP54" s="166"/>
      <c r="AQ54" s="165"/>
      <c r="AR54" s="148">
        <v>108</v>
      </c>
      <c r="AS54" s="149"/>
      <c r="AT54" s="164">
        <v>56</v>
      </c>
      <c r="AU54" s="164"/>
      <c r="AV54" s="166">
        <v>3</v>
      </c>
      <c r="AW54" s="165"/>
      <c r="AX54" s="148"/>
      <c r="AY54" s="149"/>
      <c r="AZ54" s="164"/>
      <c r="BA54" s="164"/>
      <c r="BB54" s="166"/>
      <c r="BC54" s="165"/>
      <c r="BD54" s="145" t="s">
        <v>188</v>
      </c>
      <c r="BE54" s="146"/>
      <c r="BF54" s="146"/>
      <c r="BG54" s="146"/>
      <c r="BH54" s="147"/>
      <c r="BI54" s="118"/>
      <c r="BJ54" s="119">
        <f t="shared" ref="BJ54" si="80">SUM(AD54:AK54)</f>
        <v>56</v>
      </c>
      <c r="BK54" s="118"/>
      <c r="BL54" s="118"/>
      <c r="BM54" s="118"/>
    </row>
    <row r="55" spans="1:65" s="81" customFormat="1" ht="37.5" customHeight="1" thickBot="1" x14ac:dyDescent="0.55000000000000004">
      <c r="A55" s="79" t="s">
        <v>181</v>
      </c>
      <c r="B55" s="194" t="s">
        <v>172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6"/>
      <c r="V55" s="178"/>
      <c r="W55" s="179"/>
      <c r="X55" s="180"/>
      <c r="Y55" s="181"/>
      <c r="Z55" s="178" t="s">
        <v>273</v>
      </c>
      <c r="AA55" s="182"/>
      <c r="AB55" s="180" t="s">
        <v>274</v>
      </c>
      <c r="AC55" s="181"/>
      <c r="AD55" s="178" t="s">
        <v>275</v>
      </c>
      <c r="AE55" s="182"/>
      <c r="AF55" s="180" t="s">
        <v>173</v>
      </c>
      <c r="AG55" s="179"/>
      <c r="AH55" s="183" t="s">
        <v>260</v>
      </c>
      <c r="AI55" s="183"/>
      <c r="AJ55" s="179" t="s">
        <v>174</v>
      </c>
      <c r="AK55" s="184"/>
      <c r="AL55" s="185" t="s">
        <v>175</v>
      </c>
      <c r="AM55" s="180"/>
      <c r="AN55" s="183" t="s">
        <v>176</v>
      </c>
      <c r="AO55" s="183"/>
      <c r="AP55" s="402" t="s">
        <v>177</v>
      </c>
      <c r="AQ55" s="403"/>
      <c r="AR55" s="179" t="s">
        <v>276</v>
      </c>
      <c r="AS55" s="180"/>
      <c r="AT55" s="183" t="s">
        <v>277</v>
      </c>
      <c r="AU55" s="183"/>
      <c r="AV55" s="402" t="s">
        <v>278</v>
      </c>
      <c r="AW55" s="403"/>
      <c r="AX55" s="404"/>
      <c r="AY55" s="405"/>
      <c r="AZ55" s="406"/>
      <c r="BA55" s="405"/>
      <c r="BB55" s="406"/>
      <c r="BC55" s="407"/>
      <c r="BD55" s="131"/>
      <c r="BE55" s="132"/>
      <c r="BF55" s="132"/>
      <c r="BG55" s="132"/>
      <c r="BH55" s="133"/>
      <c r="BI55" s="120"/>
      <c r="BJ55" s="119">
        <f t="shared" si="1"/>
        <v>0</v>
      </c>
      <c r="BK55" s="120"/>
      <c r="BL55" s="120"/>
      <c r="BM55" s="120"/>
    </row>
    <row r="56" spans="1:65" s="81" customFormat="1" ht="42" customHeight="1" x14ac:dyDescent="0.5">
      <c r="A56" s="86" t="s">
        <v>165</v>
      </c>
      <c r="B56" s="197" t="s">
        <v>234</v>
      </c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9"/>
      <c r="V56" s="159" t="s">
        <v>166</v>
      </c>
      <c r="W56" s="200"/>
      <c r="X56" s="200" t="s">
        <v>178</v>
      </c>
      <c r="Y56" s="408"/>
      <c r="Z56" s="409" t="s">
        <v>256</v>
      </c>
      <c r="AA56" s="410"/>
      <c r="AB56" s="411" t="s">
        <v>259</v>
      </c>
      <c r="AC56" s="412"/>
      <c r="AD56" s="414" t="s">
        <v>262</v>
      </c>
      <c r="AE56" s="415"/>
      <c r="AF56" s="416"/>
      <c r="AG56" s="416"/>
      <c r="AH56" s="416"/>
      <c r="AI56" s="416"/>
      <c r="AJ56" s="417" t="s">
        <v>174</v>
      </c>
      <c r="AK56" s="418"/>
      <c r="AL56" s="414" t="s">
        <v>263</v>
      </c>
      <c r="AM56" s="416"/>
      <c r="AN56" s="416" t="s">
        <v>265</v>
      </c>
      <c r="AO56" s="416"/>
      <c r="AP56" s="416" t="s">
        <v>267</v>
      </c>
      <c r="AQ56" s="418"/>
      <c r="AR56" s="414" t="s">
        <v>263</v>
      </c>
      <c r="AS56" s="416"/>
      <c r="AT56" s="416" t="s">
        <v>265</v>
      </c>
      <c r="AU56" s="416"/>
      <c r="AV56" s="416" t="s">
        <v>267</v>
      </c>
      <c r="AW56" s="418"/>
      <c r="AX56" s="419"/>
      <c r="AY56" s="400"/>
      <c r="AZ56" s="399"/>
      <c r="BA56" s="400"/>
      <c r="BB56" s="399"/>
      <c r="BC56" s="401"/>
      <c r="BD56" s="314" t="s">
        <v>148</v>
      </c>
      <c r="BE56" s="315"/>
      <c r="BF56" s="315"/>
      <c r="BG56" s="315"/>
      <c r="BH56" s="316"/>
      <c r="BI56" s="120"/>
      <c r="BJ56" s="119">
        <f t="shared" si="1"/>
        <v>0</v>
      </c>
      <c r="BK56" s="120"/>
      <c r="BL56" s="120"/>
      <c r="BM56" s="120"/>
    </row>
    <row r="57" spans="1:65" s="81" customFormat="1" ht="42" customHeight="1" x14ac:dyDescent="0.5">
      <c r="A57" s="72" t="s">
        <v>179</v>
      </c>
      <c r="B57" s="173" t="s">
        <v>235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5"/>
      <c r="V57" s="159" t="s">
        <v>166</v>
      </c>
      <c r="W57" s="446"/>
      <c r="X57" s="200" t="s">
        <v>178</v>
      </c>
      <c r="Y57" s="408"/>
      <c r="Z57" s="409" t="s">
        <v>257</v>
      </c>
      <c r="AA57" s="410"/>
      <c r="AB57" s="411" t="s">
        <v>260</v>
      </c>
      <c r="AC57" s="412"/>
      <c r="AD57" s="409"/>
      <c r="AE57" s="410"/>
      <c r="AF57" s="411"/>
      <c r="AG57" s="411"/>
      <c r="AH57" s="411" t="s">
        <v>260</v>
      </c>
      <c r="AI57" s="411"/>
      <c r="AJ57" s="413"/>
      <c r="AK57" s="412"/>
      <c r="AL57" s="409" t="s">
        <v>264</v>
      </c>
      <c r="AM57" s="411"/>
      <c r="AN57" s="411" t="s">
        <v>266</v>
      </c>
      <c r="AO57" s="411"/>
      <c r="AP57" s="411" t="s">
        <v>267</v>
      </c>
      <c r="AQ57" s="412"/>
      <c r="AR57" s="409" t="s">
        <v>264</v>
      </c>
      <c r="AS57" s="411"/>
      <c r="AT57" s="411" t="s">
        <v>266</v>
      </c>
      <c r="AU57" s="411"/>
      <c r="AV57" s="411" t="s">
        <v>267</v>
      </c>
      <c r="AW57" s="412"/>
      <c r="AX57" s="420"/>
      <c r="AY57" s="421"/>
      <c r="AZ57" s="422"/>
      <c r="BA57" s="421"/>
      <c r="BB57" s="422"/>
      <c r="BC57" s="426"/>
      <c r="BD57" s="145" t="s">
        <v>195</v>
      </c>
      <c r="BE57" s="328"/>
      <c r="BF57" s="328"/>
      <c r="BG57" s="328"/>
      <c r="BH57" s="329"/>
      <c r="BI57" s="120"/>
      <c r="BJ57" s="119">
        <f t="shared" si="1"/>
        <v>0</v>
      </c>
      <c r="BK57" s="120"/>
      <c r="BL57" s="120"/>
      <c r="BM57" s="120"/>
    </row>
    <row r="58" spans="1:65" s="81" customFormat="1" ht="42.75" customHeight="1" thickBot="1" x14ac:dyDescent="0.55000000000000004">
      <c r="A58" s="72" t="s">
        <v>180</v>
      </c>
      <c r="B58" s="173" t="s">
        <v>236</v>
      </c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5"/>
      <c r="V58" s="139"/>
      <c r="W58" s="140"/>
      <c r="X58" s="140" t="s">
        <v>178</v>
      </c>
      <c r="Y58" s="141"/>
      <c r="Z58" s="409" t="s">
        <v>258</v>
      </c>
      <c r="AA58" s="410"/>
      <c r="AB58" s="411" t="s">
        <v>261</v>
      </c>
      <c r="AC58" s="412"/>
      <c r="AD58" s="425" t="s">
        <v>173</v>
      </c>
      <c r="AE58" s="469"/>
      <c r="AF58" s="423" t="s">
        <v>173</v>
      </c>
      <c r="AG58" s="423"/>
      <c r="AH58" s="470"/>
      <c r="AI58" s="469"/>
      <c r="AJ58" s="423"/>
      <c r="AK58" s="424"/>
      <c r="AL58" s="425" t="s">
        <v>258</v>
      </c>
      <c r="AM58" s="423"/>
      <c r="AN58" s="423" t="s">
        <v>261</v>
      </c>
      <c r="AO58" s="423"/>
      <c r="AP58" s="423" t="s">
        <v>267</v>
      </c>
      <c r="AQ58" s="424"/>
      <c r="AR58" s="425"/>
      <c r="AS58" s="423"/>
      <c r="AT58" s="423"/>
      <c r="AU58" s="423"/>
      <c r="AV58" s="423"/>
      <c r="AW58" s="424"/>
      <c r="AX58" s="420"/>
      <c r="AY58" s="421"/>
      <c r="AZ58" s="422"/>
      <c r="BA58" s="421"/>
      <c r="BB58" s="422"/>
      <c r="BC58" s="426"/>
      <c r="BD58" s="145" t="s">
        <v>196</v>
      </c>
      <c r="BE58" s="328"/>
      <c r="BF58" s="328"/>
      <c r="BG58" s="328"/>
      <c r="BH58" s="329"/>
      <c r="BI58" s="120"/>
      <c r="BJ58" s="119">
        <f t="shared" si="1"/>
        <v>0</v>
      </c>
      <c r="BK58" s="120"/>
      <c r="BL58" s="120"/>
      <c r="BM58" s="120"/>
    </row>
    <row r="59" spans="1:65" s="70" customFormat="1" ht="33.75" customHeight="1" thickBot="1" x14ac:dyDescent="0.55000000000000004">
      <c r="A59" s="150" t="s">
        <v>167</v>
      </c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2"/>
      <c r="Z59" s="178">
        <f>SUM(Z29,Z36)</f>
        <v>2734</v>
      </c>
      <c r="AA59" s="182"/>
      <c r="AB59" s="180">
        <f>SUM(AB29,AB36)</f>
        <v>996</v>
      </c>
      <c r="AC59" s="181"/>
      <c r="AD59" s="178">
        <f>SUM(AD29,AD36)</f>
        <v>454</v>
      </c>
      <c r="AE59" s="182"/>
      <c r="AF59" s="180">
        <f>SUM(AF29,AF36)</f>
        <v>236</v>
      </c>
      <c r="AG59" s="182"/>
      <c r="AH59" s="180">
        <f>SUM(AH29,AH36)</f>
        <v>306</v>
      </c>
      <c r="AI59" s="182"/>
      <c r="AJ59" s="180">
        <f>SUM(AJ29,AJ36)</f>
        <v>0</v>
      </c>
      <c r="AK59" s="181"/>
      <c r="AL59" s="178">
        <f>SUM(AL29,AL36)</f>
        <v>1134</v>
      </c>
      <c r="AM59" s="182"/>
      <c r="AN59" s="180">
        <f>SUM(AN29,AN36)</f>
        <v>432</v>
      </c>
      <c r="AO59" s="182"/>
      <c r="AP59" s="180">
        <f>SUM(AP29,AP36)</f>
        <v>30</v>
      </c>
      <c r="AQ59" s="181"/>
      <c r="AR59" s="178">
        <f>SUM(AR29,AR36)</f>
        <v>1122</v>
      </c>
      <c r="AS59" s="182"/>
      <c r="AT59" s="180">
        <f>SUM(AT29,AT36)</f>
        <v>416</v>
      </c>
      <c r="AU59" s="182"/>
      <c r="AV59" s="180">
        <f>SUM(AV29,AV36)</f>
        <v>30</v>
      </c>
      <c r="AW59" s="181"/>
      <c r="AX59" s="178">
        <f>SUM(AX29,AX36)</f>
        <v>478</v>
      </c>
      <c r="AY59" s="182"/>
      <c r="AZ59" s="180">
        <f>SUM(AZ29,AZ36)</f>
        <v>148</v>
      </c>
      <c r="BA59" s="182"/>
      <c r="BB59" s="180">
        <f>SUM(BB29,BB36)</f>
        <v>13</v>
      </c>
      <c r="BC59" s="181"/>
      <c r="BD59" s="185"/>
      <c r="BE59" s="183"/>
      <c r="BF59" s="183"/>
      <c r="BG59" s="183"/>
      <c r="BH59" s="184"/>
      <c r="BI59" s="118"/>
      <c r="BJ59" s="119">
        <f t="shared" si="1"/>
        <v>996</v>
      </c>
      <c r="BK59" s="118"/>
      <c r="BL59" s="118"/>
      <c r="BM59" s="118"/>
    </row>
    <row r="60" spans="1:65" s="70" customFormat="1" ht="30" customHeight="1" x14ac:dyDescent="0.5">
      <c r="A60" s="153" t="s">
        <v>168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5"/>
      <c r="Z60" s="432"/>
      <c r="AA60" s="433"/>
      <c r="AB60" s="433"/>
      <c r="AC60" s="434"/>
      <c r="AD60" s="435"/>
      <c r="AE60" s="436"/>
      <c r="AF60" s="433"/>
      <c r="AG60" s="433"/>
      <c r="AH60" s="433"/>
      <c r="AI60" s="433"/>
      <c r="AJ60" s="435"/>
      <c r="AK60" s="434"/>
      <c r="AL60" s="432">
        <f>ROUND(AN59/18,0)</f>
        <v>24</v>
      </c>
      <c r="AM60" s="433"/>
      <c r="AN60" s="433"/>
      <c r="AO60" s="433"/>
      <c r="AP60" s="433"/>
      <c r="AQ60" s="434"/>
      <c r="AR60" s="435">
        <f>ROUND(AT59/18,0)</f>
        <v>23</v>
      </c>
      <c r="AS60" s="433"/>
      <c r="AT60" s="433"/>
      <c r="AU60" s="433"/>
      <c r="AV60" s="433"/>
      <c r="AW60" s="436"/>
      <c r="AX60" s="432">
        <f>ROUND(AZ59/8,0)</f>
        <v>19</v>
      </c>
      <c r="AY60" s="433"/>
      <c r="AZ60" s="433"/>
      <c r="BA60" s="433"/>
      <c r="BB60" s="433"/>
      <c r="BC60" s="434"/>
      <c r="BD60" s="432"/>
      <c r="BE60" s="433"/>
      <c r="BF60" s="433"/>
      <c r="BG60" s="433"/>
      <c r="BH60" s="434"/>
      <c r="BI60" s="118"/>
      <c r="BJ60" s="116"/>
      <c r="BK60" s="118"/>
      <c r="BL60" s="118"/>
      <c r="BM60" s="118"/>
    </row>
    <row r="61" spans="1:65" s="70" customFormat="1" ht="30" customHeight="1" x14ac:dyDescent="0.5">
      <c r="A61" s="156" t="s">
        <v>169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8"/>
      <c r="Z61" s="230">
        <f>SUM(AL61:BC61)</f>
        <v>9</v>
      </c>
      <c r="AA61" s="231"/>
      <c r="AB61" s="231"/>
      <c r="AC61" s="232"/>
      <c r="AD61" s="464"/>
      <c r="AE61" s="465"/>
      <c r="AF61" s="231"/>
      <c r="AG61" s="231"/>
      <c r="AH61" s="231"/>
      <c r="AI61" s="231"/>
      <c r="AJ61" s="464"/>
      <c r="AK61" s="232"/>
      <c r="AL61" s="230">
        <v>4</v>
      </c>
      <c r="AM61" s="231"/>
      <c r="AN61" s="231"/>
      <c r="AO61" s="231"/>
      <c r="AP61" s="231"/>
      <c r="AQ61" s="232"/>
      <c r="AR61" s="466">
        <v>4</v>
      </c>
      <c r="AS61" s="467"/>
      <c r="AT61" s="467"/>
      <c r="AU61" s="467"/>
      <c r="AV61" s="467"/>
      <c r="AW61" s="468"/>
      <c r="AX61" s="227">
        <f>COUNTIF(V30:W50,3)</f>
        <v>1</v>
      </c>
      <c r="AY61" s="228"/>
      <c r="AZ61" s="228"/>
      <c r="BA61" s="228"/>
      <c r="BB61" s="228"/>
      <c r="BC61" s="229"/>
      <c r="BD61" s="230"/>
      <c r="BE61" s="231"/>
      <c r="BF61" s="231"/>
      <c r="BG61" s="231"/>
      <c r="BH61" s="232"/>
      <c r="BI61" s="118"/>
      <c r="BJ61" s="116"/>
      <c r="BK61" s="118"/>
      <c r="BL61" s="118"/>
      <c r="BM61" s="118"/>
    </row>
    <row r="62" spans="1:65" s="70" customFormat="1" ht="30" customHeight="1" thickBot="1" x14ac:dyDescent="0.55000000000000004">
      <c r="A62" s="429" t="s">
        <v>170</v>
      </c>
      <c r="B62" s="430"/>
      <c r="C62" s="430"/>
      <c r="D62" s="430"/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430"/>
      <c r="U62" s="430"/>
      <c r="V62" s="430"/>
      <c r="W62" s="430"/>
      <c r="X62" s="430"/>
      <c r="Y62" s="431"/>
      <c r="Z62" s="233">
        <f>SUM(AL62:BC62)</f>
        <v>12</v>
      </c>
      <c r="AA62" s="234"/>
      <c r="AB62" s="234"/>
      <c r="AC62" s="235"/>
      <c r="AD62" s="236"/>
      <c r="AE62" s="237"/>
      <c r="AF62" s="234"/>
      <c r="AG62" s="234"/>
      <c r="AH62" s="234"/>
      <c r="AI62" s="234"/>
      <c r="AJ62" s="236"/>
      <c r="AK62" s="235"/>
      <c r="AL62" s="238">
        <v>5</v>
      </c>
      <c r="AM62" s="239"/>
      <c r="AN62" s="239"/>
      <c r="AO62" s="239"/>
      <c r="AP62" s="239"/>
      <c r="AQ62" s="240"/>
      <c r="AR62" s="238">
        <v>5</v>
      </c>
      <c r="AS62" s="239"/>
      <c r="AT62" s="239"/>
      <c r="AU62" s="239"/>
      <c r="AV62" s="239"/>
      <c r="AW62" s="240"/>
      <c r="AX62" s="238">
        <v>2</v>
      </c>
      <c r="AY62" s="239"/>
      <c r="AZ62" s="239"/>
      <c r="BA62" s="239"/>
      <c r="BB62" s="239"/>
      <c r="BC62" s="240"/>
      <c r="BD62" s="233"/>
      <c r="BE62" s="234"/>
      <c r="BF62" s="234"/>
      <c r="BG62" s="234"/>
      <c r="BH62" s="235"/>
      <c r="BI62" s="118"/>
      <c r="BJ62" s="116"/>
      <c r="BK62" s="118"/>
      <c r="BL62" s="118"/>
      <c r="BM62" s="118"/>
    </row>
    <row r="63" spans="1:65" s="5" customFormat="1" ht="30" customHeight="1" x14ac:dyDescent="0.45">
      <c r="A63" s="10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76"/>
      <c r="U63" s="76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113"/>
      <c r="BJ63" s="121"/>
      <c r="BK63" s="113"/>
      <c r="BL63" s="113"/>
      <c r="BM63" s="113"/>
    </row>
    <row r="64" spans="1:65" s="5" customFormat="1" ht="30" customHeight="1" thickBot="1" x14ac:dyDescent="0.5">
      <c r="A64" s="10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76"/>
      <c r="U64" s="76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113"/>
      <c r="BJ64" s="121"/>
      <c r="BK64" s="113"/>
      <c r="BL64" s="113"/>
      <c r="BM64" s="113"/>
    </row>
    <row r="65" spans="1:74" s="5" customFormat="1" ht="28.5" customHeight="1" thickBot="1" x14ac:dyDescent="0.5">
      <c r="A65" s="290" t="s">
        <v>15</v>
      </c>
      <c r="B65" s="291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2"/>
      <c r="U65" s="290" t="s">
        <v>14</v>
      </c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2"/>
      <c r="AQ65" s="290" t="s">
        <v>13</v>
      </c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2"/>
      <c r="BI65" s="110"/>
      <c r="BJ65" s="111"/>
      <c r="BK65" s="113"/>
      <c r="BL65" s="113"/>
      <c r="BM65" s="113"/>
    </row>
    <row r="66" spans="1:74" s="5" customFormat="1" ht="64.5" customHeight="1" thickBot="1" x14ac:dyDescent="0.5">
      <c r="A66" s="293" t="s">
        <v>12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 t="s">
        <v>11</v>
      </c>
      <c r="M66" s="294"/>
      <c r="N66" s="294"/>
      <c r="O66" s="294" t="s">
        <v>10</v>
      </c>
      <c r="P66" s="294"/>
      <c r="Q66" s="294"/>
      <c r="R66" s="305" t="s">
        <v>9</v>
      </c>
      <c r="S66" s="267"/>
      <c r="T66" s="268"/>
      <c r="U66" s="293" t="s">
        <v>11</v>
      </c>
      <c r="V66" s="294"/>
      <c r="W66" s="294"/>
      <c r="X66" s="294"/>
      <c r="Y66" s="294"/>
      <c r="Z66" s="294"/>
      <c r="AA66" s="294"/>
      <c r="AB66" s="294" t="s">
        <v>10</v>
      </c>
      <c r="AC66" s="294"/>
      <c r="AD66" s="294"/>
      <c r="AE66" s="294"/>
      <c r="AF66" s="294"/>
      <c r="AG66" s="294"/>
      <c r="AH66" s="294"/>
      <c r="AI66" s="427" t="s">
        <v>111</v>
      </c>
      <c r="AJ66" s="294"/>
      <c r="AK66" s="294"/>
      <c r="AL66" s="294"/>
      <c r="AM66" s="294"/>
      <c r="AN66" s="294"/>
      <c r="AO66" s="294"/>
      <c r="AP66" s="428"/>
      <c r="AQ66" s="336" t="s">
        <v>8</v>
      </c>
      <c r="AR66" s="337"/>
      <c r="AS66" s="337"/>
      <c r="AT66" s="337"/>
      <c r="AU66" s="337"/>
      <c r="AV66" s="337"/>
      <c r="AW66" s="337"/>
      <c r="AX66" s="337"/>
      <c r="AY66" s="337"/>
      <c r="AZ66" s="337"/>
      <c r="BA66" s="337"/>
      <c r="BB66" s="337"/>
      <c r="BC66" s="337"/>
      <c r="BD66" s="337"/>
      <c r="BE66" s="337"/>
      <c r="BF66" s="337"/>
      <c r="BG66" s="337"/>
      <c r="BH66" s="338"/>
      <c r="BI66" s="110"/>
      <c r="BJ66" s="111"/>
      <c r="BK66" s="113"/>
      <c r="BL66" s="113"/>
      <c r="BM66" s="113"/>
    </row>
    <row r="67" spans="1:74" s="5" customFormat="1" ht="42.75" customHeight="1" thickBot="1" x14ac:dyDescent="0.55000000000000004">
      <c r="A67" s="320" t="s">
        <v>7</v>
      </c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11">
        <v>3</v>
      </c>
      <c r="M67" s="311"/>
      <c r="N67" s="311"/>
      <c r="O67" s="311">
        <v>3</v>
      </c>
      <c r="P67" s="311"/>
      <c r="Q67" s="311"/>
      <c r="R67" s="311">
        <v>5</v>
      </c>
      <c r="S67" s="311"/>
      <c r="T67" s="313"/>
      <c r="U67" s="312">
        <v>3</v>
      </c>
      <c r="V67" s="311"/>
      <c r="W67" s="311"/>
      <c r="X67" s="311"/>
      <c r="Y67" s="311"/>
      <c r="Z67" s="311"/>
      <c r="AA67" s="311"/>
      <c r="AB67" s="311">
        <v>8</v>
      </c>
      <c r="AC67" s="311"/>
      <c r="AD67" s="311"/>
      <c r="AE67" s="311"/>
      <c r="AF67" s="311"/>
      <c r="AG67" s="311"/>
      <c r="AH67" s="311"/>
      <c r="AI67" s="311">
        <v>12</v>
      </c>
      <c r="AJ67" s="311"/>
      <c r="AK67" s="311"/>
      <c r="AL67" s="311"/>
      <c r="AM67" s="311"/>
      <c r="AN67" s="311"/>
      <c r="AO67" s="311"/>
      <c r="AP67" s="313"/>
      <c r="AQ67" s="339"/>
      <c r="AR67" s="340"/>
      <c r="AS67" s="340"/>
      <c r="AT67" s="340"/>
      <c r="AU67" s="340"/>
      <c r="AV67" s="340"/>
      <c r="AW67" s="340"/>
      <c r="AX67" s="340"/>
      <c r="AY67" s="340"/>
      <c r="AZ67" s="340"/>
      <c r="BA67" s="340"/>
      <c r="BB67" s="340"/>
      <c r="BC67" s="340"/>
      <c r="BD67" s="340"/>
      <c r="BE67" s="340"/>
      <c r="BF67" s="340"/>
      <c r="BG67" s="340"/>
      <c r="BH67" s="341"/>
      <c r="BI67" s="110"/>
      <c r="BJ67" s="111"/>
      <c r="BK67" s="113"/>
      <c r="BL67" s="113"/>
      <c r="BM67" s="113"/>
    </row>
    <row r="68" spans="1:74" s="5" customFormat="1" ht="44.25" customHeight="1" x14ac:dyDescent="0.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110"/>
      <c r="BJ68" s="111"/>
      <c r="BK68" s="113"/>
      <c r="BL68" s="113"/>
      <c r="BM68" s="113"/>
    </row>
    <row r="69" spans="1:74" s="5" customFormat="1" ht="42.75" customHeight="1" x14ac:dyDescent="0.45">
      <c r="A69" s="6"/>
      <c r="B69" s="6"/>
      <c r="C69" s="6"/>
      <c r="D69" s="6"/>
      <c r="E69" s="6"/>
      <c r="F69" s="6"/>
      <c r="G69" s="6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10"/>
      <c r="BJ69" s="111"/>
      <c r="BK69" s="113"/>
      <c r="BL69" s="113"/>
      <c r="BM69" s="113"/>
    </row>
    <row r="70" spans="1:74" s="5" customFormat="1" ht="30" customHeight="1" x14ac:dyDescent="0.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9" t="s">
        <v>107</v>
      </c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10"/>
      <c r="BE70" s="10"/>
      <c r="BF70" s="10"/>
      <c r="BG70" s="10"/>
      <c r="BH70" s="10"/>
      <c r="BI70" s="110"/>
      <c r="BJ70" s="111"/>
      <c r="BK70" s="113"/>
      <c r="BL70" s="113"/>
      <c r="BM70" s="113"/>
    </row>
    <row r="71" spans="1:74" s="5" customFormat="1" ht="15" customHeight="1" thickBo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4"/>
      <c r="S71" s="4"/>
      <c r="T71" s="1"/>
      <c r="U71" s="11"/>
      <c r="V71" s="1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02"/>
      <c r="BE71" s="102"/>
      <c r="BF71" s="102"/>
      <c r="BG71" s="102"/>
      <c r="BH71" s="102"/>
      <c r="BI71" s="110"/>
      <c r="BJ71" s="111"/>
      <c r="BK71" s="113"/>
      <c r="BL71" s="113"/>
      <c r="BM71" s="113"/>
    </row>
    <row r="72" spans="1:74" s="5" customFormat="1" ht="97.5" customHeight="1" thickBot="1" x14ac:dyDescent="0.5">
      <c r="A72" s="249" t="s">
        <v>109</v>
      </c>
      <c r="B72" s="250"/>
      <c r="C72" s="250"/>
      <c r="D72" s="251"/>
      <c r="E72" s="267" t="s">
        <v>110</v>
      </c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  <c r="AM72" s="267"/>
      <c r="AN72" s="267"/>
      <c r="AO72" s="267"/>
      <c r="AP72" s="267"/>
      <c r="AQ72" s="267"/>
      <c r="AR72" s="267"/>
      <c r="AS72" s="267"/>
      <c r="AT72" s="267"/>
      <c r="AU72" s="267"/>
      <c r="AV72" s="267"/>
      <c r="AW72" s="267"/>
      <c r="AX72" s="267"/>
      <c r="AY72" s="267"/>
      <c r="AZ72" s="267"/>
      <c r="BA72" s="267"/>
      <c r="BB72" s="267"/>
      <c r="BC72" s="267"/>
      <c r="BD72" s="249" t="s">
        <v>6</v>
      </c>
      <c r="BE72" s="250"/>
      <c r="BF72" s="250"/>
      <c r="BG72" s="250"/>
      <c r="BH72" s="251"/>
      <c r="BI72" s="110"/>
      <c r="BJ72" s="111"/>
      <c r="BK72" s="113"/>
      <c r="BL72" s="113"/>
      <c r="BM72" s="113"/>
    </row>
    <row r="73" spans="1:74" s="5" customFormat="1" ht="105.75" customHeight="1" x14ac:dyDescent="0.5">
      <c r="A73" s="461" t="s">
        <v>141</v>
      </c>
      <c r="B73" s="471"/>
      <c r="C73" s="471"/>
      <c r="D73" s="472"/>
      <c r="E73" s="440" t="s">
        <v>187</v>
      </c>
      <c r="F73" s="441"/>
      <c r="G73" s="441"/>
      <c r="H73" s="441"/>
      <c r="I73" s="441"/>
      <c r="J73" s="441"/>
      <c r="K73" s="441"/>
      <c r="L73" s="441"/>
      <c r="M73" s="441"/>
      <c r="N73" s="441"/>
      <c r="O73" s="441"/>
      <c r="P73" s="441"/>
      <c r="Q73" s="441"/>
      <c r="R73" s="441"/>
      <c r="S73" s="441"/>
      <c r="T73" s="441"/>
      <c r="U73" s="441"/>
      <c r="V73" s="441"/>
      <c r="W73" s="441"/>
      <c r="X73" s="441"/>
      <c r="Y73" s="441"/>
      <c r="Z73" s="441"/>
      <c r="AA73" s="441"/>
      <c r="AB73" s="441"/>
      <c r="AC73" s="441"/>
      <c r="AD73" s="441"/>
      <c r="AE73" s="441"/>
      <c r="AF73" s="441"/>
      <c r="AG73" s="441"/>
      <c r="AH73" s="441"/>
      <c r="AI73" s="441"/>
      <c r="AJ73" s="441"/>
      <c r="AK73" s="441"/>
      <c r="AL73" s="441"/>
      <c r="AM73" s="441"/>
      <c r="AN73" s="441"/>
      <c r="AO73" s="441"/>
      <c r="AP73" s="441"/>
      <c r="AQ73" s="441"/>
      <c r="AR73" s="441"/>
      <c r="AS73" s="441"/>
      <c r="AT73" s="441"/>
      <c r="AU73" s="441"/>
      <c r="AV73" s="441"/>
      <c r="AW73" s="441"/>
      <c r="AX73" s="441"/>
      <c r="AY73" s="441"/>
      <c r="AZ73" s="441"/>
      <c r="BA73" s="441"/>
      <c r="BB73" s="441"/>
      <c r="BC73" s="442"/>
      <c r="BD73" s="443" t="s">
        <v>285</v>
      </c>
      <c r="BE73" s="444"/>
      <c r="BF73" s="473"/>
      <c r="BG73" s="473"/>
      <c r="BH73" s="474"/>
      <c r="BI73" s="118"/>
      <c r="BJ73" s="121"/>
      <c r="BK73" s="113"/>
      <c r="BL73" s="113"/>
      <c r="BM73" s="113"/>
    </row>
    <row r="74" spans="1:74" s="5" customFormat="1" ht="74.25" customHeight="1" x14ac:dyDescent="0.45">
      <c r="A74" s="314" t="s">
        <v>137</v>
      </c>
      <c r="B74" s="315"/>
      <c r="C74" s="315"/>
      <c r="D74" s="316"/>
      <c r="E74" s="317" t="s">
        <v>214</v>
      </c>
      <c r="F74" s="318"/>
      <c r="G74" s="318"/>
      <c r="H74" s="318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  <c r="AJ74" s="318"/>
      <c r="AK74" s="318"/>
      <c r="AL74" s="318"/>
      <c r="AM74" s="318"/>
      <c r="AN74" s="318"/>
      <c r="AO74" s="318"/>
      <c r="AP74" s="318"/>
      <c r="AQ74" s="318"/>
      <c r="AR74" s="318"/>
      <c r="AS74" s="318"/>
      <c r="AT74" s="318"/>
      <c r="AU74" s="318"/>
      <c r="AV74" s="318"/>
      <c r="AW74" s="318"/>
      <c r="AX74" s="318"/>
      <c r="AY74" s="318"/>
      <c r="AZ74" s="318"/>
      <c r="BA74" s="318"/>
      <c r="BB74" s="318"/>
      <c r="BC74" s="319"/>
      <c r="BD74" s="322" t="s">
        <v>132</v>
      </c>
      <c r="BE74" s="323"/>
      <c r="BF74" s="323"/>
      <c r="BG74" s="323"/>
      <c r="BH74" s="324"/>
      <c r="BI74" s="113"/>
      <c r="BJ74" s="121"/>
      <c r="BK74" s="113"/>
      <c r="BL74" s="113"/>
      <c r="BM74" s="113"/>
    </row>
    <row r="75" spans="1:74" s="5" customFormat="1" ht="43.5" customHeight="1" x14ac:dyDescent="0.5">
      <c r="A75" s="139" t="s">
        <v>138</v>
      </c>
      <c r="B75" s="140"/>
      <c r="C75" s="140"/>
      <c r="D75" s="141"/>
      <c r="E75" s="342" t="s">
        <v>219</v>
      </c>
      <c r="F75" s="343"/>
      <c r="G75" s="343"/>
      <c r="H75" s="343"/>
      <c r="I75" s="343"/>
      <c r="J75" s="343"/>
      <c r="K75" s="343"/>
      <c r="L75" s="343"/>
      <c r="M75" s="343"/>
      <c r="N75" s="343"/>
      <c r="O75" s="343"/>
      <c r="P75" s="343"/>
      <c r="Q75" s="343"/>
      <c r="R75" s="343"/>
      <c r="S75" s="343"/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343"/>
      <c r="AG75" s="343"/>
      <c r="AH75" s="343"/>
      <c r="AI75" s="343"/>
      <c r="AJ75" s="343"/>
      <c r="AK75" s="343"/>
      <c r="AL75" s="343"/>
      <c r="AM75" s="343"/>
      <c r="AN75" s="343"/>
      <c r="AO75" s="343"/>
      <c r="AP75" s="343"/>
      <c r="AQ75" s="343"/>
      <c r="AR75" s="343"/>
      <c r="AS75" s="343"/>
      <c r="AT75" s="343"/>
      <c r="AU75" s="343"/>
      <c r="AV75" s="343"/>
      <c r="AW75" s="343"/>
      <c r="AX75" s="343"/>
      <c r="AY75" s="343"/>
      <c r="AZ75" s="343"/>
      <c r="BA75" s="343"/>
      <c r="BB75" s="343"/>
      <c r="BC75" s="344"/>
      <c r="BD75" s="307" t="s">
        <v>183</v>
      </c>
      <c r="BE75" s="308"/>
      <c r="BF75" s="309"/>
      <c r="BG75" s="309"/>
      <c r="BH75" s="310"/>
      <c r="BI75" s="118"/>
      <c r="BJ75" s="121"/>
      <c r="BK75" s="113"/>
      <c r="BL75" s="113"/>
      <c r="BM75" s="113"/>
    </row>
    <row r="76" spans="1:74" s="5" customFormat="1" ht="42.75" customHeight="1" x14ac:dyDescent="0.45">
      <c r="A76" s="139" t="s">
        <v>139</v>
      </c>
      <c r="B76" s="140"/>
      <c r="C76" s="140"/>
      <c r="D76" s="141"/>
      <c r="E76" s="342" t="s">
        <v>218</v>
      </c>
      <c r="F76" s="343"/>
      <c r="G76" s="343"/>
      <c r="H76" s="343"/>
      <c r="I76" s="343"/>
      <c r="J76" s="343"/>
      <c r="K76" s="343"/>
      <c r="L76" s="343"/>
      <c r="M76" s="343"/>
      <c r="N76" s="343"/>
      <c r="O76" s="343"/>
      <c r="P76" s="343"/>
      <c r="Q76" s="343"/>
      <c r="R76" s="343"/>
      <c r="S76" s="343"/>
      <c r="T76" s="343"/>
      <c r="U76" s="343"/>
      <c r="V76" s="343"/>
      <c r="W76" s="343"/>
      <c r="X76" s="343"/>
      <c r="Y76" s="343"/>
      <c r="Z76" s="343"/>
      <c r="AA76" s="343"/>
      <c r="AB76" s="343"/>
      <c r="AC76" s="343"/>
      <c r="AD76" s="343"/>
      <c r="AE76" s="343"/>
      <c r="AF76" s="343"/>
      <c r="AG76" s="343"/>
      <c r="AH76" s="343"/>
      <c r="AI76" s="343"/>
      <c r="AJ76" s="343"/>
      <c r="AK76" s="343"/>
      <c r="AL76" s="343"/>
      <c r="AM76" s="343"/>
      <c r="AN76" s="343"/>
      <c r="AO76" s="343"/>
      <c r="AP76" s="343"/>
      <c r="AQ76" s="343"/>
      <c r="AR76" s="343"/>
      <c r="AS76" s="343"/>
      <c r="AT76" s="343"/>
      <c r="AU76" s="343"/>
      <c r="AV76" s="343"/>
      <c r="AW76" s="343"/>
      <c r="AX76" s="343"/>
      <c r="AY76" s="343"/>
      <c r="AZ76" s="343"/>
      <c r="BA76" s="343"/>
      <c r="BB76" s="343"/>
      <c r="BC76" s="344"/>
      <c r="BD76" s="307" t="s">
        <v>282</v>
      </c>
      <c r="BE76" s="308"/>
      <c r="BF76" s="308"/>
      <c r="BG76" s="308"/>
      <c r="BH76" s="345"/>
      <c r="BI76" s="113"/>
      <c r="BJ76" s="121"/>
      <c r="BK76" s="113"/>
      <c r="BL76" s="113"/>
      <c r="BM76" s="113"/>
    </row>
    <row r="77" spans="1:74" s="5" customFormat="1" ht="76.5" customHeight="1" x14ac:dyDescent="0.45">
      <c r="A77" s="145" t="s">
        <v>188</v>
      </c>
      <c r="B77" s="328"/>
      <c r="C77" s="328"/>
      <c r="D77" s="329"/>
      <c r="E77" s="173" t="s">
        <v>198</v>
      </c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5"/>
      <c r="BD77" s="307" t="s">
        <v>272</v>
      </c>
      <c r="BE77" s="308"/>
      <c r="BF77" s="328"/>
      <c r="BG77" s="328"/>
      <c r="BH77" s="329"/>
      <c r="BI77" s="122"/>
      <c r="BJ77" s="123"/>
      <c r="BK77" s="122"/>
      <c r="BL77" s="122"/>
      <c r="BM77" s="122"/>
      <c r="BN77" s="108"/>
      <c r="BO77" s="108"/>
      <c r="BP77" s="108"/>
      <c r="BQ77" s="108"/>
      <c r="BR77" s="108"/>
      <c r="BS77" s="108"/>
      <c r="BT77" s="108"/>
      <c r="BU77" s="108"/>
    </row>
    <row r="78" spans="1:74" s="5" customFormat="1" ht="72.75" customHeight="1" x14ac:dyDescent="0.45">
      <c r="A78" s="159" t="s">
        <v>148</v>
      </c>
      <c r="B78" s="446"/>
      <c r="C78" s="446"/>
      <c r="D78" s="447"/>
      <c r="E78" s="317" t="s">
        <v>194</v>
      </c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8"/>
      <c r="BB78" s="318"/>
      <c r="BC78" s="319"/>
      <c r="BD78" s="322" t="s">
        <v>165</v>
      </c>
      <c r="BE78" s="323"/>
      <c r="BF78" s="323"/>
      <c r="BG78" s="323"/>
      <c r="BH78" s="324"/>
      <c r="BI78" s="124"/>
      <c r="BJ78" s="125"/>
      <c r="BK78" s="124"/>
      <c r="BL78" s="124"/>
      <c r="BM78" s="124"/>
      <c r="BN78" s="109"/>
      <c r="BO78" s="109"/>
      <c r="BP78" s="109"/>
      <c r="BQ78" s="109"/>
      <c r="BR78" s="109"/>
      <c r="BS78" s="109"/>
      <c r="BT78" s="109"/>
      <c r="BU78" s="109"/>
      <c r="BV78" s="60"/>
    </row>
    <row r="79" spans="1:74" s="5" customFormat="1" ht="71.25" customHeight="1" x14ac:dyDescent="0.45">
      <c r="A79" s="145" t="s">
        <v>195</v>
      </c>
      <c r="B79" s="328"/>
      <c r="C79" s="328"/>
      <c r="D79" s="329"/>
      <c r="E79" s="197" t="s">
        <v>283</v>
      </c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8"/>
      <c r="AQ79" s="198"/>
      <c r="AR79" s="198"/>
      <c r="AS79" s="198"/>
      <c r="AT79" s="198"/>
      <c r="AU79" s="198"/>
      <c r="AV79" s="198"/>
      <c r="AW79" s="198"/>
      <c r="AX79" s="198"/>
      <c r="AY79" s="198"/>
      <c r="AZ79" s="198"/>
      <c r="BA79" s="198"/>
      <c r="BB79" s="198"/>
      <c r="BC79" s="199"/>
      <c r="BD79" s="307" t="s">
        <v>179</v>
      </c>
      <c r="BE79" s="308"/>
      <c r="BF79" s="308"/>
      <c r="BG79" s="308"/>
      <c r="BH79" s="345"/>
      <c r="BI79" s="124"/>
      <c r="BJ79" s="125"/>
      <c r="BK79" s="124"/>
      <c r="BL79" s="124"/>
      <c r="BM79" s="124"/>
      <c r="BN79" s="109"/>
      <c r="BO79" s="109"/>
      <c r="BP79" s="109"/>
      <c r="BQ79" s="109"/>
      <c r="BR79" s="109"/>
      <c r="BS79" s="109"/>
      <c r="BT79" s="109"/>
      <c r="BU79" s="109"/>
      <c r="BV79" s="60"/>
    </row>
    <row r="80" spans="1:74" s="5" customFormat="1" ht="43.5" customHeight="1" thickBot="1" x14ac:dyDescent="0.5">
      <c r="A80" s="145" t="s">
        <v>196</v>
      </c>
      <c r="B80" s="328"/>
      <c r="C80" s="328"/>
      <c r="D80" s="329"/>
      <c r="E80" s="173" t="s">
        <v>197</v>
      </c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  <c r="AM80" s="174"/>
      <c r="AN80" s="174"/>
      <c r="AO80" s="174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5"/>
      <c r="BD80" s="307" t="s">
        <v>180</v>
      </c>
      <c r="BE80" s="308"/>
      <c r="BF80" s="328"/>
      <c r="BG80" s="328"/>
      <c r="BH80" s="329"/>
      <c r="BI80" s="124"/>
      <c r="BJ80" s="125"/>
      <c r="BK80" s="124"/>
      <c r="BL80" s="124"/>
      <c r="BM80" s="124"/>
      <c r="BN80" s="109"/>
      <c r="BO80" s="109"/>
      <c r="BP80" s="109"/>
      <c r="BQ80" s="109"/>
      <c r="BR80" s="109"/>
      <c r="BS80" s="109"/>
      <c r="BT80" s="109"/>
      <c r="BU80" s="109"/>
      <c r="BV80" s="60"/>
    </row>
    <row r="81" spans="1:73" s="5" customFormat="1" ht="45.75" customHeight="1" x14ac:dyDescent="0.5">
      <c r="A81" s="461" t="s">
        <v>133</v>
      </c>
      <c r="B81" s="462"/>
      <c r="C81" s="462"/>
      <c r="D81" s="463"/>
      <c r="E81" s="440" t="s">
        <v>255</v>
      </c>
      <c r="F81" s="441"/>
      <c r="G81" s="441"/>
      <c r="H81" s="441"/>
      <c r="I81" s="441"/>
      <c r="J81" s="441"/>
      <c r="K81" s="441"/>
      <c r="L81" s="441"/>
      <c r="M81" s="441"/>
      <c r="N81" s="441"/>
      <c r="O81" s="441"/>
      <c r="P81" s="441"/>
      <c r="Q81" s="441"/>
      <c r="R81" s="441"/>
      <c r="S81" s="441"/>
      <c r="T81" s="441"/>
      <c r="U81" s="441"/>
      <c r="V81" s="441"/>
      <c r="W81" s="441"/>
      <c r="X81" s="441"/>
      <c r="Y81" s="441"/>
      <c r="Z81" s="441"/>
      <c r="AA81" s="441"/>
      <c r="AB81" s="441"/>
      <c r="AC81" s="441"/>
      <c r="AD81" s="441"/>
      <c r="AE81" s="441"/>
      <c r="AF81" s="441"/>
      <c r="AG81" s="441"/>
      <c r="AH81" s="441"/>
      <c r="AI81" s="441"/>
      <c r="AJ81" s="441"/>
      <c r="AK81" s="441"/>
      <c r="AL81" s="441"/>
      <c r="AM81" s="441"/>
      <c r="AN81" s="441"/>
      <c r="AO81" s="441"/>
      <c r="AP81" s="441"/>
      <c r="AQ81" s="441"/>
      <c r="AR81" s="441"/>
      <c r="AS81" s="441"/>
      <c r="AT81" s="441"/>
      <c r="AU81" s="441"/>
      <c r="AV81" s="441"/>
      <c r="AW81" s="441"/>
      <c r="AX81" s="441"/>
      <c r="AY81" s="441"/>
      <c r="AZ81" s="441"/>
      <c r="BA81" s="441"/>
      <c r="BB81" s="441"/>
      <c r="BC81" s="442"/>
      <c r="BD81" s="443" t="s">
        <v>132</v>
      </c>
      <c r="BE81" s="444"/>
      <c r="BF81" s="444"/>
      <c r="BG81" s="444"/>
      <c r="BH81" s="445"/>
      <c r="BI81" s="126"/>
      <c r="BJ81" s="121"/>
      <c r="BK81" s="113"/>
      <c r="BL81" s="113"/>
      <c r="BM81" s="113"/>
    </row>
    <row r="82" spans="1:73" s="5" customFormat="1" ht="44.25" customHeight="1" x14ac:dyDescent="0.45">
      <c r="A82" s="139" t="s">
        <v>135</v>
      </c>
      <c r="B82" s="140"/>
      <c r="C82" s="140"/>
      <c r="D82" s="141"/>
      <c r="E82" s="173" t="s">
        <v>216</v>
      </c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5"/>
      <c r="BD82" s="307" t="s">
        <v>134</v>
      </c>
      <c r="BE82" s="308"/>
      <c r="BF82" s="308"/>
      <c r="BG82" s="308"/>
      <c r="BH82" s="345"/>
      <c r="BI82" s="113"/>
      <c r="BJ82" s="121"/>
      <c r="BK82" s="113"/>
      <c r="BL82" s="113"/>
      <c r="BM82" s="113"/>
    </row>
    <row r="83" spans="1:73" s="5" customFormat="1" ht="39.75" customHeight="1" x14ac:dyDescent="0.45">
      <c r="A83" s="330" t="s">
        <v>136</v>
      </c>
      <c r="B83" s="331"/>
      <c r="C83" s="331"/>
      <c r="D83" s="332"/>
      <c r="E83" s="197" t="s">
        <v>217</v>
      </c>
      <c r="F83" s="198"/>
      <c r="G83" s="198"/>
      <c r="H83" s="198"/>
      <c r="I83" s="198"/>
      <c r="J83" s="198"/>
      <c r="K83" s="198"/>
      <c r="L83" s="198"/>
      <c r="M83" s="198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198"/>
      <c r="BB83" s="198"/>
      <c r="BC83" s="199"/>
      <c r="BD83" s="455" t="s">
        <v>134</v>
      </c>
      <c r="BE83" s="456"/>
      <c r="BF83" s="456"/>
      <c r="BG83" s="456"/>
      <c r="BH83" s="457"/>
      <c r="BI83" s="113"/>
      <c r="BJ83" s="121"/>
      <c r="BK83" s="113"/>
      <c r="BL83" s="113"/>
      <c r="BM83" s="113"/>
    </row>
    <row r="84" spans="1:73" s="5" customFormat="1" ht="75.75" customHeight="1" thickBot="1" x14ac:dyDescent="0.5">
      <c r="A84" s="312" t="s">
        <v>186</v>
      </c>
      <c r="B84" s="448"/>
      <c r="C84" s="448"/>
      <c r="D84" s="449"/>
      <c r="E84" s="450" t="s">
        <v>220</v>
      </c>
      <c r="F84" s="451"/>
      <c r="G84" s="451"/>
      <c r="H84" s="451"/>
      <c r="I84" s="451"/>
      <c r="J84" s="451"/>
      <c r="K84" s="451"/>
      <c r="L84" s="451"/>
      <c r="M84" s="451"/>
      <c r="N84" s="451"/>
      <c r="O84" s="451"/>
      <c r="P84" s="451"/>
      <c r="Q84" s="451"/>
      <c r="R84" s="451"/>
      <c r="S84" s="451"/>
      <c r="T84" s="451"/>
      <c r="U84" s="451"/>
      <c r="V84" s="451"/>
      <c r="W84" s="451"/>
      <c r="X84" s="451"/>
      <c r="Y84" s="451"/>
      <c r="Z84" s="451"/>
      <c r="AA84" s="451"/>
      <c r="AB84" s="451"/>
      <c r="AC84" s="451"/>
      <c r="AD84" s="451"/>
      <c r="AE84" s="451"/>
      <c r="AF84" s="451"/>
      <c r="AG84" s="451"/>
      <c r="AH84" s="451"/>
      <c r="AI84" s="451"/>
      <c r="AJ84" s="451"/>
      <c r="AK84" s="451"/>
      <c r="AL84" s="451"/>
      <c r="AM84" s="451"/>
      <c r="AN84" s="451"/>
      <c r="AO84" s="451"/>
      <c r="AP84" s="451"/>
      <c r="AQ84" s="451"/>
      <c r="AR84" s="451"/>
      <c r="AS84" s="451"/>
      <c r="AT84" s="451"/>
      <c r="AU84" s="451"/>
      <c r="AV84" s="451"/>
      <c r="AW84" s="451"/>
      <c r="AX84" s="451"/>
      <c r="AY84" s="451"/>
      <c r="AZ84" s="451"/>
      <c r="BA84" s="451"/>
      <c r="BB84" s="451"/>
      <c r="BC84" s="452"/>
      <c r="BD84" s="437" t="s">
        <v>183</v>
      </c>
      <c r="BE84" s="438"/>
      <c r="BF84" s="453"/>
      <c r="BG84" s="453"/>
      <c r="BH84" s="454"/>
      <c r="BI84" s="113"/>
      <c r="BJ84" s="121"/>
      <c r="BK84" s="113"/>
      <c r="BL84" s="113"/>
      <c r="BM84" s="113"/>
    </row>
    <row r="85" spans="1:73" s="5" customFormat="1" ht="75.75" customHeight="1" x14ac:dyDescent="0.45">
      <c r="A85" s="461" t="s">
        <v>151</v>
      </c>
      <c r="B85" s="471"/>
      <c r="C85" s="471"/>
      <c r="D85" s="472"/>
      <c r="E85" s="440" t="s">
        <v>189</v>
      </c>
      <c r="F85" s="441"/>
      <c r="G85" s="441"/>
      <c r="H85" s="441"/>
      <c r="I85" s="441"/>
      <c r="J85" s="441"/>
      <c r="K85" s="441"/>
      <c r="L85" s="441"/>
      <c r="M85" s="441"/>
      <c r="N85" s="441"/>
      <c r="O85" s="441"/>
      <c r="P85" s="441"/>
      <c r="Q85" s="441"/>
      <c r="R85" s="441"/>
      <c r="S85" s="441"/>
      <c r="T85" s="441"/>
      <c r="U85" s="441"/>
      <c r="V85" s="441"/>
      <c r="W85" s="441"/>
      <c r="X85" s="441"/>
      <c r="Y85" s="441"/>
      <c r="Z85" s="441"/>
      <c r="AA85" s="441"/>
      <c r="AB85" s="441"/>
      <c r="AC85" s="441"/>
      <c r="AD85" s="441"/>
      <c r="AE85" s="441"/>
      <c r="AF85" s="441"/>
      <c r="AG85" s="441"/>
      <c r="AH85" s="441"/>
      <c r="AI85" s="441"/>
      <c r="AJ85" s="441"/>
      <c r="AK85" s="441"/>
      <c r="AL85" s="441"/>
      <c r="AM85" s="441"/>
      <c r="AN85" s="441"/>
      <c r="AO85" s="441"/>
      <c r="AP85" s="441"/>
      <c r="AQ85" s="441"/>
      <c r="AR85" s="441"/>
      <c r="AS85" s="441"/>
      <c r="AT85" s="441"/>
      <c r="AU85" s="441"/>
      <c r="AV85" s="441"/>
      <c r="AW85" s="441"/>
      <c r="AX85" s="441"/>
      <c r="AY85" s="441"/>
      <c r="AZ85" s="441"/>
      <c r="BA85" s="441"/>
      <c r="BB85" s="441"/>
      <c r="BC85" s="442"/>
      <c r="BD85" s="443" t="s">
        <v>145</v>
      </c>
      <c r="BE85" s="444"/>
      <c r="BF85" s="444"/>
      <c r="BG85" s="444"/>
      <c r="BH85" s="445"/>
      <c r="BI85" s="127"/>
      <c r="BJ85" s="125"/>
      <c r="BK85" s="127"/>
      <c r="BL85" s="127"/>
      <c r="BM85" s="127"/>
      <c r="BN85" s="60"/>
      <c r="BO85" s="60"/>
      <c r="BP85" s="60"/>
      <c r="BQ85" s="60"/>
      <c r="BR85" s="60"/>
      <c r="BS85" s="60"/>
      <c r="BT85" s="60"/>
      <c r="BU85" s="60"/>
    </row>
    <row r="86" spans="1:73" s="5" customFormat="1" ht="75.75" customHeight="1" x14ac:dyDescent="0.45">
      <c r="A86" s="139" t="s">
        <v>153</v>
      </c>
      <c r="B86" s="140"/>
      <c r="C86" s="140"/>
      <c r="D86" s="141"/>
      <c r="E86" s="342" t="s">
        <v>221</v>
      </c>
      <c r="F86" s="343"/>
      <c r="G86" s="343"/>
      <c r="H86" s="343"/>
      <c r="I86" s="343"/>
      <c r="J86" s="343"/>
      <c r="K86" s="343"/>
      <c r="L86" s="343"/>
      <c r="M86" s="343"/>
      <c r="N86" s="343"/>
      <c r="O86" s="343"/>
      <c r="P86" s="343"/>
      <c r="Q86" s="343"/>
      <c r="R86" s="343"/>
      <c r="S86" s="343"/>
      <c r="T86" s="343"/>
      <c r="U86" s="343"/>
      <c r="V86" s="343"/>
      <c r="W86" s="343"/>
      <c r="X86" s="343"/>
      <c r="Y86" s="343"/>
      <c r="Z86" s="343"/>
      <c r="AA86" s="343"/>
      <c r="AB86" s="343"/>
      <c r="AC86" s="343"/>
      <c r="AD86" s="343"/>
      <c r="AE86" s="343"/>
      <c r="AF86" s="343"/>
      <c r="AG86" s="343"/>
      <c r="AH86" s="343"/>
      <c r="AI86" s="343"/>
      <c r="AJ86" s="343"/>
      <c r="AK86" s="343"/>
      <c r="AL86" s="343"/>
      <c r="AM86" s="343"/>
      <c r="AN86" s="343"/>
      <c r="AO86" s="343"/>
      <c r="AP86" s="343"/>
      <c r="AQ86" s="343"/>
      <c r="AR86" s="343"/>
      <c r="AS86" s="343"/>
      <c r="AT86" s="343"/>
      <c r="AU86" s="343"/>
      <c r="AV86" s="343"/>
      <c r="AW86" s="343"/>
      <c r="AX86" s="343"/>
      <c r="AY86" s="343"/>
      <c r="AZ86" s="343"/>
      <c r="BA86" s="343"/>
      <c r="BB86" s="343"/>
      <c r="BC86" s="344"/>
      <c r="BD86" s="307" t="s">
        <v>241</v>
      </c>
      <c r="BE86" s="308"/>
      <c r="BF86" s="309"/>
      <c r="BG86" s="309"/>
      <c r="BH86" s="310"/>
      <c r="BI86" s="113"/>
      <c r="BJ86" s="121"/>
      <c r="BK86" s="113"/>
      <c r="BL86" s="113"/>
      <c r="BM86" s="113"/>
    </row>
    <row r="87" spans="1:73" s="5" customFormat="1" ht="42.75" customHeight="1" x14ac:dyDescent="0.45">
      <c r="A87" s="134" t="s">
        <v>155</v>
      </c>
      <c r="B87" s="135"/>
      <c r="C87" s="135"/>
      <c r="D87" s="138"/>
      <c r="E87" s="173" t="s">
        <v>190</v>
      </c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  <c r="AM87" s="174"/>
      <c r="AN87" s="174"/>
      <c r="AO87" s="174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5"/>
      <c r="BD87" s="458" t="s">
        <v>242</v>
      </c>
      <c r="BE87" s="459"/>
      <c r="BF87" s="459"/>
      <c r="BG87" s="459"/>
      <c r="BH87" s="460"/>
      <c r="BI87" s="113"/>
      <c r="BJ87" s="121"/>
      <c r="BK87" s="113"/>
      <c r="BL87" s="113"/>
      <c r="BM87" s="113"/>
    </row>
    <row r="88" spans="1:73" s="5" customFormat="1" ht="42.75" customHeight="1" x14ac:dyDescent="0.45">
      <c r="A88" s="134" t="s">
        <v>157</v>
      </c>
      <c r="B88" s="135"/>
      <c r="C88" s="135"/>
      <c r="D88" s="138"/>
      <c r="E88" s="173" t="s">
        <v>222</v>
      </c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  <c r="AM88" s="174"/>
      <c r="AN88" s="174"/>
      <c r="AO88" s="174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5"/>
      <c r="BD88" s="458" t="s">
        <v>243</v>
      </c>
      <c r="BE88" s="459"/>
      <c r="BF88" s="459"/>
      <c r="BG88" s="459"/>
      <c r="BH88" s="460"/>
      <c r="BI88" s="113"/>
      <c r="BJ88" s="121"/>
      <c r="BK88" s="113"/>
      <c r="BL88" s="113"/>
      <c r="BM88" s="113"/>
    </row>
    <row r="89" spans="1:73" s="5" customFormat="1" ht="42.75" customHeight="1" x14ac:dyDescent="0.45">
      <c r="A89" s="134" t="s">
        <v>159</v>
      </c>
      <c r="B89" s="135"/>
      <c r="C89" s="135"/>
      <c r="D89" s="138"/>
      <c r="E89" s="173" t="s">
        <v>191</v>
      </c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74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5"/>
      <c r="BD89" s="458" t="s">
        <v>244</v>
      </c>
      <c r="BE89" s="459"/>
      <c r="BF89" s="459"/>
      <c r="BG89" s="459"/>
      <c r="BH89" s="460"/>
      <c r="BI89" s="113"/>
      <c r="BJ89" s="121"/>
      <c r="BK89" s="113"/>
      <c r="BL89" s="113"/>
      <c r="BM89" s="113"/>
    </row>
    <row r="90" spans="1:73" s="5" customFormat="1" ht="73.5" customHeight="1" x14ac:dyDescent="0.45">
      <c r="A90" s="139" t="s">
        <v>162</v>
      </c>
      <c r="B90" s="140"/>
      <c r="C90" s="140"/>
      <c r="D90" s="141"/>
      <c r="E90" s="342" t="s">
        <v>223</v>
      </c>
      <c r="F90" s="343"/>
      <c r="G90" s="343"/>
      <c r="H90" s="343"/>
      <c r="I90" s="343"/>
      <c r="J90" s="343"/>
      <c r="K90" s="343"/>
      <c r="L90" s="343"/>
      <c r="M90" s="343"/>
      <c r="N90" s="343"/>
      <c r="O90" s="343"/>
      <c r="P90" s="343"/>
      <c r="Q90" s="343"/>
      <c r="R90" s="343"/>
      <c r="S90" s="343"/>
      <c r="T90" s="343"/>
      <c r="U90" s="343"/>
      <c r="V90" s="343"/>
      <c r="W90" s="343"/>
      <c r="X90" s="343"/>
      <c r="Y90" s="343"/>
      <c r="Z90" s="343"/>
      <c r="AA90" s="343"/>
      <c r="AB90" s="343"/>
      <c r="AC90" s="343"/>
      <c r="AD90" s="343"/>
      <c r="AE90" s="343"/>
      <c r="AF90" s="343"/>
      <c r="AG90" s="343"/>
      <c r="AH90" s="343"/>
      <c r="AI90" s="343"/>
      <c r="AJ90" s="343"/>
      <c r="AK90" s="343"/>
      <c r="AL90" s="343"/>
      <c r="AM90" s="343"/>
      <c r="AN90" s="343"/>
      <c r="AO90" s="343"/>
      <c r="AP90" s="343"/>
      <c r="AQ90" s="343"/>
      <c r="AR90" s="343"/>
      <c r="AS90" s="343"/>
      <c r="AT90" s="343"/>
      <c r="AU90" s="343"/>
      <c r="AV90" s="343"/>
      <c r="AW90" s="343"/>
      <c r="AX90" s="343"/>
      <c r="AY90" s="343"/>
      <c r="AZ90" s="343"/>
      <c r="BA90" s="343"/>
      <c r="BB90" s="343"/>
      <c r="BC90" s="344"/>
      <c r="BD90" s="307" t="s">
        <v>150</v>
      </c>
      <c r="BE90" s="308"/>
      <c r="BF90" s="309"/>
      <c r="BG90" s="309"/>
      <c r="BH90" s="310"/>
      <c r="BI90" s="113"/>
      <c r="BJ90" s="121"/>
      <c r="BK90" s="113"/>
      <c r="BL90" s="113"/>
      <c r="BM90" s="113"/>
    </row>
    <row r="91" spans="1:73" s="5" customFormat="1" ht="71.25" customHeight="1" x14ac:dyDescent="0.45">
      <c r="A91" s="139" t="s">
        <v>163</v>
      </c>
      <c r="B91" s="140"/>
      <c r="C91" s="140"/>
      <c r="D91" s="141"/>
      <c r="E91" s="342" t="s">
        <v>224</v>
      </c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3"/>
      <c r="R91" s="343"/>
      <c r="S91" s="343"/>
      <c r="T91" s="343"/>
      <c r="U91" s="343"/>
      <c r="V91" s="343"/>
      <c r="W91" s="343"/>
      <c r="X91" s="343"/>
      <c r="Y91" s="343"/>
      <c r="Z91" s="343"/>
      <c r="AA91" s="343"/>
      <c r="AB91" s="343"/>
      <c r="AC91" s="343"/>
      <c r="AD91" s="343"/>
      <c r="AE91" s="343"/>
      <c r="AF91" s="343"/>
      <c r="AG91" s="343"/>
      <c r="AH91" s="343"/>
      <c r="AI91" s="343"/>
      <c r="AJ91" s="343"/>
      <c r="AK91" s="343"/>
      <c r="AL91" s="343"/>
      <c r="AM91" s="343"/>
      <c r="AN91" s="343"/>
      <c r="AO91" s="343"/>
      <c r="AP91" s="343"/>
      <c r="AQ91" s="343"/>
      <c r="AR91" s="343"/>
      <c r="AS91" s="343"/>
      <c r="AT91" s="343"/>
      <c r="AU91" s="343"/>
      <c r="AV91" s="343"/>
      <c r="AW91" s="343"/>
      <c r="AX91" s="343"/>
      <c r="AY91" s="343"/>
      <c r="AZ91" s="343"/>
      <c r="BA91" s="343"/>
      <c r="BB91" s="343"/>
      <c r="BC91" s="344"/>
      <c r="BD91" s="307" t="s">
        <v>152</v>
      </c>
      <c r="BE91" s="308"/>
      <c r="BF91" s="308"/>
      <c r="BG91" s="308"/>
      <c r="BH91" s="345"/>
      <c r="BI91" s="113"/>
      <c r="BJ91" s="121"/>
      <c r="BK91" s="113"/>
      <c r="BL91" s="113"/>
      <c r="BM91" s="113"/>
    </row>
    <row r="92" spans="1:73" s="5" customFormat="1" ht="48.75" customHeight="1" x14ac:dyDescent="0.45">
      <c r="A92" s="134" t="s">
        <v>164</v>
      </c>
      <c r="B92" s="135"/>
      <c r="C92" s="135"/>
      <c r="D92" s="138"/>
      <c r="E92" s="173" t="s">
        <v>225</v>
      </c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5"/>
      <c r="BD92" s="458" t="s">
        <v>154</v>
      </c>
      <c r="BE92" s="459"/>
      <c r="BF92" s="459"/>
      <c r="BG92" s="459"/>
      <c r="BH92" s="460"/>
      <c r="BI92" s="113"/>
      <c r="BJ92" s="121"/>
      <c r="BK92" s="113"/>
      <c r="BL92" s="113"/>
      <c r="BM92" s="113"/>
    </row>
    <row r="93" spans="1:73" s="5" customFormat="1" ht="48.75" customHeight="1" x14ac:dyDescent="0.45">
      <c r="A93" s="134" t="s">
        <v>192</v>
      </c>
      <c r="B93" s="135"/>
      <c r="C93" s="135"/>
      <c r="D93" s="138"/>
      <c r="E93" s="173" t="s">
        <v>226</v>
      </c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5"/>
      <c r="BD93" s="458" t="s">
        <v>156</v>
      </c>
      <c r="BE93" s="459"/>
      <c r="BF93" s="459"/>
      <c r="BG93" s="459"/>
      <c r="BH93" s="460"/>
      <c r="BI93" s="113"/>
      <c r="BJ93" s="121"/>
      <c r="BK93" s="113"/>
      <c r="BL93" s="113"/>
      <c r="BM93" s="113"/>
    </row>
    <row r="94" spans="1:73" s="5" customFormat="1" ht="72.75" customHeight="1" x14ac:dyDescent="0.45">
      <c r="A94" s="134" t="s">
        <v>193</v>
      </c>
      <c r="B94" s="135"/>
      <c r="C94" s="135"/>
      <c r="D94" s="138"/>
      <c r="E94" s="173" t="s">
        <v>227</v>
      </c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5"/>
      <c r="BD94" s="458" t="s">
        <v>156</v>
      </c>
      <c r="BE94" s="459"/>
      <c r="BF94" s="459"/>
      <c r="BG94" s="459"/>
      <c r="BH94" s="460"/>
      <c r="BI94" s="113"/>
      <c r="BJ94" s="121"/>
      <c r="BK94" s="113"/>
      <c r="BL94" s="113"/>
      <c r="BM94" s="113"/>
    </row>
    <row r="95" spans="1:73" s="5" customFormat="1" ht="74.25" customHeight="1" x14ac:dyDescent="0.45">
      <c r="A95" s="134" t="s">
        <v>229</v>
      </c>
      <c r="B95" s="135"/>
      <c r="C95" s="135"/>
      <c r="D95" s="138"/>
      <c r="E95" s="173" t="s">
        <v>228</v>
      </c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  <c r="AM95" s="174"/>
      <c r="AN95" s="174"/>
      <c r="AO95" s="174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5"/>
      <c r="BD95" s="458" t="s">
        <v>160</v>
      </c>
      <c r="BE95" s="459"/>
      <c r="BF95" s="459"/>
      <c r="BG95" s="459"/>
      <c r="BH95" s="460"/>
      <c r="BI95" s="113"/>
      <c r="BJ95" s="121"/>
      <c r="BK95" s="113"/>
      <c r="BL95" s="113"/>
      <c r="BM95" s="113"/>
    </row>
    <row r="96" spans="1:73" s="5" customFormat="1" ht="44.25" customHeight="1" x14ac:dyDescent="0.5">
      <c r="A96" s="333" t="s">
        <v>246</v>
      </c>
      <c r="B96" s="334"/>
      <c r="C96" s="334"/>
      <c r="D96" s="335"/>
      <c r="E96" s="173" t="s">
        <v>254</v>
      </c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  <c r="AM96" s="174"/>
      <c r="AN96" s="174"/>
      <c r="AO96" s="174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5"/>
      <c r="BD96" s="458" t="s">
        <v>160</v>
      </c>
      <c r="BE96" s="459"/>
      <c r="BF96" s="459"/>
      <c r="BG96" s="459"/>
      <c r="BH96" s="460"/>
      <c r="BI96" s="113"/>
      <c r="BJ96" s="121"/>
      <c r="BK96" s="113"/>
      <c r="BL96" s="113"/>
      <c r="BM96" s="113"/>
    </row>
    <row r="97" spans="1:65" s="5" customFormat="1" ht="44.25" customHeight="1" x14ac:dyDescent="0.5">
      <c r="A97" s="333" t="s">
        <v>249</v>
      </c>
      <c r="B97" s="334"/>
      <c r="C97" s="334"/>
      <c r="D97" s="335"/>
      <c r="E97" s="173" t="s">
        <v>230</v>
      </c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5"/>
      <c r="BD97" s="458" t="s">
        <v>161</v>
      </c>
      <c r="BE97" s="459"/>
      <c r="BF97" s="459"/>
      <c r="BG97" s="459"/>
      <c r="BH97" s="460"/>
      <c r="BI97" s="113"/>
      <c r="BJ97" s="121"/>
      <c r="BK97" s="113"/>
      <c r="BL97" s="113"/>
      <c r="BM97" s="113"/>
    </row>
    <row r="98" spans="1:65" s="5" customFormat="1" ht="75.75" customHeight="1" x14ac:dyDescent="0.45">
      <c r="A98" s="134" t="s">
        <v>251</v>
      </c>
      <c r="B98" s="135"/>
      <c r="C98" s="135"/>
      <c r="D98" s="138"/>
      <c r="E98" s="173" t="s">
        <v>253</v>
      </c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4"/>
      <c r="AH98" s="174"/>
      <c r="AI98" s="174"/>
      <c r="AJ98" s="174"/>
      <c r="AK98" s="174"/>
      <c r="AL98" s="174"/>
      <c r="AM98" s="174"/>
      <c r="AN98" s="174"/>
      <c r="AO98" s="174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5"/>
      <c r="BD98" s="458" t="s">
        <v>161</v>
      </c>
      <c r="BE98" s="459"/>
      <c r="BF98" s="459"/>
      <c r="BG98" s="459"/>
      <c r="BH98" s="460"/>
      <c r="BI98" s="113"/>
      <c r="BJ98" s="121"/>
      <c r="BK98" s="113"/>
      <c r="BL98" s="113"/>
      <c r="BM98" s="113"/>
    </row>
    <row r="99" spans="1:65" s="5" customFormat="1" ht="79.5" customHeight="1" x14ac:dyDescent="0.45">
      <c r="A99" s="134" t="s">
        <v>252</v>
      </c>
      <c r="B99" s="135"/>
      <c r="C99" s="135"/>
      <c r="D99" s="138"/>
      <c r="E99" s="173" t="s">
        <v>250</v>
      </c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174"/>
      <c r="AH99" s="174"/>
      <c r="AI99" s="174"/>
      <c r="AJ99" s="174"/>
      <c r="AK99" s="174"/>
      <c r="AL99" s="174"/>
      <c r="AM99" s="174"/>
      <c r="AN99" s="174"/>
      <c r="AO99" s="174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5"/>
      <c r="BD99" s="458" t="s">
        <v>248</v>
      </c>
      <c r="BE99" s="459"/>
      <c r="BF99" s="459"/>
      <c r="BG99" s="459"/>
      <c r="BH99" s="460"/>
      <c r="BI99" s="113"/>
      <c r="BJ99" s="121"/>
      <c r="BK99" s="113"/>
      <c r="BL99" s="113"/>
      <c r="BM99" s="113"/>
    </row>
    <row r="100" spans="1:65" s="5" customFormat="1" ht="50.25" customHeight="1" thickBot="1" x14ac:dyDescent="0.5">
      <c r="A100" s="312" t="s">
        <v>269</v>
      </c>
      <c r="B100" s="311"/>
      <c r="C100" s="311"/>
      <c r="D100" s="313"/>
      <c r="E100" s="450" t="s">
        <v>215</v>
      </c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1"/>
      <c r="Q100" s="451"/>
      <c r="R100" s="451"/>
      <c r="S100" s="451"/>
      <c r="T100" s="451"/>
      <c r="U100" s="451"/>
      <c r="V100" s="451"/>
      <c r="W100" s="451"/>
      <c r="X100" s="451"/>
      <c r="Y100" s="451"/>
      <c r="Z100" s="451"/>
      <c r="AA100" s="451"/>
      <c r="AB100" s="451"/>
      <c r="AC100" s="451"/>
      <c r="AD100" s="451"/>
      <c r="AE100" s="451"/>
      <c r="AF100" s="451"/>
      <c r="AG100" s="451"/>
      <c r="AH100" s="451"/>
      <c r="AI100" s="451"/>
      <c r="AJ100" s="451"/>
      <c r="AK100" s="451"/>
      <c r="AL100" s="451"/>
      <c r="AM100" s="451"/>
      <c r="AN100" s="451"/>
      <c r="AO100" s="451"/>
      <c r="AP100" s="451"/>
      <c r="AQ100" s="451"/>
      <c r="AR100" s="451"/>
      <c r="AS100" s="451"/>
      <c r="AT100" s="451"/>
      <c r="AU100" s="451"/>
      <c r="AV100" s="451"/>
      <c r="AW100" s="451"/>
      <c r="AX100" s="451"/>
      <c r="AY100" s="451"/>
      <c r="AZ100" s="451"/>
      <c r="BA100" s="451"/>
      <c r="BB100" s="451"/>
      <c r="BC100" s="452"/>
      <c r="BD100" s="437" t="s">
        <v>270</v>
      </c>
      <c r="BE100" s="438"/>
      <c r="BF100" s="438"/>
      <c r="BG100" s="438"/>
      <c r="BH100" s="439"/>
      <c r="BI100" s="113"/>
      <c r="BJ100" s="121"/>
      <c r="BK100" s="113"/>
      <c r="BL100" s="113"/>
      <c r="BM100" s="113"/>
    </row>
    <row r="101" spans="1:65" s="5" customFormat="1" ht="144" customHeight="1" x14ac:dyDescent="0.5">
      <c r="A101" s="353" t="s">
        <v>284</v>
      </c>
      <c r="B101" s="353"/>
      <c r="C101" s="353"/>
      <c r="D101" s="353"/>
      <c r="E101" s="353"/>
      <c r="F101" s="353"/>
      <c r="G101" s="353"/>
      <c r="H101" s="353"/>
      <c r="I101" s="353"/>
      <c r="J101" s="353"/>
      <c r="K101" s="353"/>
      <c r="L101" s="353"/>
      <c r="M101" s="353"/>
      <c r="N101" s="353"/>
      <c r="O101" s="353"/>
      <c r="P101" s="353"/>
      <c r="Q101" s="353"/>
      <c r="R101" s="353"/>
      <c r="S101" s="353"/>
      <c r="T101" s="353"/>
      <c r="U101" s="353"/>
      <c r="V101" s="353"/>
      <c r="W101" s="353"/>
      <c r="X101" s="353"/>
      <c r="Y101" s="353"/>
      <c r="Z101" s="353"/>
      <c r="AA101" s="353"/>
      <c r="AB101" s="353"/>
      <c r="AC101" s="353"/>
      <c r="AD101" s="353"/>
      <c r="AE101" s="353"/>
      <c r="AF101" s="353"/>
      <c r="AG101" s="353"/>
      <c r="AH101" s="353"/>
      <c r="AI101" s="353"/>
      <c r="AJ101" s="353"/>
      <c r="AK101" s="353"/>
      <c r="AL101" s="353"/>
      <c r="AM101" s="353"/>
      <c r="AN101" s="353"/>
      <c r="AO101" s="353"/>
      <c r="AP101" s="353"/>
      <c r="AQ101" s="353"/>
      <c r="AR101" s="353"/>
      <c r="AS101" s="353"/>
      <c r="AT101" s="353"/>
      <c r="AU101" s="353"/>
      <c r="AV101" s="353"/>
      <c r="AW101" s="353"/>
      <c r="AX101" s="353"/>
      <c r="AY101" s="353"/>
      <c r="AZ101" s="353"/>
      <c r="BA101" s="353"/>
      <c r="BB101" s="353"/>
      <c r="BC101" s="353"/>
      <c r="BD101" s="353"/>
      <c r="BE101" s="353"/>
      <c r="BF101" s="353"/>
      <c r="BG101" s="353"/>
      <c r="BH101" s="353"/>
      <c r="BI101" s="128"/>
      <c r="BJ101" s="111"/>
      <c r="BK101" s="113"/>
      <c r="BL101" s="113"/>
      <c r="BM101" s="113"/>
    </row>
    <row r="102" spans="1:65" s="5" customFormat="1" ht="117.75" customHeight="1" x14ac:dyDescent="0.5">
      <c r="A102" s="327" t="s">
        <v>233</v>
      </c>
      <c r="B102" s="327"/>
      <c r="C102" s="327"/>
      <c r="D102" s="327"/>
      <c r="E102" s="327"/>
      <c r="F102" s="327"/>
      <c r="G102" s="32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  <c r="Z102" s="327"/>
      <c r="AA102" s="327"/>
      <c r="AB102" s="327"/>
      <c r="AC102" s="327"/>
      <c r="AD102" s="327"/>
      <c r="AE102" s="327"/>
      <c r="AF102" s="327"/>
      <c r="AG102" s="327"/>
      <c r="AH102" s="327"/>
      <c r="AI102" s="327"/>
      <c r="AJ102" s="327"/>
      <c r="AK102" s="327"/>
      <c r="AL102" s="327"/>
      <c r="AM102" s="327"/>
      <c r="AN102" s="327"/>
      <c r="AO102" s="327"/>
      <c r="AP102" s="327"/>
      <c r="AQ102" s="327"/>
      <c r="AR102" s="327"/>
      <c r="AS102" s="327"/>
      <c r="AT102" s="327"/>
      <c r="AU102" s="327"/>
      <c r="AV102" s="327"/>
      <c r="AW102" s="327"/>
      <c r="AX102" s="327"/>
      <c r="AY102" s="327"/>
      <c r="AZ102" s="327"/>
      <c r="BA102" s="327"/>
      <c r="BB102" s="327"/>
      <c r="BC102" s="327"/>
      <c r="BD102" s="327"/>
      <c r="BE102" s="327"/>
      <c r="BF102" s="327"/>
      <c r="BG102" s="327"/>
      <c r="BH102" s="327"/>
      <c r="BI102" s="129"/>
      <c r="BJ102" s="111"/>
      <c r="BK102" s="113"/>
      <c r="BL102" s="113"/>
      <c r="BM102" s="113"/>
    </row>
    <row r="103" spans="1:65" s="5" customFormat="1" ht="88.5" customHeight="1" x14ac:dyDescent="0.5">
      <c r="A103" s="27" t="s">
        <v>5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53"/>
      <c r="S103" s="53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3"/>
      <c r="AG103" s="104"/>
      <c r="AH103" s="104"/>
      <c r="AI103" s="355" t="s">
        <v>5</v>
      </c>
      <c r="AJ103" s="355"/>
      <c r="AK103" s="355"/>
      <c r="AL103" s="355"/>
      <c r="AM103" s="355"/>
      <c r="AN103" s="355"/>
      <c r="AO103" s="355"/>
      <c r="AP103" s="355"/>
      <c r="AQ103" s="355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29"/>
      <c r="BJ103" s="111"/>
      <c r="BK103" s="113"/>
      <c r="BL103" s="113"/>
      <c r="BM103" s="113"/>
    </row>
    <row r="104" spans="1:65" s="5" customFormat="1" ht="43.5" customHeight="1" x14ac:dyDescent="0.5">
      <c r="A104" s="354" t="s">
        <v>113</v>
      </c>
      <c r="B104" s="354"/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4"/>
      <c r="R104" s="354"/>
      <c r="S104" s="354"/>
      <c r="T104" s="354"/>
      <c r="U104" s="354"/>
      <c r="V104" s="354"/>
      <c r="W104" s="354"/>
      <c r="X104" s="354"/>
      <c r="Y104" s="354"/>
      <c r="Z104" s="354"/>
      <c r="AA104" s="354"/>
      <c r="AB104" s="354"/>
      <c r="AC104" s="354"/>
      <c r="AD104" s="104"/>
      <c r="AE104" s="103"/>
      <c r="AF104" s="104"/>
      <c r="AG104" s="104"/>
      <c r="AH104" s="104"/>
      <c r="AI104" s="356" t="s">
        <v>4</v>
      </c>
      <c r="AJ104" s="356"/>
      <c r="AK104" s="356"/>
      <c r="AL104" s="356"/>
      <c r="AM104" s="356"/>
      <c r="AN104" s="356"/>
      <c r="AO104" s="356"/>
      <c r="AP104" s="356"/>
      <c r="AQ104" s="356"/>
      <c r="AR104" s="356"/>
      <c r="AS104" s="356"/>
      <c r="AT104" s="356"/>
      <c r="AU104" s="356"/>
      <c r="AV104" s="356"/>
      <c r="AW104" s="356"/>
      <c r="AX104" s="356"/>
      <c r="AY104" s="356"/>
      <c r="AZ104" s="356"/>
      <c r="BA104" s="356"/>
      <c r="BB104" s="356"/>
      <c r="BC104" s="356"/>
      <c r="BD104" s="356"/>
      <c r="BE104" s="356"/>
      <c r="BF104" s="356"/>
      <c r="BG104" s="104"/>
      <c r="BH104" s="104"/>
      <c r="BI104" s="129"/>
      <c r="BJ104" s="111"/>
      <c r="BK104" s="113"/>
      <c r="BL104" s="113"/>
      <c r="BM104" s="113"/>
    </row>
    <row r="105" spans="1:65" s="5" customFormat="1" ht="30" customHeight="1" x14ac:dyDescent="0.5">
      <c r="A105" s="326"/>
      <c r="B105" s="326"/>
      <c r="C105" s="326"/>
      <c r="D105" s="326"/>
      <c r="E105" s="326"/>
      <c r="F105" s="326"/>
      <c r="G105" s="327" t="s">
        <v>116</v>
      </c>
      <c r="H105" s="327"/>
      <c r="I105" s="327"/>
      <c r="J105" s="327"/>
      <c r="K105" s="327"/>
      <c r="L105" s="327"/>
      <c r="M105" s="327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104"/>
      <c r="AE105" s="103"/>
      <c r="AF105" s="104"/>
      <c r="AG105" s="104"/>
      <c r="AH105" s="104"/>
      <c r="AI105" s="356"/>
      <c r="AJ105" s="356"/>
      <c r="AK105" s="356"/>
      <c r="AL105" s="356"/>
      <c r="AM105" s="356"/>
      <c r="AN105" s="356"/>
      <c r="AO105" s="356"/>
      <c r="AP105" s="356"/>
      <c r="AQ105" s="356"/>
      <c r="AR105" s="356"/>
      <c r="AS105" s="356"/>
      <c r="AT105" s="356"/>
      <c r="AU105" s="356"/>
      <c r="AV105" s="356"/>
      <c r="AW105" s="356"/>
      <c r="AX105" s="356"/>
      <c r="AY105" s="356"/>
      <c r="AZ105" s="356"/>
      <c r="BA105" s="356"/>
      <c r="BB105" s="356"/>
      <c r="BC105" s="356"/>
      <c r="BD105" s="356"/>
      <c r="BE105" s="356"/>
      <c r="BF105" s="356"/>
      <c r="BG105" s="104"/>
      <c r="BH105" s="104"/>
      <c r="BI105" s="129"/>
      <c r="BJ105" s="111"/>
      <c r="BK105" s="113"/>
      <c r="BL105" s="113"/>
      <c r="BM105" s="113"/>
    </row>
    <row r="106" spans="1:65" s="5" customFormat="1" ht="45.75" customHeight="1" x14ac:dyDescent="0.5">
      <c r="A106" s="244" t="s">
        <v>118</v>
      </c>
      <c r="B106" s="244"/>
      <c r="C106" s="244"/>
      <c r="D106" s="244"/>
      <c r="E106" s="244"/>
      <c r="F106" s="244"/>
      <c r="G106" s="352">
        <v>2019</v>
      </c>
      <c r="H106" s="352"/>
      <c r="I106" s="352"/>
      <c r="N106" s="104"/>
      <c r="O106" s="104"/>
      <c r="P106" s="104"/>
      <c r="Q106" s="104"/>
      <c r="R106" s="53"/>
      <c r="S106" s="53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3"/>
      <c r="AF106" s="104"/>
      <c r="AG106" s="104"/>
      <c r="AH106" s="104"/>
      <c r="AI106" s="326"/>
      <c r="AJ106" s="326"/>
      <c r="AK106" s="326"/>
      <c r="AL106" s="326"/>
      <c r="AM106" s="326"/>
      <c r="AN106" s="326"/>
      <c r="AO106" s="326"/>
      <c r="AP106" s="360" t="s">
        <v>2</v>
      </c>
      <c r="AQ106" s="360"/>
      <c r="AR106" s="360"/>
      <c r="AS106" s="360"/>
      <c r="AT106" s="360"/>
      <c r="AU106" s="360"/>
      <c r="AV106" s="360"/>
      <c r="AW106" s="360"/>
      <c r="AX106" s="360"/>
      <c r="AY106" s="360"/>
      <c r="AZ106" s="55"/>
      <c r="BA106" s="55"/>
      <c r="BB106" s="55"/>
      <c r="BC106" s="55"/>
      <c r="BD106" s="104"/>
      <c r="BE106" s="104"/>
      <c r="BF106" s="104"/>
      <c r="BG106" s="104"/>
      <c r="BH106" s="104"/>
      <c r="BI106" s="129"/>
      <c r="BJ106" s="111"/>
      <c r="BK106" s="113"/>
      <c r="BL106" s="113"/>
      <c r="BM106" s="113"/>
    </row>
    <row r="107" spans="1:65" s="5" customFormat="1" ht="39.75" customHeight="1" x14ac:dyDescent="0.5">
      <c r="A107" s="56"/>
      <c r="B107" s="56"/>
      <c r="C107" s="56"/>
      <c r="D107" s="56"/>
      <c r="E107" s="56"/>
      <c r="F107" s="56"/>
      <c r="G107" s="104"/>
      <c r="H107" s="57"/>
      <c r="I107" s="104"/>
      <c r="J107" s="104"/>
      <c r="K107" s="104"/>
      <c r="L107" s="104"/>
      <c r="M107" s="104"/>
      <c r="N107" s="104"/>
      <c r="O107" s="104"/>
      <c r="P107" s="104"/>
      <c r="Q107" s="104"/>
      <c r="R107" s="53"/>
      <c r="S107" s="53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3"/>
      <c r="AF107" s="104"/>
      <c r="AG107" s="104"/>
      <c r="AH107" s="104"/>
      <c r="AI107" s="357"/>
      <c r="AJ107" s="357"/>
      <c r="AK107" s="357"/>
      <c r="AL107" s="357"/>
      <c r="AM107" s="357"/>
      <c r="AN107" s="357"/>
      <c r="AO107" s="357"/>
      <c r="AP107" s="352">
        <v>2019</v>
      </c>
      <c r="AQ107" s="352"/>
      <c r="AR107" s="352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29"/>
      <c r="BJ107" s="111"/>
      <c r="BK107" s="113"/>
      <c r="BL107" s="113"/>
      <c r="BM107" s="113"/>
    </row>
    <row r="108" spans="1:65" s="5" customFormat="1" ht="22.5" customHeight="1" x14ac:dyDescent="0.5">
      <c r="A108" s="360" t="s">
        <v>119</v>
      </c>
      <c r="B108" s="360"/>
      <c r="C108" s="360"/>
      <c r="D108" s="360"/>
      <c r="E108" s="360"/>
      <c r="F108" s="360"/>
      <c r="G108" s="360"/>
      <c r="H108" s="360"/>
      <c r="I108" s="360"/>
      <c r="J108" s="360"/>
      <c r="K108" s="360"/>
      <c r="L108" s="360"/>
      <c r="M108" s="360"/>
      <c r="N108" s="360"/>
      <c r="O108" s="360"/>
      <c r="P108" s="360"/>
      <c r="Q108" s="360"/>
      <c r="R108" s="360"/>
      <c r="S108" s="360"/>
      <c r="T108" s="360"/>
      <c r="U108" s="360"/>
      <c r="V108" s="360"/>
      <c r="W108" s="360"/>
      <c r="X108" s="360"/>
      <c r="Y108" s="360"/>
      <c r="Z108" s="360"/>
      <c r="AA108" s="360"/>
      <c r="AB108" s="360"/>
      <c r="AC108" s="360"/>
      <c r="AD108" s="104"/>
      <c r="AE108" s="103"/>
      <c r="AF108" s="104"/>
      <c r="AG108" s="104"/>
      <c r="AH108" s="104"/>
      <c r="AI108" s="104"/>
      <c r="AJ108" s="58"/>
      <c r="AK108" s="58"/>
      <c r="AL108" s="58"/>
      <c r="AM108" s="58"/>
      <c r="AN108" s="58"/>
      <c r="AO108" s="58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29"/>
      <c r="BJ108" s="111"/>
      <c r="BK108" s="113"/>
      <c r="BL108" s="113"/>
      <c r="BM108" s="113"/>
    </row>
    <row r="109" spans="1:65" s="5" customFormat="1" ht="27" customHeight="1" x14ac:dyDescent="0.5">
      <c r="A109" s="360"/>
      <c r="B109" s="360"/>
      <c r="C109" s="360"/>
      <c r="D109" s="360"/>
      <c r="E109" s="360"/>
      <c r="F109" s="360"/>
      <c r="G109" s="360"/>
      <c r="H109" s="360"/>
      <c r="I109" s="360"/>
      <c r="J109" s="360"/>
      <c r="K109" s="360"/>
      <c r="L109" s="360"/>
      <c r="M109" s="360"/>
      <c r="N109" s="360"/>
      <c r="O109" s="360"/>
      <c r="P109" s="360"/>
      <c r="Q109" s="360"/>
      <c r="R109" s="360"/>
      <c r="S109" s="360"/>
      <c r="T109" s="360"/>
      <c r="U109" s="360"/>
      <c r="V109" s="360"/>
      <c r="W109" s="360"/>
      <c r="X109" s="360"/>
      <c r="Y109" s="360"/>
      <c r="Z109" s="360"/>
      <c r="AA109" s="360"/>
      <c r="AB109" s="360"/>
      <c r="AC109" s="360"/>
      <c r="AD109" s="104"/>
      <c r="AE109" s="103"/>
      <c r="AF109" s="104"/>
      <c r="AG109" s="104"/>
      <c r="AH109" s="104"/>
      <c r="AI109" s="358" t="s">
        <v>268</v>
      </c>
      <c r="AJ109" s="358"/>
      <c r="AK109" s="358"/>
      <c r="AL109" s="358"/>
      <c r="AM109" s="358"/>
      <c r="AN109" s="358"/>
      <c r="AO109" s="358"/>
      <c r="AP109" s="358"/>
      <c r="AQ109" s="358"/>
      <c r="AR109" s="358"/>
      <c r="AS109" s="358"/>
      <c r="AT109" s="358"/>
      <c r="AU109" s="358"/>
      <c r="AV109" s="358"/>
      <c r="AW109" s="358"/>
      <c r="AX109" s="358"/>
      <c r="AY109" s="358"/>
      <c r="AZ109" s="358"/>
      <c r="BA109" s="358"/>
      <c r="BB109" s="358"/>
      <c r="BC109" s="358"/>
      <c r="BD109" s="358"/>
      <c r="BE109" s="358"/>
      <c r="BF109" s="358"/>
      <c r="BG109" s="358"/>
      <c r="BH109" s="358"/>
      <c r="BI109" s="129"/>
      <c r="BJ109" s="111"/>
      <c r="BK109" s="113"/>
      <c r="BL109" s="113"/>
      <c r="BM109" s="113"/>
    </row>
    <row r="110" spans="1:65" s="5" customFormat="1" ht="36.75" customHeight="1" x14ac:dyDescent="0.5">
      <c r="A110" s="326"/>
      <c r="B110" s="326"/>
      <c r="C110" s="326"/>
      <c r="D110" s="326"/>
      <c r="E110" s="326"/>
      <c r="F110" s="326"/>
      <c r="G110" s="360" t="s">
        <v>3</v>
      </c>
      <c r="H110" s="360"/>
      <c r="I110" s="360"/>
      <c r="J110" s="360"/>
      <c r="K110" s="360"/>
      <c r="L110" s="360"/>
      <c r="M110" s="360"/>
      <c r="AD110" s="104"/>
      <c r="AE110" s="103"/>
      <c r="AF110" s="104"/>
      <c r="AG110" s="104"/>
      <c r="AH110" s="104"/>
      <c r="AI110" s="358"/>
      <c r="AJ110" s="358"/>
      <c r="AK110" s="358"/>
      <c r="AL110" s="358"/>
      <c r="AM110" s="358"/>
      <c r="AN110" s="358"/>
      <c r="AO110" s="358"/>
      <c r="AP110" s="358"/>
      <c r="AQ110" s="358"/>
      <c r="AR110" s="358"/>
      <c r="AS110" s="358"/>
      <c r="AT110" s="358"/>
      <c r="AU110" s="358"/>
      <c r="AV110" s="358"/>
      <c r="AW110" s="358"/>
      <c r="AX110" s="358"/>
      <c r="AY110" s="358"/>
      <c r="AZ110" s="358"/>
      <c r="BA110" s="358"/>
      <c r="BB110" s="358"/>
      <c r="BC110" s="358"/>
      <c r="BD110" s="358"/>
      <c r="BE110" s="358"/>
      <c r="BF110" s="358"/>
      <c r="BG110" s="358"/>
      <c r="BH110" s="358"/>
      <c r="BI110" s="129"/>
      <c r="BJ110" s="111"/>
      <c r="BK110" s="113"/>
      <c r="BL110" s="113"/>
      <c r="BM110" s="113"/>
    </row>
    <row r="111" spans="1:65" s="5" customFormat="1" ht="45" customHeight="1" x14ac:dyDescent="0.5">
      <c r="A111" s="244" t="s">
        <v>118</v>
      </c>
      <c r="B111" s="244"/>
      <c r="C111" s="244"/>
      <c r="D111" s="244"/>
      <c r="E111" s="244"/>
      <c r="F111" s="244"/>
      <c r="G111" s="352">
        <v>2019</v>
      </c>
      <c r="H111" s="352"/>
      <c r="I111" s="352"/>
      <c r="AD111" s="104"/>
      <c r="AE111" s="103"/>
      <c r="AF111" s="104"/>
      <c r="AG111" s="104"/>
      <c r="AH111" s="104"/>
      <c r="AI111" s="101"/>
      <c r="AJ111" s="101"/>
      <c r="AK111" s="101"/>
      <c r="AL111" s="101"/>
      <c r="AM111" s="101"/>
      <c r="AN111" s="101"/>
      <c r="AO111" s="101"/>
      <c r="AP111" s="354" t="s">
        <v>1</v>
      </c>
      <c r="AQ111" s="354"/>
      <c r="AR111" s="354"/>
      <c r="AS111" s="354"/>
      <c r="AT111" s="354"/>
      <c r="AU111" s="354"/>
      <c r="AV111" s="354"/>
      <c r="AW111" s="354"/>
      <c r="AX111" s="354"/>
      <c r="AY111" s="354"/>
      <c r="AZ111" s="55"/>
      <c r="BA111" s="55"/>
      <c r="BB111" s="55"/>
      <c r="BC111" s="55"/>
      <c r="BD111" s="55"/>
      <c r="BE111" s="55"/>
      <c r="BF111" s="55"/>
      <c r="BG111" s="55"/>
      <c r="BH111" s="104"/>
      <c r="BI111" s="129"/>
      <c r="BJ111" s="111"/>
      <c r="BK111" s="113"/>
      <c r="BL111" s="113"/>
      <c r="BM111" s="113"/>
    </row>
    <row r="112" spans="1:65" s="5" customFormat="1" ht="46.5" customHeight="1" x14ac:dyDescent="0.5">
      <c r="A112" s="365"/>
      <c r="B112" s="365"/>
      <c r="C112" s="365"/>
      <c r="D112" s="365"/>
      <c r="E112" s="365"/>
      <c r="F112" s="365"/>
      <c r="G112" s="104"/>
      <c r="H112" s="104"/>
      <c r="I112" s="104"/>
      <c r="J112" s="104"/>
      <c r="K112" s="104"/>
      <c r="L112" s="104"/>
      <c r="M112" s="10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104"/>
      <c r="AE112" s="103"/>
      <c r="AF112" s="104"/>
      <c r="AG112" s="104"/>
      <c r="AH112" s="104"/>
      <c r="AI112" s="364" t="s">
        <v>118</v>
      </c>
      <c r="AJ112" s="364"/>
      <c r="AK112" s="364"/>
      <c r="AL112" s="364"/>
      <c r="AM112" s="364"/>
      <c r="AN112" s="364"/>
      <c r="AO112" s="364"/>
      <c r="AP112" s="352">
        <v>2019</v>
      </c>
      <c r="AQ112" s="352"/>
      <c r="AR112" s="352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104"/>
      <c r="BH112" s="104"/>
      <c r="BI112" s="129"/>
      <c r="BJ112" s="111"/>
      <c r="BK112" s="113"/>
      <c r="BL112" s="113"/>
      <c r="BM112" s="113"/>
    </row>
    <row r="113" spans="1:65" s="5" customFormat="1" ht="31.5" customHeight="1" x14ac:dyDescent="0.5">
      <c r="A113" s="358" t="s">
        <v>231</v>
      </c>
      <c r="B113" s="358"/>
      <c r="C113" s="358"/>
      <c r="D113" s="358"/>
      <c r="E113" s="358"/>
      <c r="F113" s="358"/>
      <c r="G113" s="358"/>
      <c r="H113" s="358"/>
      <c r="I113" s="358"/>
      <c r="J113" s="358"/>
      <c r="K113" s="358"/>
      <c r="L113" s="358"/>
      <c r="M113" s="358"/>
      <c r="N113" s="358"/>
      <c r="O113" s="358"/>
      <c r="P113" s="358"/>
      <c r="Q113" s="358"/>
      <c r="R113" s="358"/>
      <c r="S113" s="358"/>
      <c r="T113" s="358"/>
      <c r="U113" s="358"/>
      <c r="V113" s="358"/>
      <c r="W113" s="358"/>
      <c r="X113" s="358"/>
      <c r="Y113" s="358"/>
      <c r="Z113" s="358"/>
      <c r="AA113" s="358"/>
      <c r="AB113" s="358"/>
      <c r="AC113" s="358"/>
      <c r="AD113" s="104"/>
      <c r="AE113" s="103"/>
      <c r="AF113" s="104"/>
      <c r="AG113" s="104"/>
      <c r="AH113" s="104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104"/>
      <c r="BH113" s="104"/>
      <c r="BI113" s="129"/>
      <c r="BJ113" s="111"/>
      <c r="BK113" s="113"/>
      <c r="BL113" s="113"/>
      <c r="BM113" s="113"/>
    </row>
    <row r="114" spans="1:65" s="5" customFormat="1" ht="30.75" customHeight="1" x14ac:dyDescent="0.5">
      <c r="A114" s="101"/>
      <c r="B114" s="101"/>
      <c r="C114" s="101"/>
      <c r="D114" s="101"/>
      <c r="E114" s="101"/>
      <c r="F114" s="101"/>
      <c r="G114" s="327" t="s">
        <v>232</v>
      </c>
      <c r="H114" s="327"/>
      <c r="I114" s="327"/>
      <c r="J114" s="327"/>
      <c r="K114" s="327"/>
      <c r="L114" s="327"/>
      <c r="M114" s="327"/>
      <c r="N114" s="327"/>
      <c r="O114" s="327"/>
      <c r="P114" s="103"/>
      <c r="Q114" s="104"/>
      <c r="R114" s="53"/>
      <c r="S114" s="53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3"/>
      <c r="AF114" s="104"/>
      <c r="AG114" s="104"/>
      <c r="AH114" s="104"/>
      <c r="AI114" s="102" t="s">
        <v>0</v>
      </c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104"/>
      <c r="BE114" s="104"/>
      <c r="BF114" s="104"/>
      <c r="BG114" s="104"/>
      <c r="BH114" s="104"/>
      <c r="BI114" s="129"/>
      <c r="BJ114" s="111"/>
      <c r="BK114" s="113"/>
      <c r="BL114" s="113"/>
      <c r="BM114" s="113"/>
    </row>
    <row r="115" spans="1:65" s="5" customFormat="1" ht="36.75" customHeight="1" x14ac:dyDescent="0.5">
      <c r="A115" s="359"/>
      <c r="B115" s="359"/>
      <c r="C115" s="359"/>
      <c r="D115" s="359"/>
      <c r="E115" s="359"/>
      <c r="F115" s="359"/>
      <c r="G115" s="352">
        <v>2019</v>
      </c>
      <c r="H115" s="352"/>
      <c r="I115" s="352"/>
      <c r="AD115" s="104"/>
      <c r="AE115" s="103"/>
      <c r="AF115" s="104"/>
      <c r="AG115" s="104"/>
      <c r="AH115" s="104"/>
      <c r="AI115" s="326"/>
      <c r="AJ115" s="326"/>
      <c r="AK115" s="326"/>
      <c r="AL115" s="326"/>
      <c r="AM115" s="326"/>
      <c r="AN115" s="326"/>
      <c r="AO115" s="326"/>
      <c r="AP115" s="354" t="s">
        <v>115</v>
      </c>
      <c r="AQ115" s="354"/>
      <c r="AR115" s="354"/>
      <c r="AS115" s="354"/>
      <c r="AT115" s="354"/>
      <c r="AU115" s="354"/>
      <c r="AV115" s="354"/>
      <c r="AW115" s="54"/>
      <c r="AX115" s="103"/>
      <c r="BD115" s="104"/>
      <c r="BE115" s="104"/>
      <c r="BF115" s="104"/>
      <c r="BG115" s="104"/>
      <c r="BH115" s="104"/>
      <c r="BI115" s="129"/>
      <c r="BJ115" s="111"/>
      <c r="BK115" s="113"/>
      <c r="BL115" s="113"/>
      <c r="BM115" s="113"/>
    </row>
    <row r="116" spans="1:65" s="5" customFormat="1" ht="38.25" customHeight="1" x14ac:dyDescent="0.5">
      <c r="A116" s="60"/>
      <c r="B116" s="60"/>
      <c r="C116" s="60"/>
      <c r="D116" s="60"/>
      <c r="E116" s="60"/>
      <c r="F116" s="60"/>
      <c r="AD116" s="104"/>
      <c r="AE116" s="103"/>
      <c r="AF116" s="104"/>
      <c r="AG116" s="104"/>
      <c r="AH116" s="104"/>
      <c r="AI116" s="357"/>
      <c r="AJ116" s="357"/>
      <c r="AK116" s="357"/>
      <c r="AL116" s="357"/>
      <c r="AM116" s="357"/>
      <c r="AN116" s="357"/>
      <c r="AO116" s="357"/>
      <c r="AP116" s="352">
        <v>2019</v>
      </c>
      <c r="AQ116" s="352"/>
      <c r="AR116" s="352"/>
      <c r="BD116" s="104"/>
      <c r="BE116" s="104"/>
      <c r="BF116" s="104"/>
      <c r="BG116" s="104"/>
      <c r="BH116" s="104"/>
      <c r="BI116" s="129"/>
      <c r="BJ116" s="111"/>
      <c r="BK116" s="113"/>
      <c r="BL116" s="113"/>
      <c r="BM116" s="113"/>
    </row>
    <row r="117" spans="1:65" s="5" customFormat="1" ht="33.75" customHeight="1" x14ac:dyDescent="0.5">
      <c r="A117" s="358" t="s">
        <v>128</v>
      </c>
      <c r="B117" s="358"/>
      <c r="C117" s="358"/>
      <c r="D117" s="358"/>
      <c r="E117" s="358"/>
      <c r="F117" s="358"/>
      <c r="G117" s="358"/>
      <c r="H117" s="358"/>
      <c r="I117" s="358"/>
      <c r="J117" s="358"/>
      <c r="K117" s="358"/>
      <c r="L117" s="358"/>
      <c r="M117" s="358"/>
      <c r="N117" s="358"/>
      <c r="O117" s="358"/>
      <c r="P117" s="358"/>
      <c r="Q117" s="358"/>
      <c r="R117" s="358"/>
      <c r="S117" s="358"/>
      <c r="T117" s="358"/>
      <c r="U117" s="358"/>
      <c r="V117" s="358"/>
      <c r="W117" s="358"/>
      <c r="X117" s="358"/>
      <c r="Y117" s="358"/>
      <c r="Z117" s="358"/>
      <c r="AA117" s="358"/>
      <c r="AB117" s="358"/>
      <c r="AC117" s="358"/>
      <c r="AD117" s="104"/>
      <c r="AE117" s="103"/>
      <c r="AF117" s="104"/>
      <c r="AG117" s="104"/>
      <c r="AH117" s="104"/>
      <c r="BD117" s="104"/>
      <c r="BE117" s="104"/>
      <c r="BF117" s="104"/>
      <c r="BG117" s="104"/>
      <c r="BH117" s="104"/>
      <c r="BI117" s="129"/>
      <c r="BJ117" s="111"/>
      <c r="BK117" s="113"/>
      <c r="BL117" s="113"/>
      <c r="BM117" s="113"/>
    </row>
    <row r="118" spans="1:65" s="5" customFormat="1" ht="29.25" customHeight="1" x14ac:dyDescent="0.5">
      <c r="A118" s="358"/>
      <c r="B118" s="358"/>
      <c r="C118" s="358"/>
      <c r="D118" s="358"/>
      <c r="E118" s="358"/>
      <c r="F118" s="358"/>
      <c r="G118" s="358"/>
      <c r="H118" s="358"/>
      <c r="I118" s="358"/>
      <c r="J118" s="358"/>
      <c r="K118" s="358"/>
      <c r="L118" s="358"/>
      <c r="M118" s="358"/>
      <c r="N118" s="358"/>
      <c r="O118" s="358"/>
      <c r="P118" s="358"/>
      <c r="Q118" s="358"/>
      <c r="R118" s="358"/>
      <c r="S118" s="358"/>
      <c r="T118" s="358"/>
      <c r="U118" s="358"/>
      <c r="V118" s="358"/>
      <c r="W118" s="358"/>
      <c r="X118" s="358"/>
      <c r="Y118" s="358"/>
      <c r="Z118" s="358"/>
      <c r="AA118" s="358"/>
      <c r="AB118" s="358"/>
      <c r="AC118" s="358"/>
      <c r="AD118" s="103"/>
      <c r="AE118" s="103"/>
      <c r="AF118" s="104"/>
      <c r="AG118" s="104"/>
      <c r="AH118" s="104"/>
      <c r="BD118" s="104"/>
      <c r="BE118" s="104"/>
      <c r="BF118" s="104"/>
      <c r="BG118" s="104"/>
      <c r="BH118" s="104"/>
      <c r="BI118" s="129"/>
      <c r="BJ118" s="111"/>
      <c r="BK118" s="113"/>
      <c r="BL118" s="113"/>
      <c r="BM118" s="113"/>
    </row>
    <row r="119" spans="1:65" s="5" customFormat="1" ht="9" customHeight="1" x14ac:dyDescent="0.5">
      <c r="AD119" s="103"/>
      <c r="AE119" s="103"/>
      <c r="AF119" s="104"/>
      <c r="AG119" s="104"/>
      <c r="AH119" s="104"/>
      <c r="AI119" s="104"/>
      <c r="AJ119" s="58"/>
      <c r="AK119" s="58"/>
      <c r="AL119" s="58"/>
      <c r="AM119" s="58"/>
      <c r="AN119" s="58"/>
      <c r="AO119" s="58"/>
      <c r="BD119" s="104"/>
      <c r="BE119" s="104"/>
      <c r="BF119" s="104"/>
      <c r="BG119" s="104"/>
      <c r="BH119" s="104"/>
      <c r="BI119" s="129"/>
      <c r="BJ119" s="111"/>
      <c r="BK119" s="113"/>
      <c r="BL119" s="113"/>
      <c r="BM119" s="113"/>
    </row>
    <row r="120" spans="1:65" s="5" customFormat="1" ht="36" customHeight="1" x14ac:dyDescent="0.5">
      <c r="A120" s="352" t="s">
        <v>114</v>
      </c>
      <c r="B120" s="352"/>
      <c r="C120" s="352"/>
      <c r="D120" s="352"/>
      <c r="E120" s="352"/>
      <c r="F120" s="352"/>
      <c r="G120" s="352"/>
      <c r="H120" s="352"/>
      <c r="I120" s="352"/>
      <c r="J120" s="352"/>
      <c r="K120" s="352"/>
      <c r="L120" s="352"/>
      <c r="M120" s="352"/>
      <c r="N120" s="352"/>
      <c r="O120" s="352"/>
      <c r="P120" s="352"/>
      <c r="Q120" s="352"/>
      <c r="R120" s="352"/>
      <c r="S120" s="352"/>
      <c r="T120" s="352"/>
      <c r="U120" s="352"/>
      <c r="V120" s="352"/>
      <c r="W120" s="352"/>
      <c r="X120" s="352"/>
      <c r="Y120" s="352"/>
      <c r="Z120" s="352"/>
      <c r="AA120" s="352"/>
      <c r="AB120" s="352"/>
      <c r="AD120" s="103"/>
      <c r="AE120" s="103"/>
      <c r="AF120" s="104"/>
      <c r="AG120" s="104"/>
      <c r="AH120" s="104"/>
      <c r="AI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04"/>
      <c r="BI120" s="129"/>
      <c r="BJ120" s="111"/>
      <c r="BK120" s="113"/>
      <c r="BL120" s="113"/>
      <c r="BM120" s="113"/>
    </row>
    <row r="121" spans="1:65" s="5" customFormat="1" ht="42" customHeight="1" x14ac:dyDescent="0.5">
      <c r="AD121" s="103"/>
      <c r="AE121" s="103"/>
      <c r="AF121" s="104"/>
      <c r="AG121" s="104"/>
      <c r="AH121" s="104"/>
      <c r="AI121" s="104"/>
      <c r="AJ121" s="61"/>
      <c r="AK121" s="61"/>
      <c r="AL121" s="61"/>
      <c r="AM121" s="61"/>
      <c r="AN121" s="61"/>
      <c r="AO121" s="61"/>
      <c r="AP121" s="104"/>
      <c r="AQ121" s="57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04"/>
      <c r="BI121" s="129"/>
      <c r="BJ121" s="111"/>
      <c r="BK121" s="113"/>
      <c r="BL121" s="113"/>
      <c r="BM121" s="113"/>
    </row>
    <row r="122" spans="1:65" s="5" customFormat="1" ht="37.5" customHeight="1" x14ac:dyDescent="0.5">
      <c r="AD122" s="103"/>
      <c r="AE122" s="103"/>
      <c r="AF122" s="104"/>
      <c r="AG122" s="104"/>
      <c r="AH122" s="104"/>
      <c r="AI122" s="104"/>
      <c r="AJ122" s="60"/>
      <c r="AK122" s="60"/>
      <c r="AL122" s="60"/>
      <c r="AM122" s="60"/>
      <c r="AN122" s="60"/>
      <c r="AO122" s="60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D122" s="28"/>
      <c r="BE122" s="28"/>
      <c r="BF122" s="28"/>
      <c r="BG122" s="28"/>
      <c r="BH122" s="28"/>
      <c r="BI122" s="129"/>
      <c r="BJ122" s="111"/>
      <c r="BK122" s="113"/>
      <c r="BL122" s="113"/>
      <c r="BM122" s="113"/>
    </row>
    <row r="123" spans="1:65" s="5" customFormat="1" ht="37.5" customHeight="1" x14ac:dyDescent="0.5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D123" s="103"/>
      <c r="AE123" s="103"/>
      <c r="AF123" s="104"/>
      <c r="AG123" s="104"/>
      <c r="AH123" s="104"/>
      <c r="AI123" s="104"/>
      <c r="AJ123" s="60"/>
      <c r="AK123" s="60"/>
      <c r="AL123" s="60"/>
      <c r="AM123" s="60"/>
      <c r="AN123" s="60"/>
      <c r="AO123" s="60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D123" s="28"/>
      <c r="BE123" s="28"/>
      <c r="BF123" s="28"/>
      <c r="BG123" s="28"/>
      <c r="BH123" s="28"/>
      <c r="BI123" s="110"/>
      <c r="BJ123" s="111"/>
      <c r="BK123" s="113"/>
      <c r="BL123" s="113"/>
      <c r="BM123" s="113"/>
    </row>
    <row r="124" spans="1:65" s="5" customFormat="1" ht="37.5" customHeight="1" x14ac:dyDescent="0.5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D124" s="103"/>
      <c r="AE124" s="103"/>
      <c r="AF124" s="104"/>
      <c r="AG124" s="104"/>
      <c r="AH124" s="104"/>
      <c r="AI124" s="104"/>
      <c r="AJ124" s="60"/>
      <c r="AK124" s="60"/>
      <c r="AL124" s="60"/>
      <c r="AM124" s="60"/>
      <c r="AN124" s="60"/>
      <c r="AO124" s="60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D124" s="28"/>
      <c r="BE124" s="28"/>
      <c r="BF124" s="28"/>
      <c r="BG124" s="28"/>
      <c r="BH124" s="28"/>
      <c r="BI124" s="110"/>
      <c r="BJ124" s="111"/>
      <c r="BK124" s="113"/>
      <c r="BL124" s="113"/>
      <c r="BM124" s="113"/>
    </row>
    <row r="125" spans="1:65" s="5" customFormat="1" ht="37.5" customHeight="1" x14ac:dyDescent="0.5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D125" s="103"/>
      <c r="AE125" s="103"/>
      <c r="AF125" s="104"/>
      <c r="AG125" s="104"/>
      <c r="AH125" s="104"/>
      <c r="AI125" s="104"/>
      <c r="AJ125" s="60"/>
      <c r="AK125" s="60"/>
      <c r="AL125" s="60"/>
      <c r="AM125" s="60"/>
      <c r="AN125" s="60"/>
      <c r="AO125" s="60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D125" s="28"/>
      <c r="BE125" s="28"/>
      <c r="BF125" s="28"/>
      <c r="BG125" s="28"/>
      <c r="BH125" s="28"/>
      <c r="BI125" s="110"/>
      <c r="BJ125" s="111"/>
      <c r="BK125" s="113"/>
      <c r="BL125" s="113"/>
      <c r="BM125" s="113"/>
    </row>
    <row r="126" spans="1:65" s="5" customFormat="1" ht="37.5" customHeight="1" x14ac:dyDescent="0.5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D126" s="103"/>
      <c r="AE126" s="103"/>
      <c r="AF126" s="104"/>
      <c r="AG126" s="104"/>
      <c r="AH126" s="104"/>
      <c r="AI126" s="104"/>
      <c r="AJ126" s="60"/>
      <c r="AK126" s="60"/>
      <c r="AL126" s="60"/>
      <c r="AM126" s="60"/>
      <c r="AN126" s="60"/>
      <c r="AO126" s="60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D126" s="28"/>
      <c r="BE126" s="28"/>
      <c r="BF126" s="28"/>
      <c r="BG126" s="28"/>
      <c r="BH126" s="28"/>
      <c r="BI126" s="110"/>
      <c r="BJ126" s="111"/>
      <c r="BK126" s="113"/>
      <c r="BL126" s="113"/>
      <c r="BM126" s="113"/>
    </row>
    <row r="127" spans="1:65" s="62" customFormat="1" x14ac:dyDescent="0.45">
      <c r="R127" s="63"/>
      <c r="S127" s="63"/>
      <c r="BD127" s="64"/>
      <c r="BE127" s="64"/>
      <c r="BF127" s="64"/>
      <c r="BG127" s="64"/>
      <c r="BH127" s="64"/>
      <c r="BI127" s="110"/>
      <c r="BJ127" s="111"/>
      <c r="BK127" s="130"/>
      <c r="BL127" s="130"/>
      <c r="BM127" s="130"/>
    </row>
    <row r="128" spans="1:65" s="62" customFormat="1" x14ac:dyDescent="0.45">
      <c r="R128" s="63"/>
      <c r="S128" s="63"/>
      <c r="BD128" s="64"/>
      <c r="BE128" s="64"/>
      <c r="BF128" s="64"/>
      <c r="BG128" s="64"/>
      <c r="BH128" s="64"/>
      <c r="BI128" s="110"/>
      <c r="BJ128" s="111"/>
      <c r="BK128" s="130"/>
      <c r="BL128" s="130"/>
      <c r="BM128" s="130"/>
    </row>
  </sheetData>
  <mergeCells count="821">
    <mergeCell ref="A98:D98"/>
    <mergeCell ref="E96:BC96"/>
    <mergeCell ref="BD96:BH96"/>
    <mergeCell ref="E92:BC92"/>
    <mergeCell ref="BD92:BH92"/>
    <mergeCell ref="A94:D94"/>
    <mergeCell ref="E94:BC94"/>
    <mergeCell ref="BD94:BH94"/>
    <mergeCell ref="BD90:BH90"/>
    <mergeCell ref="A91:D91"/>
    <mergeCell ref="E91:BC91"/>
    <mergeCell ref="BD91:BH91"/>
    <mergeCell ref="E93:BC93"/>
    <mergeCell ref="A90:D90"/>
    <mergeCell ref="E90:BC90"/>
    <mergeCell ref="E98:BC98"/>
    <mergeCell ref="BD98:BH98"/>
    <mergeCell ref="A95:D95"/>
    <mergeCell ref="E95:BC95"/>
    <mergeCell ref="BD51:BH51"/>
    <mergeCell ref="B51:U51"/>
    <mergeCell ref="AJ50:AK50"/>
    <mergeCell ref="AL50:AM50"/>
    <mergeCell ref="AL46:AM46"/>
    <mergeCell ref="A99:D99"/>
    <mergeCell ref="E99:BC99"/>
    <mergeCell ref="BD99:BH99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V51:W51"/>
    <mergeCell ref="X51:Y51"/>
    <mergeCell ref="Z51:AA51"/>
    <mergeCell ref="AB51:AC51"/>
    <mergeCell ref="A97:D97"/>
    <mergeCell ref="BD95:BH95"/>
    <mergeCell ref="BD93:BH93"/>
    <mergeCell ref="A92:D92"/>
    <mergeCell ref="A93:D93"/>
    <mergeCell ref="Z46:AA46"/>
    <mergeCell ref="AB46:AC46"/>
    <mergeCell ref="AD46:AE46"/>
    <mergeCell ref="AF46:AG46"/>
    <mergeCell ref="AH46:AI46"/>
    <mergeCell ref="AJ46:AK46"/>
    <mergeCell ref="AN46:AO46"/>
    <mergeCell ref="V57:W57"/>
    <mergeCell ref="Z58:AA58"/>
    <mergeCell ref="AB58:AC58"/>
    <mergeCell ref="AD58:AE58"/>
    <mergeCell ref="AF58:AG58"/>
    <mergeCell ref="AH58:AI58"/>
    <mergeCell ref="AJ58:AK58"/>
    <mergeCell ref="AL58:AM58"/>
    <mergeCell ref="AN55:AO55"/>
    <mergeCell ref="AN53:AO53"/>
    <mergeCell ref="AN54:AO54"/>
    <mergeCell ref="AF53:AG53"/>
    <mergeCell ref="AH53:AI53"/>
    <mergeCell ref="AJ53:AK53"/>
    <mergeCell ref="AL53:AM53"/>
    <mergeCell ref="E87:BC87"/>
    <mergeCell ref="BD87:BH87"/>
    <mergeCell ref="AP46:AQ46"/>
    <mergeCell ref="Z48:AA48"/>
    <mergeCell ref="AB48:AC48"/>
    <mergeCell ref="AD48:AE48"/>
    <mergeCell ref="AF48:AG48"/>
    <mergeCell ref="A100:D100"/>
    <mergeCell ref="E100:BC100"/>
    <mergeCell ref="A89:D89"/>
    <mergeCell ref="E89:BC89"/>
    <mergeCell ref="Z61:AA61"/>
    <mergeCell ref="AB61:AC61"/>
    <mergeCell ref="AD61:AE61"/>
    <mergeCell ref="AF61:AG61"/>
    <mergeCell ref="AH61:AI61"/>
    <mergeCell ref="AJ61:AK61"/>
    <mergeCell ref="AL61:AQ61"/>
    <mergeCell ref="AR61:AW61"/>
    <mergeCell ref="BB57:BC57"/>
    <mergeCell ref="AL57:AM57"/>
    <mergeCell ref="AN57:AO57"/>
    <mergeCell ref="AP57:AQ57"/>
    <mergeCell ref="AR57:AS57"/>
    <mergeCell ref="A77:D77"/>
    <mergeCell ref="E77:BC77"/>
    <mergeCell ref="BD77:BH77"/>
    <mergeCell ref="A81:D81"/>
    <mergeCell ref="E81:BC81"/>
    <mergeCell ref="BD81:BH81"/>
    <mergeCell ref="A86:D86"/>
    <mergeCell ref="E86:BC86"/>
    <mergeCell ref="BD86:BH86"/>
    <mergeCell ref="A85:D85"/>
    <mergeCell ref="BD100:BH100"/>
    <mergeCell ref="E85:BC85"/>
    <mergeCell ref="BD85:BH85"/>
    <mergeCell ref="A78:D78"/>
    <mergeCell ref="E78:BC78"/>
    <mergeCell ref="BD78:BH78"/>
    <mergeCell ref="E79:BC79"/>
    <mergeCell ref="BD82:BH82"/>
    <mergeCell ref="A84:D84"/>
    <mergeCell ref="E84:BC84"/>
    <mergeCell ref="BD84:BH84"/>
    <mergeCell ref="BD83:BH83"/>
    <mergeCell ref="A82:D82"/>
    <mergeCell ref="E82:BC82"/>
    <mergeCell ref="BD79:BH79"/>
    <mergeCell ref="BD97:BH97"/>
    <mergeCell ref="BD89:BH89"/>
    <mergeCell ref="A80:D80"/>
    <mergeCell ref="E80:BC80"/>
    <mergeCell ref="BD80:BH80"/>
    <mergeCell ref="A88:D88"/>
    <mergeCell ref="E88:BC88"/>
    <mergeCell ref="BD88:BH88"/>
    <mergeCell ref="A87:D87"/>
    <mergeCell ref="U66:AA66"/>
    <mergeCell ref="AB66:AH66"/>
    <mergeCell ref="AI66:AP66"/>
    <mergeCell ref="AR62:AW62"/>
    <mergeCell ref="AX62:BC62"/>
    <mergeCell ref="BD62:BH62"/>
    <mergeCell ref="A62:Y62"/>
    <mergeCell ref="BD58:BH58"/>
    <mergeCell ref="Z60:AA60"/>
    <mergeCell ref="AB60:AC60"/>
    <mergeCell ref="AD60:AE60"/>
    <mergeCell ref="AF60:AG60"/>
    <mergeCell ref="AH60:AI60"/>
    <mergeCell ref="AJ60:AK60"/>
    <mergeCell ref="AL60:AQ60"/>
    <mergeCell ref="AR60:AW60"/>
    <mergeCell ref="AX60:BC60"/>
    <mergeCell ref="BD60:BH60"/>
    <mergeCell ref="AX59:AY59"/>
    <mergeCell ref="AZ59:BA59"/>
    <mergeCell ref="BB59:BC59"/>
    <mergeCell ref="V58:W58"/>
    <mergeCell ref="X58:Y58"/>
    <mergeCell ref="AX57:AY57"/>
    <mergeCell ref="AZ57:BA57"/>
    <mergeCell ref="BD57:BH57"/>
    <mergeCell ref="AN58:AO58"/>
    <mergeCell ref="AP58:AQ58"/>
    <mergeCell ref="AR58:AS58"/>
    <mergeCell ref="AT58:AU58"/>
    <mergeCell ref="AV58:AW58"/>
    <mergeCell ref="AX58:AY58"/>
    <mergeCell ref="AZ58:BA58"/>
    <mergeCell ref="BB58:BC58"/>
    <mergeCell ref="AT57:AU57"/>
    <mergeCell ref="AV57:AW57"/>
    <mergeCell ref="BD56:BH56"/>
    <mergeCell ref="BD50:BH50"/>
    <mergeCell ref="BD49:BH49"/>
    <mergeCell ref="X57:Y57"/>
    <mergeCell ref="Z57:AA57"/>
    <mergeCell ref="AB57:AC57"/>
    <mergeCell ref="AD57:AE57"/>
    <mergeCell ref="AF57:AG57"/>
    <mergeCell ref="AH57:AI57"/>
    <mergeCell ref="AJ57:AK57"/>
    <mergeCell ref="X56:Y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AT56:AU56"/>
    <mergeCell ref="AV56:AW56"/>
    <mergeCell ref="AX56:AY56"/>
    <mergeCell ref="AP55:AQ55"/>
    <mergeCell ref="AR55:AS55"/>
    <mergeCell ref="AT55:AU55"/>
    <mergeCell ref="AV55:AW55"/>
    <mergeCell ref="AX50:AY50"/>
    <mergeCell ref="AZ50:BA50"/>
    <mergeCell ref="BB50:BC50"/>
    <mergeCell ref="AX55:AY55"/>
    <mergeCell ref="AZ55:BA55"/>
    <mergeCell ref="BB55:BC55"/>
    <mergeCell ref="AZ51:BA51"/>
    <mergeCell ref="BB51:BC51"/>
    <mergeCell ref="AR54:AS54"/>
    <mergeCell ref="AT54:AU54"/>
    <mergeCell ref="AV54:AW54"/>
    <mergeCell ref="AX54:AY54"/>
    <mergeCell ref="AZ54:BA54"/>
    <mergeCell ref="BB54:BC54"/>
    <mergeCell ref="BB53:BC53"/>
    <mergeCell ref="AZ52:BA52"/>
    <mergeCell ref="AP54:AQ54"/>
    <mergeCell ref="AT53:AU53"/>
    <mergeCell ref="AV53:AW53"/>
    <mergeCell ref="AX53:AY53"/>
    <mergeCell ref="BD48:BH48"/>
    <mergeCell ref="AF47:AG47"/>
    <mergeCell ref="AH47:AI47"/>
    <mergeCell ref="AJ47:AK47"/>
    <mergeCell ref="AL47:AM47"/>
    <mergeCell ref="AN47:AO47"/>
    <mergeCell ref="AP47:AQ47"/>
    <mergeCell ref="AR47:AS47"/>
    <mergeCell ref="AT47:AU47"/>
    <mergeCell ref="AV47:AW47"/>
    <mergeCell ref="AN48:AO48"/>
    <mergeCell ref="AP48:AQ48"/>
    <mergeCell ref="AR48:AS48"/>
    <mergeCell ref="AT48:AU48"/>
    <mergeCell ref="AV48:AW48"/>
    <mergeCell ref="AX48:AY48"/>
    <mergeCell ref="AH48:AI48"/>
    <mergeCell ref="BB48:BC48"/>
    <mergeCell ref="B42:U42"/>
    <mergeCell ref="BD47:BH47"/>
    <mergeCell ref="BD43:BH43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L43:AM43"/>
    <mergeCell ref="BD44:BH44"/>
    <mergeCell ref="AV43:AW43"/>
    <mergeCell ref="AR46:AS46"/>
    <mergeCell ref="BD41:BH41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Q42"/>
    <mergeCell ref="AX42:AY42"/>
    <mergeCell ref="AZ42:BA42"/>
    <mergeCell ref="BB42:BC42"/>
    <mergeCell ref="BD42:BH42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BD39:BH39"/>
    <mergeCell ref="V38:W38"/>
    <mergeCell ref="BD40:BH40"/>
    <mergeCell ref="X38:Y38"/>
    <mergeCell ref="AB38:AC38"/>
    <mergeCell ref="AD38:AE38"/>
    <mergeCell ref="AF38:AG38"/>
    <mergeCell ref="AH38:AI38"/>
    <mergeCell ref="AJ38:AK38"/>
    <mergeCell ref="AL38:AM38"/>
    <mergeCell ref="AN38:AO38"/>
    <mergeCell ref="AP38:AQ38"/>
    <mergeCell ref="Z38:AA38"/>
    <mergeCell ref="V39:W39"/>
    <mergeCell ref="X39:Y39"/>
    <mergeCell ref="Z39:AA39"/>
    <mergeCell ref="AB39:AC39"/>
    <mergeCell ref="AD39:AE39"/>
    <mergeCell ref="AH40:AI40"/>
    <mergeCell ref="BB40:BC40"/>
    <mergeCell ref="V40:W40"/>
    <mergeCell ref="AL40:AM40"/>
    <mergeCell ref="AN40:AO40"/>
    <mergeCell ref="AP40:AQ40"/>
    <mergeCell ref="AR40:AS40"/>
    <mergeCell ref="AV41:AW41"/>
    <mergeCell ref="X40:Y40"/>
    <mergeCell ref="Z40:AA40"/>
    <mergeCell ref="AB40:AC40"/>
    <mergeCell ref="AD40:AE40"/>
    <mergeCell ref="AF40:AG40"/>
    <mergeCell ref="AJ40:AK40"/>
    <mergeCell ref="AN41:AO41"/>
    <mergeCell ref="AP41:AQ41"/>
    <mergeCell ref="AX41:AY41"/>
    <mergeCell ref="AZ41:BA41"/>
    <mergeCell ref="BB41:BC41"/>
    <mergeCell ref="AT40:AU40"/>
    <mergeCell ref="AV40:AW40"/>
    <mergeCell ref="AX40:AY40"/>
    <mergeCell ref="AZ40:BA40"/>
    <mergeCell ref="BD36:BH36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AT36:AU36"/>
    <mergeCell ref="AV36:AW36"/>
    <mergeCell ref="AX36:AY36"/>
    <mergeCell ref="AZ36:BA36"/>
    <mergeCell ref="BB36:BC36"/>
    <mergeCell ref="AN36:AO36"/>
    <mergeCell ref="AP36:AQ36"/>
    <mergeCell ref="AR36:AS36"/>
    <mergeCell ref="BD38:BH38"/>
    <mergeCell ref="BD37:BH37"/>
    <mergeCell ref="Z37:AA37"/>
    <mergeCell ref="AB37:AC37"/>
    <mergeCell ref="AD37:AE37"/>
    <mergeCell ref="AF37:AG37"/>
    <mergeCell ref="AH37:AI37"/>
    <mergeCell ref="AJ37:AK37"/>
    <mergeCell ref="AL37:AM37"/>
    <mergeCell ref="AT38:AU38"/>
    <mergeCell ref="BB38:BC38"/>
    <mergeCell ref="AV38:AW38"/>
    <mergeCell ref="AX38:AY38"/>
    <mergeCell ref="AZ38:BA38"/>
    <mergeCell ref="AR38:AS38"/>
    <mergeCell ref="V35:W35"/>
    <mergeCell ref="X35:Y35"/>
    <mergeCell ref="Z35:AA35"/>
    <mergeCell ref="AB35:AC35"/>
    <mergeCell ref="AD35:AE35"/>
    <mergeCell ref="AF35:AG35"/>
    <mergeCell ref="V36:W36"/>
    <mergeCell ref="X36:Y36"/>
    <mergeCell ref="Z36:AA36"/>
    <mergeCell ref="AB36:AC36"/>
    <mergeCell ref="AD36:AE36"/>
    <mergeCell ref="AF36:AG36"/>
    <mergeCell ref="BD35:BH35"/>
    <mergeCell ref="BB35:BC35"/>
    <mergeCell ref="AP35:AQ35"/>
    <mergeCell ref="AR35:AS35"/>
    <mergeCell ref="AT35:AU35"/>
    <mergeCell ref="AV35:AW35"/>
    <mergeCell ref="AX35:AY35"/>
    <mergeCell ref="AZ35:BA35"/>
    <mergeCell ref="AN35:AO35"/>
    <mergeCell ref="AR42:AS42"/>
    <mergeCell ref="AT42:AU42"/>
    <mergeCell ref="AV42:AW42"/>
    <mergeCell ref="AP49:AQ49"/>
    <mergeCell ref="AZ48:BA48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H36:AI36"/>
    <mergeCell ref="AJ36:AK36"/>
    <mergeCell ref="AL36:AM36"/>
    <mergeCell ref="AF39:AG39"/>
    <mergeCell ref="AH39:AI39"/>
    <mergeCell ref="AJ39:AK39"/>
    <mergeCell ref="AL39:AM39"/>
    <mergeCell ref="AN39:AO39"/>
    <mergeCell ref="AP39:AQ39"/>
    <mergeCell ref="AR39:AS39"/>
    <mergeCell ref="AL41:AM41"/>
    <mergeCell ref="AT34:AU34"/>
    <mergeCell ref="AV34:AW34"/>
    <mergeCell ref="AX34:AY34"/>
    <mergeCell ref="AZ34:BA34"/>
    <mergeCell ref="AT39:AU39"/>
    <mergeCell ref="AV39:AW39"/>
    <mergeCell ref="AX39:AY39"/>
    <mergeCell ref="AZ39:BA39"/>
    <mergeCell ref="AT46:AU46"/>
    <mergeCell ref="AV46:AW46"/>
    <mergeCell ref="AX46:AY46"/>
    <mergeCell ref="AZ46:BA46"/>
    <mergeCell ref="BD34:BH34"/>
    <mergeCell ref="BD33:BH33"/>
    <mergeCell ref="BB34:BC34"/>
    <mergeCell ref="AP32:AQ32"/>
    <mergeCell ref="AR32:AS32"/>
    <mergeCell ref="BD53:BH53"/>
    <mergeCell ref="AT32:AU32"/>
    <mergeCell ref="AV32:AW32"/>
    <mergeCell ref="AX32:AY32"/>
    <mergeCell ref="AP33:AQ33"/>
    <mergeCell ref="AR33:AS33"/>
    <mergeCell ref="AT33:AU33"/>
    <mergeCell ref="AV33:AW33"/>
    <mergeCell ref="BD32:BH32"/>
    <mergeCell ref="AZ53:BA53"/>
    <mergeCell ref="AX33:AY33"/>
    <mergeCell ref="AZ33:BA33"/>
    <mergeCell ref="BB33:BC33"/>
    <mergeCell ref="AP53:AQ53"/>
    <mergeCell ref="AR53:AS53"/>
    <mergeCell ref="BD52:BH52"/>
    <mergeCell ref="AT52:AU52"/>
    <mergeCell ref="AV52:AW52"/>
    <mergeCell ref="AX52:AY52"/>
    <mergeCell ref="AP31:AQ31"/>
    <mergeCell ref="AR31:AS31"/>
    <mergeCell ref="AD31:AE31"/>
    <mergeCell ref="AF31:AG31"/>
    <mergeCell ref="AH31:AI31"/>
    <mergeCell ref="AJ31:AK31"/>
    <mergeCell ref="AX43:AY43"/>
    <mergeCell ref="AZ43:BA43"/>
    <mergeCell ref="BB43:BC43"/>
    <mergeCell ref="AD43:AE43"/>
    <mergeCell ref="AF43:AG43"/>
    <mergeCell ref="AH43:AI43"/>
    <mergeCell ref="AJ43:AK43"/>
    <mergeCell ref="AL32:AM32"/>
    <mergeCell ref="AN32:AO32"/>
    <mergeCell ref="AD32:AE32"/>
    <mergeCell ref="AF32:AG32"/>
    <mergeCell ref="AH32:AI32"/>
    <mergeCell ref="AJ32:AK32"/>
    <mergeCell ref="AN34:AO34"/>
    <mergeCell ref="AN43:AO43"/>
    <mergeCell ref="AP43:AQ43"/>
    <mergeCell ref="AR43:AS43"/>
    <mergeCell ref="AT43:AU43"/>
    <mergeCell ref="BD31:BH31"/>
    <mergeCell ref="AD52:AE52"/>
    <mergeCell ref="AF52:AG52"/>
    <mergeCell ref="AH52:AI52"/>
    <mergeCell ref="G111:I111"/>
    <mergeCell ref="A112:F112"/>
    <mergeCell ref="A108:AC109"/>
    <mergeCell ref="G106:I106"/>
    <mergeCell ref="L66:N66"/>
    <mergeCell ref="O66:Q66"/>
    <mergeCell ref="V31:W31"/>
    <mergeCell ref="X31:Y31"/>
    <mergeCell ref="AL31:AM31"/>
    <mergeCell ref="Z31:AA31"/>
    <mergeCell ref="AB31:AC31"/>
    <mergeCell ref="V43:W43"/>
    <mergeCell ref="X43:Y43"/>
    <mergeCell ref="Z43:AA43"/>
    <mergeCell ref="AB43:AC43"/>
    <mergeCell ref="AB32:AC32"/>
    <mergeCell ref="V52:W52"/>
    <mergeCell ref="X52:Y52"/>
    <mergeCell ref="Z52:AA52"/>
    <mergeCell ref="AB52:AC52"/>
    <mergeCell ref="V37:W37"/>
    <mergeCell ref="X37:Y37"/>
    <mergeCell ref="AP115:AV115"/>
    <mergeCell ref="AP106:AY106"/>
    <mergeCell ref="AI112:AO112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H35:AI35"/>
    <mergeCell ref="AJ35:AK35"/>
    <mergeCell ref="AL35:AM35"/>
    <mergeCell ref="AL33:AM33"/>
    <mergeCell ref="AN33:AO33"/>
    <mergeCell ref="V34:W34"/>
    <mergeCell ref="AN52:AO52"/>
    <mergeCell ref="AP52:AQ52"/>
    <mergeCell ref="AR52:AS52"/>
    <mergeCell ref="AP34:AQ34"/>
    <mergeCell ref="AR34:AS34"/>
    <mergeCell ref="A120:AB120"/>
    <mergeCell ref="A106:F106"/>
    <mergeCell ref="A101:BH101"/>
    <mergeCell ref="A102:BH102"/>
    <mergeCell ref="A104:AC104"/>
    <mergeCell ref="AI103:AQ103"/>
    <mergeCell ref="AI104:BF105"/>
    <mergeCell ref="AI106:AO106"/>
    <mergeCell ref="AI107:AO107"/>
    <mergeCell ref="G114:O114"/>
    <mergeCell ref="A113:AC113"/>
    <mergeCell ref="A115:F115"/>
    <mergeCell ref="G115:I115"/>
    <mergeCell ref="AI115:AO115"/>
    <mergeCell ref="AI116:AO116"/>
    <mergeCell ref="A117:AC118"/>
    <mergeCell ref="AP116:AR116"/>
    <mergeCell ref="G110:M110"/>
    <mergeCell ref="AI109:BH110"/>
    <mergeCell ref="AP111:AY111"/>
    <mergeCell ref="AP107:AR107"/>
    <mergeCell ref="AP112:AR112"/>
    <mergeCell ref="A110:F110"/>
    <mergeCell ref="A111:F111"/>
    <mergeCell ref="BD30:BH30"/>
    <mergeCell ref="AR29:AS29"/>
    <mergeCell ref="AT29:AU29"/>
    <mergeCell ref="AV29:AW29"/>
    <mergeCell ref="AX29:AY29"/>
    <mergeCell ref="AZ29:BA29"/>
    <mergeCell ref="BB29:BC29"/>
    <mergeCell ref="BD29:BH29"/>
    <mergeCell ref="AN30:AO30"/>
    <mergeCell ref="AP30:AQ30"/>
    <mergeCell ref="AR30:AS30"/>
    <mergeCell ref="AV30:AW30"/>
    <mergeCell ref="V30:W30"/>
    <mergeCell ref="X30:Y30"/>
    <mergeCell ref="Z30:AA30"/>
    <mergeCell ref="AB30:AC30"/>
    <mergeCell ref="AD30:AE30"/>
    <mergeCell ref="AF30:AG30"/>
    <mergeCell ref="AH30:AI30"/>
    <mergeCell ref="AR59:AS59"/>
    <mergeCell ref="A105:F105"/>
    <mergeCell ref="E72:BC72"/>
    <mergeCell ref="O67:Q67"/>
    <mergeCell ref="R67:T67"/>
    <mergeCell ref="G105:M105"/>
    <mergeCell ref="A79:D79"/>
    <mergeCell ref="A76:D76"/>
    <mergeCell ref="E83:BC83"/>
    <mergeCell ref="A83:D83"/>
    <mergeCell ref="A96:D96"/>
    <mergeCell ref="E97:BC97"/>
    <mergeCell ref="AQ66:BH67"/>
    <mergeCell ref="E76:BC76"/>
    <mergeCell ref="BD76:BH76"/>
    <mergeCell ref="A75:D75"/>
    <mergeCell ref="E75:BC75"/>
    <mergeCell ref="BD75:BH75"/>
    <mergeCell ref="L67:N67"/>
    <mergeCell ref="A72:D72"/>
    <mergeCell ref="U67:AA67"/>
    <mergeCell ref="AB67:AH67"/>
    <mergeCell ref="AI67:AP67"/>
    <mergeCell ref="A74:D74"/>
    <mergeCell ref="E74:BC74"/>
    <mergeCell ref="A67:K67"/>
    <mergeCell ref="BD74:BH74"/>
    <mergeCell ref="BD72:BH72"/>
    <mergeCell ref="A73:D73"/>
    <mergeCell ref="E73:BC73"/>
    <mergeCell ref="BD73:BH73"/>
    <mergeCell ref="A65:T65"/>
    <mergeCell ref="U65:AP65"/>
    <mergeCell ref="AQ65:BH65"/>
    <mergeCell ref="A66:K66"/>
    <mergeCell ref="A25:A28"/>
    <mergeCell ref="A14:A15"/>
    <mergeCell ref="B14:E14"/>
    <mergeCell ref="F14:F15"/>
    <mergeCell ref="AF27:AG28"/>
    <mergeCell ref="V25:W28"/>
    <mergeCell ref="V29:W29"/>
    <mergeCell ref="Z26:AA28"/>
    <mergeCell ref="B29:U29"/>
    <mergeCell ref="AR28:AS28"/>
    <mergeCell ref="AZ28:BA28"/>
    <mergeCell ref="BB28:BC28"/>
    <mergeCell ref="AX27:BC27"/>
    <mergeCell ref="Z29:AA29"/>
    <mergeCell ref="R66:T66"/>
    <mergeCell ref="AJ30:AK30"/>
    <mergeCell ref="AL30:AM30"/>
    <mergeCell ref="B33:U33"/>
    <mergeCell ref="AN31:AO31"/>
    <mergeCell ref="BD25:BH28"/>
    <mergeCell ref="BC2:BH2"/>
    <mergeCell ref="H8:K8"/>
    <mergeCell ref="BH14:BH15"/>
    <mergeCell ref="W14:W15"/>
    <mergeCell ref="X14:Z14"/>
    <mergeCell ref="BB14:BB15"/>
    <mergeCell ref="BC14:BC15"/>
    <mergeCell ref="AT14:AV14"/>
    <mergeCell ref="AW14:AW15"/>
    <mergeCell ref="AJ14:AJ15"/>
    <mergeCell ref="AK14:AN14"/>
    <mergeCell ref="BG14:BG15"/>
    <mergeCell ref="S14:S15"/>
    <mergeCell ref="BE14:BE15"/>
    <mergeCell ref="BF14:BF15"/>
    <mergeCell ref="S9:X10"/>
    <mergeCell ref="AA14:AA15"/>
    <mergeCell ref="AB14:AE14"/>
    <mergeCell ref="AF14:AF15"/>
    <mergeCell ref="AX14:BA14"/>
    <mergeCell ref="G14:I14"/>
    <mergeCell ref="J14:J15"/>
    <mergeCell ref="K14:N14"/>
    <mergeCell ref="O14:R14"/>
    <mergeCell ref="B8:G8"/>
    <mergeCell ref="Y6:AV8"/>
    <mergeCell ref="Y9:AV11"/>
    <mergeCell ref="BD14:BD15"/>
    <mergeCell ref="AG14:AI14"/>
    <mergeCell ref="AR27:AW27"/>
    <mergeCell ref="AL28:AM28"/>
    <mergeCell ref="AH27:AI28"/>
    <mergeCell ref="AJ27:AK28"/>
    <mergeCell ref="AL27:AQ27"/>
    <mergeCell ref="AT28:AU28"/>
    <mergeCell ref="AV28:AW28"/>
    <mergeCell ref="X25:Y28"/>
    <mergeCell ref="AO14:AR14"/>
    <mergeCell ref="AS14:AS15"/>
    <mergeCell ref="Z25:AK25"/>
    <mergeCell ref="AN28:AO28"/>
    <mergeCell ref="AP28:AQ28"/>
    <mergeCell ref="AB26:AC28"/>
    <mergeCell ref="AD26:AK26"/>
    <mergeCell ref="AL26:AW26"/>
    <mergeCell ref="AL25:BC25"/>
    <mergeCell ref="B25:U28"/>
    <mergeCell ref="T14:V14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X29:Y29"/>
    <mergeCell ref="AD27:AE28"/>
    <mergeCell ref="AX26:BC26"/>
    <mergeCell ref="AX28:AY28"/>
    <mergeCell ref="AT59:AU59"/>
    <mergeCell ref="AV59:AW59"/>
    <mergeCell ref="BD59:BH59"/>
    <mergeCell ref="AX61:BC61"/>
    <mergeCell ref="BD61:BH61"/>
    <mergeCell ref="Z62:AA62"/>
    <mergeCell ref="AB62:AC62"/>
    <mergeCell ref="AD62:AE62"/>
    <mergeCell ref="AF62:AG62"/>
    <mergeCell ref="AH62:AI62"/>
    <mergeCell ref="Z59:AA59"/>
    <mergeCell ref="AB59:AC59"/>
    <mergeCell ref="AD59:AE59"/>
    <mergeCell ref="AF59:AG59"/>
    <mergeCell ref="AH59:AI59"/>
    <mergeCell ref="AJ59:AK59"/>
    <mergeCell ref="AL59:AM59"/>
    <mergeCell ref="AN59:AO59"/>
    <mergeCell ref="AP59:AQ59"/>
    <mergeCell ref="AJ62:AK62"/>
    <mergeCell ref="AL62:AQ62"/>
    <mergeCell ref="B30:U30"/>
    <mergeCell ref="B31:U31"/>
    <mergeCell ref="B52:U52"/>
    <mergeCell ref="B32:U32"/>
    <mergeCell ref="B53:U53"/>
    <mergeCell ref="AT30:AU30"/>
    <mergeCell ref="AT31:AU31"/>
    <mergeCell ref="V32:W32"/>
    <mergeCell ref="X32:Y32"/>
    <mergeCell ref="Z32:AA32"/>
    <mergeCell ref="B34:U34"/>
    <mergeCell ref="B35:U35"/>
    <mergeCell ref="B36:U36"/>
    <mergeCell ref="B37:U37"/>
    <mergeCell ref="B38:U38"/>
    <mergeCell ref="B39:U39"/>
    <mergeCell ref="B40:U40"/>
    <mergeCell ref="B41:U41"/>
    <mergeCell ref="AR41:AS41"/>
    <mergeCell ref="AT41:AU41"/>
    <mergeCell ref="B43:U43"/>
    <mergeCell ref="B44:U44"/>
    <mergeCell ref="B47:U47"/>
    <mergeCell ref="B48:U48"/>
    <mergeCell ref="AX44:AY44"/>
    <mergeCell ref="AZ44:BA44"/>
    <mergeCell ref="BB44:BC44"/>
    <mergeCell ref="AV31:AW31"/>
    <mergeCell ref="AX31:AY31"/>
    <mergeCell ref="AZ31:BA31"/>
    <mergeCell ref="BB31:BC31"/>
    <mergeCell ref="AX30:AY30"/>
    <mergeCell ref="AZ30:BA30"/>
    <mergeCell ref="BB30:BC30"/>
    <mergeCell ref="AZ32:BA32"/>
    <mergeCell ref="BB32:BC32"/>
    <mergeCell ref="BB39:BC39"/>
    <mergeCell ref="B55:U55"/>
    <mergeCell ref="B56:U56"/>
    <mergeCell ref="V49:W49"/>
    <mergeCell ref="B46:U46"/>
    <mergeCell ref="V46:W46"/>
    <mergeCell ref="X49:Y49"/>
    <mergeCell ref="V56:W56"/>
    <mergeCell ref="BD45:BH45"/>
    <mergeCell ref="Z45:AA45"/>
    <mergeCell ref="AB45:AC45"/>
    <mergeCell ref="AD45:AE45"/>
    <mergeCell ref="AF45:AG45"/>
    <mergeCell ref="AH45:AI45"/>
    <mergeCell ref="AJ45:AK45"/>
    <mergeCell ref="AJ52:AK52"/>
    <mergeCell ref="AL52:AM52"/>
    <mergeCell ref="BB52:BC52"/>
    <mergeCell ref="BB46:BC46"/>
    <mergeCell ref="AZ56:BA56"/>
    <mergeCell ref="BB56:BC56"/>
    <mergeCell ref="AP50:AQ50"/>
    <mergeCell ref="AR50:AS50"/>
    <mergeCell ref="AT50:AU50"/>
    <mergeCell ref="AV50:AW50"/>
    <mergeCell ref="B45:U45"/>
    <mergeCell ref="V45:W45"/>
    <mergeCell ref="X45:Y45"/>
    <mergeCell ref="V48:W48"/>
    <mergeCell ref="X48:Y48"/>
    <mergeCell ref="V50:W50"/>
    <mergeCell ref="X50:Y50"/>
    <mergeCell ref="V47:W47"/>
    <mergeCell ref="X46:Y46"/>
    <mergeCell ref="B49:U49"/>
    <mergeCell ref="B50:U50"/>
    <mergeCell ref="B57:U57"/>
    <mergeCell ref="B58:U58"/>
    <mergeCell ref="AH49:AI49"/>
    <mergeCell ref="AJ49:AK49"/>
    <mergeCell ref="AL49:AM49"/>
    <mergeCell ref="AH50:AI50"/>
    <mergeCell ref="AJ48:AK48"/>
    <mergeCell ref="AH54:AI54"/>
    <mergeCell ref="AJ54:AK54"/>
    <mergeCell ref="V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L48:AM48"/>
    <mergeCell ref="V53:W53"/>
    <mergeCell ref="X53:Y53"/>
    <mergeCell ref="Z53:AA53"/>
    <mergeCell ref="AB53:AC53"/>
    <mergeCell ref="AD53:AE53"/>
    <mergeCell ref="A59:Y59"/>
    <mergeCell ref="A60:Y60"/>
    <mergeCell ref="A61:Y61"/>
    <mergeCell ref="Z47:AA47"/>
    <mergeCell ref="AB47:AC47"/>
    <mergeCell ref="Z49:AA49"/>
    <mergeCell ref="AB49:AC49"/>
    <mergeCell ref="AD49:AE49"/>
    <mergeCell ref="AF49:AG49"/>
    <mergeCell ref="AD47:AE47"/>
    <mergeCell ref="Z50:AA50"/>
    <mergeCell ref="AB50:AC50"/>
    <mergeCell ref="AD50:AE50"/>
    <mergeCell ref="AF50:AG50"/>
    <mergeCell ref="Z54:AA54"/>
    <mergeCell ref="AB54:AC54"/>
    <mergeCell ref="AD54:AE54"/>
    <mergeCell ref="AF54:AG54"/>
    <mergeCell ref="X47:Y47"/>
    <mergeCell ref="B54:U54"/>
    <mergeCell ref="V54:W54"/>
    <mergeCell ref="X54:Y54"/>
    <mergeCell ref="AD51:AE51"/>
    <mergeCell ref="AF51:AG51"/>
    <mergeCell ref="BD55:BH5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AX47:AY47"/>
    <mergeCell ref="AZ47:BA47"/>
    <mergeCell ref="BB47:BC47"/>
    <mergeCell ref="AR49:AS49"/>
    <mergeCell ref="AN49:AO49"/>
    <mergeCell ref="AX49:AY49"/>
    <mergeCell ref="AZ49:BA49"/>
    <mergeCell ref="BB49:BC49"/>
    <mergeCell ref="AT49:AU49"/>
    <mergeCell ref="AV49:AW49"/>
    <mergeCell ref="BD46:BH46"/>
    <mergeCell ref="BD54:BH54"/>
    <mergeCell ref="AL54:AM54"/>
    <mergeCell ref="AN50:AO50"/>
  </mergeCells>
  <printOptions horizontalCentered="1"/>
  <pageMargins left="0" right="0" top="0" bottom="0" header="0" footer="0"/>
  <pageSetup paperSize="8" scale="25" fitToWidth="0" fitToHeight="0" orientation="portrait" r:id="rId1"/>
  <rowBreaks count="1" manualBreakCount="1">
    <brk id="69" max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ШАБЛОН_Типовой учебный план</vt:lpstr>
      <vt:lpstr>'ШАБЛОН_Типовой учебный план'!Область_печати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Севастов Кирилл Валерьевич</cp:lastModifiedBy>
  <cp:lastPrinted>2019-04-10T12:50:12Z</cp:lastPrinted>
  <dcterms:created xsi:type="dcterms:W3CDTF">2018-11-26T12:23:21Z</dcterms:created>
  <dcterms:modified xsi:type="dcterms:W3CDTF">2019-04-10T12:50:52Z</dcterms:modified>
</cp:coreProperties>
</file>