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Учебные планы\@Отправка на распечатку, по эл.почте\Распечатка планов в РИВШ 09.04.2019\"/>
    </mc:Choice>
  </mc:AlternateContent>
  <bookViews>
    <workbookView xWindow="0" yWindow="0" windowWidth="28800" windowHeight="11730"/>
  </bookViews>
  <sheets>
    <sheet name="ШАБЛОН_Типовой учебный план" sheetId="1" r:id="rId1"/>
  </sheets>
  <calcPr calcId="162913" refMode="R1C1"/>
</workbook>
</file>

<file path=xl/calcChain.xml><?xml version="1.0" encoding="utf-8"?>
<calcChain xmlns="http://schemas.openxmlformats.org/spreadsheetml/2006/main">
  <c r="BJ52" i="1" l="1"/>
  <c r="X48" i="1"/>
  <c r="Z48" i="1"/>
  <c r="AB48" i="1"/>
  <c r="AD48" i="1"/>
  <c r="AF48" i="1"/>
  <c r="AH48" i="1"/>
  <c r="AJ48" i="1"/>
  <c r="AL48" i="1"/>
  <c r="AN48" i="1"/>
  <c r="AP48" i="1"/>
  <c r="AR48" i="1"/>
  <c r="AT48" i="1"/>
  <c r="AV48" i="1"/>
  <c r="X42" i="1"/>
  <c r="Z42" i="1"/>
  <c r="AB42" i="1"/>
  <c r="AD42" i="1"/>
  <c r="AF42" i="1"/>
  <c r="AH42" i="1"/>
  <c r="AJ42" i="1"/>
  <c r="AL42" i="1"/>
  <c r="AN42" i="1"/>
  <c r="AP42" i="1"/>
  <c r="AR42" i="1"/>
  <c r="AT42" i="1"/>
  <c r="AV42" i="1"/>
  <c r="V61" i="1" l="1"/>
  <c r="V62" i="1"/>
  <c r="V63" i="1"/>
  <c r="V47" i="1"/>
  <c r="T61" i="1"/>
  <c r="T62" i="1"/>
  <c r="T63" i="1"/>
  <c r="T47" i="1"/>
  <c r="X53" i="1"/>
  <c r="X41" i="1" s="1"/>
  <c r="Z53" i="1"/>
  <c r="Z41" i="1" s="1"/>
  <c r="AB53" i="1"/>
  <c r="AB41" i="1" s="1"/>
  <c r="AD53" i="1"/>
  <c r="AD41" i="1" s="1"/>
  <c r="AF53" i="1"/>
  <c r="AF41" i="1" s="1"/>
  <c r="AH53" i="1"/>
  <c r="AH41" i="1" s="1"/>
  <c r="AJ53" i="1"/>
  <c r="AJ41" i="1" s="1"/>
  <c r="AL53" i="1"/>
  <c r="AL41" i="1" s="1"/>
  <c r="AN53" i="1"/>
  <c r="AN41" i="1" s="1"/>
  <c r="AP53" i="1"/>
  <c r="AP41" i="1" s="1"/>
  <c r="AR53" i="1"/>
  <c r="AR41" i="1" s="1"/>
  <c r="AT53" i="1"/>
  <c r="AT41" i="1" s="1"/>
  <c r="AV53" i="1"/>
  <c r="AV41" i="1" s="1"/>
  <c r="V50" i="1"/>
  <c r="V51" i="1"/>
  <c r="V52" i="1"/>
  <c r="T50" i="1"/>
  <c r="T51" i="1"/>
  <c r="T52" i="1"/>
  <c r="V44" i="1"/>
  <c r="V46" i="1"/>
  <c r="T44" i="1"/>
  <c r="T46" i="1"/>
  <c r="BB54" i="1" l="1"/>
  <c r="BB53" i="1" s="1"/>
  <c r="AZ54" i="1"/>
  <c r="AZ53" i="1" s="1"/>
  <c r="AX54" i="1"/>
  <c r="AX53" i="1" s="1"/>
  <c r="BJ63" i="1"/>
  <c r="BJ62" i="1"/>
  <c r="BB49" i="1"/>
  <c r="BB48" i="1" s="1"/>
  <c r="AZ49" i="1"/>
  <c r="AZ48" i="1" s="1"/>
  <c r="AX49" i="1"/>
  <c r="AX48" i="1" s="1"/>
  <c r="BJ31" i="1"/>
  <c r="BJ32" i="1"/>
  <c r="BJ34" i="1"/>
  <c r="BJ35" i="1"/>
  <c r="BJ37" i="1"/>
  <c r="BJ38" i="1"/>
  <c r="BJ40" i="1"/>
  <c r="BJ43" i="1"/>
  <c r="BJ44" i="1"/>
  <c r="BJ45" i="1"/>
  <c r="BJ46" i="1"/>
  <c r="BJ54" i="1"/>
  <c r="BJ61" i="1"/>
  <c r="BJ47" i="1"/>
  <c r="BJ49" i="1"/>
  <c r="BJ50" i="1"/>
  <c r="BJ51" i="1"/>
  <c r="BJ55" i="1"/>
  <c r="BJ56" i="1"/>
  <c r="BJ57" i="1"/>
  <c r="BJ58" i="1"/>
  <c r="BJ59" i="1"/>
  <c r="BJ60" i="1"/>
  <c r="BJ64" i="1"/>
  <c r="BJ65" i="1"/>
  <c r="BJ66" i="1"/>
  <c r="BJ67" i="1"/>
  <c r="BJ68" i="1"/>
  <c r="V38" i="1"/>
  <c r="V37" i="1"/>
  <c r="T38" i="1"/>
  <c r="T37" i="1"/>
  <c r="V35" i="1"/>
  <c r="T35" i="1"/>
  <c r="V32" i="1"/>
  <c r="T32" i="1"/>
  <c r="X39" i="1"/>
  <c r="Z39" i="1"/>
  <c r="AB39" i="1"/>
  <c r="AD39" i="1"/>
  <c r="AF39" i="1"/>
  <c r="AH39" i="1"/>
  <c r="AJ39" i="1"/>
  <c r="AL39" i="1"/>
  <c r="AN39" i="1"/>
  <c r="AP39" i="1"/>
  <c r="AR39" i="1"/>
  <c r="AT39" i="1"/>
  <c r="AV39" i="1"/>
  <c r="AX39" i="1"/>
  <c r="AZ39" i="1"/>
  <c r="BB39" i="1"/>
  <c r="X36" i="1"/>
  <c r="Z36" i="1"/>
  <c r="AB36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X33" i="1"/>
  <c r="Z33" i="1"/>
  <c r="AB33" i="1"/>
  <c r="AD33" i="1"/>
  <c r="AF33" i="1"/>
  <c r="AH33" i="1"/>
  <c r="AJ33" i="1"/>
  <c r="AL33" i="1"/>
  <c r="AN33" i="1"/>
  <c r="AP33" i="1"/>
  <c r="AR33" i="1"/>
  <c r="AT33" i="1"/>
  <c r="AV33" i="1"/>
  <c r="X30" i="1"/>
  <c r="Z30" i="1"/>
  <c r="AB30" i="1"/>
  <c r="AD30" i="1"/>
  <c r="AF30" i="1"/>
  <c r="AH30" i="1"/>
  <c r="AJ30" i="1"/>
  <c r="AL30" i="1"/>
  <c r="AN30" i="1"/>
  <c r="AP30" i="1"/>
  <c r="AR30" i="1"/>
  <c r="AT30" i="1"/>
  <c r="AV30" i="1"/>
  <c r="BB34" i="1"/>
  <c r="BB33" i="1" s="1"/>
  <c r="AZ34" i="1"/>
  <c r="V34" i="1" s="1"/>
  <c r="AX34" i="1"/>
  <c r="AX33" i="1" s="1"/>
  <c r="AR29" i="1" l="1"/>
  <c r="AR69" i="1" s="1"/>
  <c r="AJ29" i="1"/>
  <c r="AJ69" i="1" s="1"/>
  <c r="AP29" i="1"/>
  <c r="AP69" i="1" s="1"/>
  <c r="AH29" i="1"/>
  <c r="AH69" i="1" s="1"/>
  <c r="Z29" i="1"/>
  <c r="Z69" i="1" s="1"/>
  <c r="AV29" i="1"/>
  <c r="AV69" i="1" s="1"/>
  <c r="AN29" i="1"/>
  <c r="AN69" i="1" s="1"/>
  <c r="AF29" i="1"/>
  <c r="AF69" i="1" s="1"/>
  <c r="AB29" i="1"/>
  <c r="AB69" i="1" s="1"/>
  <c r="AT29" i="1"/>
  <c r="AT69" i="1" s="1"/>
  <c r="AL29" i="1"/>
  <c r="AL69" i="1" s="1"/>
  <c r="AD29" i="1"/>
  <c r="AD69" i="1" s="1"/>
  <c r="X29" i="1"/>
  <c r="X69" i="1" s="1"/>
  <c r="V33" i="1"/>
  <c r="T36" i="1"/>
  <c r="BJ30" i="1"/>
  <c r="BJ36" i="1"/>
  <c r="BJ39" i="1"/>
  <c r="V36" i="1"/>
  <c r="BB31" i="1"/>
  <c r="BB30" i="1" s="1"/>
  <c r="BB29" i="1" s="1"/>
  <c r="AZ33" i="1"/>
  <c r="AZ31" i="1" s="1"/>
  <c r="AX31" i="1"/>
  <c r="T34" i="1"/>
  <c r="T33" i="1" s="1"/>
  <c r="BJ33" i="1"/>
  <c r="V64" i="1"/>
  <c r="T64" i="1"/>
  <c r="BJ29" i="1" l="1"/>
  <c r="AX30" i="1"/>
  <c r="AX29" i="1" s="1"/>
  <c r="T31" i="1"/>
  <c r="T30" i="1" s="1"/>
  <c r="AZ30" i="1"/>
  <c r="AZ29" i="1" s="1"/>
  <c r="V31" i="1"/>
  <c r="V30" i="1" s="1"/>
  <c r="BC18" i="1"/>
  <c r="BD18" i="1"/>
  <c r="BE18" i="1"/>
  <c r="BF18" i="1"/>
  <c r="BG18" i="1"/>
  <c r="BB18" i="1"/>
  <c r="BH17" i="1"/>
  <c r="BH16" i="1"/>
  <c r="BJ42" i="1" l="1"/>
  <c r="BJ53" i="1"/>
  <c r="BJ48" i="1"/>
  <c r="BH18" i="1"/>
  <c r="T72" i="1"/>
  <c r="T71" i="1"/>
  <c r="T49" i="1" l="1"/>
  <c r="T48" i="1" s="1"/>
  <c r="V49" i="1"/>
  <c r="V48" i="1" s="1"/>
  <c r="V54" i="1" l="1"/>
  <c r="V53" i="1" s="1"/>
  <c r="T54" i="1"/>
  <c r="V43" i="1"/>
  <c r="T43" i="1"/>
  <c r="V40" i="1"/>
  <c r="V39" i="1" s="1"/>
  <c r="V29" i="1" s="1"/>
  <c r="T40" i="1"/>
  <c r="T39" i="1" s="1"/>
  <c r="T29" i="1" s="1"/>
  <c r="AX45" i="1" l="1"/>
  <c r="AX42" i="1" s="1"/>
  <c r="AX41" i="1" s="1"/>
  <c r="AZ45" i="1"/>
  <c r="AZ42" i="1" s="1"/>
  <c r="AZ41" i="1" s="1"/>
  <c r="BB45" i="1"/>
  <c r="BB42" i="1" s="1"/>
  <c r="BB41" i="1" s="1"/>
  <c r="BJ41" i="1"/>
  <c r="T53" i="1"/>
  <c r="V45" i="1" l="1"/>
  <c r="AZ69" i="1"/>
  <c r="BB69" i="1"/>
  <c r="AX69" i="1"/>
  <c r="T45" i="1"/>
  <c r="V42" i="1" l="1"/>
  <c r="T42" i="1"/>
  <c r="T41" i="1" s="1"/>
  <c r="AR70" i="1"/>
  <c r="AL70" i="1"/>
  <c r="AF70" i="1"/>
  <c r="V41" i="1" l="1"/>
  <c r="V69" i="1" s="1"/>
  <c r="BJ69" i="1"/>
  <c r="T69" i="1"/>
  <c r="BD29" i="1" l="1"/>
  <c r="BD41" i="1"/>
  <c r="BJ27" i="1" l="1"/>
</calcChain>
</file>

<file path=xl/sharedStrings.xml><?xml version="1.0" encoding="utf-8"?>
<sst xmlns="http://schemas.openxmlformats.org/spreadsheetml/2006/main" count="481" uniqueCount="302">
  <si>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</si>
  <si>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</si>
  <si>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</si>
  <si>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</si>
  <si>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</si>
  <si>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</si>
  <si>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</si>
  <si>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</si>
  <si>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</si>
  <si>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</si>
  <si>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</si>
  <si>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</si>
  <si>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</si>
  <si>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</si>
  <si>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</si>
  <si>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</si>
  <si>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</si>
  <si>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УК-5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</si>
  <si>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</si>
  <si>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</si>
  <si>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</si>
  <si>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</si>
  <si>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</si>
  <si>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</si>
  <si>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</si>
  <si>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</si>
  <si>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</si>
  <si>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</si>
  <si>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</si>
  <si>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</si>
  <si>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</si>
  <si>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</si>
  <si>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</si>
  <si>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</si>
  <si>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</si>
  <si>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</si>
  <si>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</si>
  <si>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2.3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</si>
  <si>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</si>
  <si>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</si>
  <si>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</si>
  <si>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</si>
  <si>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</si>
  <si>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</si>
  <si>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</si>
  <si>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</si>
  <si>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</si>
  <si>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</si>
  <si>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</si>
  <si>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</si>
  <si>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</si>
  <si>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</si>
  <si>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</si>
  <si>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</si>
  <si>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</si>
  <si>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</si>
  <si>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</si>
  <si>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</si>
  <si>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</si>
  <si>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</si>
  <si>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</si>
  <si>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</si>
  <si>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</si>
  <si>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</si>
  <si>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</si>
  <si>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</si>
  <si>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</si>
  <si>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</si>
  <si>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</si>
  <si>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</si>
  <si>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</si>
  <si>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</si>
  <si>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</si>
  <si>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</si>
  <si>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</si>
  <si>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</si>
  <si>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</si>
  <si>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</si>
  <si>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</si>
  <si>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</si>
  <si>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</si>
  <si>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</si>
  <si>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</si>
  <si>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</si>
  <si>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</si>
  <si>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</si>
  <si>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</si>
  <si>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</si>
  <si>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</si>
  <si>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</si>
  <si>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</si>
  <si>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</si>
  <si>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</si>
  <si>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</si>
  <si>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</si>
  <si>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</si>
  <si>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</si>
  <si>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</si>
  <si>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</si>
  <si>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</si>
  <si>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</si>
  <si>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</si>
  <si>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</si>
  <si>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</si>
  <si>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</si>
  <si>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</si>
  <si>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</si>
  <si>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</si>
  <si>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</si>
  <si>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</si>
  <si>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</si>
  <si>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</si>
  <si>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</si>
  <si>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</si>
  <si>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</si>
  <si>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</si>
  <si>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</si>
  <si>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</si>
  <si>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</si>
  <si>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</si>
  <si>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</si>
  <si>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</si>
  <si>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</si>
  <si>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</si>
  <si>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</si>
  <si>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</si>
  <si>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</si>
  <si>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</si>
  <si>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</si>
  <si>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</si>
  <si>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</si>
  <si>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</si>
  <si>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</si>
  <si>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</si>
  <si>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</si>
  <si>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1.3</t>
  </si>
  <si>
    <t>1.3.1</t>
  </si>
  <si>
    <t>2.1</t>
  </si>
  <si>
    <t>VII. Матрица компетенций</t>
  </si>
  <si>
    <t>Специальность:</t>
  </si>
  <si>
    <t>Модуль «Научно-исследовательская работа»</t>
  </si>
  <si>
    <t>Научно-исследовательский семинар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</si>
  <si>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</si>
  <si>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</si>
  <si>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</si>
  <si>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</si>
  <si>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</si>
  <si>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</si>
  <si>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</si>
  <si>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</si>
  <si>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4 семестр
</t>
  </si>
  <si>
    <t xml:space="preserve"> И.А. Старовойтова</t>
  </si>
  <si>
    <t>Профилизация:</t>
  </si>
  <si>
    <t>1.4.1</t>
  </si>
  <si>
    <t>1.3.2</t>
  </si>
  <si>
    <t>1.4</t>
  </si>
  <si>
    <t>Председатель УМО по образованию в области информатики и радиоэлектроники</t>
  </si>
  <si>
    <t>М.П.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</si>
  <si>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</si>
  <si>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</si>
  <si>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</si>
  <si>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</si>
  <si>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</si>
  <si>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</si>
  <si>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</si>
  <si>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</si>
  <si>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</si>
  <si>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</si>
  <si>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3.1</t>
  </si>
  <si>
    <t>3.2</t>
  </si>
  <si>
    <t>3.3</t>
  </si>
  <si>
    <t>Дополнительные виды обучения</t>
  </si>
  <si>
    <t>/2</t>
  </si>
  <si>
    <t>/36</t>
  </si>
  <si>
    <t>/44</t>
  </si>
  <si>
    <t>/338</t>
  </si>
  <si>
    <t>/9</t>
  </si>
  <si>
    <t>УПК-2</t>
  </si>
  <si>
    <t>УПК-3</t>
  </si>
  <si>
    <t>УПК-4</t>
  </si>
  <si>
    <t>3 семестр,
17 недель</t>
  </si>
  <si>
    <t>Срок обучения: 1 год 8 месяцев</t>
  </si>
  <si>
    <t>/1</t>
  </si>
  <si>
    <t>2.2</t>
  </si>
  <si>
    <t>2.2.1</t>
  </si>
  <si>
    <t>2.2.2</t>
  </si>
  <si>
    <t>2.2.3</t>
  </si>
  <si>
    <t>3.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</si>
  <si>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</si>
  <si>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r>
      <t xml:space="preserve">Философия и методология науки </t>
    </r>
    <r>
      <rPr>
        <vertAlign val="superscript"/>
        <sz val="28"/>
        <rFont val="Times New Roman"/>
        <family val="1"/>
        <charset val="204"/>
      </rPr>
      <t>1</t>
    </r>
  </si>
  <si>
    <r>
      <t xml:space="preserve">Иностранный язык </t>
    </r>
    <r>
      <rPr>
        <vertAlign val="superscript"/>
        <sz val="28"/>
        <rFont val="Times New Roman"/>
        <family val="1"/>
        <charset val="204"/>
      </rPr>
      <t>1</t>
    </r>
  </si>
  <si>
    <r>
      <t xml:space="preserve">Основы информационных технологий </t>
    </r>
    <r>
      <rPr>
        <vertAlign val="superscript"/>
        <sz val="28"/>
        <rFont val="Times New Roman"/>
        <family val="1"/>
        <charset val="204"/>
      </rPr>
      <t>1</t>
    </r>
  </si>
  <si>
    <t>/194</t>
  </si>
  <si>
    <t>/140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</si>
  <si>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</si>
  <si>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</si>
  <si>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</si>
  <si>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</si>
  <si>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</si>
  <si>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</si>
  <si>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</si>
  <si>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</si>
  <si>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</si>
  <si>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</si>
  <si>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</si>
  <si>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 xml:space="preserve">Педагогика и психология высшего образования </t>
  </si>
  <si>
    <t>/568</t>
  </si>
  <si>
    <t>/316</t>
  </si>
  <si>
    <t>/96</t>
  </si>
  <si>
    <t>/230</t>
  </si>
  <si>
    <t>/122</t>
  </si>
  <si>
    <t>/6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</si>
  <si>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</si>
  <si>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</si>
  <si>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Модуль «Цифровая трансформация в экономике»</t>
  </si>
  <si>
    <t>1.1.1</t>
  </si>
  <si>
    <t>Электронные финансы и цифровые активы</t>
  </si>
  <si>
    <t>1.1.2</t>
  </si>
  <si>
    <t>Теория и исследования электронной экономики</t>
  </si>
  <si>
    <t xml:space="preserve">Управление рисками электронного бизнеса </t>
  </si>
  <si>
    <t>Разработка требований к программному обеспечению</t>
  </si>
  <si>
    <t>Модуль «Глобализация экономических систем»</t>
  </si>
  <si>
    <t>Глобальная политэкономия</t>
  </si>
  <si>
    <t>Организационное развитие в электронной экономике</t>
  </si>
  <si>
    <t>1-40 80 07  Электронная экономика</t>
  </si>
  <si>
    <t>Управление электронным бизнесом</t>
  </si>
  <si>
    <t>2.1.1</t>
  </si>
  <si>
    <t>2.1.2</t>
  </si>
  <si>
    <t>2.1.3</t>
  </si>
  <si>
    <t>2.1.4</t>
  </si>
  <si>
    <t>Модуль «Рынки в электронной экономике»</t>
  </si>
  <si>
    <t>Маркетинг электронного бизнеса</t>
  </si>
  <si>
    <t>Рынки интеллектуальных ресурсов</t>
  </si>
  <si>
    <t>Управление финансовыми и цифровыми активами</t>
  </si>
  <si>
    <t>УК-7</t>
  </si>
  <si>
    <t>УК-6</t>
  </si>
  <si>
    <t>Модуль «Управление»</t>
  </si>
  <si>
    <t>Управление мультинациональными командами</t>
  </si>
  <si>
    <t>Стратегический менеджмент</t>
  </si>
  <si>
    <t>Компьютерный анализ данных</t>
  </si>
  <si>
    <t>Определять тенденции развития электронной экономики и направления цифровой трансформации электронных экономических систем</t>
  </si>
  <si>
    <t>Владеть инновационными инструментами финансирования бизнеса, применяя электронные и цифровые активы</t>
  </si>
  <si>
    <t>Разрабатывать высокотехнологичные электронные маркетинговые кампании</t>
  </si>
  <si>
    <t>Анализировать и проектировать бизнес-решения в условиях конкретного электронного рынка</t>
  </si>
  <si>
    <t>Проектировать инновационные электронные продукты и услуги с учетом требований рынка, доступа к технологиям и оптимизации портфельных решений</t>
  </si>
  <si>
    <t>Оценивать риски и разрабатывать мероприятия по снижению рисков прорывного инновационного предпринимательства</t>
  </si>
  <si>
    <t>Анализировать рынки интеллектуальных ресурсов и  проектировать бизнес-решения по повышению интеллектуального потенциала электронного бизнеса</t>
  </si>
  <si>
    <t>Проводить экономические исследования и разрабатывать управленческие решения с учетом условий и тенденций глобальной политики и экономики</t>
  </si>
  <si>
    <t>Использовать концепции, принципы и методы управления, проектировать организационную структуру, использовать техники индивидуальной и групповой работы менеджера</t>
  </si>
  <si>
    <t>Применять математические и статистические методы обработки, анализа, визуализации данных для проведения научных исследований и формирования практических выводов</t>
  </si>
  <si>
    <t>Владеть методами и научными концепциями управления мультинациональной командой в условиях высокотехнологичного бизнеса</t>
  </si>
  <si>
    <t>Разрабатывать инновационные стратегии развития электронного бизнеса на всех этапах его жизненного цикла</t>
  </si>
  <si>
    <t>Владеть нормами информационного права при ведении предпринимательской деятельности в среде, формируемой информационно-коммуникационными технологиями</t>
  </si>
  <si>
    <t>Разработан в качестве примера реализации образовательного стандарта по специальности 1-40 80 07 «Электронная экономика».
В рамках специальности 1-40 80 07 «Электронная экономика» могут быть реализованы следующие профилизации: Управление электронным бизнесом, Электронный маркетинг и др.</t>
  </si>
  <si>
    <t>Председатель НМС по информатике, вычислительной технике и эргономике</t>
  </si>
  <si>
    <t>Б.В.Никульшин</t>
  </si>
  <si>
    <t>Продолжение типового учебного плана по специальности 1-40 80 07 «Электронная экономика».</t>
  </si>
  <si>
    <t xml:space="preserve">Знать особенности национальных стилей коммуникаций в профессиональной среде в условиях глобализации с целью управления кросс-культурными коммуникациями и преодоления барьеров в кросс-культурной среде </t>
  </si>
  <si>
    <t>Инновационный менеджмент и управление жизненным циклом  электронного бизнеса / Информационное право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</si>
  <si>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</si>
  <si>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</si>
  <si>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</si>
  <si>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t>СК-9</t>
  </si>
  <si>
    <t>СК-10</t>
  </si>
  <si>
    <t>СК-11</t>
  </si>
  <si>
    <t>УК-8</t>
  </si>
  <si>
    <t>УК-9</t>
  </si>
  <si>
    <t>УК-10</t>
  </si>
  <si>
    <t>УК-11</t>
  </si>
  <si>
    <t>Кросс-культурные коммуникации</t>
  </si>
  <si>
    <t>Электронные рынки</t>
  </si>
  <si>
    <t>2.1.5</t>
  </si>
  <si>
    <t>2.4.1</t>
  </si>
  <si>
    <t>2.4.2</t>
  </si>
  <si>
    <t>2.4.3</t>
  </si>
  <si>
    <t>2.4.4</t>
  </si>
  <si>
    <t>2.5</t>
  </si>
  <si>
    <t>Модуль «Оценка рисков в электронной экономике»</t>
  </si>
  <si>
    <t>Разрабатывать и принимать управленческие решения по источникам финансирования и финансовому менеджменту в том числе за счет цифровых активов</t>
  </si>
  <si>
    <t>Владеть методами и научными концепциями управления в условиях кризиса, а также методами диагностики кризисных ситуаций</t>
  </si>
  <si>
    <t>Анализировать внешнее окружение организации, формируемое информационно-коммуникационными технологиями и разрабатывать стратегический план развития электронного бизнеса</t>
  </si>
  <si>
    <t>Модуль «Проектирование элементов электронного бизнеса»</t>
  </si>
  <si>
    <t>Управление портфелем электронных продуктов / Оценка стоимости программного продукта</t>
  </si>
  <si>
    <t>Владеть методами оценки стоимости программного продукта на всех стадиях его разработки, владеть научными концепциями разработки методов оценки стоимости программных и электронных продуктов</t>
  </si>
  <si>
    <t xml:space="preserve">Антикризисное управление / Международный электронный бизнес </t>
  </si>
  <si>
    <t>UX-проектирование контента веб-порталов / Веб-технологии электронного бизнеса</t>
  </si>
  <si>
    <t>Владеть научными методами UX-проектирования, разрабатывать веб-интерфейс и функционал электронного бизнеса с учетом современных технологий и пользовательского опыта</t>
  </si>
  <si>
    <t>СК-12</t>
  </si>
  <si>
    <t>Владеть методами и научными концепциями разработки электронных продуктов для мобильных рынков</t>
  </si>
  <si>
    <t>UX-проектирование электронных продуктов / Разработка мобильных приложений</t>
  </si>
  <si>
    <t>Владеть методами научного поиска в целях совершенствования представления информации и разработки электронных продуктов, владеть инновационными приемами разработки видео-, аудио- контента веб-порталов</t>
  </si>
  <si>
    <t>УК-12</t>
  </si>
  <si>
    <t>Знать научные приемы выбора веб-технологии для разработки элементов электронного бизнеса, владеть технологиями программирования элементов электронного бизнеса</t>
  </si>
  <si>
    <t>СК-13</t>
  </si>
  <si>
    <t>Владеть методами научных исследований среды ведения электронного бизнеса на территориях разных стран</t>
  </si>
  <si>
    <t>УК-6 / УК- 7</t>
  </si>
  <si>
    <t>СК-4 / СК-5</t>
  </si>
  <si>
    <t>УК-8 / СК-6</t>
  </si>
  <si>
    <t>СК-8 / СК-9</t>
  </si>
  <si>
    <t>Разрабатывать требования к  новому и инновационному программному обеспечению и методы их документации</t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</si>
  <si>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</si>
  <si>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t>СК-12 / СК-13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</si>
</sst>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i/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30"/>
      <color theme="0"/>
      <name val="Arial Cyr"/>
      <charset val="204"/>
    </font>
    <font>
      <sz val="28"/>
      <color theme="0"/>
      <name val="Arial Cyr"/>
      <charset val="204"/>
    </font>
    <font>
      <sz val="24"/>
      <color theme="0"/>
      <name val="Arial Cyr"/>
      <charset val="204"/>
    </font>
    <font>
      <sz val="22"/>
      <color theme="0"/>
      <name val="Arial Cyr"/>
      <charset val="204"/>
    </font>
    <font>
      <b/>
      <sz val="28"/>
      <color theme="0"/>
      <name val="Times New Roman"/>
      <family val="1"/>
      <charset val="204"/>
    </font>
    <font>
      <b/>
      <sz val="28"/>
      <color theme="0"/>
      <name val="Arial Cyr"/>
      <charset val="204"/>
    </font>
    <font>
      <b/>
      <i/>
      <sz val="28"/>
      <color theme="0"/>
      <name val="Times New Roman"/>
      <family val="1"/>
      <charset val="204"/>
    </font>
    <font>
      <sz val="26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54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justify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12" fillId="0" borderId="0" xfId="0" applyFont="1" applyFill="1"/>
    <xf numFmtId="0" fontId="15" fillId="0" borderId="4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60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2" fillId="0" borderId="59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5" fillId="0" borderId="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left" vertical="top"/>
    </xf>
    <xf numFmtId="0" fontId="13" fillId="0" borderId="44" xfId="0" applyFont="1" applyFill="1" applyBorder="1"/>
    <xf numFmtId="0" fontId="13" fillId="0" borderId="58" xfId="0" applyFont="1" applyFill="1" applyBorder="1"/>
    <xf numFmtId="0" fontId="13" fillId="0" borderId="58" xfId="0" applyFont="1" applyFill="1" applyBorder="1" applyAlignment="1">
      <alignment horizontal="center" vertical="center"/>
    </xf>
    <xf numFmtId="49" fontId="13" fillId="0" borderId="58" xfId="0" applyNumberFormat="1" applyFont="1" applyFill="1" applyBorder="1" applyAlignment="1">
      <alignment horizontal="center"/>
    </xf>
    <xf numFmtId="49" fontId="13" fillId="0" borderId="69" xfId="0" applyNumberFormat="1" applyFont="1" applyFill="1" applyBorder="1" applyAlignment="1">
      <alignment horizontal="center"/>
    </xf>
    <xf numFmtId="0" fontId="13" fillId="0" borderId="56" xfId="0" applyFont="1" applyFill="1" applyBorder="1" applyAlignment="1">
      <alignment horizontal="left" vertical="top"/>
    </xf>
    <xf numFmtId="49" fontId="13" fillId="0" borderId="0" xfId="0" applyNumberFormat="1" applyFont="1" applyFill="1" applyAlignment="1">
      <alignment horizontal="left"/>
    </xf>
    <xf numFmtId="0" fontId="17" fillId="0" borderId="58" xfId="0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left" vertical="center"/>
    </xf>
    <xf numFmtId="0" fontId="13" fillId="0" borderId="48" xfId="0" applyFont="1" applyFill="1" applyBorder="1"/>
    <xf numFmtId="0" fontId="13" fillId="0" borderId="47" xfId="0" applyFont="1" applyFill="1" applyBorder="1"/>
    <xf numFmtId="0" fontId="13" fillId="0" borderId="47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0" fillId="0" borderId="47" xfId="0" applyFont="1" applyFill="1" applyBorder="1"/>
    <xf numFmtId="0" fontId="13" fillId="0" borderId="54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7" fillId="0" borderId="2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7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/>
    <xf numFmtId="0" fontId="17" fillId="0" borderId="75" xfId="0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left" vertical="center"/>
    </xf>
    <xf numFmtId="49" fontId="12" fillId="0" borderId="57" xfId="0" applyNumberFormat="1" applyFont="1" applyFill="1" applyBorder="1" applyAlignment="1">
      <alignment horizontal="left" vertical="center"/>
    </xf>
    <xf numFmtId="49" fontId="12" fillId="0" borderId="73" xfId="0" applyNumberFormat="1" applyFont="1" applyFill="1" applyBorder="1" applyAlignment="1">
      <alignment horizontal="left" vertical="center"/>
    </xf>
    <xf numFmtId="49" fontId="2" fillId="0" borderId="74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13" fillId="0" borderId="47" xfId="0" applyNumberFormat="1" applyFont="1" applyFill="1" applyBorder="1" applyAlignment="1">
      <alignment horizontal="center"/>
    </xf>
    <xf numFmtId="0" fontId="21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0" xfId="0" applyFont="1" applyFill="1"/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 applyAlignment="1">
      <alignment horizontal="center" vertical="center"/>
    </xf>
    <xf numFmtId="0" fontId="26" fillId="0" borderId="0" xfId="0" applyNumberFormat="1" applyFont="1" applyFill="1"/>
    <xf numFmtId="0" fontId="21" fillId="0" borderId="0" xfId="0" applyFont="1" applyFill="1" applyProtection="1">
      <protection locked="0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/>
    <xf numFmtId="1" fontId="26" fillId="0" borderId="0" xfId="0" applyNumberFormat="1" applyFont="1" applyFill="1" applyAlignment="1">
      <alignment horizontal="center" vertical="center"/>
    </xf>
    <xf numFmtId="0" fontId="28" fillId="0" borderId="0" xfId="0" applyFont="1" applyFill="1"/>
    <xf numFmtId="0" fontId="26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Alignment="1">
      <alignment vertical="center"/>
    </xf>
    <xf numFmtId="49" fontId="21" fillId="0" borderId="0" xfId="0" applyNumberFormat="1" applyFont="1" applyFill="1" applyBorder="1" applyAlignment="1">
      <alignment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14" fillId="0" borderId="42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49" fontId="20" fillId="0" borderId="7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textRotation="90"/>
    </xf>
    <xf numFmtId="0" fontId="13" fillId="0" borderId="56" xfId="0" applyFont="1" applyFill="1" applyBorder="1" applyAlignment="1">
      <alignment horizontal="center" vertical="center" textRotation="90"/>
    </xf>
    <xf numFmtId="0" fontId="13" fillId="0" borderId="67" xfId="0" applyFont="1" applyFill="1" applyBorder="1" applyAlignment="1">
      <alignment horizontal="left" vertical="center" textRotation="255"/>
    </xf>
    <xf numFmtId="0" fontId="13" fillId="0" borderId="68" xfId="0" applyFont="1" applyFill="1" applyBorder="1" applyAlignment="1">
      <alignment horizontal="left" vertical="center" textRotation="255"/>
    </xf>
    <xf numFmtId="0" fontId="14" fillId="0" borderId="66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 vertical="center" textRotation="90"/>
    </xf>
    <xf numFmtId="0" fontId="13" fillId="0" borderId="48" xfId="0" applyFont="1" applyFill="1" applyBorder="1" applyAlignment="1">
      <alignment horizontal="center" vertical="center" textRotation="90"/>
    </xf>
    <xf numFmtId="0" fontId="13" fillId="0" borderId="42" xfId="0" applyFont="1" applyFill="1" applyBorder="1" applyAlignment="1">
      <alignment horizontal="center" vertical="center" textRotation="90"/>
    </xf>
    <xf numFmtId="0" fontId="13" fillId="0" borderId="47" xfId="0" applyFont="1" applyFill="1" applyBorder="1" applyAlignment="1">
      <alignment horizontal="center" vertical="center" textRotation="90"/>
    </xf>
    <xf numFmtId="0" fontId="13" fillId="0" borderId="58" xfId="0" applyFont="1" applyFill="1" applyBorder="1" applyAlignment="1">
      <alignment horizontal="right" textRotation="90"/>
    </xf>
    <xf numFmtId="0" fontId="13" fillId="0" borderId="37" xfId="0" applyFont="1" applyFill="1" applyBorder="1" applyAlignment="1">
      <alignment horizontal="right" textRotation="90"/>
    </xf>
    <xf numFmtId="49" fontId="2" fillId="0" borderId="47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horizontal="center" vertical="center"/>
    </xf>
    <xf numFmtId="49" fontId="20" fillId="0" borderId="59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76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horizontal="center" vertical="center" wrapText="1"/>
    </xf>
    <xf numFmtId="49" fontId="2" fillId="0" borderId="78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left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71" xfId="0" applyFont="1" applyFill="1" applyBorder="1" applyAlignment="1">
      <alignment horizontal="left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/>
    </xf>
    <xf numFmtId="49" fontId="20" fillId="0" borderId="22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49" fontId="2" fillId="0" borderId="43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7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/>
    </xf>
    <xf numFmtId="49" fontId="20" fillId="0" borderId="64" xfId="0" applyNumberFormat="1" applyFont="1" applyFill="1" applyBorder="1" applyAlignment="1">
      <alignment horizontal="center" vertical="center"/>
    </xf>
    <xf numFmtId="0" fontId="2" fillId="0" borderId="66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2" fillId="0" borderId="21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53" xfId="0" applyFont="1" applyFill="1" applyBorder="1" applyAlignment="1">
      <alignment horizontal="center" textRotation="90"/>
    </xf>
    <xf numFmtId="0" fontId="2" fillId="0" borderId="45" xfId="0" applyFont="1" applyFill="1" applyBorder="1" applyAlignment="1">
      <alignment horizontal="center" textRotation="90"/>
    </xf>
    <xf numFmtId="0" fontId="2" fillId="0" borderId="44" xfId="0" applyFont="1" applyFill="1" applyBorder="1" applyAlignment="1">
      <alignment horizontal="center" textRotation="90"/>
    </xf>
    <xf numFmtId="0" fontId="2" fillId="0" borderId="50" xfId="0" applyFont="1" applyFill="1" applyBorder="1" applyAlignment="1">
      <alignment horizontal="center" textRotation="90"/>
    </xf>
    <xf numFmtId="0" fontId="2" fillId="0" borderId="51" xfId="0" applyFont="1" applyFill="1" applyBorder="1" applyAlignment="1">
      <alignment horizontal="center" textRotation="90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textRotation="90"/>
    </xf>
    <xf numFmtId="0" fontId="2" fillId="0" borderId="22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/>
    </xf>
    <xf numFmtId="0" fontId="2" fillId="0" borderId="19" xfId="0" applyFont="1" applyFill="1" applyBorder="1" applyAlignment="1">
      <alignment horizontal="center" textRotation="90"/>
    </xf>
    <xf numFmtId="0" fontId="2" fillId="0" borderId="5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1" fontId="3" fillId="0" borderId="29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vertical="top" wrapText="1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13" fillId="0" borderId="18" xfId="0" applyFont="1" applyFill="1" applyBorder="1" applyAlignment="1">
      <alignment horizontal="center" vertical="center" textRotation="90"/>
    </xf>
    <xf numFmtId="0" fontId="13" fillId="0" borderId="3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1" fontId="12" fillId="0" borderId="18" xfId="0" applyNumberFormat="1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1" fontId="12" fillId="0" borderId="63" xfId="0" applyNumberFormat="1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top" wrapText="1"/>
    </xf>
    <xf numFmtId="1" fontId="2" fillId="0" borderId="8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6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textRotation="90"/>
    </xf>
    <xf numFmtId="0" fontId="12" fillId="0" borderId="15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wrapText="1"/>
    </xf>
    <xf numFmtId="0" fontId="12" fillId="0" borderId="63" xfId="0" applyFont="1" applyFill="1" applyBorder="1" applyAlignment="1">
      <alignment horizontal="left" wrapText="1"/>
    </xf>
    <xf numFmtId="0" fontId="12" fillId="0" borderId="64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54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2" fillId="0" borderId="66" xfId="0" applyFont="1" applyFill="1" applyBorder="1" applyAlignment="1">
      <alignment horizontal="center" vertical="center" textRotation="90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20" fillId="0" borderId="63" xfId="0" applyNumberFormat="1" applyFont="1" applyFill="1" applyBorder="1" applyAlignment="1">
      <alignment horizontal="center" vertical="center"/>
    </xf>
    <xf numFmtId="49" fontId="20" fillId="0" borderId="66" xfId="0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41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4"/>
  <sheetViews>
    <sheetView showZeros="0" tabSelected="1" view="pageLayout" topLeftCell="A85" zoomScale="40" zoomScaleNormal="55" zoomScaleSheetLayoutView="55" zoomScalePageLayoutView="40" workbookViewId="0">
      <selection activeCell="BD64" sqref="BD64:BH64"/>
    </sheetView>
  </sheetViews>
  <sheetFormatPr defaultColWidth="8.85546875" defaultRowHeight="35.25" x14ac:dyDescent="0.5"/>
  <cols>
    <col min="1" max="1" width="14.85546875" style="27" customWidth="1"/>
    <col min="2" max="2" width="5.7109375" style="27" customWidth="1"/>
    <col min="3" max="4" width="6.42578125" style="27" customWidth="1"/>
    <col min="5" max="5" width="6.7109375" style="27" customWidth="1"/>
    <col min="6" max="8" width="6.85546875" style="27" customWidth="1"/>
    <col min="9" max="10" width="6.7109375" style="27" customWidth="1"/>
    <col min="11" max="11" width="5.7109375" style="27" customWidth="1"/>
    <col min="12" max="13" width="6.42578125" style="27" customWidth="1"/>
    <col min="14" max="14" width="6.28515625" style="27" customWidth="1"/>
    <col min="15" max="15" width="6.140625" style="27" customWidth="1"/>
    <col min="16" max="16" width="6.28515625" style="27" customWidth="1"/>
    <col min="17" max="17" width="6.7109375" style="27" customWidth="1"/>
    <col min="18" max="18" width="7.28515625" style="28" customWidth="1"/>
    <col min="19" max="19" width="7.42578125" style="28" customWidth="1"/>
    <col min="20" max="20" width="7.7109375" style="27" customWidth="1"/>
    <col min="21" max="21" width="7.140625" style="27" customWidth="1"/>
    <col min="22" max="22" width="6.5703125" style="27" customWidth="1"/>
    <col min="23" max="23" width="6.85546875" style="27" customWidth="1"/>
    <col min="24" max="24" width="5.7109375" style="27" customWidth="1"/>
    <col min="25" max="25" width="6.42578125" style="27" customWidth="1"/>
    <col min="26" max="26" width="6.7109375" style="27" customWidth="1"/>
    <col min="27" max="27" width="6.5703125" style="27" customWidth="1"/>
    <col min="28" max="28" width="5.7109375" style="27" customWidth="1"/>
    <col min="29" max="29" width="6.7109375" style="27" customWidth="1"/>
    <col min="30" max="31" width="6.5703125" style="27" customWidth="1"/>
    <col min="32" max="32" width="6.7109375" style="27" customWidth="1"/>
    <col min="33" max="33" width="6.42578125" style="27" customWidth="1"/>
    <col min="34" max="36" width="6.5703125" style="27" customWidth="1"/>
    <col min="37" max="37" width="6" style="27" customWidth="1"/>
    <col min="38" max="38" width="6.85546875" style="27" customWidth="1"/>
    <col min="39" max="39" width="6.42578125" style="27" customWidth="1"/>
    <col min="40" max="40" width="6.140625" style="27" customWidth="1"/>
    <col min="41" max="41" width="5.28515625" style="27" customWidth="1"/>
    <col min="42" max="42" width="6" style="27" customWidth="1"/>
    <col min="43" max="43" width="6.28515625" style="27" customWidth="1"/>
    <col min="44" max="44" width="6.5703125" style="27" customWidth="1"/>
    <col min="45" max="45" width="6.85546875" style="27" customWidth="1"/>
    <col min="46" max="46" width="6.42578125" style="27" customWidth="1"/>
    <col min="47" max="47" width="6.140625" style="27" customWidth="1"/>
    <col min="48" max="48" width="6.28515625" style="27" customWidth="1"/>
    <col min="49" max="49" width="6.5703125" style="27" customWidth="1"/>
    <col min="50" max="50" width="5.7109375" style="27" customWidth="1"/>
    <col min="51" max="51" width="6.42578125" style="27" customWidth="1"/>
    <col min="52" max="52" width="6.140625" style="27" customWidth="1"/>
    <col min="53" max="53" width="6" style="27" customWidth="1"/>
    <col min="54" max="55" width="6.28515625" style="27" customWidth="1"/>
    <col min="56" max="56" width="5.42578125" style="29" customWidth="1"/>
    <col min="57" max="58" width="5.7109375" style="29" customWidth="1"/>
    <col min="59" max="59" width="6.28515625" style="29" customWidth="1"/>
    <col min="60" max="60" width="7" style="29" customWidth="1"/>
    <col min="61" max="61" width="4.85546875" style="114" customWidth="1"/>
    <col min="62" max="62" width="21.28515625" style="119" bestFit="1" customWidth="1"/>
    <col min="63" max="63" width="4.7109375" style="120"/>
    <col min="64" max="64" width="5.42578125" style="120" customWidth="1"/>
    <col min="65" max="65" width="17.85546875" style="120" customWidth="1"/>
    <col min="66" max="66" width="8.85546875" style="120"/>
    <col min="67" max="16384" width="8.85546875" style="27"/>
  </cols>
  <sheetData>
    <row r="1" spans="1:66" s="10" customFormat="1" ht="37.5" x14ac:dyDescent="0.5">
      <c r="R1" s="11"/>
      <c r="S1" s="11"/>
      <c r="BD1" s="12"/>
      <c r="BE1" s="12"/>
      <c r="BF1" s="12"/>
      <c r="BG1" s="12"/>
      <c r="BH1" s="12"/>
      <c r="BI1" s="114"/>
      <c r="BJ1" s="115"/>
      <c r="BK1" s="116"/>
      <c r="BL1" s="116"/>
      <c r="BM1" s="116"/>
      <c r="BN1" s="116"/>
    </row>
    <row r="2" spans="1:66" s="10" customFormat="1" ht="33" customHeight="1" x14ac:dyDescent="0.55000000000000004">
      <c r="B2" s="3" t="s">
        <v>134</v>
      </c>
      <c r="C2" s="3"/>
      <c r="D2" s="3"/>
      <c r="E2" s="3"/>
      <c r="F2" s="3"/>
      <c r="G2" s="3"/>
      <c r="H2" s="3"/>
      <c r="I2" s="3"/>
      <c r="J2" s="3"/>
      <c r="K2" s="3"/>
      <c r="L2" s="3"/>
      <c r="R2" s="11"/>
      <c r="S2" s="11"/>
      <c r="V2" s="31" t="s">
        <v>133</v>
      </c>
      <c r="Z2" s="13"/>
      <c r="BC2" s="438"/>
      <c r="BD2" s="438"/>
      <c r="BE2" s="438"/>
      <c r="BF2" s="438"/>
      <c r="BG2" s="438"/>
      <c r="BH2" s="438"/>
      <c r="BI2" s="114"/>
      <c r="BJ2" s="115"/>
      <c r="BK2" s="116"/>
      <c r="BL2" s="116"/>
      <c r="BM2" s="116"/>
      <c r="BN2" s="116"/>
    </row>
    <row r="3" spans="1:66" s="10" customFormat="1" ht="32.25" customHeight="1" x14ac:dyDescent="0.5">
      <c r="R3" s="11"/>
      <c r="S3" s="11"/>
      <c r="BD3" s="12"/>
      <c r="BE3" s="12"/>
      <c r="BF3" s="12"/>
      <c r="BG3" s="12"/>
      <c r="BH3" s="12"/>
      <c r="BI3" s="114"/>
      <c r="BJ3" s="115"/>
      <c r="BK3" s="116"/>
      <c r="BL3" s="116"/>
      <c r="BM3" s="116"/>
      <c r="BN3" s="116"/>
    </row>
    <row r="4" spans="1:66" s="10" customFormat="1" ht="40.5" x14ac:dyDescent="0.55000000000000004">
      <c r="B4" s="3" t="s">
        <v>132</v>
      </c>
      <c r="C4" s="3"/>
      <c r="D4" s="3"/>
      <c r="E4" s="3"/>
      <c r="F4" s="3"/>
      <c r="G4" s="3"/>
      <c r="H4" s="3"/>
      <c r="I4" s="3"/>
      <c r="J4" s="3"/>
      <c r="K4" s="3"/>
      <c r="L4" s="3"/>
      <c r="R4" s="11"/>
      <c r="S4" s="11"/>
      <c r="AA4" s="14" t="s">
        <v>131</v>
      </c>
      <c r="BD4" s="12"/>
      <c r="BE4" s="12"/>
      <c r="BF4" s="12"/>
      <c r="BG4" s="12"/>
      <c r="BH4" s="12"/>
      <c r="BI4" s="114"/>
      <c r="BJ4" s="115"/>
      <c r="BK4" s="116"/>
      <c r="BL4" s="116"/>
      <c r="BM4" s="116"/>
      <c r="BN4" s="116"/>
    </row>
    <row r="5" spans="1:66" s="10" customFormat="1" ht="35.25" customHeight="1" x14ac:dyDescent="0.55000000000000004">
      <c r="B5" s="3" t="s">
        <v>130</v>
      </c>
      <c r="C5" s="3"/>
      <c r="D5" s="3"/>
      <c r="E5" s="3"/>
      <c r="F5" s="3"/>
      <c r="G5" s="3"/>
      <c r="H5" s="3"/>
      <c r="I5" s="3"/>
      <c r="J5" s="3"/>
      <c r="K5" s="3"/>
      <c r="L5" s="3"/>
      <c r="R5" s="11"/>
      <c r="S5" s="11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BD5" s="12"/>
      <c r="BE5" s="12"/>
      <c r="BF5" s="12"/>
      <c r="BG5" s="12"/>
      <c r="BH5" s="12"/>
      <c r="BI5" s="114"/>
      <c r="BJ5" s="115"/>
      <c r="BK5" s="116"/>
      <c r="BL5" s="116"/>
      <c r="BM5" s="116"/>
      <c r="BN5" s="116"/>
    </row>
    <row r="6" spans="1:66" s="10" customFormat="1" ht="35.25" customHeight="1" x14ac:dyDescent="0.55000000000000004">
      <c r="B6" s="3" t="s">
        <v>129</v>
      </c>
      <c r="C6" s="3"/>
      <c r="D6" s="3"/>
      <c r="E6" s="3"/>
      <c r="F6" s="3"/>
      <c r="G6" s="3"/>
      <c r="H6" s="3"/>
      <c r="I6" s="3"/>
      <c r="J6" s="3"/>
      <c r="K6" s="3"/>
      <c r="L6" s="3"/>
      <c r="P6" s="15"/>
      <c r="Q6" s="15"/>
      <c r="R6" s="15"/>
      <c r="S6" s="31" t="s">
        <v>139</v>
      </c>
      <c r="T6" s="15"/>
      <c r="U6" s="15"/>
      <c r="W6" s="16"/>
      <c r="X6" s="16"/>
      <c r="Y6" s="416" t="s">
        <v>224</v>
      </c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16"/>
      <c r="AV6" s="17" t="s">
        <v>128</v>
      </c>
      <c r="AW6" s="17"/>
      <c r="AX6" s="3"/>
      <c r="AY6" s="3"/>
      <c r="AZ6" s="18" t="s">
        <v>127</v>
      </c>
      <c r="BA6" s="2"/>
      <c r="BB6" s="2"/>
      <c r="BC6" s="3"/>
      <c r="BD6" s="3"/>
      <c r="BH6" s="3"/>
      <c r="BI6" s="114"/>
      <c r="BJ6" s="115"/>
      <c r="BK6" s="116"/>
      <c r="BL6" s="116"/>
      <c r="BM6" s="116"/>
      <c r="BN6" s="116"/>
    </row>
    <row r="7" spans="1:66" s="10" customFormat="1" ht="38.25" customHeight="1" x14ac:dyDescent="0.55000000000000004">
      <c r="B7" s="19"/>
      <c r="C7" s="20"/>
      <c r="D7" s="20"/>
      <c r="E7" s="20"/>
      <c r="F7" s="20"/>
      <c r="G7" s="20"/>
      <c r="H7" s="15" t="s">
        <v>151</v>
      </c>
      <c r="I7" s="15"/>
      <c r="J7" s="3"/>
      <c r="K7" s="3"/>
      <c r="L7" s="3"/>
      <c r="O7" s="15"/>
      <c r="Q7" s="15"/>
      <c r="R7" s="15"/>
      <c r="S7" s="11"/>
      <c r="U7" s="15"/>
      <c r="V7" s="16"/>
      <c r="W7" s="16"/>
      <c r="X7" s="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6"/>
      <c r="AU7" s="16"/>
      <c r="AW7" s="21"/>
      <c r="AX7" s="3"/>
      <c r="AY7" s="3"/>
      <c r="AZ7" s="3"/>
      <c r="BA7" s="3"/>
      <c r="BB7" s="3"/>
      <c r="BC7" s="3"/>
      <c r="BD7" s="3"/>
      <c r="BH7" s="3"/>
      <c r="BI7" s="114"/>
      <c r="BJ7" s="115"/>
      <c r="BK7" s="116"/>
      <c r="BL7" s="116"/>
      <c r="BM7" s="116"/>
      <c r="BN7" s="116"/>
    </row>
    <row r="8" spans="1:66" s="10" customFormat="1" ht="47.25" customHeight="1" x14ac:dyDescent="0.55000000000000004">
      <c r="B8" s="406" t="s">
        <v>157</v>
      </c>
      <c r="C8" s="406"/>
      <c r="D8" s="406"/>
      <c r="E8" s="406"/>
      <c r="F8" s="406"/>
      <c r="G8" s="406"/>
      <c r="H8" s="439">
        <v>2019</v>
      </c>
      <c r="I8" s="439"/>
      <c r="J8" s="439"/>
      <c r="K8" s="439"/>
      <c r="L8" s="3"/>
      <c r="O8" s="22"/>
      <c r="R8" s="22"/>
      <c r="S8" s="11"/>
      <c r="T8" s="22"/>
      <c r="U8" s="22"/>
      <c r="V8" s="16"/>
      <c r="W8" s="16"/>
      <c r="X8" s="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6"/>
      <c r="AN8" s="416"/>
      <c r="AO8" s="416"/>
      <c r="AP8" s="416"/>
      <c r="AQ8" s="416"/>
      <c r="AR8" s="416"/>
      <c r="AS8" s="416"/>
      <c r="AT8" s="416"/>
      <c r="AU8" s="16"/>
      <c r="AV8" s="3" t="s">
        <v>181</v>
      </c>
      <c r="AX8" s="15"/>
      <c r="AY8" s="15"/>
      <c r="AZ8" s="15"/>
      <c r="BA8" s="15"/>
      <c r="BB8" s="15"/>
      <c r="BC8" s="15"/>
      <c r="BD8" s="15"/>
      <c r="BH8" s="15"/>
      <c r="BI8" s="114"/>
      <c r="BJ8" s="115"/>
      <c r="BK8" s="116"/>
      <c r="BL8" s="116"/>
      <c r="BM8" s="116"/>
      <c r="BN8" s="116"/>
    </row>
    <row r="9" spans="1:66" s="10" customFormat="1" ht="24.75" customHeight="1" x14ac:dyDescent="0.55000000000000004">
      <c r="C9" s="3"/>
      <c r="D9" s="3"/>
      <c r="E9" s="3"/>
      <c r="F9" s="3"/>
      <c r="G9" s="3"/>
      <c r="L9" s="3"/>
      <c r="O9" s="11"/>
      <c r="R9" s="11"/>
      <c r="S9" s="353" t="s">
        <v>152</v>
      </c>
      <c r="T9" s="353"/>
      <c r="U9" s="353"/>
      <c r="V9" s="353"/>
      <c r="W9" s="353"/>
      <c r="X9" s="353"/>
      <c r="Y9" s="440" t="s">
        <v>225</v>
      </c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0"/>
      <c r="AR9" s="16"/>
      <c r="AS9" s="16"/>
      <c r="AT9" s="16"/>
      <c r="AU9" s="16"/>
      <c r="AV9" s="16"/>
      <c r="AW9" s="16"/>
      <c r="AX9" s="15"/>
      <c r="AZ9" s="15"/>
      <c r="BA9" s="15"/>
      <c r="BB9" s="15"/>
      <c r="BC9" s="15"/>
      <c r="BD9" s="15"/>
      <c r="BE9" s="15"/>
      <c r="BF9" s="15"/>
      <c r="BG9" s="15"/>
      <c r="BH9" s="15"/>
      <c r="BI9" s="114"/>
      <c r="BJ9" s="115"/>
      <c r="BK9" s="116"/>
      <c r="BL9" s="116"/>
      <c r="BM9" s="116"/>
      <c r="BN9" s="116"/>
    </row>
    <row r="10" spans="1:66" s="10" customFormat="1" ht="30.75" customHeight="1" x14ac:dyDescent="0.55000000000000004">
      <c r="B10" s="3" t="s">
        <v>126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1"/>
      <c r="S10" s="353"/>
      <c r="T10" s="353"/>
      <c r="U10" s="353"/>
      <c r="V10" s="353"/>
      <c r="W10" s="353"/>
      <c r="X10" s="353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16"/>
      <c r="AS10" s="23"/>
      <c r="AT10" s="23"/>
      <c r="AU10" s="23"/>
      <c r="AV10" s="23"/>
      <c r="AW10" s="23"/>
      <c r="BD10" s="12"/>
      <c r="BE10" s="12"/>
      <c r="BF10" s="12"/>
      <c r="BG10" s="12"/>
      <c r="BH10" s="12"/>
      <c r="BI10" s="114"/>
      <c r="BJ10" s="115"/>
      <c r="BK10" s="116"/>
      <c r="BL10" s="116"/>
      <c r="BM10" s="116"/>
      <c r="BN10" s="116"/>
    </row>
    <row r="11" spans="1:66" s="10" customFormat="1" ht="23.25" customHeight="1" x14ac:dyDescent="0.5500000000000000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1"/>
      <c r="S11" s="11"/>
      <c r="T11" s="3"/>
      <c r="U11" s="3"/>
      <c r="V11" s="16"/>
      <c r="W11" s="16"/>
      <c r="X11" s="16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16"/>
      <c r="BA11" s="3"/>
      <c r="BD11" s="12"/>
      <c r="BE11" s="12"/>
      <c r="BF11" s="12"/>
      <c r="BG11" s="12"/>
      <c r="BH11" s="12"/>
      <c r="BI11" s="114"/>
      <c r="BJ11" s="115"/>
      <c r="BK11" s="116"/>
      <c r="BL11" s="116"/>
      <c r="BM11" s="116"/>
      <c r="BN11" s="116"/>
    </row>
    <row r="12" spans="1:66" s="6" customFormat="1" x14ac:dyDescent="0.5">
      <c r="K12" s="9" t="s">
        <v>125</v>
      </c>
      <c r="R12" s="24"/>
      <c r="S12" s="2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5"/>
      <c r="AN12" s="25" t="s">
        <v>124</v>
      </c>
      <c r="BD12" s="26"/>
      <c r="BE12" s="26"/>
      <c r="BF12" s="26"/>
      <c r="BG12" s="26"/>
      <c r="BH12" s="26"/>
      <c r="BI12" s="114"/>
      <c r="BJ12" s="117"/>
      <c r="BK12" s="118"/>
      <c r="BL12" s="118"/>
      <c r="BM12" s="118"/>
      <c r="BN12" s="118"/>
    </row>
    <row r="13" spans="1:66" ht="21" customHeight="1" thickBot="1" x14ac:dyDescent="0.55000000000000004"/>
    <row r="14" spans="1:66" ht="25.5" customHeight="1" x14ac:dyDescent="0.5">
      <c r="A14" s="169" t="s">
        <v>123</v>
      </c>
      <c r="B14" s="171" t="s">
        <v>122</v>
      </c>
      <c r="C14" s="134"/>
      <c r="D14" s="134"/>
      <c r="E14" s="134"/>
      <c r="F14" s="135" t="s">
        <v>162</v>
      </c>
      <c r="G14" s="134" t="s">
        <v>121</v>
      </c>
      <c r="H14" s="134"/>
      <c r="I14" s="134"/>
      <c r="J14" s="135" t="s">
        <v>163</v>
      </c>
      <c r="K14" s="134" t="s">
        <v>120</v>
      </c>
      <c r="L14" s="134"/>
      <c r="M14" s="134"/>
      <c r="N14" s="134"/>
      <c r="O14" s="134" t="s">
        <v>119</v>
      </c>
      <c r="P14" s="134"/>
      <c r="Q14" s="134"/>
      <c r="R14" s="134"/>
      <c r="S14" s="135" t="s">
        <v>164</v>
      </c>
      <c r="T14" s="134" t="s">
        <v>118</v>
      </c>
      <c r="U14" s="134"/>
      <c r="V14" s="134"/>
      <c r="W14" s="135" t="s">
        <v>300</v>
      </c>
      <c r="X14" s="134" t="s">
        <v>117</v>
      </c>
      <c r="Y14" s="134"/>
      <c r="Z14" s="134"/>
      <c r="AA14" s="135" t="s">
        <v>165</v>
      </c>
      <c r="AB14" s="134" t="s">
        <v>116</v>
      </c>
      <c r="AC14" s="134"/>
      <c r="AD14" s="134"/>
      <c r="AE14" s="134"/>
      <c r="AF14" s="135" t="s">
        <v>166</v>
      </c>
      <c r="AG14" s="134" t="s">
        <v>115</v>
      </c>
      <c r="AH14" s="134"/>
      <c r="AI14" s="134"/>
      <c r="AJ14" s="135" t="s">
        <v>261</v>
      </c>
      <c r="AK14" s="134" t="s">
        <v>114</v>
      </c>
      <c r="AL14" s="134"/>
      <c r="AM14" s="134"/>
      <c r="AN14" s="134"/>
      <c r="AO14" s="134" t="s">
        <v>113</v>
      </c>
      <c r="AP14" s="134"/>
      <c r="AQ14" s="134"/>
      <c r="AR14" s="134"/>
      <c r="AS14" s="135" t="s">
        <v>260</v>
      </c>
      <c r="AT14" s="134" t="s">
        <v>112</v>
      </c>
      <c r="AU14" s="134"/>
      <c r="AV14" s="134"/>
      <c r="AW14" s="135" t="s">
        <v>259</v>
      </c>
      <c r="AX14" s="134" t="s">
        <v>111</v>
      </c>
      <c r="AY14" s="134"/>
      <c r="AZ14" s="134"/>
      <c r="BA14" s="176"/>
      <c r="BB14" s="177" t="s">
        <v>110</v>
      </c>
      <c r="BC14" s="179" t="s">
        <v>109</v>
      </c>
      <c r="BD14" s="179" t="s">
        <v>108</v>
      </c>
      <c r="BE14" s="181" t="s">
        <v>107</v>
      </c>
      <c r="BF14" s="179" t="s">
        <v>106</v>
      </c>
      <c r="BG14" s="420" t="s">
        <v>105</v>
      </c>
      <c r="BH14" s="167" t="s">
        <v>57</v>
      </c>
      <c r="BJ14" s="121"/>
    </row>
    <row r="15" spans="1:66" ht="273" customHeight="1" thickBot="1" x14ac:dyDescent="0.55000000000000004">
      <c r="A15" s="170"/>
      <c r="B15" s="71" t="s">
        <v>104</v>
      </c>
      <c r="C15" s="33" t="s">
        <v>90</v>
      </c>
      <c r="D15" s="33" t="s">
        <v>89</v>
      </c>
      <c r="E15" s="33" t="s">
        <v>88</v>
      </c>
      <c r="F15" s="136"/>
      <c r="G15" s="33" t="s">
        <v>87</v>
      </c>
      <c r="H15" s="33" t="s">
        <v>86</v>
      </c>
      <c r="I15" s="33" t="s">
        <v>85</v>
      </c>
      <c r="J15" s="136"/>
      <c r="K15" s="33" t="s">
        <v>84</v>
      </c>
      <c r="L15" s="33" t="s">
        <v>83</v>
      </c>
      <c r="M15" s="33" t="s">
        <v>82</v>
      </c>
      <c r="N15" s="33" t="s">
        <v>103</v>
      </c>
      <c r="O15" s="33" t="s">
        <v>91</v>
      </c>
      <c r="P15" s="33" t="s">
        <v>90</v>
      </c>
      <c r="Q15" s="33" t="s">
        <v>89</v>
      </c>
      <c r="R15" s="33" t="s">
        <v>88</v>
      </c>
      <c r="S15" s="136"/>
      <c r="T15" s="33" t="s">
        <v>102</v>
      </c>
      <c r="U15" s="33" t="s">
        <v>101</v>
      </c>
      <c r="V15" s="33" t="s">
        <v>100</v>
      </c>
      <c r="W15" s="136"/>
      <c r="X15" s="33" t="s">
        <v>99</v>
      </c>
      <c r="Y15" s="33" t="s">
        <v>98</v>
      </c>
      <c r="Z15" s="33" t="s">
        <v>97</v>
      </c>
      <c r="AA15" s="136"/>
      <c r="AB15" s="33" t="s">
        <v>99</v>
      </c>
      <c r="AC15" s="33" t="s">
        <v>98</v>
      </c>
      <c r="AD15" s="33" t="s">
        <v>97</v>
      </c>
      <c r="AE15" s="33" t="s">
        <v>96</v>
      </c>
      <c r="AF15" s="136"/>
      <c r="AG15" s="33" t="s">
        <v>87</v>
      </c>
      <c r="AH15" s="33" t="s">
        <v>86</v>
      </c>
      <c r="AI15" s="33" t="s">
        <v>85</v>
      </c>
      <c r="AJ15" s="136"/>
      <c r="AK15" s="33" t="s">
        <v>95</v>
      </c>
      <c r="AL15" s="33" t="s">
        <v>94</v>
      </c>
      <c r="AM15" s="33" t="s">
        <v>93</v>
      </c>
      <c r="AN15" s="33" t="s">
        <v>92</v>
      </c>
      <c r="AO15" s="33" t="s">
        <v>91</v>
      </c>
      <c r="AP15" s="33" t="s">
        <v>90</v>
      </c>
      <c r="AQ15" s="33" t="s">
        <v>89</v>
      </c>
      <c r="AR15" s="33" t="s">
        <v>88</v>
      </c>
      <c r="AS15" s="136"/>
      <c r="AT15" s="33" t="s">
        <v>87</v>
      </c>
      <c r="AU15" s="33" t="s">
        <v>86</v>
      </c>
      <c r="AV15" s="33" t="s">
        <v>85</v>
      </c>
      <c r="AW15" s="136"/>
      <c r="AX15" s="33" t="s">
        <v>84</v>
      </c>
      <c r="AY15" s="33" t="s">
        <v>83</v>
      </c>
      <c r="AZ15" s="33" t="s">
        <v>82</v>
      </c>
      <c r="BA15" s="34" t="s">
        <v>81</v>
      </c>
      <c r="BB15" s="178"/>
      <c r="BC15" s="180"/>
      <c r="BD15" s="180"/>
      <c r="BE15" s="182"/>
      <c r="BF15" s="180"/>
      <c r="BG15" s="421"/>
      <c r="BH15" s="168"/>
      <c r="BJ15" s="121"/>
    </row>
    <row r="16" spans="1:66" ht="30" customHeight="1" x14ac:dyDescent="0.5">
      <c r="A16" s="72" t="s">
        <v>80</v>
      </c>
      <c r="B16" s="73"/>
      <c r="C16" s="74"/>
      <c r="D16" s="74"/>
      <c r="E16" s="74"/>
      <c r="F16" s="74"/>
      <c r="G16" s="74"/>
      <c r="H16" s="74"/>
      <c r="I16" s="74"/>
      <c r="J16" s="74">
        <v>18</v>
      </c>
      <c r="K16" s="74"/>
      <c r="L16" s="74"/>
      <c r="M16" s="74"/>
      <c r="N16" s="74"/>
      <c r="O16" s="75"/>
      <c r="P16" s="75"/>
      <c r="Q16" s="75"/>
      <c r="R16" s="75"/>
      <c r="S16" s="75"/>
      <c r="T16" s="80" t="s">
        <v>72</v>
      </c>
      <c r="U16" s="80" t="s">
        <v>72</v>
      </c>
      <c r="V16" s="80" t="s">
        <v>72</v>
      </c>
      <c r="W16" s="76" t="s">
        <v>68</v>
      </c>
      <c r="X16" s="76" t="s">
        <v>68</v>
      </c>
      <c r="Y16" s="75"/>
      <c r="Z16" s="75"/>
      <c r="AA16" s="75"/>
      <c r="AB16" s="75"/>
      <c r="AC16" s="75"/>
      <c r="AD16" s="75"/>
      <c r="AE16" s="75"/>
      <c r="AF16" s="75">
        <v>18</v>
      </c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80" t="s">
        <v>72</v>
      </c>
      <c r="AR16" s="80" t="s">
        <v>72</v>
      </c>
      <c r="AS16" s="80" t="s">
        <v>72</v>
      </c>
      <c r="AT16" s="76" t="s">
        <v>68</v>
      </c>
      <c r="AU16" s="76" t="s">
        <v>68</v>
      </c>
      <c r="AV16" s="76" t="s">
        <v>68</v>
      </c>
      <c r="AW16" s="76" t="s">
        <v>68</v>
      </c>
      <c r="AX16" s="76" t="s">
        <v>68</v>
      </c>
      <c r="AY16" s="76" t="s">
        <v>68</v>
      </c>
      <c r="AZ16" s="76" t="s">
        <v>68</v>
      </c>
      <c r="BA16" s="77" t="s">
        <v>68</v>
      </c>
      <c r="BB16" s="35">
        <v>36</v>
      </c>
      <c r="BC16" s="36">
        <v>6</v>
      </c>
      <c r="BD16" s="36"/>
      <c r="BE16" s="36"/>
      <c r="BF16" s="36"/>
      <c r="BG16" s="37">
        <v>10</v>
      </c>
      <c r="BH16" s="38">
        <f>SUM(BB16:BG16)</f>
        <v>52</v>
      </c>
      <c r="BJ16" s="121"/>
    </row>
    <row r="17" spans="1:66" ht="30" customHeight="1" thickBot="1" x14ac:dyDescent="0.55000000000000004">
      <c r="A17" s="78" t="s">
        <v>79</v>
      </c>
      <c r="B17" s="82"/>
      <c r="C17" s="83"/>
      <c r="D17" s="83"/>
      <c r="E17" s="83"/>
      <c r="F17" s="83"/>
      <c r="G17" s="83"/>
      <c r="H17" s="83"/>
      <c r="I17" s="83"/>
      <c r="J17" s="83">
        <v>17</v>
      </c>
      <c r="K17" s="83"/>
      <c r="L17" s="83"/>
      <c r="M17" s="83"/>
      <c r="N17" s="83"/>
      <c r="O17" s="84"/>
      <c r="P17" s="84"/>
      <c r="Q17" s="84"/>
      <c r="R17" s="84"/>
      <c r="S17" s="85" t="s">
        <v>72</v>
      </c>
      <c r="T17" s="85" t="s">
        <v>72</v>
      </c>
      <c r="U17" s="85" t="s">
        <v>72</v>
      </c>
      <c r="V17" s="113" t="s">
        <v>68</v>
      </c>
      <c r="W17" s="113" t="s">
        <v>68</v>
      </c>
      <c r="X17" s="84" t="s">
        <v>145</v>
      </c>
      <c r="Y17" s="84" t="s">
        <v>145</v>
      </c>
      <c r="Z17" s="84" t="s">
        <v>145</v>
      </c>
      <c r="AA17" s="84" t="s">
        <v>70</v>
      </c>
      <c r="AB17" s="84" t="s">
        <v>70</v>
      </c>
      <c r="AC17" s="84" t="s">
        <v>70</v>
      </c>
      <c r="AD17" s="84" t="s">
        <v>70</v>
      </c>
      <c r="AE17" s="84" t="s">
        <v>70</v>
      </c>
      <c r="AF17" s="84" t="s">
        <v>70</v>
      </c>
      <c r="AG17" s="84" t="s">
        <v>70</v>
      </c>
      <c r="AH17" s="84" t="s">
        <v>70</v>
      </c>
      <c r="AI17" s="84" t="s">
        <v>74</v>
      </c>
      <c r="AJ17" s="84" t="s">
        <v>74</v>
      </c>
      <c r="AK17" s="86"/>
      <c r="AL17" s="86"/>
      <c r="AM17" s="86"/>
      <c r="AN17" s="86"/>
      <c r="AO17" s="86"/>
      <c r="AP17" s="86"/>
      <c r="AQ17" s="86"/>
      <c r="AR17" s="86"/>
      <c r="AS17" s="86"/>
      <c r="AT17" s="84"/>
      <c r="AU17" s="84"/>
      <c r="AV17" s="84"/>
      <c r="AW17" s="84"/>
      <c r="AX17" s="84"/>
      <c r="AY17" s="84"/>
      <c r="AZ17" s="84"/>
      <c r="BA17" s="87"/>
      <c r="BB17" s="39">
        <v>17</v>
      </c>
      <c r="BC17" s="40">
        <v>3</v>
      </c>
      <c r="BD17" s="40">
        <v>3</v>
      </c>
      <c r="BE17" s="40">
        <v>8</v>
      </c>
      <c r="BF17" s="40">
        <v>2</v>
      </c>
      <c r="BG17" s="41">
        <v>2</v>
      </c>
      <c r="BH17" s="38">
        <f>SUM(BB17:BG17)</f>
        <v>35</v>
      </c>
      <c r="BJ17" s="121"/>
    </row>
    <row r="18" spans="1:66" ht="30" customHeight="1" thickBot="1" x14ac:dyDescent="0.55000000000000004">
      <c r="A18" s="7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91">
        <f>SUM(BB16:BB17)</f>
        <v>53</v>
      </c>
      <c r="BC18" s="93">
        <f t="shared" ref="BC18:BH18" si="0">SUM(BC16:BC17)</f>
        <v>9</v>
      </c>
      <c r="BD18" s="93">
        <f t="shared" si="0"/>
        <v>3</v>
      </c>
      <c r="BE18" s="93">
        <f t="shared" si="0"/>
        <v>8</v>
      </c>
      <c r="BF18" s="93">
        <f t="shared" si="0"/>
        <v>2</v>
      </c>
      <c r="BG18" s="92">
        <f t="shared" si="0"/>
        <v>12</v>
      </c>
      <c r="BH18" s="98">
        <f t="shared" si="0"/>
        <v>87</v>
      </c>
      <c r="BJ18" s="121"/>
    </row>
    <row r="19" spans="1:66" s="6" customFormat="1" x14ac:dyDescent="0.5">
      <c r="A19" s="45"/>
      <c r="B19" s="45"/>
      <c r="C19" s="45" t="s">
        <v>78</v>
      </c>
      <c r="D19" s="45"/>
      <c r="E19" s="45"/>
      <c r="F19" s="45"/>
      <c r="H19" s="46"/>
      <c r="I19" s="47" t="s">
        <v>67</v>
      </c>
      <c r="J19" s="45" t="s">
        <v>77</v>
      </c>
      <c r="N19" s="45"/>
      <c r="O19" s="45"/>
      <c r="P19" s="45"/>
      <c r="Q19" s="45"/>
      <c r="R19" s="48"/>
      <c r="S19" s="49" t="s">
        <v>76</v>
      </c>
      <c r="T19" s="47" t="s">
        <v>67</v>
      </c>
      <c r="U19" s="45" t="s">
        <v>75</v>
      </c>
      <c r="W19" s="45"/>
      <c r="X19" s="45"/>
      <c r="Y19" s="45"/>
      <c r="Z19" s="45"/>
      <c r="AA19" s="45"/>
      <c r="AB19" s="45"/>
      <c r="AC19" s="45"/>
      <c r="AE19" s="50" t="s">
        <v>74</v>
      </c>
      <c r="AF19" s="47" t="s">
        <v>67</v>
      </c>
      <c r="AG19" s="45" t="s">
        <v>73</v>
      </c>
      <c r="AH19" s="45"/>
      <c r="AI19" s="45"/>
      <c r="AJ19" s="1"/>
      <c r="AK19" s="1"/>
      <c r="AL19" s="1"/>
      <c r="AM19" s="1"/>
      <c r="AN19" s="1"/>
      <c r="AO19" s="1"/>
      <c r="BD19" s="26"/>
      <c r="BE19" s="26"/>
      <c r="BF19" s="26"/>
      <c r="BG19" s="26"/>
      <c r="BH19" s="26"/>
      <c r="BI19" s="122"/>
      <c r="BJ19" s="117"/>
      <c r="BK19" s="118"/>
      <c r="BL19" s="118"/>
      <c r="BM19" s="118"/>
      <c r="BN19" s="118"/>
    </row>
    <row r="20" spans="1:66" s="6" customFormat="1" ht="21.75" customHeight="1" x14ac:dyDescent="0.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8"/>
      <c r="S20" s="48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1"/>
      <c r="AK20" s="1"/>
      <c r="AL20" s="1"/>
      <c r="AM20" s="1"/>
      <c r="AN20" s="1"/>
      <c r="AO20" s="1"/>
      <c r="AP20" s="1"/>
      <c r="AQ20" s="1"/>
      <c r="AR20" s="1"/>
      <c r="AS20" s="1"/>
      <c r="BD20" s="26"/>
      <c r="BE20" s="26"/>
      <c r="BF20" s="26"/>
      <c r="BG20" s="26"/>
      <c r="BH20" s="26"/>
      <c r="BI20" s="114"/>
      <c r="BJ20" s="117"/>
      <c r="BK20" s="118"/>
      <c r="BL20" s="118"/>
      <c r="BM20" s="118"/>
      <c r="BN20" s="118"/>
    </row>
    <row r="21" spans="1:66" s="6" customFormat="1" x14ac:dyDescent="0.5">
      <c r="A21" s="45"/>
      <c r="B21" s="45"/>
      <c r="C21" s="45"/>
      <c r="D21" s="45"/>
      <c r="E21" s="45"/>
      <c r="F21" s="45"/>
      <c r="G21" s="45"/>
      <c r="H21" s="111" t="s">
        <v>72</v>
      </c>
      <c r="I21" s="47" t="s">
        <v>67</v>
      </c>
      <c r="J21" s="45" t="s">
        <v>71</v>
      </c>
      <c r="N21" s="45"/>
      <c r="O21" s="45"/>
      <c r="P21" s="45"/>
      <c r="Q21" s="45"/>
      <c r="R21" s="48"/>
      <c r="S21" s="50" t="s">
        <v>70</v>
      </c>
      <c r="T21" s="47" t="s">
        <v>67</v>
      </c>
      <c r="U21" s="45" t="s">
        <v>69</v>
      </c>
      <c r="W21" s="45"/>
      <c r="X21" s="45"/>
      <c r="Y21" s="45"/>
      <c r="Z21" s="45"/>
      <c r="AA21" s="45"/>
      <c r="AB21" s="45"/>
      <c r="AC21" s="45"/>
      <c r="AE21" s="50" t="s">
        <v>68</v>
      </c>
      <c r="AF21" s="47" t="s">
        <v>67</v>
      </c>
      <c r="AG21" s="45" t="s">
        <v>66</v>
      </c>
      <c r="AH21" s="45"/>
      <c r="AI21" s="45"/>
      <c r="AJ21" s="1"/>
      <c r="AK21" s="1"/>
      <c r="AL21" s="1"/>
      <c r="AM21" s="1"/>
      <c r="AN21" s="1"/>
      <c r="AO21" s="1"/>
      <c r="BD21" s="26"/>
      <c r="BE21" s="26"/>
      <c r="BF21" s="26"/>
      <c r="BG21" s="26"/>
      <c r="BH21" s="26"/>
      <c r="BI21" s="114"/>
      <c r="BJ21" s="117"/>
      <c r="BK21" s="118"/>
      <c r="BL21" s="118"/>
      <c r="BM21" s="118"/>
      <c r="BN21" s="118"/>
    </row>
    <row r="22" spans="1:66" s="6" customFormat="1" ht="21.75" customHeight="1" x14ac:dyDescent="0.5">
      <c r="A22" s="45"/>
      <c r="B22" s="45"/>
      <c r="C22" s="45"/>
      <c r="D22" s="45"/>
      <c r="E22" s="45"/>
      <c r="F22" s="45"/>
      <c r="G22" s="45"/>
      <c r="H22" s="51"/>
      <c r="I22" s="47"/>
      <c r="J22" s="45"/>
      <c r="N22" s="45"/>
      <c r="O22" s="45"/>
      <c r="P22" s="45"/>
      <c r="Q22" s="45"/>
      <c r="R22" s="48"/>
      <c r="S22" s="52"/>
      <c r="T22" s="47"/>
      <c r="U22" s="45"/>
      <c r="W22" s="45"/>
      <c r="X22" s="45"/>
      <c r="Y22" s="45"/>
      <c r="Z22" s="45"/>
      <c r="AA22" s="45"/>
      <c r="AB22" s="45"/>
      <c r="AC22" s="45"/>
      <c r="AE22" s="52"/>
      <c r="AF22" s="47"/>
      <c r="AG22" s="45"/>
      <c r="AH22" s="45"/>
      <c r="AI22" s="45"/>
      <c r="AJ22" s="1"/>
      <c r="AK22" s="1"/>
      <c r="AL22" s="1"/>
      <c r="AM22" s="1"/>
      <c r="AN22" s="1"/>
      <c r="AO22" s="1"/>
      <c r="BD22" s="26"/>
      <c r="BE22" s="26"/>
      <c r="BF22" s="26"/>
      <c r="BG22" s="26"/>
      <c r="BH22" s="26"/>
      <c r="BI22" s="114"/>
      <c r="BJ22" s="117"/>
      <c r="BK22" s="118"/>
      <c r="BL22" s="118"/>
      <c r="BM22" s="118"/>
      <c r="BN22" s="118"/>
    </row>
    <row r="23" spans="1:66" s="6" customFormat="1" x14ac:dyDescent="0.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8"/>
      <c r="S23" s="48"/>
      <c r="T23" s="45"/>
      <c r="U23" s="45"/>
      <c r="V23" s="45"/>
      <c r="W23" s="45"/>
      <c r="X23" s="45"/>
      <c r="Y23" s="45"/>
      <c r="Z23" s="45"/>
      <c r="AA23" s="9" t="s">
        <v>65</v>
      </c>
      <c r="AB23" s="45"/>
      <c r="AC23" s="45"/>
      <c r="AD23" s="45"/>
      <c r="AE23" s="45"/>
      <c r="AF23" s="45"/>
      <c r="AG23" s="45"/>
      <c r="AH23" s="45"/>
      <c r="AI23" s="45"/>
      <c r="AJ23" s="1"/>
      <c r="AK23" s="1"/>
      <c r="AL23" s="1"/>
      <c r="AM23" s="1"/>
      <c r="AN23" s="1"/>
      <c r="AO23" s="1"/>
      <c r="AP23" s="1"/>
      <c r="AQ23" s="1"/>
      <c r="AR23" s="1"/>
      <c r="AS23" s="1"/>
      <c r="BD23" s="26"/>
      <c r="BE23" s="26"/>
      <c r="BF23" s="26"/>
      <c r="BG23" s="26"/>
      <c r="BH23" s="26"/>
      <c r="BI23" s="114"/>
      <c r="BJ23" s="117"/>
      <c r="BK23" s="118"/>
      <c r="BL23" s="118"/>
      <c r="BM23" s="118"/>
      <c r="BN23" s="118"/>
    </row>
    <row r="24" spans="1:66" s="6" customFormat="1" ht="17.25" customHeight="1" thickBot="1" x14ac:dyDescent="0.5500000000000000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8"/>
      <c r="S24" s="48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BD24" s="26"/>
      <c r="BE24" s="26"/>
      <c r="BF24" s="26"/>
      <c r="BG24" s="26"/>
      <c r="BH24" s="26"/>
      <c r="BI24" s="114"/>
      <c r="BJ24" s="117"/>
      <c r="BK24" s="118"/>
      <c r="BL24" s="118"/>
      <c r="BM24" s="118"/>
      <c r="BN24" s="118"/>
    </row>
    <row r="25" spans="1:66" s="6" customFormat="1" ht="38.25" customHeight="1" thickBot="1" x14ac:dyDescent="0.55000000000000004">
      <c r="A25" s="375" t="s">
        <v>64</v>
      </c>
      <c r="B25" s="375" t="s">
        <v>63</v>
      </c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2"/>
      <c r="P25" s="389" t="s">
        <v>62</v>
      </c>
      <c r="Q25" s="390"/>
      <c r="R25" s="395" t="s">
        <v>61</v>
      </c>
      <c r="S25" s="389"/>
      <c r="T25" s="407" t="s">
        <v>60</v>
      </c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408"/>
      <c r="AF25" s="313" t="s">
        <v>59</v>
      </c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4"/>
      <c r="BD25" s="431" t="s">
        <v>58</v>
      </c>
      <c r="BE25" s="389"/>
      <c r="BF25" s="389"/>
      <c r="BG25" s="389"/>
      <c r="BH25" s="410"/>
      <c r="BI25" s="114"/>
      <c r="BJ25" s="117"/>
      <c r="BK25" s="118"/>
      <c r="BL25" s="118"/>
      <c r="BM25" s="118"/>
      <c r="BN25" s="118"/>
    </row>
    <row r="26" spans="1:66" s="6" customFormat="1" ht="36" customHeight="1" thickBot="1" x14ac:dyDescent="0.55000000000000004">
      <c r="A26" s="376"/>
      <c r="B26" s="383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5"/>
      <c r="P26" s="391"/>
      <c r="Q26" s="392"/>
      <c r="R26" s="396"/>
      <c r="S26" s="391"/>
      <c r="T26" s="432" t="s">
        <v>57</v>
      </c>
      <c r="U26" s="391"/>
      <c r="V26" s="395" t="s">
        <v>56</v>
      </c>
      <c r="W26" s="410"/>
      <c r="X26" s="407" t="s">
        <v>55</v>
      </c>
      <c r="Y26" s="257"/>
      <c r="Z26" s="257"/>
      <c r="AA26" s="257"/>
      <c r="AB26" s="257"/>
      <c r="AC26" s="257"/>
      <c r="AD26" s="257"/>
      <c r="AE26" s="408"/>
      <c r="AF26" s="257" t="s">
        <v>54</v>
      </c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408"/>
      <c r="AR26" s="407" t="s">
        <v>53</v>
      </c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408"/>
      <c r="BD26" s="432"/>
      <c r="BE26" s="391"/>
      <c r="BF26" s="391"/>
      <c r="BG26" s="391"/>
      <c r="BH26" s="433"/>
      <c r="BI26" s="114"/>
      <c r="BJ26" s="117"/>
      <c r="BK26" s="118"/>
      <c r="BL26" s="118"/>
      <c r="BM26" s="118"/>
      <c r="BN26" s="118"/>
    </row>
    <row r="27" spans="1:66" s="6" customFormat="1" ht="63" customHeight="1" thickBot="1" x14ac:dyDescent="0.55000000000000004">
      <c r="A27" s="376"/>
      <c r="B27" s="383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5"/>
      <c r="P27" s="391"/>
      <c r="Q27" s="392"/>
      <c r="R27" s="396"/>
      <c r="S27" s="391"/>
      <c r="T27" s="432"/>
      <c r="U27" s="391"/>
      <c r="V27" s="396"/>
      <c r="W27" s="433"/>
      <c r="X27" s="417" t="s">
        <v>52</v>
      </c>
      <c r="Y27" s="389"/>
      <c r="Z27" s="419" t="s">
        <v>51</v>
      </c>
      <c r="AA27" s="389"/>
      <c r="AB27" s="419" t="s">
        <v>50</v>
      </c>
      <c r="AC27" s="390"/>
      <c r="AD27" s="389" t="s">
        <v>49</v>
      </c>
      <c r="AE27" s="410"/>
      <c r="AF27" s="355" t="s">
        <v>48</v>
      </c>
      <c r="AG27" s="355"/>
      <c r="AH27" s="355"/>
      <c r="AI27" s="355"/>
      <c r="AJ27" s="355"/>
      <c r="AK27" s="355"/>
      <c r="AL27" s="354" t="s">
        <v>47</v>
      </c>
      <c r="AM27" s="355"/>
      <c r="AN27" s="355"/>
      <c r="AO27" s="355"/>
      <c r="AP27" s="355"/>
      <c r="AQ27" s="356"/>
      <c r="AR27" s="355" t="s">
        <v>180</v>
      </c>
      <c r="AS27" s="355"/>
      <c r="AT27" s="355"/>
      <c r="AU27" s="355"/>
      <c r="AV27" s="355"/>
      <c r="AW27" s="355"/>
      <c r="AX27" s="354" t="s">
        <v>150</v>
      </c>
      <c r="AY27" s="355"/>
      <c r="AZ27" s="355"/>
      <c r="BA27" s="355"/>
      <c r="BB27" s="355"/>
      <c r="BC27" s="356"/>
      <c r="BD27" s="432"/>
      <c r="BE27" s="391"/>
      <c r="BF27" s="391"/>
      <c r="BG27" s="391"/>
      <c r="BH27" s="433"/>
      <c r="BI27" s="123"/>
      <c r="BJ27" s="124">
        <f>SUM(BD29,BD41)</f>
        <v>100</v>
      </c>
      <c r="BK27" s="118"/>
      <c r="BL27" s="118"/>
      <c r="BM27" s="118"/>
      <c r="BN27" s="118"/>
    </row>
    <row r="28" spans="1:66" s="6" customFormat="1" ht="156.75" customHeight="1" thickBot="1" x14ac:dyDescent="0.55000000000000004">
      <c r="A28" s="315"/>
      <c r="B28" s="386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8"/>
      <c r="P28" s="393"/>
      <c r="Q28" s="394"/>
      <c r="R28" s="397"/>
      <c r="S28" s="393"/>
      <c r="T28" s="418"/>
      <c r="U28" s="393"/>
      <c r="V28" s="397"/>
      <c r="W28" s="411"/>
      <c r="X28" s="418"/>
      <c r="Y28" s="393"/>
      <c r="Z28" s="397"/>
      <c r="AA28" s="393"/>
      <c r="AB28" s="397"/>
      <c r="AC28" s="394"/>
      <c r="AD28" s="393"/>
      <c r="AE28" s="411"/>
      <c r="AF28" s="357" t="s">
        <v>46</v>
      </c>
      <c r="AG28" s="357"/>
      <c r="AH28" s="358" t="s">
        <v>45</v>
      </c>
      <c r="AI28" s="359"/>
      <c r="AJ28" s="357" t="s">
        <v>44</v>
      </c>
      <c r="AK28" s="360"/>
      <c r="AL28" s="361" t="s">
        <v>46</v>
      </c>
      <c r="AM28" s="357"/>
      <c r="AN28" s="358" t="s">
        <v>45</v>
      </c>
      <c r="AO28" s="359"/>
      <c r="AP28" s="357" t="s">
        <v>44</v>
      </c>
      <c r="AQ28" s="360"/>
      <c r="AR28" s="357" t="s">
        <v>46</v>
      </c>
      <c r="AS28" s="357"/>
      <c r="AT28" s="358" t="s">
        <v>45</v>
      </c>
      <c r="AU28" s="359"/>
      <c r="AV28" s="357" t="s">
        <v>44</v>
      </c>
      <c r="AW28" s="357"/>
      <c r="AX28" s="361" t="s">
        <v>46</v>
      </c>
      <c r="AY28" s="357"/>
      <c r="AZ28" s="358" t="s">
        <v>45</v>
      </c>
      <c r="BA28" s="359"/>
      <c r="BB28" s="357" t="s">
        <v>44</v>
      </c>
      <c r="BC28" s="360"/>
      <c r="BD28" s="418"/>
      <c r="BE28" s="393"/>
      <c r="BF28" s="393"/>
      <c r="BG28" s="393"/>
      <c r="BH28" s="411"/>
      <c r="BI28" s="114"/>
      <c r="BJ28" s="117"/>
      <c r="BK28" s="118"/>
      <c r="BL28" s="118"/>
      <c r="BM28" s="118"/>
      <c r="BN28" s="118"/>
    </row>
    <row r="29" spans="1:66" s="25" customFormat="1" ht="54.75" customHeight="1" thickBot="1" x14ac:dyDescent="0.5">
      <c r="A29" s="53" t="s">
        <v>43</v>
      </c>
      <c r="B29" s="362" t="s">
        <v>42</v>
      </c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363"/>
      <c r="P29" s="364"/>
      <c r="Q29" s="174"/>
      <c r="R29" s="174"/>
      <c r="S29" s="173"/>
      <c r="T29" s="412">
        <f>SUM(T30,T33,T36,T39)</f>
        <v>1170</v>
      </c>
      <c r="U29" s="173"/>
      <c r="V29" s="430">
        <f t="shared" ref="V29" si="1">SUM(V30,V33,V36,V39)</f>
        <v>282</v>
      </c>
      <c r="W29" s="175"/>
      <c r="X29" s="412">
        <f t="shared" ref="X29" si="2">SUM(X30,X33,X36,X39)</f>
        <v>134</v>
      </c>
      <c r="Y29" s="173"/>
      <c r="Z29" s="430">
        <f t="shared" ref="Z29" si="3">SUM(Z30,Z33,Z36,Z39)</f>
        <v>88</v>
      </c>
      <c r="AA29" s="173"/>
      <c r="AB29" s="430">
        <f t="shared" ref="AB29" si="4">SUM(AB30,AB33,AB36,AB39)</f>
        <v>60</v>
      </c>
      <c r="AC29" s="174"/>
      <c r="AD29" s="409">
        <f t="shared" ref="AD29" si="5">SUM(AD30,AD33,AD36,AD39)</f>
        <v>0</v>
      </c>
      <c r="AE29" s="173"/>
      <c r="AF29" s="412">
        <f t="shared" ref="AF29" si="6">SUM(AF30,AF33,AF36,AF39)</f>
        <v>306</v>
      </c>
      <c r="AG29" s="173"/>
      <c r="AH29" s="430">
        <f t="shared" ref="AH29" si="7">SUM(AH30,AH33,AH36,AH39)</f>
        <v>118</v>
      </c>
      <c r="AI29" s="174"/>
      <c r="AJ29" s="409">
        <f t="shared" ref="AJ29" si="8">SUM(AJ30,AJ33,AJ36,AJ39)</f>
        <v>9</v>
      </c>
      <c r="AK29" s="173"/>
      <c r="AL29" s="412">
        <f t="shared" ref="AL29" si="9">SUM(AL30,AL33,AL36,AL39)</f>
        <v>198</v>
      </c>
      <c r="AM29" s="173"/>
      <c r="AN29" s="430">
        <f t="shared" ref="AN29" si="10">SUM(AN30,AN33,AN36,AN39)</f>
        <v>0</v>
      </c>
      <c r="AO29" s="174"/>
      <c r="AP29" s="409">
        <f t="shared" ref="AP29" si="11">SUM(AP30,AP33,AP36,AP39)</f>
        <v>6</v>
      </c>
      <c r="AQ29" s="173"/>
      <c r="AR29" s="412">
        <f t="shared" ref="AR29" si="12">SUM(AR30,AR33,AR36,AR39)</f>
        <v>666</v>
      </c>
      <c r="AS29" s="173"/>
      <c r="AT29" s="430">
        <f t="shared" ref="AT29" si="13">SUM(AT30,AT33,AT36,AT39)</f>
        <v>164</v>
      </c>
      <c r="AU29" s="174"/>
      <c r="AV29" s="409">
        <f t="shared" ref="AV29" si="14">SUM(AV30,AV33,AV36,AV39)</f>
        <v>21</v>
      </c>
      <c r="AW29" s="173"/>
      <c r="AX29" s="412">
        <f t="shared" ref="AX29" si="15">SUM(AX30,AX33,AX36,AX39)</f>
        <v>0</v>
      </c>
      <c r="AY29" s="173"/>
      <c r="AZ29" s="430">
        <f t="shared" ref="AZ29" si="16">SUM(AZ30,AZ33,AZ36,AZ39)</f>
        <v>0</v>
      </c>
      <c r="BA29" s="174"/>
      <c r="BB29" s="409">
        <f t="shared" ref="BB29" si="17">SUM(BB30,BB33,BB36,BB39)</f>
        <v>0</v>
      </c>
      <c r="BC29" s="173"/>
      <c r="BD29" s="427">
        <f>T29*100/T69</f>
        <v>32.054794520547944</v>
      </c>
      <c r="BE29" s="428"/>
      <c r="BF29" s="428"/>
      <c r="BG29" s="428"/>
      <c r="BH29" s="429"/>
      <c r="BI29" s="125"/>
      <c r="BJ29" s="126">
        <f>SUM(X29:AE29)</f>
        <v>282</v>
      </c>
      <c r="BK29" s="125"/>
      <c r="BL29" s="125"/>
      <c r="BM29" s="125"/>
      <c r="BN29" s="125"/>
    </row>
    <row r="30" spans="1:66" s="32" customFormat="1" ht="71.25" customHeight="1" x14ac:dyDescent="0.45">
      <c r="A30" s="100" t="s">
        <v>41</v>
      </c>
      <c r="B30" s="473" t="s">
        <v>214</v>
      </c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5"/>
      <c r="P30" s="476"/>
      <c r="Q30" s="435"/>
      <c r="R30" s="477"/>
      <c r="S30" s="437"/>
      <c r="T30" s="442">
        <f>SUM(T31:U32)</f>
        <v>306</v>
      </c>
      <c r="U30" s="443"/>
      <c r="V30" s="434">
        <f t="shared" ref="V30" si="18">SUM(V31:W32)</f>
        <v>118</v>
      </c>
      <c r="W30" s="437"/>
      <c r="X30" s="442">
        <f t="shared" ref="X30" si="19">SUM(X31:Y32)</f>
        <v>58</v>
      </c>
      <c r="Y30" s="443"/>
      <c r="Z30" s="434">
        <f t="shared" ref="Z30" si="20">SUM(Z31:AA32)</f>
        <v>44</v>
      </c>
      <c r="AA30" s="443"/>
      <c r="AB30" s="434">
        <f t="shared" ref="AB30" si="21">SUM(AB31:AC32)</f>
        <v>16</v>
      </c>
      <c r="AC30" s="435"/>
      <c r="AD30" s="436">
        <f t="shared" ref="AD30" si="22">SUM(AD31:AE32)</f>
        <v>0</v>
      </c>
      <c r="AE30" s="437"/>
      <c r="AF30" s="442">
        <f t="shared" ref="AF30" si="23">SUM(AF31:AG32)</f>
        <v>306</v>
      </c>
      <c r="AG30" s="443"/>
      <c r="AH30" s="434">
        <f t="shared" ref="AH30" si="24">SUM(AH31:AI32)</f>
        <v>118</v>
      </c>
      <c r="AI30" s="435"/>
      <c r="AJ30" s="436">
        <f t="shared" ref="AJ30" si="25">SUM(AJ31:AK32)</f>
        <v>9</v>
      </c>
      <c r="AK30" s="437"/>
      <c r="AL30" s="442">
        <f t="shared" ref="AL30" si="26">SUM(AL31:AM32)</f>
        <v>0</v>
      </c>
      <c r="AM30" s="443"/>
      <c r="AN30" s="434">
        <f t="shared" ref="AN30" si="27">SUM(AN31:AO32)</f>
        <v>0</v>
      </c>
      <c r="AO30" s="435"/>
      <c r="AP30" s="436">
        <f t="shared" ref="AP30" si="28">SUM(AP31:AQ32)</f>
        <v>0</v>
      </c>
      <c r="AQ30" s="437"/>
      <c r="AR30" s="442">
        <f t="shared" ref="AR30" si="29">SUM(AR31:AS32)</f>
        <v>0</v>
      </c>
      <c r="AS30" s="443"/>
      <c r="AT30" s="434">
        <f t="shared" ref="AT30" si="30">SUM(AT31:AU32)</f>
        <v>0</v>
      </c>
      <c r="AU30" s="435"/>
      <c r="AV30" s="436">
        <f t="shared" ref="AV30" si="31">SUM(AV31:AW32)</f>
        <v>0</v>
      </c>
      <c r="AW30" s="435"/>
      <c r="AX30" s="442">
        <f t="shared" ref="AX30" si="32">SUM(AX31:AY32)</f>
        <v>0</v>
      </c>
      <c r="AY30" s="443"/>
      <c r="AZ30" s="434">
        <f t="shared" ref="AZ30" si="33">SUM(AZ31:BA32)</f>
        <v>0</v>
      </c>
      <c r="BA30" s="435"/>
      <c r="BB30" s="436">
        <f t="shared" ref="BB30" si="34">SUM(BB31:BC32)</f>
        <v>0</v>
      </c>
      <c r="BC30" s="435"/>
      <c r="BD30" s="457"/>
      <c r="BE30" s="458"/>
      <c r="BF30" s="458"/>
      <c r="BG30" s="458"/>
      <c r="BH30" s="459"/>
      <c r="BI30" s="127"/>
      <c r="BJ30" s="126">
        <f t="shared" ref="BJ30:BJ69" si="35">SUM(X30:AE30)</f>
        <v>118</v>
      </c>
      <c r="BK30" s="127"/>
      <c r="BL30" s="127"/>
      <c r="BM30" s="127"/>
      <c r="BN30" s="127"/>
    </row>
    <row r="31" spans="1:66" s="1" customFormat="1" ht="66" customHeight="1" x14ac:dyDescent="0.5">
      <c r="A31" s="95" t="s">
        <v>215</v>
      </c>
      <c r="B31" s="413" t="s">
        <v>216</v>
      </c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5"/>
      <c r="P31" s="189">
        <v>1</v>
      </c>
      <c r="Q31" s="190"/>
      <c r="R31" s="190"/>
      <c r="S31" s="280"/>
      <c r="T31" s="398">
        <f>SUM(AF31,AL31,AR31,AX31)</f>
        <v>108</v>
      </c>
      <c r="U31" s="280"/>
      <c r="V31" s="399">
        <f>SUM(AH31,AN31,AT31,AZ31)</f>
        <v>42</v>
      </c>
      <c r="W31" s="191"/>
      <c r="X31" s="279">
        <v>26</v>
      </c>
      <c r="Y31" s="280"/>
      <c r="Z31" s="190">
        <v>16</v>
      </c>
      <c r="AA31" s="280"/>
      <c r="AB31" s="190"/>
      <c r="AC31" s="190"/>
      <c r="AD31" s="279"/>
      <c r="AE31" s="191"/>
      <c r="AF31" s="398">
        <v>108</v>
      </c>
      <c r="AG31" s="441"/>
      <c r="AH31" s="399">
        <v>42</v>
      </c>
      <c r="AI31" s="399"/>
      <c r="AJ31" s="279">
        <v>3</v>
      </c>
      <c r="AK31" s="191"/>
      <c r="AL31" s="189"/>
      <c r="AM31" s="280"/>
      <c r="AN31" s="190"/>
      <c r="AO31" s="190"/>
      <c r="AP31" s="279"/>
      <c r="AQ31" s="191"/>
      <c r="AR31" s="189"/>
      <c r="AS31" s="280"/>
      <c r="AT31" s="190"/>
      <c r="AU31" s="190"/>
      <c r="AV31" s="279"/>
      <c r="AW31" s="191"/>
      <c r="AX31" s="370">
        <f>SUM(AX32:AY35)</f>
        <v>0</v>
      </c>
      <c r="AY31" s="365"/>
      <c r="AZ31" s="371">
        <f>SUM(AZ32:BA35)</f>
        <v>0</v>
      </c>
      <c r="BA31" s="371"/>
      <c r="BB31" s="369">
        <f>SUM(BB32:BC35)</f>
        <v>0</v>
      </c>
      <c r="BC31" s="372"/>
      <c r="BD31" s="281" t="s">
        <v>20</v>
      </c>
      <c r="BE31" s="282"/>
      <c r="BF31" s="282"/>
      <c r="BG31" s="282"/>
      <c r="BH31" s="283"/>
      <c r="BI31" s="125"/>
      <c r="BJ31" s="126">
        <f t="shared" si="35"/>
        <v>42</v>
      </c>
      <c r="BK31" s="114"/>
      <c r="BL31" s="114"/>
      <c r="BM31" s="114"/>
      <c r="BN31" s="114"/>
    </row>
    <row r="32" spans="1:66" s="1" customFormat="1" ht="66" customHeight="1" x14ac:dyDescent="0.5">
      <c r="A32" s="95" t="s">
        <v>217</v>
      </c>
      <c r="B32" s="413" t="s">
        <v>218</v>
      </c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5"/>
      <c r="P32" s="189">
        <v>1</v>
      </c>
      <c r="Q32" s="190"/>
      <c r="R32" s="190"/>
      <c r="S32" s="280"/>
      <c r="T32" s="398">
        <f>SUM(AF32,AL32,AR32,AX32)</f>
        <v>198</v>
      </c>
      <c r="U32" s="280"/>
      <c r="V32" s="399">
        <f>SUM(AH32,AN32,AT32,AZ32)</f>
        <v>76</v>
      </c>
      <c r="W32" s="191"/>
      <c r="X32" s="279">
        <v>32</v>
      </c>
      <c r="Y32" s="280"/>
      <c r="Z32" s="190">
        <v>28</v>
      </c>
      <c r="AA32" s="280"/>
      <c r="AB32" s="190">
        <v>16</v>
      </c>
      <c r="AC32" s="190"/>
      <c r="AD32" s="279"/>
      <c r="AE32" s="191"/>
      <c r="AF32" s="189">
        <v>198</v>
      </c>
      <c r="AG32" s="280"/>
      <c r="AH32" s="190">
        <v>76</v>
      </c>
      <c r="AI32" s="190"/>
      <c r="AJ32" s="279">
        <v>6</v>
      </c>
      <c r="AK32" s="191"/>
      <c r="AL32" s="189"/>
      <c r="AM32" s="280"/>
      <c r="AN32" s="190"/>
      <c r="AO32" s="190"/>
      <c r="AP32" s="279"/>
      <c r="AQ32" s="191"/>
      <c r="AR32" s="189">
        <v>0</v>
      </c>
      <c r="AS32" s="280"/>
      <c r="AT32" s="190">
        <v>0</v>
      </c>
      <c r="AU32" s="190"/>
      <c r="AV32" s="279">
        <v>0</v>
      </c>
      <c r="AW32" s="191"/>
      <c r="AX32" s="189"/>
      <c r="AY32" s="280"/>
      <c r="AZ32" s="190"/>
      <c r="BA32" s="190"/>
      <c r="BB32" s="279"/>
      <c r="BC32" s="191"/>
      <c r="BD32" s="281" t="s">
        <v>19</v>
      </c>
      <c r="BE32" s="282"/>
      <c r="BF32" s="282"/>
      <c r="BG32" s="282"/>
      <c r="BH32" s="283"/>
      <c r="BI32" s="125"/>
      <c r="BJ32" s="126">
        <f t="shared" si="35"/>
        <v>76</v>
      </c>
      <c r="BK32" s="114"/>
      <c r="BL32" s="114"/>
      <c r="BM32" s="114"/>
      <c r="BN32" s="114"/>
    </row>
    <row r="33" spans="1:66" s="32" customFormat="1" ht="73.5" customHeight="1" x14ac:dyDescent="0.45">
      <c r="A33" s="101" t="s">
        <v>40</v>
      </c>
      <c r="B33" s="424" t="s">
        <v>277</v>
      </c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6"/>
      <c r="P33" s="367"/>
      <c r="Q33" s="369"/>
      <c r="R33" s="365"/>
      <c r="S33" s="366"/>
      <c r="T33" s="367">
        <f t="shared" ref="T33" si="36">SUM(T34:U35)</f>
        <v>180</v>
      </c>
      <c r="U33" s="368"/>
      <c r="V33" s="365">
        <f t="shared" ref="V33" si="37">SUM(V34:W35)</f>
        <v>82</v>
      </c>
      <c r="W33" s="366"/>
      <c r="X33" s="367">
        <f t="shared" ref="X33" si="38">SUM(X34:Y35)</f>
        <v>38</v>
      </c>
      <c r="Y33" s="368"/>
      <c r="Z33" s="365">
        <f t="shared" ref="Z33" si="39">SUM(Z34:AA35)</f>
        <v>44</v>
      </c>
      <c r="AA33" s="368"/>
      <c r="AB33" s="365">
        <f t="shared" ref="AB33" si="40">SUM(AB34:AC35)</f>
        <v>0</v>
      </c>
      <c r="AC33" s="369"/>
      <c r="AD33" s="368">
        <f t="shared" ref="AD33" si="41">SUM(AD34:AE35)</f>
        <v>0</v>
      </c>
      <c r="AE33" s="366"/>
      <c r="AF33" s="367">
        <f t="shared" ref="AF33" si="42">SUM(AF34:AG35)</f>
        <v>0</v>
      </c>
      <c r="AG33" s="368"/>
      <c r="AH33" s="365">
        <f t="shared" ref="AH33" si="43">SUM(AH34:AI35)</f>
        <v>0</v>
      </c>
      <c r="AI33" s="369"/>
      <c r="AJ33" s="368">
        <f t="shared" ref="AJ33" si="44">SUM(AJ34:AK35)</f>
        <v>0</v>
      </c>
      <c r="AK33" s="366"/>
      <c r="AL33" s="367">
        <f t="shared" ref="AL33" si="45">SUM(AL34:AM35)</f>
        <v>0</v>
      </c>
      <c r="AM33" s="368"/>
      <c r="AN33" s="365">
        <f t="shared" ref="AN33" si="46">SUM(AN34:AO35)</f>
        <v>0</v>
      </c>
      <c r="AO33" s="369"/>
      <c r="AP33" s="368">
        <f t="shared" ref="AP33" si="47">SUM(AP34:AQ35)</f>
        <v>0</v>
      </c>
      <c r="AQ33" s="366"/>
      <c r="AR33" s="367">
        <f t="shared" ref="AR33" si="48">SUM(AR34:AS35)</f>
        <v>180</v>
      </c>
      <c r="AS33" s="368"/>
      <c r="AT33" s="365">
        <f t="shared" ref="AT33" si="49">SUM(AT34:AU35)</f>
        <v>82</v>
      </c>
      <c r="AU33" s="369"/>
      <c r="AV33" s="368">
        <f t="shared" ref="AV33" si="50">SUM(AV34:AW35)</f>
        <v>6</v>
      </c>
      <c r="AW33" s="369"/>
      <c r="AX33" s="367">
        <f t="shared" ref="AX33" si="51">SUM(AX34:AY35)</f>
        <v>0</v>
      </c>
      <c r="AY33" s="368"/>
      <c r="AZ33" s="365">
        <f t="shared" ref="AZ33" si="52">SUM(AZ34:BA35)</f>
        <v>0</v>
      </c>
      <c r="BA33" s="369"/>
      <c r="BB33" s="368">
        <f t="shared" ref="BB33" si="53">SUM(BB34:BC35)</f>
        <v>0</v>
      </c>
      <c r="BC33" s="369"/>
      <c r="BD33" s="457"/>
      <c r="BE33" s="458"/>
      <c r="BF33" s="458"/>
      <c r="BG33" s="458"/>
      <c r="BH33" s="459"/>
      <c r="BI33" s="127"/>
      <c r="BJ33" s="126">
        <f t="shared" si="35"/>
        <v>82</v>
      </c>
      <c r="BK33" s="127"/>
      <c r="BL33" s="127"/>
      <c r="BM33" s="127"/>
      <c r="BN33" s="127"/>
    </row>
    <row r="34" spans="1:66" s="1" customFormat="1" ht="72.75" customHeight="1" x14ac:dyDescent="0.5">
      <c r="A34" s="95" t="s">
        <v>12</v>
      </c>
      <c r="B34" s="144" t="s">
        <v>219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5"/>
      <c r="P34" s="137"/>
      <c r="Q34" s="279"/>
      <c r="R34" s="280">
        <v>3</v>
      </c>
      <c r="S34" s="139"/>
      <c r="T34" s="137">
        <f>SUM(AF34,AL34,AR34,AX34)</f>
        <v>90</v>
      </c>
      <c r="U34" s="138"/>
      <c r="V34" s="280">
        <f>SUM(AH34,AN34,AT34,AZ34)</f>
        <v>42</v>
      </c>
      <c r="W34" s="139"/>
      <c r="X34" s="279">
        <v>18</v>
      </c>
      <c r="Y34" s="280"/>
      <c r="Z34" s="190">
        <v>24</v>
      </c>
      <c r="AA34" s="280"/>
      <c r="AB34" s="280"/>
      <c r="AC34" s="279"/>
      <c r="AD34" s="138"/>
      <c r="AE34" s="139"/>
      <c r="AF34" s="137"/>
      <c r="AG34" s="138"/>
      <c r="AH34" s="280"/>
      <c r="AI34" s="279"/>
      <c r="AJ34" s="138"/>
      <c r="AK34" s="139"/>
      <c r="AL34" s="137"/>
      <c r="AM34" s="138"/>
      <c r="AN34" s="280"/>
      <c r="AO34" s="279"/>
      <c r="AP34" s="138"/>
      <c r="AQ34" s="139"/>
      <c r="AR34" s="279">
        <v>90</v>
      </c>
      <c r="AS34" s="280"/>
      <c r="AT34" s="190">
        <v>42</v>
      </c>
      <c r="AU34" s="190"/>
      <c r="AV34" s="279">
        <v>3</v>
      </c>
      <c r="AW34" s="280"/>
      <c r="AX34" s="370">
        <f>SUM(AX35:AY35)</f>
        <v>0</v>
      </c>
      <c r="AY34" s="365"/>
      <c r="AZ34" s="371">
        <f>SUM(AZ35:BA35)</f>
        <v>0</v>
      </c>
      <c r="BA34" s="371"/>
      <c r="BB34" s="369">
        <f>SUM(BB35:BC35)</f>
        <v>0</v>
      </c>
      <c r="BC34" s="372"/>
      <c r="BD34" s="281" t="s">
        <v>16</v>
      </c>
      <c r="BE34" s="282"/>
      <c r="BF34" s="282"/>
      <c r="BG34" s="282"/>
      <c r="BH34" s="283"/>
      <c r="BI34" s="125"/>
      <c r="BJ34" s="126">
        <f t="shared" si="35"/>
        <v>42</v>
      </c>
      <c r="BK34" s="114"/>
      <c r="BL34" s="114"/>
      <c r="BM34" s="114"/>
      <c r="BN34" s="114"/>
    </row>
    <row r="35" spans="1:66" s="1" customFormat="1" ht="69.75" customHeight="1" x14ac:dyDescent="0.5">
      <c r="A35" s="95" t="s">
        <v>10</v>
      </c>
      <c r="B35" s="413" t="s">
        <v>220</v>
      </c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5"/>
      <c r="P35" s="137">
        <v>3</v>
      </c>
      <c r="Q35" s="279"/>
      <c r="R35" s="280"/>
      <c r="S35" s="139"/>
      <c r="T35" s="137">
        <f>SUM(AF35,AL35,AR35,AX35)</f>
        <v>90</v>
      </c>
      <c r="U35" s="138"/>
      <c r="V35" s="280">
        <f>SUM(AH35,AN35,AT35,AZ35)</f>
        <v>40</v>
      </c>
      <c r="W35" s="139"/>
      <c r="X35" s="279">
        <v>20</v>
      </c>
      <c r="Y35" s="280"/>
      <c r="Z35" s="190">
        <v>20</v>
      </c>
      <c r="AA35" s="280"/>
      <c r="AB35" s="280"/>
      <c r="AC35" s="279"/>
      <c r="AD35" s="138"/>
      <c r="AE35" s="139"/>
      <c r="AF35" s="137"/>
      <c r="AG35" s="138"/>
      <c r="AH35" s="280"/>
      <c r="AI35" s="279"/>
      <c r="AJ35" s="138"/>
      <c r="AK35" s="139"/>
      <c r="AL35" s="137"/>
      <c r="AM35" s="138"/>
      <c r="AN35" s="280"/>
      <c r="AO35" s="279"/>
      <c r="AP35" s="138"/>
      <c r="AQ35" s="139"/>
      <c r="AR35" s="279">
        <v>90</v>
      </c>
      <c r="AS35" s="280"/>
      <c r="AT35" s="190">
        <v>40</v>
      </c>
      <c r="AU35" s="190"/>
      <c r="AV35" s="279">
        <v>3</v>
      </c>
      <c r="AW35" s="280"/>
      <c r="AX35" s="189"/>
      <c r="AY35" s="280"/>
      <c r="AZ35" s="190"/>
      <c r="BA35" s="190"/>
      <c r="BB35" s="279"/>
      <c r="BC35" s="191"/>
      <c r="BD35" s="281" t="s">
        <v>177</v>
      </c>
      <c r="BE35" s="282"/>
      <c r="BF35" s="282"/>
      <c r="BG35" s="282"/>
      <c r="BH35" s="283"/>
      <c r="BI35" s="125"/>
      <c r="BJ35" s="126">
        <f t="shared" si="35"/>
        <v>40</v>
      </c>
      <c r="BK35" s="114"/>
      <c r="BL35" s="114"/>
      <c r="BM35" s="114"/>
      <c r="BN35" s="114"/>
    </row>
    <row r="36" spans="1:66" s="32" customFormat="1" ht="63.75" customHeight="1" x14ac:dyDescent="0.45">
      <c r="A36" s="101" t="s">
        <v>135</v>
      </c>
      <c r="B36" s="522" t="s">
        <v>221</v>
      </c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4"/>
      <c r="P36" s="367"/>
      <c r="Q36" s="369"/>
      <c r="R36" s="365"/>
      <c r="S36" s="366"/>
      <c r="T36" s="367">
        <f>SUM(T37:U38)</f>
        <v>180</v>
      </c>
      <c r="U36" s="368"/>
      <c r="V36" s="365">
        <f t="shared" ref="V36" si="54">SUM(V37:W38)</f>
        <v>82</v>
      </c>
      <c r="W36" s="366"/>
      <c r="X36" s="367">
        <f t="shared" ref="X36" si="55">SUM(X37:Y38)</f>
        <v>38</v>
      </c>
      <c r="Y36" s="368"/>
      <c r="Z36" s="365">
        <f t="shared" ref="Z36" si="56">SUM(Z37:AA38)</f>
        <v>0</v>
      </c>
      <c r="AA36" s="368"/>
      <c r="AB36" s="365">
        <f t="shared" ref="AB36" si="57">SUM(AB37:AC38)</f>
        <v>44</v>
      </c>
      <c r="AC36" s="369"/>
      <c r="AD36" s="368">
        <f t="shared" ref="AD36" si="58">SUM(AD37:AE38)</f>
        <v>0</v>
      </c>
      <c r="AE36" s="366"/>
      <c r="AF36" s="367">
        <f t="shared" ref="AF36" si="59">SUM(AF37:AG38)</f>
        <v>0</v>
      </c>
      <c r="AG36" s="368"/>
      <c r="AH36" s="365">
        <f t="shared" ref="AH36" si="60">SUM(AH37:AI38)</f>
        <v>0</v>
      </c>
      <c r="AI36" s="369"/>
      <c r="AJ36" s="368">
        <f t="shared" ref="AJ36" si="61">SUM(AJ37:AK38)</f>
        <v>0</v>
      </c>
      <c r="AK36" s="366"/>
      <c r="AL36" s="367">
        <f t="shared" ref="AL36" si="62">SUM(AL37:AM38)</f>
        <v>0</v>
      </c>
      <c r="AM36" s="368"/>
      <c r="AN36" s="365">
        <f t="shared" ref="AN36" si="63">SUM(AN37:AO38)</f>
        <v>0</v>
      </c>
      <c r="AO36" s="369"/>
      <c r="AP36" s="368">
        <f t="shared" ref="AP36" si="64">SUM(AP37:AQ38)</f>
        <v>0</v>
      </c>
      <c r="AQ36" s="366"/>
      <c r="AR36" s="367">
        <f t="shared" ref="AR36" si="65">SUM(AR37:AS38)</f>
        <v>180</v>
      </c>
      <c r="AS36" s="368"/>
      <c r="AT36" s="365">
        <f t="shared" ref="AT36" si="66">SUM(AT37:AU38)</f>
        <v>82</v>
      </c>
      <c r="AU36" s="369"/>
      <c r="AV36" s="368">
        <f t="shared" ref="AV36" si="67">SUM(AV37:AW38)</f>
        <v>6</v>
      </c>
      <c r="AW36" s="369"/>
      <c r="AX36" s="367">
        <f t="shared" ref="AX36" si="68">SUM(AX37:AY38)</f>
        <v>0</v>
      </c>
      <c r="AY36" s="368"/>
      <c r="AZ36" s="365">
        <f t="shared" ref="AZ36" si="69">SUM(AZ37:BA38)</f>
        <v>0</v>
      </c>
      <c r="BA36" s="369"/>
      <c r="BB36" s="368">
        <f t="shared" ref="BB36" si="70">SUM(BB37:BC38)</f>
        <v>0</v>
      </c>
      <c r="BC36" s="369"/>
      <c r="BD36" s="457"/>
      <c r="BE36" s="458"/>
      <c r="BF36" s="458"/>
      <c r="BG36" s="458"/>
      <c r="BH36" s="459"/>
      <c r="BI36" s="127"/>
      <c r="BJ36" s="126">
        <f t="shared" si="35"/>
        <v>82</v>
      </c>
      <c r="BK36" s="127"/>
      <c r="BL36" s="127"/>
      <c r="BM36" s="127"/>
      <c r="BN36" s="127"/>
    </row>
    <row r="37" spans="1:66" s="1" customFormat="1" ht="57.75" customHeight="1" x14ac:dyDescent="0.5">
      <c r="A37" s="95" t="s">
        <v>136</v>
      </c>
      <c r="B37" s="144" t="s">
        <v>222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5"/>
      <c r="P37" s="137"/>
      <c r="Q37" s="279"/>
      <c r="R37" s="280">
        <v>3</v>
      </c>
      <c r="S37" s="139"/>
      <c r="T37" s="137">
        <f>SUM(AF37,AL37,AR37,AX37)</f>
        <v>90</v>
      </c>
      <c r="U37" s="138"/>
      <c r="V37" s="280">
        <f>SUM(AH37,AN37,AT37,AZ37)</f>
        <v>42</v>
      </c>
      <c r="W37" s="139"/>
      <c r="X37" s="279">
        <v>16</v>
      </c>
      <c r="Y37" s="280"/>
      <c r="Z37" s="190"/>
      <c r="AA37" s="280"/>
      <c r="AB37" s="190">
        <v>26</v>
      </c>
      <c r="AC37" s="190"/>
      <c r="AD37" s="138"/>
      <c r="AE37" s="139"/>
      <c r="AF37" s="137"/>
      <c r="AG37" s="138"/>
      <c r="AH37" s="280"/>
      <c r="AI37" s="279"/>
      <c r="AJ37" s="138"/>
      <c r="AK37" s="139"/>
      <c r="AL37" s="137"/>
      <c r="AM37" s="138"/>
      <c r="AN37" s="280"/>
      <c r="AO37" s="279"/>
      <c r="AP37" s="138"/>
      <c r="AQ37" s="139"/>
      <c r="AR37" s="189">
        <v>90</v>
      </c>
      <c r="AS37" s="280"/>
      <c r="AT37" s="190">
        <v>42</v>
      </c>
      <c r="AU37" s="190"/>
      <c r="AV37" s="279">
        <v>3</v>
      </c>
      <c r="AW37" s="191"/>
      <c r="AX37" s="370"/>
      <c r="AY37" s="365"/>
      <c r="AZ37" s="371"/>
      <c r="BA37" s="371"/>
      <c r="BB37" s="369"/>
      <c r="BC37" s="372"/>
      <c r="BD37" s="281" t="s">
        <v>178</v>
      </c>
      <c r="BE37" s="282"/>
      <c r="BF37" s="282"/>
      <c r="BG37" s="282"/>
      <c r="BH37" s="283"/>
      <c r="BI37" s="125"/>
      <c r="BJ37" s="126">
        <f t="shared" si="35"/>
        <v>42</v>
      </c>
      <c r="BK37" s="114"/>
      <c r="BL37" s="114"/>
      <c r="BM37" s="114"/>
      <c r="BN37" s="114"/>
    </row>
    <row r="38" spans="1:66" s="1" customFormat="1" ht="66" customHeight="1" x14ac:dyDescent="0.5">
      <c r="A38" s="95" t="s">
        <v>154</v>
      </c>
      <c r="B38" s="413" t="s">
        <v>223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5"/>
      <c r="P38" s="137">
        <v>3</v>
      </c>
      <c r="Q38" s="279"/>
      <c r="R38" s="280"/>
      <c r="S38" s="139"/>
      <c r="T38" s="137">
        <f>SUM(AF38,AL38,AR38,AX38)</f>
        <v>90</v>
      </c>
      <c r="U38" s="138"/>
      <c r="V38" s="280">
        <f>SUM(AH38,AN38,AT38,AZ38)</f>
        <v>40</v>
      </c>
      <c r="W38" s="139"/>
      <c r="X38" s="279">
        <v>22</v>
      </c>
      <c r="Y38" s="280"/>
      <c r="Z38" s="190"/>
      <c r="AA38" s="280"/>
      <c r="AB38" s="190">
        <v>18</v>
      </c>
      <c r="AC38" s="190"/>
      <c r="AD38" s="138"/>
      <c r="AE38" s="139"/>
      <c r="AF38" s="137"/>
      <c r="AG38" s="138"/>
      <c r="AH38" s="280"/>
      <c r="AI38" s="279"/>
      <c r="AJ38" s="138"/>
      <c r="AK38" s="139"/>
      <c r="AL38" s="137"/>
      <c r="AM38" s="138"/>
      <c r="AN38" s="280"/>
      <c r="AO38" s="279"/>
      <c r="AP38" s="138"/>
      <c r="AQ38" s="139"/>
      <c r="AR38" s="189">
        <v>90</v>
      </c>
      <c r="AS38" s="280"/>
      <c r="AT38" s="190">
        <v>40</v>
      </c>
      <c r="AU38" s="190"/>
      <c r="AV38" s="279">
        <v>3</v>
      </c>
      <c r="AW38" s="191"/>
      <c r="AX38" s="189"/>
      <c r="AY38" s="280"/>
      <c r="AZ38" s="190"/>
      <c r="BA38" s="190"/>
      <c r="BB38" s="279"/>
      <c r="BC38" s="191"/>
      <c r="BD38" s="281" t="s">
        <v>179</v>
      </c>
      <c r="BE38" s="282"/>
      <c r="BF38" s="282"/>
      <c r="BG38" s="282"/>
      <c r="BH38" s="283"/>
      <c r="BI38" s="125"/>
      <c r="BJ38" s="126">
        <f t="shared" si="35"/>
        <v>40</v>
      </c>
      <c r="BK38" s="114"/>
      <c r="BL38" s="114"/>
      <c r="BM38" s="114"/>
      <c r="BN38" s="114"/>
    </row>
    <row r="39" spans="1:66" s="32" customFormat="1" ht="66" customHeight="1" x14ac:dyDescent="0.45">
      <c r="A39" s="54" t="s">
        <v>155</v>
      </c>
      <c r="B39" s="468" t="s">
        <v>140</v>
      </c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70"/>
      <c r="P39" s="369"/>
      <c r="Q39" s="371"/>
      <c r="R39" s="471"/>
      <c r="S39" s="472"/>
      <c r="T39" s="370">
        <f>SUM(T40:U40)</f>
        <v>504</v>
      </c>
      <c r="U39" s="365"/>
      <c r="V39" s="371">
        <f t="shared" ref="V39" si="71">SUM(V40:W40)</f>
        <v>0</v>
      </c>
      <c r="W39" s="372"/>
      <c r="X39" s="370">
        <f t="shared" ref="X39" si="72">SUM(X40:Y40)</f>
        <v>0</v>
      </c>
      <c r="Y39" s="365"/>
      <c r="Z39" s="371">
        <f t="shared" ref="Z39" si="73">SUM(Z40:AA40)</f>
        <v>0</v>
      </c>
      <c r="AA39" s="365"/>
      <c r="AB39" s="371">
        <f t="shared" ref="AB39" si="74">SUM(AB40:AC40)</f>
        <v>0</v>
      </c>
      <c r="AC39" s="371"/>
      <c r="AD39" s="369">
        <f t="shared" ref="AD39" si="75">SUM(AD40:AE40)</f>
        <v>0</v>
      </c>
      <c r="AE39" s="372"/>
      <c r="AF39" s="370">
        <f t="shared" ref="AF39" si="76">SUM(AF40:AG40)</f>
        <v>0</v>
      </c>
      <c r="AG39" s="365"/>
      <c r="AH39" s="371">
        <f t="shared" ref="AH39" si="77">SUM(AH40:AI40)</f>
        <v>0</v>
      </c>
      <c r="AI39" s="371"/>
      <c r="AJ39" s="369">
        <f t="shared" ref="AJ39" si="78">SUM(AJ40:AK40)</f>
        <v>0</v>
      </c>
      <c r="AK39" s="372"/>
      <c r="AL39" s="370">
        <f t="shared" ref="AL39" si="79">SUM(AL40:AM40)</f>
        <v>198</v>
      </c>
      <c r="AM39" s="365"/>
      <c r="AN39" s="371">
        <f t="shared" ref="AN39" si="80">SUM(AN40:AO40)</f>
        <v>0</v>
      </c>
      <c r="AO39" s="371"/>
      <c r="AP39" s="369">
        <f t="shared" ref="AP39" si="81">SUM(AP40:AQ40)</f>
        <v>6</v>
      </c>
      <c r="AQ39" s="372"/>
      <c r="AR39" s="370">
        <f t="shared" ref="AR39" si="82">SUM(AR40:AS40)</f>
        <v>306</v>
      </c>
      <c r="AS39" s="365"/>
      <c r="AT39" s="371">
        <f t="shared" ref="AT39" si="83">SUM(AT40:AU40)</f>
        <v>0</v>
      </c>
      <c r="AU39" s="371"/>
      <c r="AV39" s="369">
        <f t="shared" ref="AV39" si="84">SUM(AV40:AW40)</f>
        <v>9</v>
      </c>
      <c r="AW39" s="365"/>
      <c r="AX39" s="370">
        <f t="shared" ref="AX39" si="85">SUM(AX40:AY40)</f>
        <v>0</v>
      </c>
      <c r="AY39" s="365"/>
      <c r="AZ39" s="371">
        <f t="shared" ref="AZ39" si="86">SUM(AZ40:BA40)</f>
        <v>0</v>
      </c>
      <c r="BA39" s="371"/>
      <c r="BB39" s="369">
        <f t="shared" ref="BB39" si="87">SUM(BB40:BC40)</f>
        <v>0</v>
      </c>
      <c r="BC39" s="365"/>
      <c r="BD39" s="478" t="s">
        <v>21</v>
      </c>
      <c r="BE39" s="479"/>
      <c r="BF39" s="479"/>
      <c r="BG39" s="479"/>
      <c r="BH39" s="480"/>
      <c r="BI39" s="127"/>
      <c r="BJ39" s="126">
        <f t="shared" si="35"/>
        <v>0</v>
      </c>
      <c r="BK39" s="127"/>
      <c r="BL39" s="127"/>
      <c r="BM39" s="127"/>
      <c r="BN39" s="127"/>
    </row>
    <row r="40" spans="1:66" s="1" customFormat="1" ht="51.75" customHeight="1" thickBot="1" x14ac:dyDescent="0.55000000000000004">
      <c r="A40" s="56" t="s">
        <v>153</v>
      </c>
      <c r="B40" s="481" t="s">
        <v>141</v>
      </c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3"/>
      <c r="P40" s="445"/>
      <c r="Q40" s="447"/>
      <c r="R40" s="447">
        <v>2.2999999999999998</v>
      </c>
      <c r="S40" s="446"/>
      <c r="T40" s="484">
        <f>SUM(AF40,AL40,AR40,AX40)</f>
        <v>504</v>
      </c>
      <c r="U40" s="446"/>
      <c r="V40" s="152">
        <f>SUM(AH40,AN40,AT40,AZ40)</f>
        <v>0</v>
      </c>
      <c r="W40" s="153"/>
      <c r="X40" s="484"/>
      <c r="Y40" s="446"/>
      <c r="Z40" s="152"/>
      <c r="AA40" s="163"/>
      <c r="AB40" s="152"/>
      <c r="AC40" s="152"/>
      <c r="AD40" s="162"/>
      <c r="AE40" s="153"/>
      <c r="AF40" s="445"/>
      <c r="AG40" s="446"/>
      <c r="AH40" s="152"/>
      <c r="AI40" s="152"/>
      <c r="AJ40" s="162"/>
      <c r="AK40" s="153"/>
      <c r="AL40" s="261">
        <v>198</v>
      </c>
      <c r="AM40" s="163"/>
      <c r="AN40" s="152"/>
      <c r="AO40" s="152"/>
      <c r="AP40" s="162">
        <v>6</v>
      </c>
      <c r="AQ40" s="153"/>
      <c r="AR40" s="445">
        <v>306</v>
      </c>
      <c r="AS40" s="446"/>
      <c r="AT40" s="152"/>
      <c r="AU40" s="152"/>
      <c r="AV40" s="445">
        <v>9</v>
      </c>
      <c r="AW40" s="446"/>
      <c r="AX40" s="484"/>
      <c r="AY40" s="446"/>
      <c r="AZ40" s="447"/>
      <c r="BA40" s="447"/>
      <c r="BB40" s="445"/>
      <c r="BC40" s="502"/>
      <c r="BD40" s="503"/>
      <c r="BE40" s="504"/>
      <c r="BF40" s="504"/>
      <c r="BG40" s="504"/>
      <c r="BH40" s="505"/>
      <c r="BI40" s="114"/>
      <c r="BJ40" s="126">
        <f t="shared" si="35"/>
        <v>0</v>
      </c>
      <c r="BK40" s="114"/>
      <c r="BL40" s="114"/>
      <c r="BM40" s="114"/>
      <c r="BN40" s="114"/>
    </row>
    <row r="41" spans="1:66" s="1" customFormat="1" ht="75" customHeight="1" thickBot="1" x14ac:dyDescent="0.55000000000000004">
      <c r="A41" s="57" t="s">
        <v>39</v>
      </c>
      <c r="B41" s="362" t="s">
        <v>38</v>
      </c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6"/>
      <c r="P41" s="364"/>
      <c r="Q41" s="174"/>
      <c r="R41" s="174"/>
      <c r="S41" s="173"/>
      <c r="T41" s="172">
        <f>SUM(T42:U42,T53,T48,T52,T64)</f>
        <v>2480</v>
      </c>
      <c r="U41" s="173"/>
      <c r="V41" s="174">
        <f>SUM(V42:W42,V53,V48,V52,V64)</f>
        <v>940</v>
      </c>
      <c r="W41" s="175"/>
      <c r="X41" s="172">
        <f>SUM(X42:Y42,X53,X48,X52,X64)</f>
        <v>360</v>
      </c>
      <c r="Y41" s="173"/>
      <c r="Z41" s="174">
        <f>SUM(Z42:AA42,Z53,Z48,Z52,Z64)</f>
        <v>212</v>
      </c>
      <c r="AA41" s="173"/>
      <c r="AB41" s="174">
        <f>SUM(AB42:AC42,AB53,AB48,AB52,AB64)</f>
        <v>368</v>
      </c>
      <c r="AC41" s="174"/>
      <c r="AD41" s="364">
        <f>SUM(AD42:AE42,AD53,AD48,AD52,AD64)</f>
        <v>0</v>
      </c>
      <c r="AE41" s="173"/>
      <c r="AF41" s="172">
        <f>SUM(AF42:AG42,AF53,AF48,AF52,AF64)</f>
        <v>810</v>
      </c>
      <c r="AG41" s="173"/>
      <c r="AH41" s="174">
        <f>SUM(AH42:AI42,AH53,AH48,AH52,AH64)</f>
        <v>322</v>
      </c>
      <c r="AI41" s="174"/>
      <c r="AJ41" s="364">
        <f>SUM(AJ42:AK42,AJ53,AJ48,AJ52,AJ64)</f>
        <v>21</v>
      </c>
      <c r="AK41" s="173"/>
      <c r="AL41" s="172">
        <f>SUM(AL42:AM42,AL53,AL48,AL52,AL64)</f>
        <v>906</v>
      </c>
      <c r="AM41" s="173"/>
      <c r="AN41" s="174">
        <f>SUM(AN42:AO42,AN53,AN48,AN52,AN64)</f>
        <v>398</v>
      </c>
      <c r="AO41" s="174"/>
      <c r="AP41" s="364">
        <f>SUM(AP42:AQ42,AP53,AP48,AP52,AP64)</f>
        <v>24</v>
      </c>
      <c r="AQ41" s="173"/>
      <c r="AR41" s="172">
        <f>SUM(AR42:AS42,AR53,AR48,AR52,AR64)</f>
        <v>764</v>
      </c>
      <c r="AS41" s="173"/>
      <c r="AT41" s="174">
        <f>SUM(AT42:AU42,AT53,AT48,AT52,AT64)</f>
        <v>220</v>
      </c>
      <c r="AU41" s="174"/>
      <c r="AV41" s="364">
        <f>SUM(AV42:AW42,AV53,AV48,AV52,AV64)</f>
        <v>22</v>
      </c>
      <c r="AW41" s="173"/>
      <c r="AX41" s="172">
        <f>SUM(AX42:AY42,AX53,AX48,AX52,AX64)</f>
        <v>0</v>
      </c>
      <c r="AY41" s="173"/>
      <c r="AZ41" s="174">
        <f>SUM(AZ42:BA42,AZ53,AZ48,AZ52,AZ64)</f>
        <v>0</v>
      </c>
      <c r="BA41" s="174"/>
      <c r="BB41" s="364">
        <f>SUM(BB42:BC42,BB53,BB48,BB52,BB64)</f>
        <v>0</v>
      </c>
      <c r="BC41" s="173"/>
      <c r="BD41" s="519">
        <f>T41*100/T69</f>
        <v>67.945205479452056</v>
      </c>
      <c r="BE41" s="520"/>
      <c r="BF41" s="520"/>
      <c r="BG41" s="520"/>
      <c r="BH41" s="521"/>
      <c r="BI41" s="125"/>
      <c r="BJ41" s="126">
        <f t="shared" si="35"/>
        <v>940</v>
      </c>
      <c r="BK41" s="114"/>
      <c r="BL41" s="114"/>
      <c r="BM41" s="114"/>
      <c r="BN41" s="114"/>
    </row>
    <row r="42" spans="1:66" s="32" customFormat="1" ht="71.25" customHeight="1" x14ac:dyDescent="0.45">
      <c r="A42" s="100" t="s">
        <v>137</v>
      </c>
      <c r="B42" s="485" t="s">
        <v>230</v>
      </c>
      <c r="C42" s="486"/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486"/>
      <c r="O42" s="487"/>
      <c r="P42" s="435"/>
      <c r="Q42" s="488"/>
      <c r="R42" s="488"/>
      <c r="S42" s="477"/>
      <c r="T42" s="489">
        <f>SUM(T43:U47)</f>
        <v>804</v>
      </c>
      <c r="U42" s="477"/>
      <c r="V42" s="488">
        <f t="shared" ref="V42" si="88">SUM(V43:W47)</f>
        <v>338</v>
      </c>
      <c r="W42" s="490"/>
      <c r="X42" s="489">
        <f t="shared" ref="X42" si="89">SUM(X43:Y47)</f>
        <v>136</v>
      </c>
      <c r="Y42" s="477"/>
      <c r="Z42" s="488">
        <f t="shared" ref="Z42" si="90">SUM(Z43:AA47)</f>
        <v>116</v>
      </c>
      <c r="AA42" s="477"/>
      <c r="AB42" s="488">
        <f t="shared" ref="AB42" si="91">SUM(AB43:AC47)</f>
        <v>86</v>
      </c>
      <c r="AC42" s="488"/>
      <c r="AD42" s="435">
        <f t="shared" ref="AD42" si="92">SUM(AD43:AE47)</f>
        <v>0</v>
      </c>
      <c r="AE42" s="477"/>
      <c r="AF42" s="489">
        <f t="shared" ref="AF42" si="93">SUM(AF43:AG47)</f>
        <v>354</v>
      </c>
      <c r="AG42" s="477"/>
      <c r="AH42" s="488">
        <f t="shared" ref="AH42" si="94">SUM(AH43:AI47)</f>
        <v>146</v>
      </c>
      <c r="AI42" s="488"/>
      <c r="AJ42" s="435">
        <f t="shared" ref="AJ42" si="95">SUM(AJ43:AK47)</f>
        <v>9</v>
      </c>
      <c r="AK42" s="490"/>
      <c r="AL42" s="435">
        <f t="shared" ref="AL42" si="96">SUM(AL43:AM47)</f>
        <v>450</v>
      </c>
      <c r="AM42" s="477"/>
      <c r="AN42" s="488">
        <f t="shared" ref="AN42" si="97">SUM(AN43:AO47)</f>
        <v>192</v>
      </c>
      <c r="AO42" s="488"/>
      <c r="AP42" s="435">
        <f t="shared" ref="AP42" si="98">SUM(AP43:AQ47)</f>
        <v>12</v>
      </c>
      <c r="AQ42" s="477"/>
      <c r="AR42" s="489">
        <f t="shared" ref="AR42" si="99">SUM(AR43:AS47)</f>
        <v>0</v>
      </c>
      <c r="AS42" s="477"/>
      <c r="AT42" s="488">
        <f t="shared" ref="AT42" si="100">SUM(AT43:AU47)</f>
        <v>0</v>
      </c>
      <c r="AU42" s="488"/>
      <c r="AV42" s="435">
        <f t="shared" ref="AV42" si="101">SUM(AV43:AW47)</f>
        <v>0</v>
      </c>
      <c r="AW42" s="477"/>
      <c r="AX42" s="489">
        <f t="shared" ref="AX42" si="102">SUM(AX43:AY47)</f>
        <v>0</v>
      </c>
      <c r="AY42" s="477"/>
      <c r="AZ42" s="488">
        <f t="shared" ref="AZ42" si="103">SUM(AZ43:BA47)</f>
        <v>0</v>
      </c>
      <c r="BA42" s="488"/>
      <c r="BB42" s="435">
        <f t="shared" ref="BB42" si="104">SUM(BB43:BC47)</f>
        <v>0</v>
      </c>
      <c r="BC42" s="477"/>
      <c r="BD42" s="516"/>
      <c r="BE42" s="517"/>
      <c r="BF42" s="517"/>
      <c r="BG42" s="517"/>
      <c r="BH42" s="518"/>
      <c r="BI42" s="127"/>
      <c r="BJ42" s="126">
        <f t="shared" si="35"/>
        <v>338</v>
      </c>
      <c r="BK42" s="127"/>
      <c r="BL42" s="127"/>
      <c r="BM42" s="127"/>
      <c r="BN42" s="127"/>
    </row>
    <row r="43" spans="1:66" s="25" customFormat="1" ht="51.75" customHeight="1" x14ac:dyDescent="0.45">
      <c r="A43" s="95" t="s">
        <v>226</v>
      </c>
      <c r="B43" s="290" t="s">
        <v>231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91"/>
      <c r="P43" s="279">
        <v>2</v>
      </c>
      <c r="Q43" s="190"/>
      <c r="R43" s="190"/>
      <c r="S43" s="280"/>
      <c r="T43" s="189">
        <f>SUM(AF43,AL43,AR43,AX43)</f>
        <v>210</v>
      </c>
      <c r="U43" s="280"/>
      <c r="V43" s="190">
        <f>SUM(AH43,AN43,AT43,AZ43)</f>
        <v>72</v>
      </c>
      <c r="W43" s="191"/>
      <c r="X43" s="279">
        <v>28</v>
      </c>
      <c r="Y43" s="280"/>
      <c r="Z43" s="190">
        <v>28</v>
      </c>
      <c r="AA43" s="280"/>
      <c r="AB43" s="190">
        <v>16</v>
      </c>
      <c r="AC43" s="190"/>
      <c r="AD43" s="368"/>
      <c r="AE43" s="368"/>
      <c r="AF43" s="189"/>
      <c r="AG43" s="280"/>
      <c r="AH43" s="190"/>
      <c r="AI43" s="190"/>
      <c r="AJ43" s="279"/>
      <c r="AK43" s="191"/>
      <c r="AL43" s="279">
        <v>210</v>
      </c>
      <c r="AM43" s="280"/>
      <c r="AN43" s="190">
        <v>72</v>
      </c>
      <c r="AO43" s="190"/>
      <c r="AP43" s="279">
        <v>6</v>
      </c>
      <c r="AQ43" s="191"/>
      <c r="AR43" s="189"/>
      <c r="AS43" s="280"/>
      <c r="AT43" s="190"/>
      <c r="AU43" s="190"/>
      <c r="AV43" s="279"/>
      <c r="AW43" s="191"/>
      <c r="AX43" s="189"/>
      <c r="AY43" s="280"/>
      <c r="AZ43" s="190"/>
      <c r="BA43" s="190"/>
      <c r="BB43" s="279"/>
      <c r="BC43" s="191"/>
      <c r="BD43" s="281" t="s">
        <v>18</v>
      </c>
      <c r="BE43" s="282"/>
      <c r="BF43" s="282"/>
      <c r="BG43" s="282"/>
      <c r="BH43" s="283"/>
      <c r="BI43" s="125"/>
      <c r="BJ43" s="126">
        <f t="shared" si="35"/>
        <v>72</v>
      </c>
      <c r="BK43" s="125"/>
      <c r="BL43" s="125"/>
      <c r="BM43" s="125"/>
      <c r="BN43" s="125"/>
    </row>
    <row r="44" spans="1:66" s="1" customFormat="1" ht="50.25" customHeight="1" x14ac:dyDescent="0.5">
      <c r="A44" s="102" t="s">
        <v>227</v>
      </c>
      <c r="B44" s="290" t="s">
        <v>232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91"/>
      <c r="P44" s="279"/>
      <c r="Q44" s="190"/>
      <c r="R44" s="190">
        <v>1</v>
      </c>
      <c r="S44" s="280"/>
      <c r="T44" s="189">
        <f t="shared" ref="T44:T46" si="105">SUM(AF44,AL44,AR44,AX44)</f>
        <v>118</v>
      </c>
      <c r="U44" s="280"/>
      <c r="V44" s="190">
        <f t="shared" ref="V44:V46" si="106">SUM(AH44,AN44,AT44,AZ44)</f>
        <v>46</v>
      </c>
      <c r="W44" s="191"/>
      <c r="X44" s="279">
        <v>30</v>
      </c>
      <c r="Y44" s="280"/>
      <c r="Z44" s="190">
        <v>16</v>
      </c>
      <c r="AA44" s="280"/>
      <c r="AB44" s="190"/>
      <c r="AC44" s="190"/>
      <c r="AD44" s="368"/>
      <c r="AE44" s="368"/>
      <c r="AF44" s="189">
        <v>118</v>
      </c>
      <c r="AG44" s="280"/>
      <c r="AH44" s="190">
        <v>46</v>
      </c>
      <c r="AI44" s="190"/>
      <c r="AJ44" s="279">
        <v>3</v>
      </c>
      <c r="AK44" s="191"/>
      <c r="AL44" s="279"/>
      <c r="AM44" s="280"/>
      <c r="AN44" s="190"/>
      <c r="AO44" s="190"/>
      <c r="AP44" s="279"/>
      <c r="AQ44" s="280"/>
      <c r="AR44" s="513"/>
      <c r="AS44" s="514"/>
      <c r="AT44" s="515"/>
      <c r="AU44" s="515"/>
      <c r="AV44" s="511"/>
      <c r="AW44" s="512"/>
      <c r="AX44" s="189"/>
      <c r="AY44" s="280"/>
      <c r="AZ44" s="190"/>
      <c r="BA44" s="190"/>
      <c r="BB44" s="279"/>
      <c r="BC44" s="191"/>
      <c r="BD44" s="281" t="s">
        <v>15</v>
      </c>
      <c r="BE44" s="282"/>
      <c r="BF44" s="282"/>
      <c r="BG44" s="282"/>
      <c r="BH44" s="283"/>
      <c r="BI44" s="125"/>
      <c r="BJ44" s="126">
        <f t="shared" si="35"/>
        <v>46</v>
      </c>
      <c r="BK44" s="114"/>
      <c r="BL44" s="114"/>
      <c r="BM44" s="114"/>
      <c r="BN44" s="114"/>
    </row>
    <row r="45" spans="1:66" s="1" customFormat="1" ht="51.75" customHeight="1" x14ac:dyDescent="0.5">
      <c r="A45" s="95" t="s">
        <v>228</v>
      </c>
      <c r="B45" s="290" t="s">
        <v>270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91"/>
      <c r="P45" s="279">
        <v>2</v>
      </c>
      <c r="Q45" s="190"/>
      <c r="R45" s="190">
        <v>1</v>
      </c>
      <c r="S45" s="280"/>
      <c r="T45" s="189">
        <f t="shared" si="105"/>
        <v>236</v>
      </c>
      <c r="U45" s="280"/>
      <c r="V45" s="190">
        <f t="shared" si="106"/>
        <v>100</v>
      </c>
      <c r="W45" s="191"/>
      <c r="X45" s="279">
        <v>40</v>
      </c>
      <c r="Y45" s="280"/>
      <c r="Z45" s="190">
        <v>32</v>
      </c>
      <c r="AA45" s="280"/>
      <c r="AB45" s="190">
        <v>28</v>
      </c>
      <c r="AC45" s="190"/>
      <c r="AD45" s="368"/>
      <c r="AE45" s="368"/>
      <c r="AF45" s="189">
        <v>116</v>
      </c>
      <c r="AG45" s="280"/>
      <c r="AH45" s="190">
        <v>40</v>
      </c>
      <c r="AI45" s="190"/>
      <c r="AJ45" s="279">
        <v>3</v>
      </c>
      <c r="AK45" s="191"/>
      <c r="AL45" s="279">
        <v>120</v>
      </c>
      <c r="AM45" s="280"/>
      <c r="AN45" s="190">
        <v>60</v>
      </c>
      <c r="AO45" s="190"/>
      <c r="AP45" s="279">
        <v>3</v>
      </c>
      <c r="AQ45" s="280"/>
      <c r="AR45" s="189"/>
      <c r="AS45" s="280"/>
      <c r="AT45" s="190"/>
      <c r="AU45" s="190"/>
      <c r="AV45" s="279"/>
      <c r="AW45" s="191"/>
      <c r="AX45" s="491">
        <f>SUM(AX46:AY60)</f>
        <v>0</v>
      </c>
      <c r="AY45" s="405"/>
      <c r="AZ45" s="404">
        <f>SUM(AZ46:BA60)</f>
        <v>0</v>
      </c>
      <c r="BA45" s="404"/>
      <c r="BB45" s="403">
        <f>SUM(BB46:BC60)</f>
        <v>0</v>
      </c>
      <c r="BC45" s="492"/>
      <c r="BD45" s="281" t="s">
        <v>17</v>
      </c>
      <c r="BE45" s="282"/>
      <c r="BF45" s="282"/>
      <c r="BG45" s="282"/>
      <c r="BH45" s="283"/>
      <c r="BI45" s="125"/>
      <c r="BJ45" s="126">
        <f t="shared" si="35"/>
        <v>100</v>
      </c>
      <c r="BK45" s="114"/>
      <c r="BL45" s="114"/>
      <c r="BM45" s="114"/>
      <c r="BN45" s="114"/>
    </row>
    <row r="46" spans="1:66" s="1" customFormat="1" ht="73.5" customHeight="1" x14ac:dyDescent="0.5">
      <c r="A46" s="95" t="s">
        <v>229</v>
      </c>
      <c r="B46" s="290" t="s">
        <v>233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91"/>
      <c r="P46" s="279">
        <v>2</v>
      </c>
      <c r="Q46" s="190"/>
      <c r="R46" s="190"/>
      <c r="S46" s="280"/>
      <c r="T46" s="189">
        <f t="shared" si="105"/>
        <v>120</v>
      </c>
      <c r="U46" s="280"/>
      <c r="V46" s="190">
        <f t="shared" si="106"/>
        <v>60</v>
      </c>
      <c r="W46" s="191"/>
      <c r="X46" s="279">
        <v>24</v>
      </c>
      <c r="Y46" s="280"/>
      <c r="Z46" s="190">
        <v>20</v>
      </c>
      <c r="AA46" s="280"/>
      <c r="AB46" s="190">
        <v>16</v>
      </c>
      <c r="AC46" s="190"/>
      <c r="AD46" s="368"/>
      <c r="AE46" s="368"/>
      <c r="AF46" s="189"/>
      <c r="AG46" s="280"/>
      <c r="AH46" s="190"/>
      <c r="AI46" s="190"/>
      <c r="AJ46" s="279"/>
      <c r="AK46" s="191"/>
      <c r="AL46" s="279">
        <v>120</v>
      </c>
      <c r="AM46" s="280"/>
      <c r="AN46" s="190">
        <v>60</v>
      </c>
      <c r="AO46" s="190"/>
      <c r="AP46" s="279">
        <v>3</v>
      </c>
      <c r="AQ46" s="191"/>
      <c r="AR46" s="189"/>
      <c r="AS46" s="280"/>
      <c r="AT46" s="190"/>
      <c r="AU46" s="190"/>
      <c r="AV46" s="279"/>
      <c r="AW46" s="191"/>
      <c r="AX46" s="189"/>
      <c r="AY46" s="280"/>
      <c r="AZ46" s="190"/>
      <c r="BA46" s="190"/>
      <c r="BB46" s="279"/>
      <c r="BC46" s="191"/>
      <c r="BD46" s="281" t="s">
        <v>14</v>
      </c>
      <c r="BE46" s="282"/>
      <c r="BF46" s="282"/>
      <c r="BG46" s="282"/>
      <c r="BH46" s="283"/>
      <c r="BI46" s="125"/>
      <c r="BJ46" s="126">
        <f t="shared" si="35"/>
        <v>60</v>
      </c>
      <c r="BK46" s="114"/>
      <c r="BL46" s="114"/>
      <c r="BM46" s="114"/>
      <c r="BN46" s="114"/>
    </row>
    <row r="47" spans="1:66" s="1" customFormat="1" ht="48.75" customHeight="1" x14ac:dyDescent="0.5">
      <c r="A47" s="55" t="s">
        <v>271</v>
      </c>
      <c r="B47" s="144" t="s">
        <v>239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5"/>
      <c r="P47" s="279">
        <v>1</v>
      </c>
      <c r="Q47" s="190"/>
      <c r="R47" s="190"/>
      <c r="S47" s="280"/>
      <c r="T47" s="189">
        <f>SUM(AF47,AL47,AR47,AX47)</f>
        <v>120</v>
      </c>
      <c r="U47" s="280"/>
      <c r="V47" s="190">
        <f>SUM(AH47,AN47,AT47,AZ47)</f>
        <v>60</v>
      </c>
      <c r="W47" s="191"/>
      <c r="X47" s="137">
        <v>14</v>
      </c>
      <c r="Y47" s="138"/>
      <c r="Z47" s="280">
        <v>20</v>
      </c>
      <c r="AA47" s="138"/>
      <c r="AB47" s="280">
        <v>26</v>
      </c>
      <c r="AC47" s="279"/>
      <c r="AD47" s="138"/>
      <c r="AE47" s="138"/>
      <c r="AF47" s="137">
        <v>120</v>
      </c>
      <c r="AG47" s="138"/>
      <c r="AH47" s="280">
        <v>60</v>
      </c>
      <c r="AI47" s="279"/>
      <c r="AJ47" s="138">
        <v>3</v>
      </c>
      <c r="AK47" s="139"/>
      <c r="AL47" s="138"/>
      <c r="AM47" s="138"/>
      <c r="AN47" s="280"/>
      <c r="AO47" s="279"/>
      <c r="AP47" s="138"/>
      <c r="AQ47" s="139"/>
      <c r="AR47" s="189"/>
      <c r="AS47" s="280"/>
      <c r="AT47" s="190"/>
      <c r="AU47" s="190"/>
      <c r="AV47" s="279"/>
      <c r="AW47" s="191"/>
      <c r="AX47" s="279"/>
      <c r="AY47" s="280"/>
      <c r="AZ47" s="190"/>
      <c r="BA47" s="190"/>
      <c r="BB47" s="279"/>
      <c r="BC47" s="191"/>
      <c r="BD47" s="281" t="s">
        <v>13</v>
      </c>
      <c r="BE47" s="282"/>
      <c r="BF47" s="282"/>
      <c r="BG47" s="282"/>
      <c r="BH47" s="283"/>
      <c r="BI47" s="125"/>
      <c r="BJ47" s="126">
        <f t="shared" ref="BJ47:BJ52" si="107">SUM(X47:AE47)</f>
        <v>60</v>
      </c>
      <c r="BK47" s="114"/>
      <c r="BL47" s="114"/>
      <c r="BM47" s="114"/>
      <c r="BN47" s="114"/>
    </row>
    <row r="48" spans="1:66" s="32" customFormat="1" ht="85.5" customHeight="1" x14ac:dyDescent="0.45">
      <c r="A48" s="99" t="s">
        <v>183</v>
      </c>
      <c r="B48" s="400" t="s">
        <v>281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2"/>
      <c r="P48" s="403"/>
      <c r="Q48" s="404"/>
      <c r="R48" s="404"/>
      <c r="S48" s="405"/>
      <c r="T48" s="491">
        <f>SUM(T49:U51)</f>
        <v>456</v>
      </c>
      <c r="U48" s="405"/>
      <c r="V48" s="404">
        <f t="shared" ref="V48" si="108">SUM(V49:W51)</f>
        <v>184</v>
      </c>
      <c r="W48" s="492"/>
      <c r="X48" s="491">
        <f t="shared" ref="X48" si="109">SUM(X49:Y51)</f>
        <v>76</v>
      </c>
      <c r="Y48" s="405"/>
      <c r="Z48" s="404">
        <f t="shared" ref="Z48" si="110">SUM(Z49:AA51)</f>
        <v>68</v>
      </c>
      <c r="AA48" s="405"/>
      <c r="AB48" s="404">
        <f t="shared" ref="AB48" si="111">SUM(AB49:AC51)</f>
        <v>40</v>
      </c>
      <c r="AC48" s="404"/>
      <c r="AD48" s="403">
        <f t="shared" ref="AD48" si="112">SUM(AD49:AE51)</f>
        <v>0</v>
      </c>
      <c r="AE48" s="405"/>
      <c r="AF48" s="491">
        <f t="shared" ref="AF48" si="113">SUM(AF49:AG51)</f>
        <v>336</v>
      </c>
      <c r="AG48" s="405"/>
      <c r="AH48" s="404">
        <f t="shared" ref="AH48" si="114">SUM(AH49:AI51)</f>
        <v>136</v>
      </c>
      <c r="AI48" s="404"/>
      <c r="AJ48" s="403">
        <f t="shared" ref="AJ48" si="115">SUM(AJ49:AK51)</f>
        <v>9</v>
      </c>
      <c r="AK48" s="492"/>
      <c r="AL48" s="403">
        <f t="shared" ref="AL48" si="116">SUM(AL49:AM51)</f>
        <v>120</v>
      </c>
      <c r="AM48" s="405"/>
      <c r="AN48" s="404">
        <f t="shared" ref="AN48" si="117">SUM(AN49:AO51)</f>
        <v>48</v>
      </c>
      <c r="AO48" s="404"/>
      <c r="AP48" s="403">
        <f t="shared" ref="AP48" si="118">SUM(AP49:AQ51)</f>
        <v>3</v>
      </c>
      <c r="AQ48" s="405"/>
      <c r="AR48" s="491">
        <f t="shared" ref="AR48" si="119">SUM(AR49:AS51)</f>
        <v>0</v>
      </c>
      <c r="AS48" s="405"/>
      <c r="AT48" s="404">
        <f t="shared" ref="AT48" si="120">SUM(AT49:AU51)</f>
        <v>0</v>
      </c>
      <c r="AU48" s="404"/>
      <c r="AV48" s="403">
        <f t="shared" ref="AV48" si="121">SUM(AV49:AW51)</f>
        <v>0</v>
      </c>
      <c r="AW48" s="405"/>
      <c r="AX48" s="491">
        <f t="shared" ref="AX48" si="122">SUM(AX49:AY51)</f>
        <v>0</v>
      </c>
      <c r="AY48" s="405"/>
      <c r="AZ48" s="404">
        <f t="shared" ref="AZ48" si="123">SUM(AZ49:BA51)</f>
        <v>0</v>
      </c>
      <c r="BA48" s="404"/>
      <c r="BB48" s="403">
        <f t="shared" ref="BB48" si="124">SUM(BB49:BC51)</f>
        <v>0</v>
      </c>
      <c r="BC48" s="405"/>
      <c r="BD48" s="506"/>
      <c r="BE48" s="507"/>
      <c r="BF48" s="507"/>
      <c r="BG48" s="507"/>
      <c r="BH48" s="508"/>
      <c r="BI48" s="127"/>
      <c r="BJ48" s="126">
        <f t="shared" si="107"/>
        <v>184</v>
      </c>
      <c r="BK48" s="127"/>
      <c r="BL48" s="127"/>
      <c r="BM48" s="127"/>
      <c r="BN48" s="127"/>
    </row>
    <row r="49" spans="1:66" s="1" customFormat="1" ht="111" customHeight="1" x14ac:dyDescent="0.5">
      <c r="A49" s="55" t="s">
        <v>184</v>
      </c>
      <c r="B49" s="290" t="s">
        <v>289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91"/>
      <c r="P49" s="279">
        <v>1</v>
      </c>
      <c r="Q49" s="190"/>
      <c r="R49" s="190"/>
      <c r="S49" s="280"/>
      <c r="T49" s="189">
        <f>SUM(AF49,AL49,AR49,AX49)</f>
        <v>216</v>
      </c>
      <c r="U49" s="280"/>
      <c r="V49" s="190">
        <f>SUM(AH49,AN49,AT49,AZ49)</f>
        <v>80</v>
      </c>
      <c r="W49" s="191"/>
      <c r="X49" s="279">
        <v>32</v>
      </c>
      <c r="Y49" s="280"/>
      <c r="Z49" s="190">
        <v>24</v>
      </c>
      <c r="AA49" s="280"/>
      <c r="AB49" s="190">
        <v>24</v>
      </c>
      <c r="AC49" s="190"/>
      <c r="AD49" s="368"/>
      <c r="AE49" s="368"/>
      <c r="AF49" s="189">
        <v>216</v>
      </c>
      <c r="AG49" s="280"/>
      <c r="AH49" s="190">
        <v>80</v>
      </c>
      <c r="AI49" s="190"/>
      <c r="AJ49" s="279">
        <v>6</v>
      </c>
      <c r="AK49" s="191"/>
      <c r="AL49" s="279"/>
      <c r="AM49" s="280"/>
      <c r="AN49" s="190"/>
      <c r="AO49" s="190"/>
      <c r="AP49" s="279"/>
      <c r="AQ49" s="280"/>
      <c r="AR49" s="189"/>
      <c r="AS49" s="280"/>
      <c r="AT49" s="190"/>
      <c r="AU49" s="190"/>
      <c r="AV49" s="279"/>
      <c r="AW49" s="191"/>
      <c r="AX49" s="370">
        <f t="shared" ref="AX49" si="125">SUM(AX50:AY51)</f>
        <v>0</v>
      </c>
      <c r="AY49" s="365"/>
      <c r="AZ49" s="371">
        <f t="shared" ref="AZ49" si="126">SUM(AZ50:BA51)</f>
        <v>0</v>
      </c>
      <c r="BA49" s="371"/>
      <c r="BB49" s="369">
        <f t="shared" ref="BB49" si="127">SUM(BB50:BC51)</f>
        <v>0</v>
      </c>
      <c r="BC49" s="372"/>
      <c r="BD49" s="281" t="s">
        <v>296</v>
      </c>
      <c r="BE49" s="282"/>
      <c r="BF49" s="282"/>
      <c r="BG49" s="282"/>
      <c r="BH49" s="283"/>
      <c r="BI49" s="125"/>
      <c r="BJ49" s="126">
        <f t="shared" si="107"/>
        <v>80</v>
      </c>
      <c r="BK49" s="114"/>
      <c r="BL49" s="114"/>
      <c r="BM49" s="114"/>
      <c r="BN49" s="114"/>
    </row>
    <row r="50" spans="1:66" s="1" customFormat="1" ht="112.5" customHeight="1" x14ac:dyDescent="0.5">
      <c r="A50" s="55" t="s">
        <v>185</v>
      </c>
      <c r="B50" s="290" t="s">
        <v>285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91"/>
      <c r="P50" s="279"/>
      <c r="Q50" s="190"/>
      <c r="R50" s="190">
        <v>1</v>
      </c>
      <c r="S50" s="280"/>
      <c r="T50" s="189">
        <f t="shared" ref="T50:T52" si="128">SUM(AF50,AL50,AR50,AX50)</f>
        <v>120</v>
      </c>
      <c r="U50" s="280"/>
      <c r="V50" s="190">
        <f t="shared" ref="V50:V52" si="129">SUM(AH50,AN50,AT50,AZ50)</f>
        <v>56</v>
      </c>
      <c r="W50" s="191"/>
      <c r="X50" s="279">
        <v>20</v>
      </c>
      <c r="Y50" s="280"/>
      <c r="Z50" s="190">
        <v>20</v>
      </c>
      <c r="AA50" s="280"/>
      <c r="AB50" s="190">
        <v>16</v>
      </c>
      <c r="AC50" s="190"/>
      <c r="AD50" s="368"/>
      <c r="AE50" s="368"/>
      <c r="AF50" s="189">
        <v>120</v>
      </c>
      <c r="AG50" s="280"/>
      <c r="AH50" s="190">
        <v>56</v>
      </c>
      <c r="AI50" s="190"/>
      <c r="AJ50" s="279">
        <v>3</v>
      </c>
      <c r="AK50" s="191"/>
      <c r="AL50" s="279"/>
      <c r="AM50" s="280"/>
      <c r="AN50" s="190"/>
      <c r="AO50" s="190"/>
      <c r="AP50" s="279"/>
      <c r="AQ50" s="280"/>
      <c r="AR50" s="189"/>
      <c r="AS50" s="280"/>
      <c r="AT50" s="190"/>
      <c r="AU50" s="190"/>
      <c r="AV50" s="279"/>
      <c r="AW50" s="191"/>
      <c r="AX50" s="189"/>
      <c r="AY50" s="280"/>
      <c r="AZ50" s="190"/>
      <c r="BA50" s="190"/>
      <c r="BB50" s="279"/>
      <c r="BC50" s="191"/>
      <c r="BD50" s="281" t="s">
        <v>295</v>
      </c>
      <c r="BE50" s="282"/>
      <c r="BF50" s="282"/>
      <c r="BG50" s="282"/>
      <c r="BH50" s="283"/>
      <c r="BI50" s="125"/>
      <c r="BJ50" s="126">
        <f t="shared" si="107"/>
        <v>56</v>
      </c>
      <c r="BK50" s="114"/>
      <c r="BL50" s="114"/>
      <c r="BM50" s="114"/>
      <c r="BN50" s="114"/>
    </row>
    <row r="51" spans="1:66" s="1" customFormat="1" ht="111.75" customHeight="1" x14ac:dyDescent="0.5">
      <c r="A51" s="95" t="s">
        <v>186</v>
      </c>
      <c r="B51" s="290" t="s">
        <v>282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91"/>
      <c r="P51" s="279"/>
      <c r="Q51" s="280"/>
      <c r="R51" s="509">
        <v>2</v>
      </c>
      <c r="S51" s="510"/>
      <c r="T51" s="189">
        <f t="shared" si="128"/>
        <v>120</v>
      </c>
      <c r="U51" s="280"/>
      <c r="V51" s="190">
        <f t="shared" si="129"/>
        <v>48</v>
      </c>
      <c r="W51" s="191"/>
      <c r="X51" s="279">
        <v>24</v>
      </c>
      <c r="Y51" s="280"/>
      <c r="Z51" s="190">
        <v>24</v>
      </c>
      <c r="AA51" s="280"/>
      <c r="AB51" s="190"/>
      <c r="AC51" s="190"/>
      <c r="AD51" s="368"/>
      <c r="AE51" s="368"/>
      <c r="AF51" s="137"/>
      <c r="AG51" s="138"/>
      <c r="AH51" s="280"/>
      <c r="AI51" s="279"/>
      <c r="AJ51" s="138"/>
      <c r="AK51" s="139"/>
      <c r="AL51" s="279">
        <v>120</v>
      </c>
      <c r="AM51" s="280"/>
      <c r="AN51" s="190">
        <v>48</v>
      </c>
      <c r="AO51" s="190"/>
      <c r="AP51" s="279">
        <v>3</v>
      </c>
      <c r="AQ51" s="191"/>
      <c r="AR51" s="189"/>
      <c r="AS51" s="280"/>
      <c r="AT51" s="190"/>
      <c r="AU51" s="190"/>
      <c r="AV51" s="279"/>
      <c r="AW51" s="191"/>
      <c r="AX51" s="189"/>
      <c r="AY51" s="280"/>
      <c r="AZ51" s="190"/>
      <c r="BA51" s="190"/>
      <c r="BB51" s="279"/>
      <c r="BC51" s="191"/>
      <c r="BD51" s="137" t="s">
        <v>297</v>
      </c>
      <c r="BE51" s="138"/>
      <c r="BF51" s="138"/>
      <c r="BG51" s="138"/>
      <c r="BH51" s="139"/>
      <c r="BI51" s="125"/>
      <c r="BJ51" s="126">
        <f t="shared" si="107"/>
        <v>48</v>
      </c>
      <c r="BK51" s="114"/>
      <c r="BL51" s="114"/>
      <c r="BM51" s="114"/>
      <c r="BN51" s="114"/>
    </row>
    <row r="52" spans="1:66" s="32" customFormat="1" ht="54" customHeight="1" x14ac:dyDescent="0.45">
      <c r="A52" s="99" t="s">
        <v>37</v>
      </c>
      <c r="B52" s="400" t="s">
        <v>269</v>
      </c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2"/>
      <c r="P52" s="403">
        <v>2</v>
      </c>
      <c r="Q52" s="404"/>
      <c r="R52" s="404">
        <v>1</v>
      </c>
      <c r="S52" s="405"/>
      <c r="T52" s="370">
        <f t="shared" si="128"/>
        <v>240</v>
      </c>
      <c r="U52" s="365"/>
      <c r="V52" s="371">
        <f t="shared" si="129"/>
        <v>80</v>
      </c>
      <c r="W52" s="372"/>
      <c r="X52" s="369"/>
      <c r="Y52" s="365"/>
      <c r="Z52" s="371"/>
      <c r="AA52" s="365"/>
      <c r="AB52" s="371">
        <v>80</v>
      </c>
      <c r="AC52" s="371"/>
      <c r="AD52" s="368"/>
      <c r="AE52" s="368"/>
      <c r="AF52" s="370">
        <v>120</v>
      </c>
      <c r="AG52" s="365"/>
      <c r="AH52" s="371">
        <v>40</v>
      </c>
      <c r="AI52" s="371"/>
      <c r="AJ52" s="369">
        <v>3</v>
      </c>
      <c r="AK52" s="372"/>
      <c r="AL52" s="369">
        <v>120</v>
      </c>
      <c r="AM52" s="365"/>
      <c r="AN52" s="371">
        <v>40</v>
      </c>
      <c r="AO52" s="371"/>
      <c r="AP52" s="369">
        <v>3</v>
      </c>
      <c r="AQ52" s="365"/>
      <c r="AR52" s="370"/>
      <c r="AS52" s="365"/>
      <c r="AT52" s="371"/>
      <c r="AU52" s="371"/>
      <c r="AV52" s="369"/>
      <c r="AW52" s="372"/>
      <c r="AX52" s="367"/>
      <c r="AY52" s="368"/>
      <c r="AZ52" s="365"/>
      <c r="BA52" s="369"/>
      <c r="BB52" s="368"/>
      <c r="BC52" s="366"/>
      <c r="BD52" s="367" t="s">
        <v>7</v>
      </c>
      <c r="BE52" s="368"/>
      <c r="BF52" s="368"/>
      <c r="BG52" s="368"/>
      <c r="BH52" s="366"/>
      <c r="BI52" s="127"/>
      <c r="BJ52" s="126">
        <f t="shared" si="107"/>
        <v>80</v>
      </c>
      <c r="BK52" s="127"/>
      <c r="BL52" s="127"/>
      <c r="BM52" s="127"/>
      <c r="BN52" s="127"/>
    </row>
    <row r="53" spans="1:66" s="32" customFormat="1" ht="55.5" customHeight="1" x14ac:dyDescent="0.45">
      <c r="A53" s="54" t="s">
        <v>36</v>
      </c>
      <c r="B53" s="499" t="s">
        <v>236</v>
      </c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1"/>
      <c r="P53" s="369"/>
      <c r="Q53" s="371"/>
      <c r="R53" s="371"/>
      <c r="S53" s="365"/>
      <c r="T53" s="370">
        <f>SUM(T54:U63)</f>
        <v>872</v>
      </c>
      <c r="U53" s="365"/>
      <c r="V53" s="371">
        <f>SUM(V54:W63)</f>
        <v>282</v>
      </c>
      <c r="W53" s="372"/>
      <c r="X53" s="370">
        <f>SUM(X54:Y63)</f>
        <v>118</v>
      </c>
      <c r="Y53" s="365"/>
      <c r="Z53" s="371">
        <f>SUM(Z54:AA63)</f>
        <v>28</v>
      </c>
      <c r="AA53" s="365"/>
      <c r="AB53" s="371">
        <f>SUM(AB54:AC63)</f>
        <v>136</v>
      </c>
      <c r="AC53" s="371"/>
      <c r="AD53" s="369">
        <f>SUM(AD54:AE63)</f>
        <v>0</v>
      </c>
      <c r="AE53" s="365"/>
      <c r="AF53" s="370">
        <f>SUM(AF54:AG63)</f>
        <v>0</v>
      </c>
      <c r="AG53" s="365"/>
      <c r="AH53" s="371">
        <f>SUM(AH54:AI63)</f>
        <v>0</v>
      </c>
      <c r="AI53" s="371"/>
      <c r="AJ53" s="369">
        <f>SUM(AJ54:AK63)</f>
        <v>0</v>
      </c>
      <c r="AK53" s="372"/>
      <c r="AL53" s="369">
        <f>SUM(AL54:AM63)</f>
        <v>108</v>
      </c>
      <c r="AM53" s="365"/>
      <c r="AN53" s="371">
        <f>SUM(AN54:AO63)</f>
        <v>62</v>
      </c>
      <c r="AO53" s="371"/>
      <c r="AP53" s="369">
        <f>SUM(AP54:AQ63)</f>
        <v>3</v>
      </c>
      <c r="AQ53" s="371"/>
      <c r="AR53" s="370">
        <f>SUM(AR54:AS63)</f>
        <v>764</v>
      </c>
      <c r="AS53" s="365"/>
      <c r="AT53" s="371">
        <f>SUM(AT54:AU63)</f>
        <v>220</v>
      </c>
      <c r="AU53" s="371"/>
      <c r="AV53" s="369">
        <f>SUM(AV54:AW63)</f>
        <v>22</v>
      </c>
      <c r="AW53" s="371"/>
      <c r="AX53" s="370">
        <f>SUM(AX54:AY63)</f>
        <v>0</v>
      </c>
      <c r="AY53" s="365"/>
      <c r="AZ53" s="371">
        <f>SUM(AZ54:BA63)</f>
        <v>0</v>
      </c>
      <c r="BA53" s="371"/>
      <c r="BB53" s="369">
        <f>SUM(BB54:BC63)</f>
        <v>0</v>
      </c>
      <c r="BC53" s="371"/>
      <c r="BD53" s="478"/>
      <c r="BE53" s="479"/>
      <c r="BF53" s="479"/>
      <c r="BG53" s="479"/>
      <c r="BH53" s="480"/>
      <c r="BI53" s="127"/>
      <c r="BJ53" s="126">
        <f t="shared" si="35"/>
        <v>282</v>
      </c>
      <c r="BK53" s="127"/>
      <c r="BL53" s="127"/>
      <c r="BM53" s="127"/>
      <c r="BN53" s="127"/>
    </row>
    <row r="54" spans="1:66" s="25" customFormat="1" ht="145.5" customHeight="1" thickBot="1" x14ac:dyDescent="0.5">
      <c r="A54" s="58" t="s">
        <v>272</v>
      </c>
      <c r="B54" s="254" t="s">
        <v>258</v>
      </c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6"/>
      <c r="P54" s="162"/>
      <c r="Q54" s="152"/>
      <c r="R54" s="152">
        <v>2</v>
      </c>
      <c r="S54" s="163"/>
      <c r="T54" s="261">
        <f>SUM(AF54,AL54,AR54,AX54)</f>
        <v>108</v>
      </c>
      <c r="U54" s="163"/>
      <c r="V54" s="152">
        <f>SUM(AH54,AN54,AT54,AZ54)</f>
        <v>62</v>
      </c>
      <c r="W54" s="153"/>
      <c r="X54" s="261">
        <v>34</v>
      </c>
      <c r="Y54" s="163"/>
      <c r="Z54" s="152"/>
      <c r="AA54" s="163"/>
      <c r="AB54" s="152">
        <v>28</v>
      </c>
      <c r="AC54" s="152"/>
      <c r="AD54" s="162"/>
      <c r="AE54" s="163"/>
      <c r="AF54" s="261"/>
      <c r="AG54" s="163"/>
      <c r="AH54" s="152"/>
      <c r="AI54" s="152"/>
      <c r="AJ54" s="162"/>
      <c r="AK54" s="153"/>
      <c r="AL54" s="162">
        <v>108</v>
      </c>
      <c r="AM54" s="163"/>
      <c r="AN54" s="152">
        <v>62</v>
      </c>
      <c r="AO54" s="152"/>
      <c r="AP54" s="162">
        <v>3</v>
      </c>
      <c r="AQ54" s="163"/>
      <c r="AR54" s="496"/>
      <c r="AS54" s="497"/>
      <c r="AT54" s="498"/>
      <c r="AU54" s="498"/>
      <c r="AV54" s="493"/>
      <c r="AW54" s="494"/>
      <c r="AX54" s="331">
        <f>SUM(AX61:AY63)</f>
        <v>0</v>
      </c>
      <c r="AY54" s="329"/>
      <c r="AZ54" s="330">
        <f>SUM(AZ61:BA63)</f>
        <v>0</v>
      </c>
      <c r="BA54" s="330"/>
      <c r="BB54" s="331">
        <f>SUM(BB61:BC63)</f>
        <v>0</v>
      </c>
      <c r="BC54" s="495"/>
      <c r="BD54" s="164" t="s">
        <v>298</v>
      </c>
      <c r="BE54" s="165"/>
      <c r="BF54" s="165"/>
      <c r="BG54" s="165"/>
      <c r="BH54" s="166"/>
      <c r="BI54" s="125"/>
      <c r="BJ54" s="126">
        <f t="shared" si="35"/>
        <v>62</v>
      </c>
      <c r="BK54" s="125"/>
      <c r="BL54" s="125"/>
      <c r="BM54" s="125"/>
      <c r="BN54" s="125"/>
    </row>
    <row r="55" spans="1:66" s="90" customFormat="1" ht="49.5" customHeight="1" x14ac:dyDescent="0.5">
      <c r="A55" s="89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30"/>
      <c r="Q55" s="30"/>
      <c r="R55" s="8"/>
      <c r="S55" s="8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110"/>
      <c r="BE55" s="110"/>
      <c r="BF55" s="110"/>
      <c r="BG55" s="110"/>
      <c r="BH55" s="110"/>
      <c r="BI55" s="128"/>
      <c r="BJ55" s="126">
        <f t="shared" ref="BJ55:BJ60" si="130">SUM(X55:AE55)</f>
        <v>0</v>
      </c>
      <c r="BK55" s="129"/>
      <c r="BL55" s="129"/>
      <c r="BM55" s="129"/>
      <c r="BN55" s="129"/>
    </row>
    <row r="56" spans="1:66" s="90" customFormat="1" ht="45" customHeight="1" thickBot="1" x14ac:dyDescent="0.55000000000000004">
      <c r="A56" s="89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30"/>
      <c r="Q56" s="30"/>
      <c r="R56" s="8"/>
      <c r="S56" s="8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110"/>
      <c r="BE56" s="110"/>
      <c r="BF56" s="110"/>
      <c r="BG56" s="110"/>
      <c r="BH56" s="110"/>
      <c r="BI56" s="128"/>
      <c r="BJ56" s="126">
        <f t="shared" si="130"/>
        <v>0</v>
      </c>
      <c r="BK56" s="129"/>
      <c r="BL56" s="129"/>
      <c r="BM56" s="129"/>
      <c r="BN56" s="129"/>
    </row>
    <row r="57" spans="1:66" s="6" customFormat="1" ht="42" customHeight="1" thickBot="1" x14ac:dyDescent="0.55000000000000004">
      <c r="A57" s="375" t="s">
        <v>64</v>
      </c>
      <c r="B57" s="375" t="s">
        <v>63</v>
      </c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2"/>
      <c r="P57" s="389" t="s">
        <v>62</v>
      </c>
      <c r="Q57" s="390"/>
      <c r="R57" s="395" t="s">
        <v>61</v>
      </c>
      <c r="S57" s="389"/>
      <c r="T57" s="407" t="s">
        <v>60</v>
      </c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408"/>
      <c r="AF57" s="313" t="s">
        <v>59</v>
      </c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3"/>
      <c r="AV57" s="313"/>
      <c r="AW57" s="313"/>
      <c r="AX57" s="313"/>
      <c r="AY57" s="313"/>
      <c r="AZ57" s="313"/>
      <c r="BA57" s="313"/>
      <c r="BB57" s="313"/>
      <c r="BC57" s="314"/>
      <c r="BD57" s="431" t="s">
        <v>58</v>
      </c>
      <c r="BE57" s="389"/>
      <c r="BF57" s="389"/>
      <c r="BG57" s="389"/>
      <c r="BH57" s="410"/>
      <c r="BI57" s="114"/>
      <c r="BJ57" s="126">
        <f t="shared" si="130"/>
        <v>0</v>
      </c>
      <c r="BK57" s="118"/>
      <c r="BL57" s="118"/>
      <c r="BM57" s="118"/>
      <c r="BN57" s="118"/>
    </row>
    <row r="58" spans="1:66" s="6" customFormat="1" ht="34.5" customHeight="1" thickBot="1" x14ac:dyDescent="0.55000000000000004">
      <c r="A58" s="376"/>
      <c r="B58" s="383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5"/>
      <c r="P58" s="391"/>
      <c r="Q58" s="392"/>
      <c r="R58" s="396"/>
      <c r="S58" s="391"/>
      <c r="T58" s="432" t="s">
        <v>57</v>
      </c>
      <c r="U58" s="391"/>
      <c r="V58" s="395" t="s">
        <v>56</v>
      </c>
      <c r="W58" s="410"/>
      <c r="X58" s="407" t="s">
        <v>55</v>
      </c>
      <c r="Y58" s="257"/>
      <c r="Z58" s="257"/>
      <c r="AA58" s="257"/>
      <c r="AB58" s="257"/>
      <c r="AC58" s="257"/>
      <c r="AD58" s="257"/>
      <c r="AE58" s="408"/>
      <c r="AF58" s="257" t="s">
        <v>54</v>
      </c>
      <c r="AG58" s="257"/>
      <c r="AH58" s="257"/>
      <c r="AI58" s="257"/>
      <c r="AJ58" s="257"/>
      <c r="AK58" s="257"/>
      <c r="AL58" s="257"/>
      <c r="AM58" s="257"/>
      <c r="AN58" s="257"/>
      <c r="AO58" s="257"/>
      <c r="AP58" s="257"/>
      <c r="AQ58" s="408"/>
      <c r="AR58" s="407" t="s">
        <v>53</v>
      </c>
      <c r="AS58" s="257"/>
      <c r="AT58" s="257"/>
      <c r="AU58" s="257"/>
      <c r="AV58" s="257"/>
      <c r="AW58" s="257"/>
      <c r="AX58" s="257"/>
      <c r="AY58" s="257"/>
      <c r="AZ58" s="257"/>
      <c r="BA58" s="257"/>
      <c r="BB58" s="257"/>
      <c r="BC58" s="408"/>
      <c r="BD58" s="432"/>
      <c r="BE58" s="391"/>
      <c r="BF58" s="391"/>
      <c r="BG58" s="391"/>
      <c r="BH58" s="433"/>
      <c r="BI58" s="114"/>
      <c r="BJ58" s="126">
        <f t="shared" si="130"/>
        <v>0</v>
      </c>
      <c r="BK58" s="118"/>
      <c r="BL58" s="118"/>
      <c r="BM58" s="118"/>
      <c r="BN58" s="118"/>
    </row>
    <row r="59" spans="1:66" s="6" customFormat="1" ht="69" customHeight="1" thickBot="1" x14ac:dyDescent="0.55000000000000004">
      <c r="A59" s="376"/>
      <c r="B59" s="383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5"/>
      <c r="P59" s="391"/>
      <c r="Q59" s="392"/>
      <c r="R59" s="396"/>
      <c r="S59" s="391"/>
      <c r="T59" s="432"/>
      <c r="U59" s="391"/>
      <c r="V59" s="396"/>
      <c r="W59" s="433"/>
      <c r="X59" s="417" t="s">
        <v>52</v>
      </c>
      <c r="Y59" s="389"/>
      <c r="Z59" s="419" t="s">
        <v>51</v>
      </c>
      <c r="AA59" s="390"/>
      <c r="AB59" s="525" t="s">
        <v>50</v>
      </c>
      <c r="AC59" s="389"/>
      <c r="AD59" s="395" t="s">
        <v>49</v>
      </c>
      <c r="AE59" s="410"/>
      <c r="AF59" s="355" t="s">
        <v>48</v>
      </c>
      <c r="AG59" s="355"/>
      <c r="AH59" s="355"/>
      <c r="AI59" s="355"/>
      <c r="AJ59" s="355"/>
      <c r="AK59" s="356"/>
      <c r="AL59" s="149" t="s">
        <v>47</v>
      </c>
      <c r="AM59" s="150"/>
      <c r="AN59" s="150"/>
      <c r="AO59" s="150"/>
      <c r="AP59" s="150"/>
      <c r="AQ59" s="150"/>
      <c r="AR59" s="354" t="s">
        <v>180</v>
      </c>
      <c r="AS59" s="355"/>
      <c r="AT59" s="355"/>
      <c r="AU59" s="355"/>
      <c r="AV59" s="355"/>
      <c r="AW59" s="356"/>
      <c r="AX59" s="150" t="s">
        <v>150</v>
      </c>
      <c r="AY59" s="150"/>
      <c r="AZ59" s="150"/>
      <c r="BA59" s="150"/>
      <c r="BB59" s="150"/>
      <c r="BC59" s="151"/>
      <c r="BD59" s="432"/>
      <c r="BE59" s="391"/>
      <c r="BF59" s="391"/>
      <c r="BG59" s="391"/>
      <c r="BH59" s="433"/>
      <c r="BI59" s="123"/>
      <c r="BJ59" s="126">
        <f t="shared" si="130"/>
        <v>0</v>
      </c>
      <c r="BK59" s="118"/>
      <c r="BL59" s="118"/>
      <c r="BM59" s="118"/>
      <c r="BN59" s="118"/>
    </row>
    <row r="60" spans="1:66" s="6" customFormat="1" ht="165" customHeight="1" thickBot="1" x14ac:dyDescent="0.55000000000000004">
      <c r="A60" s="315"/>
      <c r="B60" s="386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8"/>
      <c r="P60" s="393"/>
      <c r="Q60" s="394"/>
      <c r="R60" s="397"/>
      <c r="S60" s="393"/>
      <c r="T60" s="418"/>
      <c r="U60" s="393"/>
      <c r="V60" s="397"/>
      <c r="W60" s="411"/>
      <c r="X60" s="418"/>
      <c r="Y60" s="393"/>
      <c r="Z60" s="397"/>
      <c r="AA60" s="394"/>
      <c r="AB60" s="393"/>
      <c r="AC60" s="393"/>
      <c r="AD60" s="397"/>
      <c r="AE60" s="411"/>
      <c r="AF60" s="377" t="s">
        <v>46</v>
      </c>
      <c r="AG60" s="377"/>
      <c r="AH60" s="378" t="s">
        <v>45</v>
      </c>
      <c r="AI60" s="379"/>
      <c r="AJ60" s="377" t="s">
        <v>44</v>
      </c>
      <c r="AK60" s="380"/>
      <c r="AL60" s="377" t="s">
        <v>46</v>
      </c>
      <c r="AM60" s="377"/>
      <c r="AN60" s="378" t="s">
        <v>45</v>
      </c>
      <c r="AO60" s="379"/>
      <c r="AP60" s="377" t="s">
        <v>44</v>
      </c>
      <c r="AQ60" s="377"/>
      <c r="AR60" s="467" t="s">
        <v>46</v>
      </c>
      <c r="AS60" s="377"/>
      <c r="AT60" s="378" t="s">
        <v>45</v>
      </c>
      <c r="AU60" s="379"/>
      <c r="AV60" s="377" t="s">
        <v>44</v>
      </c>
      <c r="AW60" s="380"/>
      <c r="AX60" s="377" t="s">
        <v>46</v>
      </c>
      <c r="AY60" s="377"/>
      <c r="AZ60" s="378" t="s">
        <v>45</v>
      </c>
      <c r="BA60" s="379"/>
      <c r="BB60" s="377" t="s">
        <v>44</v>
      </c>
      <c r="BC60" s="380"/>
      <c r="BD60" s="418"/>
      <c r="BE60" s="393"/>
      <c r="BF60" s="393"/>
      <c r="BG60" s="393"/>
      <c r="BH60" s="411"/>
      <c r="BI60" s="114"/>
      <c r="BJ60" s="126">
        <f t="shared" si="130"/>
        <v>0</v>
      </c>
      <c r="BK60" s="118"/>
      <c r="BL60" s="118"/>
      <c r="BM60" s="118"/>
      <c r="BN60" s="118"/>
    </row>
    <row r="61" spans="1:66" s="1" customFormat="1" ht="71.25" customHeight="1" x14ac:dyDescent="0.5">
      <c r="A61" s="55" t="s">
        <v>273</v>
      </c>
      <c r="B61" s="144" t="s">
        <v>237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5"/>
      <c r="P61" s="279"/>
      <c r="Q61" s="190"/>
      <c r="R61" s="190">
        <v>3</v>
      </c>
      <c r="S61" s="280"/>
      <c r="T61" s="189">
        <f t="shared" ref="T61:T63" si="131">SUM(AF61,AL61,AR61,AX61)</f>
        <v>144</v>
      </c>
      <c r="U61" s="280"/>
      <c r="V61" s="190">
        <f t="shared" ref="V61:V63" si="132">SUM(AH61,AN61,AT61,AZ61)</f>
        <v>40</v>
      </c>
      <c r="W61" s="191"/>
      <c r="X61" s="189">
        <v>20</v>
      </c>
      <c r="Y61" s="280"/>
      <c r="Z61" s="190"/>
      <c r="AA61" s="280"/>
      <c r="AB61" s="190">
        <v>20</v>
      </c>
      <c r="AC61" s="190"/>
      <c r="AD61" s="279"/>
      <c r="AE61" s="280"/>
      <c r="AF61" s="189"/>
      <c r="AG61" s="280"/>
      <c r="AH61" s="190"/>
      <c r="AI61" s="190"/>
      <c r="AJ61" s="279"/>
      <c r="AK61" s="191"/>
      <c r="AL61" s="445"/>
      <c r="AM61" s="446"/>
      <c r="AN61" s="447"/>
      <c r="AO61" s="447"/>
      <c r="AP61" s="445"/>
      <c r="AQ61" s="446"/>
      <c r="AR61" s="189">
        <v>144</v>
      </c>
      <c r="AS61" s="280"/>
      <c r="AT61" s="447">
        <v>40</v>
      </c>
      <c r="AU61" s="447"/>
      <c r="AV61" s="445">
        <v>4</v>
      </c>
      <c r="AW61" s="502"/>
      <c r="AX61" s="279"/>
      <c r="AY61" s="280"/>
      <c r="AZ61" s="190"/>
      <c r="BA61" s="190"/>
      <c r="BB61" s="279"/>
      <c r="BC61" s="191"/>
      <c r="BD61" s="503" t="s">
        <v>263</v>
      </c>
      <c r="BE61" s="504"/>
      <c r="BF61" s="504"/>
      <c r="BG61" s="504"/>
      <c r="BH61" s="505"/>
      <c r="BI61" s="125"/>
      <c r="BJ61" s="126">
        <f>SUM(X61:AE61)</f>
        <v>40</v>
      </c>
      <c r="BK61" s="114"/>
      <c r="BL61" s="114"/>
      <c r="BM61" s="114"/>
      <c r="BN61" s="114"/>
    </row>
    <row r="62" spans="1:66" s="1" customFormat="1" ht="46.5" customHeight="1" x14ac:dyDescent="0.5">
      <c r="A62" s="56" t="s">
        <v>274</v>
      </c>
      <c r="B62" s="464" t="s">
        <v>238</v>
      </c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6"/>
      <c r="P62" s="445">
        <v>3</v>
      </c>
      <c r="Q62" s="447"/>
      <c r="R62" s="447"/>
      <c r="S62" s="446"/>
      <c r="T62" s="189">
        <f t="shared" si="131"/>
        <v>310</v>
      </c>
      <c r="U62" s="280"/>
      <c r="V62" s="190">
        <f t="shared" si="132"/>
        <v>90</v>
      </c>
      <c r="W62" s="191"/>
      <c r="X62" s="189">
        <v>46</v>
      </c>
      <c r="Y62" s="280"/>
      <c r="Z62" s="190"/>
      <c r="AA62" s="280"/>
      <c r="AB62" s="190">
        <v>44</v>
      </c>
      <c r="AC62" s="190"/>
      <c r="AD62" s="279"/>
      <c r="AE62" s="280"/>
      <c r="AF62" s="189"/>
      <c r="AG62" s="280"/>
      <c r="AH62" s="190"/>
      <c r="AI62" s="190"/>
      <c r="AJ62" s="279"/>
      <c r="AK62" s="191"/>
      <c r="AL62" s="445"/>
      <c r="AM62" s="446"/>
      <c r="AN62" s="447"/>
      <c r="AO62" s="447"/>
      <c r="AP62" s="445"/>
      <c r="AQ62" s="446"/>
      <c r="AR62" s="189">
        <v>310</v>
      </c>
      <c r="AS62" s="280"/>
      <c r="AT62" s="190">
        <v>90</v>
      </c>
      <c r="AU62" s="190"/>
      <c r="AV62" s="279">
        <v>9</v>
      </c>
      <c r="AW62" s="191"/>
      <c r="AX62" s="279"/>
      <c r="AY62" s="280"/>
      <c r="AZ62" s="190"/>
      <c r="BA62" s="190"/>
      <c r="BB62" s="279"/>
      <c r="BC62" s="191"/>
      <c r="BD62" s="137" t="s">
        <v>264</v>
      </c>
      <c r="BE62" s="138"/>
      <c r="BF62" s="138"/>
      <c r="BG62" s="138"/>
      <c r="BH62" s="139"/>
      <c r="BI62" s="125"/>
      <c r="BJ62" s="126">
        <f t="shared" ref="BJ62:BJ63" si="133">SUM(X62:AE62)</f>
        <v>90</v>
      </c>
      <c r="BK62" s="114"/>
      <c r="BL62" s="114"/>
      <c r="BM62" s="114"/>
      <c r="BN62" s="114"/>
    </row>
    <row r="63" spans="1:66" s="1" customFormat="1" ht="86.25" customHeight="1" thickBot="1" x14ac:dyDescent="0.55000000000000004">
      <c r="A63" s="58" t="s">
        <v>275</v>
      </c>
      <c r="B63" s="228" t="s">
        <v>284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30"/>
      <c r="P63" s="162">
        <v>3</v>
      </c>
      <c r="Q63" s="152"/>
      <c r="R63" s="152"/>
      <c r="S63" s="163"/>
      <c r="T63" s="261">
        <f t="shared" si="131"/>
        <v>310</v>
      </c>
      <c r="U63" s="163"/>
      <c r="V63" s="152">
        <f t="shared" si="132"/>
        <v>90</v>
      </c>
      <c r="W63" s="153"/>
      <c r="X63" s="261">
        <v>18</v>
      </c>
      <c r="Y63" s="163"/>
      <c r="Z63" s="152">
        <v>28</v>
      </c>
      <c r="AA63" s="163"/>
      <c r="AB63" s="152">
        <v>44</v>
      </c>
      <c r="AC63" s="152"/>
      <c r="AD63" s="162"/>
      <c r="AE63" s="163"/>
      <c r="AF63" s="261"/>
      <c r="AG63" s="163"/>
      <c r="AH63" s="152"/>
      <c r="AI63" s="152"/>
      <c r="AJ63" s="162"/>
      <c r="AK63" s="153"/>
      <c r="AL63" s="162"/>
      <c r="AM63" s="163"/>
      <c r="AN63" s="152"/>
      <c r="AO63" s="152"/>
      <c r="AP63" s="162"/>
      <c r="AQ63" s="163"/>
      <c r="AR63" s="261">
        <v>310</v>
      </c>
      <c r="AS63" s="163"/>
      <c r="AT63" s="152">
        <v>90</v>
      </c>
      <c r="AU63" s="152"/>
      <c r="AV63" s="162">
        <v>9</v>
      </c>
      <c r="AW63" s="153"/>
      <c r="AX63" s="162"/>
      <c r="AY63" s="163"/>
      <c r="AZ63" s="152"/>
      <c r="BA63" s="152"/>
      <c r="BB63" s="162"/>
      <c r="BC63" s="153"/>
      <c r="BD63" s="225" t="s">
        <v>301</v>
      </c>
      <c r="BE63" s="226"/>
      <c r="BF63" s="226"/>
      <c r="BG63" s="226"/>
      <c r="BH63" s="227"/>
      <c r="BI63" s="125"/>
      <c r="BJ63" s="126">
        <f t="shared" si="133"/>
        <v>90</v>
      </c>
      <c r="BK63" s="114"/>
      <c r="BL63" s="114"/>
      <c r="BM63" s="114"/>
      <c r="BN63" s="114"/>
    </row>
    <row r="64" spans="1:66" s="1" customFormat="1" ht="72" customHeight="1" thickBot="1" x14ac:dyDescent="0.55000000000000004">
      <c r="A64" s="81" t="s">
        <v>276</v>
      </c>
      <c r="B64" s="537" t="s">
        <v>205</v>
      </c>
      <c r="C64" s="538"/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8"/>
      <c r="O64" s="539"/>
      <c r="P64" s="341"/>
      <c r="Q64" s="334"/>
      <c r="R64" s="334">
        <v>2</v>
      </c>
      <c r="S64" s="333"/>
      <c r="T64" s="332">
        <f>SUM(AF64,AL64,AR64,AX64)</f>
        <v>108</v>
      </c>
      <c r="U64" s="333"/>
      <c r="V64" s="334">
        <f>SUM(AH64,AN64,AT64,AZ64)</f>
        <v>56</v>
      </c>
      <c r="W64" s="342"/>
      <c r="X64" s="341">
        <v>30</v>
      </c>
      <c r="Y64" s="333"/>
      <c r="Z64" s="334"/>
      <c r="AA64" s="333"/>
      <c r="AB64" s="334">
        <v>26</v>
      </c>
      <c r="AC64" s="334"/>
      <c r="AD64" s="341"/>
      <c r="AE64" s="342"/>
      <c r="AF64" s="341"/>
      <c r="AG64" s="333"/>
      <c r="AH64" s="334"/>
      <c r="AI64" s="334"/>
      <c r="AJ64" s="341"/>
      <c r="AK64" s="342"/>
      <c r="AL64" s="328">
        <v>108</v>
      </c>
      <c r="AM64" s="329"/>
      <c r="AN64" s="330">
        <v>56</v>
      </c>
      <c r="AO64" s="330"/>
      <c r="AP64" s="331">
        <v>3</v>
      </c>
      <c r="AQ64" s="329"/>
      <c r="AR64" s="332"/>
      <c r="AS64" s="333"/>
      <c r="AT64" s="334"/>
      <c r="AU64" s="334"/>
      <c r="AV64" s="341"/>
      <c r="AW64" s="342"/>
      <c r="AX64" s="341"/>
      <c r="AY64" s="333"/>
      <c r="AZ64" s="334"/>
      <c r="BA64" s="334"/>
      <c r="BB64" s="341"/>
      <c r="BC64" s="342"/>
      <c r="BD64" s="526" t="s">
        <v>266</v>
      </c>
      <c r="BE64" s="527"/>
      <c r="BF64" s="527"/>
      <c r="BG64" s="527"/>
      <c r="BH64" s="528"/>
      <c r="BI64" s="114"/>
      <c r="BJ64" s="126">
        <f>SUM(X64:AE64)</f>
        <v>56</v>
      </c>
      <c r="BK64" s="114"/>
      <c r="BL64" s="114"/>
      <c r="BM64" s="114"/>
      <c r="BN64" s="114"/>
    </row>
    <row r="65" spans="1:66" s="32" customFormat="1" ht="51" customHeight="1" thickBot="1" x14ac:dyDescent="0.5">
      <c r="A65" s="57" t="s">
        <v>187</v>
      </c>
      <c r="B65" s="362" t="s">
        <v>171</v>
      </c>
      <c r="C65" s="455"/>
      <c r="D65" s="455"/>
      <c r="E65" s="455"/>
      <c r="F65" s="455"/>
      <c r="G65" s="455"/>
      <c r="H65" s="455"/>
      <c r="I65" s="455"/>
      <c r="J65" s="455"/>
      <c r="K65" s="455"/>
      <c r="L65" s="455"/>
      <c r="M65" s="455"/>
      <c r="N65" s="455"/>
      <c r="O65" s="456"/>
      <c r="P65" s="345"/>
      <c r="Q65" s="364"/>
      <c r="R65" s="173"/>
      <c r="S65" s="347"/>
      <c r="T65" s="345" t="s">
        <v>206</v>
      </c>
      <c r="U65" s="346"/>
      <c r="V65" s="173" t="s">
        <v>207</v>
      </c>
      <c r="W65" s="347"/>
      <c r="X65" s="345" t="s">
        <v>208</v>
      </c>
      <c r="Y65" s="346"/>
      <c r="Z65" s="173" t="s">
        <v>173</v>
      </c>
      <c r="AA65" s="364"/>
      <c r="AB65" s="174" t="s">
        <v>193</v>
      </c>
      <c r="AC65" s="174"/>
      <c r="AD65" s="364" t="s">
        <v>174</v>
      </c>
      <c r="AE65" s="175"/>
      <c r="AF65" s="172" t="s">
        <v>175</v>
      </c>
      <c r="AG65" s="173"/>
      <c r="AH65" s="174" t="s">
        <v>192</v>
      </c>
      <c r="AI65" s="174"/>
      <c r="AJ65" s="343" t="s">
        <v>176</v>
      </c>
      <c r="AK65" s="344"/>
      <c r="AL65" s="364" t="s">
        <v>209</v>
      </c>
      <c r="AM65" s="173"/>
      <c r="AN65" s="174" t="s">
        <v>210</v>
      </c>
      <c r="AO65" s="174"/>
      <c r="AP65" s="343" t="s">
        <v>211</v>
      </c>
      <c r="AQ65" s="344"/>
      <c r="AR65" s="272"/>
      <c r="AS65" s="273"/>
      <c r="AT65" s="274"/>
      <c r="AU65" s="273"/>
      <c r="AV65" s="274"/>
      <c r="AW65" s="295"/>
      <c r="AX65" s="349"/>
      <c r="AY65" s="351"/>
      <c r="AZ65" s="348"/>
      <c r="BA65" s="348"/>
      <c r="BB65" s="349"/>
      <c r="BC65" s="350"/>
      <c r="BD65" s="529"/>
      <c r="BE65" s="530"/>
      <c r="BF65" s="530"/>
      <c r="BG65" s="530"/>
      <c r="BH65" s="531"/>
      <c r="BI65" s="127"/>
      <c r="BJ65" s="126">
        <f t="shared" si="35"/>
        <v>0</v>
      </c>
      <c r="BK65" s="127"/>
      <c r="BL65" s="127"/>
      <c r="BM65" s="127"/>
      <c r="BN65" s="127"/>
    </row>
    <row r="66" spans="1:66" s="1" customFormat="1" ht="50.25" customHeight="1" x14ac:dyDescent="0.5">
      <c r="A66" s="88" t="s">
        <v>168</v>
      </c>
      <c r="B66" s="284" t="s">
        <v>189</v>
      </c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85"/>
      <c r="P66" s="211" t="s">
        <v>172</v>
      </c>
      <c r="Q66" s="212"/>
      <c r="R66" s="212" t="s">
        <v>182</v>
      </c>
      <c r="S66" s="213"/>
      <c r="T66" s="286" t="s">
        <v>194</v>
      </c>
      <c r="U66" s="287"/>
      <c r="V66" s="288" t="s">
        <v>195</v>
      </c>
      <c r="W66" s="289"/>
      <c r="X66" s="286" t="s">
        <v>196</v>
      </c>
      <c r="Y66" s="287"/>
      <c r="Z66" s="288"/>
      <c r="AA66" s="288"/>
      <c r="AB66" s="288"/>
      <c r="AC66" s="288"/>
      <c r="AD66" s="352" t="s">
        <v>174</v>
      </c>
      <c r="AE66" s="289"/>
      <c r="AF66" s="286" t="s">
        <v>197</v>
      </c>
      <c r="AG66" s="288"/>
      <c r="AH66" s="288" t="s">
        <v>198</v>
      </c>
      <c r="AI66" s="288"/>
      <c r="AJ66" s="288" t="s">
        <v>199</v>
      </c>
      <c r="AK66" s="289"/>
      <c r="AL66" s="286" t="s">
        <v>197</v>
      </c>
      <c r="AM66" s="288"/>
      <c r="AN66" s="288" t="s">
        <v>198</v>
      </c>
      <c r="AO66" s="288"/>
      <c r="AP66" s="288" t="s">
        <v>199</v>
      </c>
      <c r="AQ66" s="289"/>
      <c r="AR66" s="532"/>
      <c r="AS66" s="533"/>
      <c r="AT66" s="335"/>
      <c r="AU66" s="533"/>
      <c r="AV66" s="335"/>
      <c r="AW66" s="336"/>
      <c r="AX66" s="337"/>
      <c r="AY66" s="338"/>
      <c r="AZ66" s="339"/>
      <c r="BA66" s="339"/>
      <c r="BB66" s="337"/>
      <c r="BC66" s="340"/>
      <c r="BD66" s="534" t="s">
        <v>267</v>
      </c>
      <c r="BE66" s="535"/>
      <c r="BF66" s="535"/>
      <c r="BG66" s="535"/>
      <c r="BH66" s="536"/>
      <c r="BI66" s="114"/>
      <c r="BJ66" s="126">
        <f t="shared" si="35"/>
        <v>0</v>
      </c>
      <c r="BK66" s="114"/>
      <c r="BL66" s="114"/>
      <c r="BM66" s="114"/>
      <c r="BN66" s="114"/>
    </row>
    <row r="67" spans="1:66" s="1" customFormat="1" ht="49.5" customHeight="1" x14ac:dyDescent="0.5">
      <c r="A67" s="55" t="s">
        <v>169</v>
      </c>
      <c r="B67" s="290" t="s">
        <v>190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91"/>
      <c r="P67" s="207" t="s">
        <v>172</v>
      </c>
      <c r="Q67" s="373"/>
      <c r="R67" s="208" t="s">
        <v>182</v>
      </c>
      <c r="S67" s="209"/>
      <c r="T67" s="146" t="s">
        <v>200</v>
      </c>
      <c r="U67" s="374"/>
      <c r="V67" s="147" t="s">
        <v>193</v>
      </c>
      <c r="W67" s="148"/>
      <c r="X67" s="146"/>
      <c r="Y67" s="374"/>
      <c r="Z67" s="147"/>
      <c r="AA67" s="147"/>
      <c r="AB67" s="147" t="s">
        <v>193</v>
      </c>
      <c r="AC67" s="147"/>
      <c r="AD67" s="188"/>
      <c r="AE67" s="148"/>
      <c r="AF67" s="146" t="s">
        <v>201</v>
      </c>
      <c r="AG67" s="147"/>
      <c r="AH67" s="147" t="s">
        <v>202</v>
      </c>
      <c r="AI67" s="147"/>
      <c r="AJ67" s="147" t="s">
        <v>199</v>
      </c>
      <c r="AK67" s="148"/>
      <c r="AL67" s="146" t="s">
        <v>201</v>
      </c>
      <c r="AM67" s="147"/>
      <c r="AN67" s="147" t="s">
        <v>202</v>
      </c>
      <c r="AO67" s="147"/>
      <c r="AP67" s="147" t="s">
        <v>199</v>
      </c>
      <c r="AQ67" s="148"/>
      <c r="AR67" s="275"/>
      <c r="AS67" s="276"/>
      <c r="AT67" s="277"/>
      <c r="AU67" s="276"/>
      <c r="AV67" s="277"/>
      <c r="AW67" s="278"/>
      <c r="AX67" s="279"/>
      <c r="AY67" s="280"/>
      <c r="AZ67" s="190"/>
      <c r="BA67" s="190"/>
      <c r="BB67" s="279"/>
      <c r="BC67" s="191"/>
      <c r="BD67" s="281" t="s">
        <v>268</v>
      </c>
      <c r="BE67" s="282"/>
      <c r="BF67" s="282"/>
      <c r="BG67" s="282"/>
      <c r="BH67" s="283"/>
      <c r="BI67" s="114"/>
      <c r="BJ67" s="126">
        <f t="shared" si="35"/>
        <v>0</v>
      </c>
      <c r="BK67" s="114"/>
      <c r="BL67" s="114"/>
      <c r="BM67" s="114"/>
      <c r="BN67" s="114"/>
    </row>
    <row r="68" spans="1:66" s="1" customFormat="1" ht="58.5" customHeight="1" thickBot="1" x14ac:dyDescent="0.55000000000000004">
      <c r="A68" s="58" t="s">
        <v>170</v>
      </c>
      <c r="B68" s="254" t="s">
        <v>191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6"/>
      <c r="P68" s="261"/>
      <c r="Q68" s="152"/>
      <c r="R68" s="152" t="s">
        <v>182</v>
      </c>
      <c r="S68" s="153"/>
      <c r="T68" s="154" t="s">
        <v>203</v>
      </c>
      <c r="U68" s="155"/>
      <c r="V68" s="156" t="s">
        <v>204</v>
      </c>
      <c r="W68" s="157"/>
      <c r="X68" s="158" t="s">
        <v>173</v>
      </c>
      <c r="Y68" s="159"/>
      <c r="Z68" s="183" t="s">
        <v>173</v>
      </c>
      <c r="AA68" s="183"/>
      <c r="AB68" s="187"/>
      <c r="AC68" s="159"/>
      <c r="AD68" s="183"/>
      <c r="AE68" s="184"/>
      <c r="AF68" s="158" t="s">
        <v>203</v>
      </c>
      <c r="AG68" s="183"/>
      <c r="AH68" s="183" t="s">
        <v>204</v>
      </c>
      <c r="AI68" s="183"/>
      <c r="AJ68" s="183" t="s">
        <v>199</v>
      </c>
      <c r="AK68" s="184"/>
      <c r="AL68" s="158"/>
      <c r="AM68" s="183"/>
      <c r="AN68" s="183"/>
      <c r="AO68" s="183"/>
      <c r="AP68" s="183"/>
      <c r="AQ68" s="184"/>
      <c r="AR68" s="185"/>
      <c r="AS68" s="186"/>
      <c r="AT68" s="160"/>
      <c r="AU68" s="186"/>
      <c r="AV68" s="160"/>
      <c r="AW68" s="161"/>
      <c r="AX68" s="162"/>
      <c r="AY68" s="163"/>
      <c r="AZ68" s="152"/>
      <c r="BA68" s="152"/>
      <c r="BB68" s="162"/>
      <c r="BC68" s="153"/>
      <c r="BD68" s="164" t="s">
        <v>291</v>
      </c>
      <c r="BE68" s="165"/>
      <c r="BF68" s="165"/>
      <c r="BG68" s="165"/>
      <c r="BH68" s="166"/>
      <c r="BI68" s="114"/>
      <c r="BJ68" s="126">
        <f t="shared" si="35"/>
        <v>0</v>
      </c>
      <c r="BK68" s="114"/>
      <c r="BL68" s="114"/>
      <c r="BM68" s="114"/>
      <c r="BN68" s="114"/>
    </row>
    <row r="69" spans="1:66" s="1" customFormat="1" ht="36" thickBot="1" x14ac:dyDescent="0.55000000000000004">
      <c r="A69" s="238" t="s">
        <v>35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40"/>
      <c r="T69" s="172">
        <f>SUM(T29,T41)</f>
        <v>3650</v>
      </c>
      <c r="U69" s="173"/>
      <c r="V69" s="174">
        <f t="shared" ref="V69" si="134">SUM(V29,V41)</f>
        <v>1222</v>
      </c>
      <c r="W69" s="175"/>
      <c r="X69" s="172">
        <f t="shared" ref="X69" si="135">SUM(X29,X41)</f>
        <v>494</v>
      </c>
      <c r="Y69" s="173"/>
      <c r="Z69" s="174">
        <f t="shared" ref="Z69" si="136">SUM(Z29,Z41)</f>
        <v>300</v>
      </c>
      <c r="AA69" s="173"/>
      <c r="AB69" s="174">
        <f t="shared" ref="AB69" si="137">SUM(AB29,AB41)</f>
        <v>428</v>
      </c>
      <c r="AC69" s="173"/>
      <c r="AD69" s="174">
        <f t="shared" ref="AD69" si="138">SUM(AD29,AD41)</f>
        <v>0</v>
      </c>
      <c r="AE69" s="175"/>
      <c r="AF69" s="172">
        <f t="shared" ref="AF69" si="139">SUM(AF29,AF41)</f>
        <v>1116</v>
      </c>
      <c r="AG69" s="173"/>
      <c r="AH69" s="174">
        <f t="shared" ref="AH69" si="140">SUM(AH29,AH41)</f>
        <v>440</v>
      </c>
      <c r="AI69" s="173"/>
      <c r="AJ69" s="174">
        <f t="shared" ref="AJ69" si="141">SUM(AJ29,AJ41)</f>
        <v>30</v>
      </c>
      <c r="AK69" s="175"/>
      <c r="AL69" s="172">
        <f t="shared" ref="AL69" si="142">SUM(AL29,AL41)</f>
        <v>1104</v>
      </c>
      <c r="AM69" s="173"/>
      <c r="AN69" s="174">
        <f t="shared" ref="AN69" si="143">SUM(AN29,AN41)</f>
        <v>398</v>
      </c>
      <c r="AO69" s="173"/>
      <c r="AP69" s="174">
        <f t="shared" ref="AP69" si="144">SUM(AP29,AP41)</f>
        <v>30</v>
      </c>
      <c r="AQ69" s="175"/>
      <c r="AR69" s="172">
        <f t="shared" ref="AR69" si="145">SUM(AR29,AR41)</f>
        <v>1430</v>
      </c>
      <c r="AS69" s="173"/>
      <c r="AT69" s="174">
        <f t="shared" ref="AT69" si="146">SUM(AT29,AT41)</f>
        <v>384</v>
      </c>
      <c r="AU69" s="173"/>
      <c r="AV69" s="174">
        <f t="shared" ref="AV69" si="147">SUM(AV29,AV41)</f>
        <v>43</v>
      </c>
      <c r="AW69" s="175"/>
      <c r="AX69" s="172">
        <f t="shared" ref="AX69" si="148">SUM(AX29,AX41)</f>
        <v>0</v>
      </c>
      <c r="AY69" s="173"/>
      <c r="AZ69" s="174">
        <f t="shared" ref="AZ69" si="149">SUM(AZ29,AZ41)</f>
        <v>0</v>
      </c>
      <c r="BA69" s="173"/>
      <c r="BB69" s="174">
        <f t="shared" ref="BB69" si="150">SUM(BB29,BB41)</f>
        <v>0</v>
      </c>
      <c r="BC69" s="175"/>
      <c r="BD69" s="308"/>
      <c r="BE69" s="309"/>
      <c r="BF69" s="309"/>
      <c r="BG69" s="309"/>
      <c r="BH69" s="454"/>
      <c r="BI69" s="114"/>
      <c r="BJ69" s="126">
        <f t="shared" si="35"/>
        <v>1222</v>
      </c>
      <c r="BK69" s="114"/>
      <c r="BL69" s="114"/>
      <c r="BM69" s="114"/>
      <c r="BN69" s="114"/>
    </row>
    <row r="70" spans="1:66" s="1" customFormat="1" x14ac:dyDescent="0.5">
      <c r="A70" s="258" t="s">
        <v>34</v>
      </c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P70" s="259"/>
      <c r="Q70" s="259"/>
      <c r="R70" s="259"/>
      <c r="S70" s="260"/>
      <c r="T70" s="234"/>
      <c r="U70" s="235"/>
      <c r="V70" s="236"/>
      <c r="W70" s="237"/>
      <c r="X70" s="243"/>
      <c r="Y70" s="242"/>
      <c r="Z70" s="241"/>
      <c r="AA70" s="241"/>
      <c r="AB70" s="245"/>
      <c r="AC70" s="242"/>
      <c r="AD70" s="241"/>
      <c r="AE70" s="242"/>
      <c r="AF70" s="243">
        <f>ROUND(AH69/18,0)</f>
        <v>24</v>
      </c>
      <c r="AG70" s="241"/>
      <c r="AH70" s="241"/>
      <c r="AI70" s="241"/>
      <c r="AJ70" s="241"/>
      <c r="AK70" s="244"/>
      <c r="AL70" s="245">
        <f>ROUND(AN69/18,0)</f>
        <v>22</v>
      </c>
      <c r="AM70" s="241"/>
      <c r="AN70" s="241"/>
      <c r="AO70" s="241"/>
      <c r="AP70" s="241"/>
      <c r="AQ70" s="242"/>
      <c r="AR70" s="243">
        <f>ROUND(AT69/17,0)</f>
        <v>23</v>
      </c>
      <c r="AS70" s="241"/>
      <c r="AT70" s="241"/>
      <c r="AU70" s="241"/>
      <c r="AV70" s="241"/>
      <c r="AW70" s="242"/>
      <c r="AX70" s="207"/>
      <c r="AY70" s="208"/>
      <c r="AZ70" s="208"/>
      <c r="BA70" s="208"/>
      <c r="BB70" s="208"/>
      <c r="BC70" s="209"/>
      <c r="BD70" s="207"/>
      <c r="BE70" s="208"/>
      <c r="BF70" s="208"/>
      <c r="BG70" s="208"/>
      <c r="BH70" s="209"/>
      <c r="BI70" s="114"/>
      <c r="BJ70" s="130"/>
      <c r="BK70" s="114"/>
      <c r="BL70" s="114"/>
      <c r="BM70" s="114"/>
      <c r="BN70" s="114"/>
    </row>
    <row r="71" spans="1:66" s="1" customFormat="1" x14ac:dyDescent="0.5">
      <c r="A71" s="246" t="s">
        <v>33</v>
      </c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8"/>
      <c r="T71" s="249">
        <f>SUM(AF71:AW71)</f>
        <v>12</v>
      </c>
      <c r="U71" s="250"/>
      <c r="V71" s="251"/>
      <c r="W71" s="252"/>
      <c r="X71" s="249"/>
      <c r="Y71" s="250"/>
      <c r="Z71" s="251"/>
      <c r="AA71" s="251"/>
      <c r="AB71" s="253"/>
      <c r="AC71" s="250"/>
      <c r="AD71" s="251"/>
      <c r="AE71" s="250"/>
      <c r="AF71" s="249">
        <v>4</v>
      </c>
      <c r="AG71" s="251"/>
      <c r="AH71" s="251"/>
      <c r="AI71" s="251"/>
      <c r="AJ71" s="251"/>
      <c r="AK71" s="252"/>
      <c r="AL71" s="292">
        <v>4</v>
      </c>
      <c r="AM71" s="293"/>
      <c r="AN71" s="293"/>
      <c r="AO71" s="293"/>
      <c r="AP71" s="293"/>
      <c r="AQ71" s="294"/>
      <c r="AR71" s="249">
        <v>4</v>
      </c>
      <c r="AS71" s="251"/>
      <c r="AT71" s="251"/>
      <c r="AU71" s="251"/>
      <c r="AV71" s="251"/>
      <c r="AW71" s="250"/>
      <c r="AX71" s="189"/>
      <c r="AY71" s="190"/>
      <c r="AZ71" s="190"/>
      <c r="BA71" s="190"/>
      <c r="BB71" s="190"/>
      <c r="BC71" s="191"/>
      <c r="BD71" s="189"/>
      <c r="BE71" s="190"/>
      <c r="BF71" s="190"/>
      <c r="BG71" s="190"/>
      <c r="BH71" s="191"/>
      <c r="BI71" s="114"/>
      <c r="BJ71" s="130"/>
      <c r="BK71" s="114"/>
      <c r="BL71" s="114"/>
      <c r="BM71" s="114"/>
      <c r="BN71" s="114"/>
    </row>
    <row r="72" spans="1:66" s="1" customFormat="1" ht="36" thickBot="1" x14ac:dyDescent="0.55000000000000004">
      <c r="A72" s="297" t="s">
        <v>32</v>
      </c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9"/>
      <c r="T72" s="300">
        <f>SUM(AF72:AW72)</f>
        <v>12</v>
      </c>
      <c r="U72" s="301"/>
      <c r="V72" s="302"/>
      <c r="W72" s="303"/>
      <c r="X72" s="300"/>
      <c r="Y72" s="301"/>
      <c r="Z72" s="302"/>
      <c r="AA72" s="302"/>
      <c r="AB72" s="304"/>
      <c r="AC72" s="301"/>
      <c r="AD72" s="302"/>
      <c r="AE72" s="301"/>
      <c r="AF72" s="300">
        <v>4</v>
      </c>
      <c r="AG72" s="302"/>
      <c r="AH72" s="302"/>
      <c r="AI72" s="302"/>
      <c r="AJ72" s="302"/>
      <c r="AK72" s="303"/>
      <c r="AL72" s="304">
        <v>4</v>
      </c>
      <c r="AM72" s="302"/>
      <c r="AN72" s="302"/>
      <c r="AO72" s="302"/>
      <c r="AP72" s="302"/>
      <c r="AQ72" s="301"/>
      <c r="AR72" s="305">
        <v>4</v>
      </c>
      <c r="AS72" s="306"/>
      <c r="AT72" s="306"/>
      <c r="AU72" s="306"/>
      <c r="AV72" s="306"/>
      <c r="AW72" s="307"/>
      <c r="AX72" s="261"/>
      <c r="AY72" s="152"/>
      <c r="AZ72" s="152"/>
      <c r="BA72" s="152"/>
      <c r="BB72" s="152"/>
      <c r="BC72" s="153"/>
      <c r="BD72" s="261"/>
      <c r="BE72" s="152"/>
      <c r="BF72" s="152"/>
      <c r="BG72" s="152"/>
      <c r="BH72" s="153"/>
      <c r="BI72" s="114"/>
      <c r="BJ72" s="130"/>
      <c r="BK72" s="114"/>
      <c r="BL72" s="114"/>
      <c r="BM72" s="114"/>
      <c r="BN72" s="114"/>
    </row>
    <row r="73" spans="1:66" s="6" customFormat="1" ht="53.25" customHeight="1" thickBo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04"/>
      <c r="BE73" s="104"/>
      <c r="BF73" s="104"/>
      <c r="BG73" s="104"/>
      <c r="BH73" s="104"/>
      <c r="BI73" s="114"/>
      <c r="BJ73" s="117"/>
      <c r="BK73" s="118"/>
      <c r="BL73" s="118"/>
      <c r="BM73" s="118"/>
      <c r="BN73" s="118"/>
    </row>
    <row r="74" spans="1:66" s="6" customFormat="1" ht="38.25" customHeight="1" thickBot="1" x14ac:dyDescent="0.55000000000000004">
      <c r="A74" s="172" t="s">
        <v>31</v>
      </c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3"/>
      <c r="U74" s="172" t="s">
        <v>30</v>
      </c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5"/>
      <c r="AQ74" s="172" t="s">
        <v>29</v>
      </c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5"/>
      <c r="BI74" s="114"/>
      <c r="BJ74" s="117"/>
      <c r="BK74" s="118"/>
      <c r="BL74" s="118"/>
      <c r="BM74" s="118"/>
      <c r="BN74" s="118"/>
    </row>
    <row r="75" spans="1:66" s="6" customFormat="1" ht="64.5" customHeight="1" thickBot="1" x14ac:dyDescent="0.55000000000000004">
      <c r="A75" s="308" t="s">
        <v>28</v>
      </c>
      <c r="B75" s="309"/>
      <c r="C75" s="309"/>
      <c r="D75" s="309"/>
      <c r="E75" s="309"/>
      <c r="F75" s="309"/>
      <c r="G75" s="309"/>
      <c r="H75" s="309"/>
      <c r="I75" s="309"/>
      <c r="J75" s="309"/>
      <c r="K75" s="309"/>
      <c r="L75" s="309" t="s">
        <v>27</v>
      </c>
      <c r="M75" s="309"/>
      <c r="N75" s="309"/>
      <c r="O75" s="309" t="s">
        <v>26</v>
      </c>
      <c r="P75" s="309"/>
      <c r="Q75" s="309"/>
      <c r="R75" s="310" t="s">
        <v>25</v>
      </c>
      <c r="S75" s="309"/>
      <c r="T75" s="311"/>
      <c r="U75" s="308" t="s">
        <v>27</v>
      </c>
      <c r="V75" s="309"/>
      <c r="W75" s="309"/>
      <c r="X75" s="309"/>
      <c r="Y75" s="309"/>
      <c r="Z75" s="309"/>
      <c r="AA75" s="309"/>
      <c r="AB75" s="309" t="s">
        <v>26</v>
      </c>
      <c r="AC75" s="309"/>
      <c r="AD75" s="309"/>
      <c r="AE75" s="309"/>
      <c r="AF75" s="309"/>
      <c r="AG75" s="309"/>
      <c r="AH75" s="309"/>
      <c r="AI75" s="310" t="s">
        <v>144</v>
      </c>
      <c r="AJ75" s="309"/>
      <c r="AK75" s="309"/>
      <c r="AL75" s="309"/>
      <c r="AM75" s="309"/>
      <c r="AN75" s="309"/>
      <c r="AO75" s="309"/>
      <c r="AP75" s="454"/>
      <c r="AQ75" s="312" t="s">
        <v>24</v>
      </c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3"/>
      <c r="BE75" s="313"/>
      <c r="BF75" s="313"/>
      <c r="BG75" s="313"/>
      <c r="BH75" s="314"/>
      <c r="BI75" s="114"/>
      <c r="BJ75" s="117"/>
      <c r="BK75" s="118"/>
      <c r="BL75" s="118"/>
      <c r="BM75" s="118"/>
      <c r="BN75" s="118"/>
    </row>
    <row r="76" spans="1:66" s="6" customFormat="1" ht="64.5" customHeight="1" thickBot="1" x14ac:dyDescent="0.55000000000000004">
      <c r="A76" s="204" t="s">
        <v>23</v>
      </c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>
        <v>4</v>
      </c>
      <c r="M76" s="205"/>
      <c r="N76" s="205"/>
      <c r="O76" s="205">
        <v>3</v>
      </c>
      <c r="P76" s="205"/>
      <c r="Q76" s="205"/>
      <c r="R76" s="205">
        <v>5</v>
      </c>
      <c r="S76" s="205"/>
      <c r="T76" s="460"/>
      <c r="U76" s="204">
        <v>4</v>
      </c>
      <c r="V76" s="205"/>
      <c r="W76" s="205"/>
      <c r="X76" s="205"/>
      <c r="Y76" s="205"/>
      <c r="Z76" s="205"/>
      <c r="AA76" s="205"/>
      <c r="AB76" s="205">
        <v>8</v>
      </c>
      <c r="AC76" s="205"/>
      <c r="AD76" s="205"/>
      <c r="AE76" s="205"/>
      <c r="AF76" s="205"/>
      <c r="AG76" s="205"/>
      <c r="AH76" s="205"/>
      <c r="AI76" s="205">
        <v>12</v>
      </c>
      <c r="AJ76" s="205"/>
      <c r="AK76" s="205"/>
      <c r="AL76" s="205"/>
      <c r="AM76" s="205"/>
      <c r="AN76" s="205"/>
      <c r="AO76" s="205"/>
      <c r="AP76" s="206"/>
      <c r="AQ76" s="315"/>
      <c r="AR76" s="316"/>
      <c r="AS76" s="316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7"/>
      <c r="BI76" s="114"/>
      <c r="BJ76" s="117"/>
      <c r="BK76" s="118"/>
      <c r="BL76" s="118"/>
      <c r="BM76" s="118"/>
      <c r="BN76" s="118"/>
    </row>
    <row r="77" spans="1:66" s="6" customFormat="1" ht="48" customHeight="1" x14ac:dyDescent="0.5">
      <c r="A77" s="7"/>
      <c r="B77" s="7"/>
      <c r="C77" s="7"/>
      <c r="D77" s="7"/>
      <c r="E77" s="7"/>
      <c r="F77" s="7"/>
      <c r="G77" s="7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4"/>
      <c r="BJ77" s="117"/>
      <c r="BK77" s="118"/>
      <c r="BL77" s="118"/>
      <c r="BM77" s="118"/>
      <c r="BN77" s="118"/>
    </row>
    <row r="78" spans="1:66" s="6" customFormat="1" ht="30" customHeight="1" x14ac:dyDescent="0.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9" t="s">
        <v>138</v>
      </c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96"/>
      <c r="BE78" s="96"/>
      <c r="BF78" s="96"/>
      <c r="BG78" s="96"/>
      <c r="BH78" s="96"/>
      <c r="BI78" s="114"/>
      <c r="BJ78" s="118"/>
      <c r="BK78" s="118"/>
      <c r="BL78" s="118"/>
      <c r="BM78" s="118"/>
      <c r="BN78" s="118"/>
    </row>
    <row r="79" spans="1:66" s="6" customFormat="1" ht="33.75" customHeight="1" thickBo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1"/>
      <c r="U79" s="97"/>
      <c r="V79" s="97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04"/>
      <c r="BE79" s="104"/>
      <c r="BF79" s="104"/>
      <c r="BG79" s="104"/>
      <c r="BH79" s="104"/>
      <c r="BI79" s="114"/>
      <c r="BJ79" s="118"/>
      <c r="BK79" s="118"/>
      <c r="BL79" s="118"/>
      <c r="BM79" s="118"/>
      <c r="BN79" s="118"/>
    </row>
    <row r="80" spans="1:66" s="6" customFormat="1" ht="102.75" customHeight="1" thickBot="1" x14ac:dyDescent="0.55000000000000004">
      <c r="A80" s="149" t="s">
        <v>142</v>
      </c>
      <c r="B80" s="150"/>
      <c r="C80" s="150"/>
      <c r="D80" s="151"/>
      <c r="E80" s="257" t="s">
        <v>143</v>
      </c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  <c r="AY80" s="257"/>
      <c r="AZ80" s="257"/>
      <c r="BA80" s="257"/>
      <c r="BB80" s="257"/>
      <c r="BC80" s="257"/>
      <c r="BD80" s="149" t="s">
        <v>22</v>
      </c>
      <c r="BE80" s="150"/>
      <c r="BF80" s="150"/>
      <c r="BG80" s="150"/>
      <c r="BH80" s="151"/>
      <c r="BI80" s="114"/>
      <c r="BJ80" s="118"/>
      <c r="BK80" s="118"/>
      <c r="BL80" s="118"/>
      <c r="BM80" s="118"/>
      <c r="BN80" s="118"/>
    </row>
    <row r="81" spans="1:66" s="6" customFormat="1" ht="120.75" customHeight="1" x14ac:dyDescent="0.5">
      <c r="A81" s="211" t="s">
        <v>21</v>
      </c>
      <c r="B81" s="212"/>
      <c r="C81" s="212"/>
      <c r="D81" s="213"/>
      <c r="E81" s="214" t="s">
        <v>158</v>
      </c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6"/>
      <c r="BD81" s="217" t="s">
        <v>155</v>
      </c>
      <c r="BE81" s="218"/>
      <c r="BF81" s="219"/>
      <c r="BG81" s="219"/>
      <c r="BH81" s="220"/>
      <c r="BI81" s="114"/>
      <c r="BJ81" s="117"/>
      <c r="BK81" s="118"/>
      <c r="BL81" s="118"/>
      <c r="BM81" s="118"/>
      <c r="BN81" s="118"/>
    </row>
    <row r="82" spans="1:66" s="6" customFormat="1" ht="45.75" customHeight="1" x14ac:dyDescent="0.5">
      <c r="A82" s="189" t="s">
        <v>20</v>
      </c>
      <c r="B82" s="268"/>
      <c r="C82" s="268"/>
      <c r="D82" s="269"/>
      <c r="E82" s="210" t="s">
        <v>241</v>
      </c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192" t="s">
        <v>215</v>
      </c>
      <c r="BE82" s="193"/>
      <c r="BF82" s="270"/>
      <c r="BG82" s="270"/>
      <c r="BH82" s="271"/>
      <c r="BI82" s="114"/>
      <c r="BJ82" s="117"/>
      <c r="BK82" s="118"/>
      <c r="BL82" s="118"/>
      <c r="BM82" s="118"/>
      <c r="BN82" s="118"/>
    </row>
    <row r="83" spans="1:66" s="6" customFormat="1" ht="41.25" customHeight="1" x14ac:dyDescent="0.5">
      <c r="A83" s="189" t="s">
        <v>19</v>
      </c>
      <c r="B83" s="190"/>
      <c r="C83" s="190"/>
      <c r="D83" s="191"/>
      <c r="E83" s="210" t="s">
        <v>240</v>
      </c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192" t="s">
        <v>217</v>
      </c>
      <c r="BE83" s="193"/>
      <c r="BF83" s="270"/>
      <c r="BG83" s="270"/>
      <c r="BH83" s="271"/>
      <c r="BI83" s="114"/>
      <c r="BJ83" s="117"/>
      <c r="BK83" s="118"/>
      <c r="BL83" s="118"/>
      <c r="BM83" s="118"/>
      <c r="BN83" s="118"/>
    </row>
    <row r="84" spans="1:66" s="6" customFormat="1" ht="60.75" customHeight="1" x14ac:dyDescent="0.5">
      <c r="A84" s="189" t="s">
        <v>18</v>
      </c>
      <c r="B84" s="190"/>
      <c r="C84" s="190"/>
      <c r="D84" s="191"/>
      <c r="E84" s="214" t="s">
        <v>242</v>
      </c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6"/>
      <c r="BD84" s="192" t="s">
        <v>226</v>
      </c>
      <c r="BE84" s="193"/>
      <c r="BF84" s="193"/>
      <c r="BG84" s="193"/>
      <c r="BH84" s="194"/>
      <c r="BI84" s="114"/>
      <c r="BJ84" s="117"/>
      <c r="BK84" s="118"/>
      <c r="BL84" s="118"/>
      <c r="BM84" s="118"/>
      <c r="BN84" s="118"/>
    </row>
    <row r="85" spans="1:66" s="6" customFormat="1" ht="44.25" customHeight="1" x14ac:dyDescent="0.5">
      <c r="A85" s="189" t="s">
        <v>17</v>
      </c>
      <c r="B85" s="190"/>
      <c r="C85" s="190"/>
      <c r="D85" s="191"/>
      <c r="E85" s="210" t="s">
        <v>243</v>
      </c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192" t="s">
        <v>228</v>
      </c>
      <c r="BE85" s="193"/>
      <c r="BF85" s="193"/>
      <c r="BG85" s="193"/>
      <c r="BH85" s="194"/>
      <c r="BI85" s="114"/>
      <c r="BJ85" s="117"/>
      <c r="BK85" s="118"/>
      <c r="BL85" s="118"/>
      <c r="BM85" s="118"/>
      <c r="BN85" s="118"/>
    </row>
    <row r="86" spans="1:66" s="6" customFormat="1" ht="71.25" customHeight="1" x14ac:dyDescent="0.5">
      <c r="A86" s="189" t="s">
        <v>235</v>
      </c>
      <c r="B86" s="190"/>
      <c r="C86" s="190"/>
      <c r="D86" s="191"/>
      <c r="E86" s="140" t="s">
        <v>290</v>
      </c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92" t="s">
        <v>185</v>
      </c>
      <c r="BE86" s="193"/>
      <c r="BF86" s="193"/>
      <c r="BG86" s="193"/>
      <c r="BH86" s="194"/>
      <c r="BI86" s="114"/>
      <c r="BJ86" s="117"/>
      <c r="BK86" s="118"/>
      <c r="BL86" s="118"/>
      <c r="BM86" s="118"/>
      <c r="BN86" s="118"/>
    </row>
    <row r="87" spans="1:66" s="6" customFormat="1" ht="71.25" customHeight="1" x14ac:dyDescent="0.5">
      <c r="A87" s="137" t="s">
        <v>234</v>
      </c>
      <c r="B87" s="138"/>
      <c r="C87" s="138"/>
      <c r="D87" s="139"/>
      <c r="E87" s="140" t="s">
        <v>292</v>
      </c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1" t="s">
        <v>185</v>
      </c>
      <c r="BE87" s="142"/>
      <c r="BF87" s="142"/>
      <c r="BG87" s="142"/>
      <c r="BH87" s="143"/>
      <c r="BI87" s="114"/>
      <c r="BJ87" s="117"/>
      <c r="BK87" s="118"/>
      <c r="BL87" s="118"/>
      <c r="BM87" s="118"/>
      <c r="BN87" s="118"/>
    </row>
    <row r="88" spans="1:66" s="6" customFormat="1" ht="54.75" customHeight="1" x14ac:dyDescent="0.5">
      <c r="A88" s="207" t="s">
        <v>265</v>
      </c>
      <c r="B88" s="208"/>
      <c r="C88" s="208"/>
      <c r="D88" s="209"/>
      <c r="E88" s="210" t="s">
        <v>244</v>
      </c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65" t="s">
        <v>186</v>
      </c>
      <c r="BE88" s="266"/>
      <c r="BF88" s="266"/>
      <c r="BG88" s="266"/>
      <c r="BH88" s="267"/>
      <c r="BI88" s="114"/>
      <c r="BJ88" s="117"/>
      <c r="BK88" s="118"/>
      <c r="BL88" s="118"/>
      <c r="BM88" s="118"/>
      <c r="BN88" s="118"/>
    </row>
    <row r="89" spans="1:66" s="6" customFormat="1" ht="85.5" customHeight="1" x14ac:dyDescent="0.5">
      <c r="A89" s="207" t="s">
        <v>266</v>
      </c>
      <c r="B89" s="208"/>
      <c r="C89" s="208"/>
      <c r="D89" s="209"/>
      <c r="E89" s="262" t="s">
        <v>161</v>
      </c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4"/>
      <c r="BD89" s="265" t="s">
        <v>276</v>
      </c>
      <c r="BE89" s="266"/>
      <c r="BF89" s="266"/>
      <c r="BG89" s="266"/>
      <c r="BH89" s="267"/>
      <c r="BI89" s="114"/>
      <c r="BJ89" s="117"/>
      <c r="BK89" s="118"/>
      <c r="BL89" s="118"/>
      <c r="BM89" s="118"/>
      <c r="BN89" s="118"/>
    </row>
    <row r="90" spans="1:66" s="6" customFormat="1" ht="82.5" customHeight="1" x14ac:dyDescent="0.5">
      <c r="A90" s="548" t="s">
        <v>267</v>
      </c>
      <c r="B90" s="549"/>
      <c r="C90" s="549"/>
      <c r="D90" s="550"/>
      <c r="E90" s="210" t="s">
        <v>160</v>
      </c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551" t="s">
        <v>168</v>
      </c>
      <c r="BE90" s="552"/>
      <c r="BF90" s="552"/>
      <c r="BG90" s="552"/>
      <c r="BH90" s="553"/>
      <c r="BI90" s="114"/>
      <c r="BJ90" s="117"/>
      <c r="BK90" s="118"/>
      <c r="BL90" s="118"/>
      <c r="BM90" s="118"/>
      <c r="BN90" s="118"/>
    </row>
    <row r="91" spans="1:66" s="6" customFormat="1" ht="83.25" customHeight="1" x14ac:dyDescent="0.5">
      <c r="A91" s="548" t="s">
        <v>268</v>
      </c>
      <c r="B91" s="549"/>
      <c r="C91" s="549"/>
      <c r="D91" s="550"/>
      <c r="E91" s="210" t="s">
        <v>213</v>
      </c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551" t="s">
        <v>169</v>
      </c>
      <c r="BE91" s="552"/>
      <c r="BF91" s="552"/>
      <c r="BG91" s="552"/>
      <c r="BH91" s="553"/>
      <c r="BI91" s="114"/>
      <c r="BJ91" s="117"/>
      <c r="BK91" s="118"/>
      <c r="BL91" s="118"/>
      <c r="BM91" s="118"/>
      <c r="BN91" s="118"/>
    </row>
    <row r="92" spans="1:66" s="6" customFormat="1" ht="52.5" customHeight="1" thickBot="1" x14ac:dyDescent="0.55000000000000004">
      <c r="A92" s="225" t="s">
        <v>291</v>
      </c>
      <c r="B92" s="226"/>
      <c r="C92" s="226"/>
      <c r="D92" s="227"/>
      <c r="E92" s="199" t="s">
        <v>159</v>
      </c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231" t="s">
        <v>170</v>
      </c>
      <c r="BE92" s="232"/>
      <c r="BF92" s="232"/>
      <c r="BG92" s="232"/>
      <c r="BH92" s="233"/>
      <c r="BI92" s="114"/>
      <c r="BJ92" s="117"/>
      <c r="BK92" s="118"/>
      <c r="BL92" s="118"/>
      <c r="BM92" s="118"/>
      <c r="BN92" s="118"/>
    </row>
    <row r="93" spans="1:66" s="6" customFormat="1" ht="57.75" customHeight="1" x14ac:dyDescent="0.5">
      <c r="A93" s="322" t="s">
        <v>16</v>
      </c>
      <c r="B93" s="323"/>
      <c r="C93" s="323"/>
      <c r="D93" s="324"/>
      <c r="E93" s="221" t="s">
        <v>245</v>
      </c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3"/>
      <c r="BD93" s="325" t="s">
        <v>12</v>
      </c>
      <c r="BE93" s="326"/>
      <c r="BF93" s="326"/>
      <c r="BG93" s="326"/>
      <c r="BH93" s="327"/>
      <c r="BI93" s="114"/>
      <c r="BJ93" s="117"/>
      <c r="BK93" s="118"/>
      <c r="BL93" s="118"/>
      <c r="BM93" s="118"/>
      <c r="BN93" s="118"/>
    </row>
    <row r="94" spans="1:66" s="6" customFormat="1" ht="48" customHeight="1" x14ac:dyDescent="0.5">
      <c r="A94" s="137" t="s">
        <v>177</v>
      </c>
      <c r="B94" s="138"/>
      <c r="C94" s="138"/>
      <c r="D94" s="139"/>
      <c r="E94" s="210" t="s">
        <v>299</v>
      </c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141" t="s">
        <v>10</v>
      </c>
      <c r="BE94" s="142"/>
      <c r="BF94" s="142"/>
      <c r="BG94" s="142"/>
      <c r="BH94" s="143"/>
      <c r="BI94" s="114"/>
      <c r="BJ94" s="117"/>
      <c r="BK94" s="118"/>
      <c r="BL94" s="118"/>
      <c r="BM94" s="118"/>
      <c r="BN94" s="118"/>
    </row>
    <row r="95" spans="1:66" s="6" customFormat="1" ht="54.75" customHeight="1" x14ac:dyDescent="0.5">
      <c r="A95" s="137" t="s">
        <v>178</v>
      </c>
      <c r="B95" s="138"/>
      <c r="C95" s="138"/>
      <c r="D95" s="139"/>
      <c r="E95" s="140" t="s">
        <v>247</v>
      </c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1" t="s">
        <v>136</v>
      </c>
      <c r="BE95" s="142"/>
      <c r="BF95" s="142"/>
      <c r="BG95" s="142"/>
      <c r="BH95" s="143"/>
      <c r="BI95" s="114"/>
      <c r="BJ95" s="117"/>
      <c r="BK95" s="118"/>
      <c r="BL95" s="118"/>
      <c r="BM95" s="118"/>
      <c r="BN95" s="118"/>
    </row>
    <row r="96" spans="1:66" s="6" customFormat="1" ht="83.25" customHeight="1" thickBot="1" x14ac:dyDescent="0.55000000000000004">
      <c r="A96" s="225" t="s">
        <v>179</v>
      </c>
      <c r="B96" s="226"/>
      <c r="C96" s="226"/>
      <c r="D96" s="227"/>
      <c r="E96" s="228" t="s">
        <v>248</v>
      </c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30"/>
      <c r="BD96" s="231" t="s">
        <v>154</v>
      </c>
      <c r="BE96" s="232"/>
      <c r="BF96" s="232"/>
      <c r="BG96" s="232"/>
      <c r="BH96" s="233"/>
      <c r="BI96" s="114"/>
      <c r="BJ96" s="117"/>
      <c r="BK96" s="118"/>
      <c r="BL96" s="118"/>
      <c r="BM96" s="118"/>
      <c r="BN96" s="118"/>
    </row>
    <row r="97" spans="1:66" s="6" customFormat="1" ht="58.5" customHeight="1" x14ac:dyDescent="0.5">
      <c r="A97" s="211" t="s">
        <v>15</v>
      </c>
      <c r="B97" s="212"/>
      <c r="C97" s="212"/>
      <c r="D97" s="213"/>
      <c r="E97" s="221" t="s">
        <v>246</v>
      </c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222"/>
      <c r="BB97" s="222"/>
      <c r="BC97" s="223"/>
      <c r="BD97" s="217" t="s">
        <v>227</v>
      </c>
      <c r="BE97" s="218"/>
      <c r="BF97" s="218"/>
      <c r="BG97" s="218"/>
      <c r="BH97" s="224"/>
      <c r="BI97" s="114"/>
      <c r="BJ97" s="117"/>
      <c r="BK97" s="118"/>
      <c r="BL97" s="118"/>
      <c r="BM97" s="118"/>
      <c r="BN97" s="118"/>
    </row>
    <row r="98" spans="1:66" s="6" customFormat="1" ht="76.5" customHeight="1" x14ac:dyDescent="0.5">
      <c r="A98" s="189" t="s">
        <v>14</v>
      </c>
      <c r="B98" s="190"/>
      <c r="C98" s="190"/>
      <c r="D98" s="191"/>
      <c r="E98" s="210" t="s">
        <v>278</v>
      </c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192" t="s">
        <v>229</v>
      </c>
      <c r="BE98" s="193"/>
      <c r="BF98" s="193"/>
      <c r="BG98" s="193"/>
      <c r="BH98" s="194"/>
      <c r="BI98" s="114"/>
      <c r="BJ98" s="117"/>
      <c r="BK98" s="118"/>
      <c r="BL98" s="118"/>
      <c r="BM98" s="118"/>
      <c r="BN98" s="118"/>
    </row>
    <row r="99" spans="1:66" s="6" customFormat="1" ht="73.5" customHeight="1" x14ac:dyDescent="0.5">
      <c r="A99" s="189" t="s">
        <v>13</v>
      </c>
      <c r="B99" s="190"/>
      <c r="C99" s="190"/>
      <c r="D99" s="191"/>
      <c r="E99" s="140" t="s">
        <v>249</v>
      </c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92" t="s">
        <v>271</v>
      </c>
      <c r="BE99" s="193"/>
      <c r="BF99" s="193"/>
      <c r="BG99" s="193"/>
      <c r="BH99" s="194"/>
      <c r="BI99" s="114"/>
      <c r="BJ99" s="117"/>
      <c r="BK99" s="118"/>
      <c r="BL99" s="118"/>
      <c r="BM99" s="118"/>
      <c r="BN99" s="118"/>
    </row>
    <row r="100" spans="1:66" s="6" customFormat="1" ht="74.25" customHeight="1" x14ac:dyDescent="0.5">
      <c r="A100" s="319" t="s">
        <v>11</v>
      </c>
      <c r="B100" s="320"/>
      <c r="C100" s="320"/>
      <c r="D100" s="321"/>
      <c r="E100" s="195" t="s">
        <v>286</v>
      </c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6" t="s">
        <v>184</v>
      </c>
      <c r="BE100" s="197"/>
      <c r="BF100" s="197"/>
      <c r="BG100" s="197"/>
      <c r="BH100" s="198"/>
      <c r="BI100" s="114"/>
      <c r="BJ100" s="117"/>
      <c r="BK100" s="118"/>
      <c r="BL100" s="118"/>
      <c r="BM100" s="118"/>
      <c r="BN100" s="118"/>
    </row>
    <row r="101" spans="1:66" s="6" customFormat="1" ht="51.75" customHeight="1" x14ac:dyDescent="0.5">
      <c r="A101" s="137" t="s">
        <v>9</v>
      </c>
      <c r="B101" s="138"/>
      <c r="C101" s="138"/>
      <c r="D101" s="139"/>
      <c r="E101" s="144" t="s">
        <v>288</v>
      </c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5"/>
      <c r="BD101" s="141" t="s">
        <v>184</v>
      </c>
      <c r="BE101" s="142"/>
      <c r="BF101" s="142"/>
      <c r="BG101" s="142"/>
      <c r="BH101" s="143"/>
      <c r="BI101" s="114"/>
      <c r="BJ101" s="117"/>
      <c r="BK101" s="118"/>
      <c r="BL101" s="118"/>
      <c r="BM101" s="118"/>
      <c r="BN101" s="118"/>
    </row>
    <row r="102" spans="1:66" s="6" customFormat="1" ht="77.25" customHeight="1" x14ac:dyDescent="0.5">
      <c r="A102" s="207" t="s">
        <v>8</v>
      </c>
      <c r="B102" s="208"/>
      <c r="C102" s="208"/>
      <c r="D102" s="209"/>
      <c r="E102" s="210" t="s">
        <v>283</v>
      </c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65" t="s">
        <v>186</v>
      </c>
      <c r="BE102" s="266"/>
      <c r="BF102" s="545"/>
      <c r="BG102" s="545"/>
      <c r="BH102" s="546"/>
      <c r="BI102" s="114"/>
      <c r="BJ102" s="117"/>
      <c r="BK102" s="118"/>
      <c r="BL102" s="118"/>
      <c r="BM102" s="118"/>
      <c r="BN102" s="118"/>
    </row>
    <row r="103" spans="1:66" s="6" customFormat="1" ht="79.5" customHeight="1" thickBot="1" x14ac:dyDescent="0.55000000000000004">
      <c r="A103" s="204" t="s">
        <v>7</v>
      </c>
      <c r="B103" s="205"/>
      <c r="C103" s="205"/>
      <c r="D103" s="206"/>
      <c r="E103" s="199" t="s">
        <v>257</v>
      </c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200" t="s">
        <v>37</v>
      </c>
      <c r="BE103" s="201"/>
      <c r="BF103" s="202"/>
      <c r="BG103" s="202"/>
      <c r="BH103" s="203"/>
      <c r="BI103" s="114"/>
      <c r="BJ103" s="117"/>
      <c r="BK103" s="118"/>
      <c r="BL103" s="118"/>
      <c r="BM103" s="118"/>
      <c r="BN103" s="118"/>
    </row>
    <row r="104" spans="1:66" s="6" customFormat="1" ht="78.75" customHeight="1" x14ac:dyDescent="0.5">
      <c r="A104" s="25" t="s">
        <v>5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59"/>
      <c r="S104" s="59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3"/>
      <c r="AG104" s="107"/>
      <c r="AH104" s="107"/>
      <c r="AI104" s="463" t="s">
        <v>5</v>
      </c>
      <c r="AJ104" s="463"/>
      <c r="AK104" s="463"/>
      <c r="AL104" s="463"/>
      <c r="AM104" s="463"/>
      <c r="AN104" s="463"/>
      <c r="AO104" s="463"/>
      <c r="AP104" s="463"/>
      <c r="AQ104" s="463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14"/>
      <c r="BJ104" s="117"/>
      <c r="BK104" s="118"/>
      <c r="BL104" s="118"/>
      <c r="BM104" s="118"/>
      <c r="BN104" s="118"/>
    </row>
    <row r="105" spans="1:66" s="6" customFormat="1" ht="43.5" customHeight="1" x14ac:dyDescent="0.5">
      <c r="A105" s="462" t="s">
        <v>4</v>
      </c>
      <c r="B105" s="462"/>
      <c r="C105" s="462"/>
      <c r="D105" s="462"/>
      <c r="E105" s="462"/>
      <c r="F105" s="462"/>
      <c r="G105" s="462"/>
      <c r="H105" s="462"/>
      <c r="I105" s="462"/>
      <c r="J105" s="462"/>
      <c r="K105" s="462"/>
      <c r="L105" s="462"/>
      <c r="M105" s="462"/>
      <c r="N105" s="462"/>
      <c r="O105" s="462"/>
      <c r="P105" s="462"/>
      <c r="Q105" s="462"/>
      <c r="R105" s="462"/>
      <c r="S105" s="462"/>
      <c r="T105" s="462"/>
      <c r="U105" s="462"/>
      <c r="V105" s="462"/>
      <c r="W105" s="462"/>
      <c r="X105" s="462"/>
      <c r="Y105" s="60"/>
      <c r="Z105" s="60"/>
      <c r="AA105" s="60"/>
      <c r="AB105" s="60"/>
      <c r="AC105" s="60"/>
      <c r="AD105" s="107"/>
      <c r="AE105" s="103"/>
      <c r="AF105" s="107"/>
      <c r="AG105" s="107"/>
      <c r="AH105" s="107"/>
      <c r="AI105" s="423" t="s">
        <v>212</v>
      </c>
      <c r="AJ105" s="423"/>
      <c r="AK105" s="423"/>
      <c r="AL105" s="423"/>
      <c r="AM105" s="423"/>
      <c r="AN105" s="423"/>
      <c r="AO105" s="423"/>
      <c r="AP105" s="423"/>
      <c r="AQ105" s="423"/>
      <c r="AR105" s="423"/>
      <c r="AS105" s="423"/>
      <c r="AT105" s="423"/>
      <c r="AU105" s="423"/>
      <c r="AV105" s="423"/>
      <c r="AW105" s="423"/>
      <c r="AX105" s="423"/>
      <c r="AY105" s="423"/>
      <c r="AZ105" s="423"/>
      <c r="BA105" s="423"/>
      <c r="BB105" s="423"/>
      <c r="BC105" s="423"/>
      <c r="BD105" s="423"/>
      <c r="BE105" s="423"/>
      <c r="BF105" s="423"/>
      <c r="BG105" s="423"/>
      <c r="BH105" s="423"/>
      <c r="BI105" s="114"/>
      <c r="BJ105" s="117"/>
      <c r="BK105" s="118"/>
      <c r="BL105" s="118"/>
      <c r="BM105" s="118"/>
      <c r="BN105" s="118"/>
    </row>
    <row r="106" spans="1:66" s="6" customFormat="1" ht="40.5" customHeight="1" x14ac:dyDescent="0.5">
      <c r="A106" s="462"/>
      <c r="B106" s="462"/>
      <c r="C106" s="462"/>
      <c r="D106" s="462"/>
      <c r="E106" s="462"/>
      <c r="F106" s="462"/>
      <c r="G106" s="462"/>
      <c r="H106" s="462"/>
      <c r="I106" s="462"/>
      <c r="J106" s="462"/>
      <c r="K106" s="462"/>
      <c r="L106" s="462"/>
      <c r="M106" s="462"/>
      <c r="N106" s="462"/>
      <c r="O106" s="462"/>
      <c r="P106" s="462"/>
      <c r="Q106" s="462"/>
      <c r="R106" s="462"/>
      <c r="S106" s="462"/>
      <c r="T106" s="462"/>
      <c r="U106" s="462"/>
      <c r="V106" s="462"/>
      <c r="W106" s="462"/>
      <c r="X106" s="462"/>
      <c r="Y106" s="60"/>
      <c r="Z106" s="60"/>
      <c r="AA106" s="60"/>
      <c r="AB106" s="60"/>
      <c r="AC106" s="60"/>
      <c r="AD106" s="107"/>
      <c r="AE106" s="103"/>
      <c r="AF106" s="107"/>
      <c r="AG106" s="107"/>
      <c r="AH106" s="107"/>
      <c r="AI106" s="423"/>
      <c r="AJ106" s="423"/>
      <c r="AK106" s="423"/>
      <c r="AL106" s="423"/>
      <c r="AM106" s="423"/>
      <c r="AN106" s="423"/>
      <c r="AO106" s="423"/>
      <c r="AP106" s="423"/>
      <c r="AQ106" s="423"/>
      <c r="AR106" s="423"/>
      <c r="AS106" s="423"/>
      <c r="AT106" s="423"/>
      <c r="AU106" s="423"/>
      <c r="AV106" s="423"/>
      <c r="AW106" s="423"/>
      <c r="AX106" s="423"/>
      <c r="AY106" s="423"/>
      <c r="AZ106" s="423"/>
      <c r="BA106" s="423"/>
      <c r="BB106" s="423"/>
      <c r="BC106" s="423"/>
      <c r="BD106" s="423"/>
      <c r="BE106" s="423"/>
      <c r="BF106" s="423"/>
      <c r="BG106" s="423"/>
      <c r="BH106" s="423"/>
      <c r="BI106" s="114"/>
      <c r="BJ106" s="117"/>
      <c r="BK106" s="118"/>
      <c r="BL106" s="118"/>
      <c r="BM106" s="118"/>
      <c r="BN106" s="118"/>
    </row>
    <row r="107" spans="1:66" s="6" customFormat="1" ht="43.5" customHeight="1" x14ac:dyDescent="0.5">
      <c r="A107" s="453"/>
      <c r="B107" s="453"/>
      <c r="C107" s="453"/>
      <c r="D107" s="453"/>
      <c r="E107" s="453"/>
      <c r="F107" s="453"/>
      <c r="G107" s="453"/>
      <c r="H107" s="195" t="s">
        <v>2</v>
      </c>
      <c r="I107" s="195"/>
      <c r="J107" s="195"/>
      <c r="K107" s="195"/>
      <c r="L107" s="195"/>
      <c r="M107" s="195"/>
      <c r="N107" s="195"/>
      <c r="O107" s="195"/>
      <c r="P107" s="195"/>
      <c r="Q107" s="195"/>
      <c r="R107" s="61"/>
      <c r="S107" s="61"/>
      <c r="T107" s="61"/>
      <c r="U107" s="61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3"/>
      <c r="AF107" s="107"/>
      <c r="AG107" s="107"/>
      <c r="AH107" s="107"/>
      <c r="AI107" s="105"/>
      <c r="AJ107" s="109"/>
      <c r="AK107" s="109"/>
      <c r="AL107" s="109"/>
      <c r="AM107" s="109"/>
      <c r="AN107" s="109"/>
      <c r="AO107" s="109"/>
      <c r="AP107" s="450" t="s">
        <v>1</v>
      </c>
      <c r="AQ107" s="450"/>
      <c r="AR107" s="450"/>
      <c r="AS107" s="450"/>
      <c r="AT107" s="450"/>
      <c r="AU107" s="450"/>
      <c r="AV107" s="450"/>
      <c r="AW107" s="450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107"/>
      <c r="BI107" s="114"/>
      <c r="BJ107" s="117"/>
      <c r="BK107" s="118"/>
      <c r="BL107" s="118"/>
      <c r="BM107" s="118"/>
      <c r="BN107" s="118"/>
    </row>
    <row r="108" spans="1:66" s="6" customFormat="1" ht="47.25" customHeight="1" x14ac:dyDescent="0.5">
      <c r="A108" s="422"/>
      <c r="B108" s="422"/>
      <c r="C108" s="422"/>
      <c r="D108" s="422"/>
      <c r="E108" s="422"/>
      <c r="F108" s="422"/>
      <c r="G108" s="422"/>
      <c r="H108" s="318">
        <v>2019</v>
      </c>
      <c r="I108" s="318"/>
      <c r="J108" s="318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3"/>
      <c r="AF108" s="107"/>
      <c r="AG108" s="107"/>
      <c r="AH108" s="107"/>
      <c r="AI108" s="444" t="s">
        <v>157</v>
      </c>
      <c r="AJ108" s="444"/>
      <c r="AK108" s="444"/>
      <c r="AL108" s="444"/>
      <c r="AM108" s="444"/>
      <c r="AN108" s="444"/>
      <c r="AO108" s="444"/>
      <c r="AP108" s="318">
        <v>2019</v>
      </c>
      <c r="AQ108" s="318"/>
      <c r="AR108" s="318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107"/>
      <c r="BH108" s="107"/>
      <c r="BI108" s="114"/>
      <c r="BJ108" s="117"/>
      <c r="BK108" s="118"/>
      <c r="BL108" s="118"/>
      <c r="BM108" s="118"/>
      <c r="BN108" s="118"/>
    </row>
    <row r="109" spans="1:66" s="10" customFormat="1" ht="40.5" x14ac:dyDescent="0.55000000000000004">
      <c r="C109" s="3"/>
      <c r="D109" s="3"/>
      <c r="E109" s="3"/>
      <c r="F109" s="3"/>
      <c r="G109" s="3"/>
      <c r="H109" s="3"/>
      <c r="I109" s="3"/>
      <c r="J109" s="3"/>
      <c r="K109" s="3"/>
      <c r="L109" s="3"/>
      <c r="R109" s="11"/>
      <c r="S109" s="11"/>
      <c r="AA109" s="14"/>
      <c r="BD109" s="12"/>
      <c r="BE109" s="12"/>
      <c r="BF109" s="12"/>
      <c r="BG109" s="12"/>
      <c r="BH109" s="12"/>
      <c r="BI109" s="114"/>
      <c r="BJ109" s="115"/>
      <c r="BK109" s="116"/>
      <c r="BL109" s="116"/>
      <c r="BM109" s="116"/>
      <c r="BN109" s="116"/>
    </row>
    <row r="110" spans="1:66" s="10" customFormat="1" ht="40.5" x14ac:dyDescent="0.55000000000000004">
      <c r="C110" s="3"/>
      <c r="D110" s="3"/>
      <c r="E110" s="3"/>
      <c r="F110" s="3"/>
      <c r="G110" s="3"/>
      <c r="H110" s="3"/>
      <c r="I110" s="3"/>
      <c r="J110" s="3"/>
      <c r="K110" s="3"/>
      <c r="L110" s="3"/>
      <c r="R110" s="11"/>
      <c r="S110" s="11"/>
      <c r="AA110" s="14"/>
      <c r="BD110" s="12"/>
      <c r="BE110" s="12"/>
      <c r="BF110" s="12"/>
      <c r="BG110" s="12"/>
      <c r="BH110" s="12"/>
      <c r="BI110" s="114"/>
      <c r="BJ110" s="115"/>
      <c r="BK110" s="116"/>
      <c r="BL110" s="116"/>
      <c r="BM110" s="116"/>
      <c r="BN110" s="116"/>
    </row>
    <row r="111" spans="1:66" s="6" customFormat="1" ht="35.25" customHeight="1" x14ac:dyDescent="0.5">
      <c r="A111" s="94" t="s">
        <v>256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R111" s="24"/>
      <c r="S111" s="24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BD111" s="26"/>
      <c r="BE111" s="26"/>
      <c r="BF111" s="26"/>
      <c r="BG111" s="26"/>
      <c r="BH111" s="26"/>
      <c r="BI111" s="114"/>
      <c r="BJ111" s="117"/>
      <c r="BK111" s="118"/>
      <c r="BL111" s="118"/>
      <c r="BM111" s="118"/>
      <c r="BN111" s="118"/>
    </row>
    <row r="112" spans="1:66" s="6" customFormat="1" x14ac:dyDescent="0.5">
      <c r="A112" s="1" t="s">
        <v>126</v>
      </c>
      <c r="R112" s="24"/>
      <c r="S112" s="24"/>
      <c r="BD112" s="26"/>
      <c r="BE112" s="26"/>
      <c r="BF112" s="26"/>
      <c r="BG112" s="26"/>
      <c r="BH112" s="26"/>
      <c r="BI112" s="114"/>
      <c r="BJ112" s="117"/>
      <c r="BK112" s="118"/>
      <c r="BL112" s="118"/>
      <c r="BM112" s="118"/>
      <c r="BN112" s="118"/>
    </row>
    <row r="113" spans="1:66" s="10" customFormat="1" ht="41.25" thickBot="1" x14ac:dyDescent="0.6">
      <c r="C113" s="3"/>
      <c r="D113" s="3"/>
      <c r="E113" s="3"/>
      <c r="F113" s="3"/>
      <c r="G113" s="3"/>
      <c r="H113" s="3"/>
      <c r="I113" s="3"/>
      <c r="J113" s="3"/>
      <c r="K113" s="3"/>
      <c r="L113" s="3"/>
      <c r="R113" s="11"/>
      <c r="S113" s="11"/>
      <c r="AA113" s="14"/>
      <c r="BD113" s="12"/>
      <c r="BE113" s="12"/>
      <c r="BF113" s="12"/>
      <c r="BG113" s="12"/>
      <c r="BH113" s="12"/>
      <c r="BI113" s="114"/>
      <c r="BJ113" s="115"/>
      <c r="BK113" s="116"/>
      <c r="BL113" s="116"/>
      <c r="BM113" s="116"/>
      <c r="BN113" s="116"/>
    </row>
    <row r="114" spans="1:66" s="6" customFormat="1" ht="69.75" customHeight="1" x14ac:dyDescent="0.5">
      <c r="A114" s="211" t="s">
        <v>6</v>
      </c>
      <c r="B114" s="212"/>
      <c r="C114" s="212"/>
      <c r="D114" s="213"/>
      <c r="E114" s="547" t="s">
        <v>251</v>
      </c>
      <c r="F114" s="547"/>
      <c r="G114" s="547"/>
      <c r="H114" s="547"/>
      <c r="I114" s="547"/>
      <c r="J114" s="547"/>
      <c r="K114" s="547"/>
      <c r="L114" s="547"/>
      <c r="M114" s="547"/>
      <c r="N114" s="547"/>
      <c r="O114" s="547"/>
      <c r="P114" s="547"/>
      <c r="Q114" s="547"/>
      <c r="R114" s="547"/>
      <c r="S114" s="547"/>
      <c r="T114" s="547"/>
      <c r="U114" s="547"/>
      <c r="V114" s="547"/>
      <c r="W114" s="547"/>
      <c r="X114" s="547"/>
      <c r="Y114" s="547"/>
      <c r="Z114" s="547"/>
      <c r="AA114" s="547"/>
      <c r="AB114" s="547"/>
      <c r="AC114" s="547"/>
      <c r="AD114" s="547"/>
      <c r="AE114" s="547"/>
      <c r="AF114" s="547"/>
      <c r="AG114" s="547"/>
      <c r="AH114" s="547"/>
      <c r="AI114" s="547"/>
      <c r="AJ114" s="547"/>
      <c r="AK114" s="547"/>
      <c r="AL114" s="547"/>
      <c r="AM114" s="547"/>
      <c r="AN114" s="547"/>
      <c r="AO114" s="547"/>
      <c r="AP114" s="547"/>
      <c r="AQ114" s="547"/>
      <c r="AR114" s="547"/>
      <c r="AS114" s="547"/>
      <c r="AT114" s="547"/>
      <c r="AU114" s="547"/>
      <c r="AV114" s="547"/>
      <c r="AW114" s="547"/>
      <c r="AX114" s="547"/>
      <c r="AY114" s="547"/>
      <c r="AZ114" s="547"/>
      <c r="BA114" s="547"/>
      <c r="BB114" s="547"/>
      <c r="BC114" s="547"/>
      <c r="BD114" s="217" t="s">
        <v>272</v>
      </c>
      <c r="BE114" s="218"/>
      <c r="BF114" s="219"/>
      <c r="BG114" s="219"/>
      <c r="BH114" s="220"/>
      <c r="BI114" s="114"/>
      <c r="BJ114" s="117"/>
      <c r="BK114" s="118"/>
      <c r="BL114" s="118"/>
      <c r="BM114" s="118"/>
      <c r="BN114" s="118"/>
    </row>
    <row r="115" spans="1:66" s="6" customFormat="1" ht="73.5" customHeight="1" x14ac:dyDescent="0.5">
      <c r="A115" s="189" t="s">
        <v>262</v>
      </c>
      <c r="B115" s="190"/>
      <c r="C115" s="190"/>
      <c r="D115" s="191"/>
      <c r="E115" s="140" t="s">
        <v>252</v>
      </c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92" t="s">
        <v>272</v>
      </c>
      <c r="BE115" s="193"/>
      <c r="BF115" s="270"/>
      <c r="BG115" s="270"/>
      <c r="BH115" s="271"/>
      <c r="BI115" s="114"/>
      <c r="BJ115" s="117"/>
      <c r="BK115" s="118"/>
      <c r="BL115" s="118"/>
      <c r="BM115" s="118"/>
      <c r="BN115" s="118"/>
    </row>
    <row r="116" spans="1:66" s="6" customFormat="1" ht="66" customHeight="1" x14ac:dyDescent="0.5">
      <c r="A116" s="207" t="s">
        <v>263</v>
      </c>
      <c r="B116" s="208"/>
      <c r="C116" s="208"/>
      <c r="D116" s="209"/>
      <c r="E116" s="210" t="s">
        <v>250</v>
      </c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65" t="s">
        <v>273</v>
      </c>
      <c r="BE116" s="266"/>
      <c r="BF116" s="545"/>
      <c r="BG116" s="545"/>
      <c r="BH116" s="546"/>
      <c r="BI116" s="114"/>
      <c r="BJ116" s="117"/>
      <c r="BK116" s="118"/>
      <c r="BL116" s="118"/>
      <c r="BM116" s="118"/>
      <c r="BN116" s="118"/>
    </row>
    <row r="117" spans="1:66" s="6" customFormat="1" ht="73.5" customHeight="1" x14ac:dyDescent="0.5">
      <c r="A117" s="207" t="s">
        <v>264</v>
      </c>
      <c r="B117" s="208"/>
      <c r="C117" s="208"/>
      <c r="D117" s="209"/>
      <c r="E117" s="210" t="s">
        <v>280</v>
      </c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65" t="s">
        <v>274</v>
      </c>
      <c r="BE117" s="266"/>
      <c r="BF117" s="545"/>
      <c r="BG117" s="545"/>
      <c r="BH117" s="546"/>
      <c r="BI117" s="114"/>
      <c r="BJ117" s="117"/>
      <c r="BK117" s="118"/>
      <c r="BL117" s="118"/>
      <c r="BM117" s="118"/>
      <c r="BN117" s="118"/>
    </row>
    <row r="118" spans="1:66" s="6" customFormat="1" ht="73.5" customHeight="1" x14ac:dyDescent="0.5">
      <c r="A118" s="137" t="s">
        <v>287</v>
      </c>
      <c r="B118" s="138"/>
      <c r="C118" s="138"/>
      <c r="D118" s="139"/>
      <c r="E118" s="144" t="s">
        <v>279</v>
      </c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5"/>
      <c r="BD118" s="141" t="s">
        <v>275</v>
      </c>
      <c r="BE118" s="142"/>
      <c r="BF118" s="142"/>
      <c r="BG118" s="142"/>
      <c r="BH118" s="143"/>
      <c r="BI118" s="114"/>
      <c r="BJ118" s="117"/>
      <c r="BK118" s="118"/>
      <c r="BL118" s="118"/>
      <c r="BM118" s="118"/>
      <c r="BN118" s="118"/>
    </row>
    <row r="119" spans="1:66" s="6" customFormat="1" ht="73.5" customHeight="1" thickBot="1" x14ac:dyDescent="0.55000000000000004">
      <c r="A119" s="315" t="s">
        <v>293</v>
      </c>
      <c r="B119" s="316"/>
      <c r="C119" s="316"/>
      <c r="D119" s="317"/>
      <c r="E119" s="540" t="s">
        <v>294</v>
      </c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  <c r="AW119" s="199"/>
      <c r="AX119" s="199"/>
      <c r="AY119" s="199"/>
      <c r="AZ119" s="199"/>
      <c r="BA119" s="199"/>
      <c r="BB119" s="199"/>
      <c r="BC119" s="541"/>
      <c r="BD119" s="542" t="s">
        <v>275</v>
      </c>
      <c r="BE119" s="543"/>
      <c r="BF119" s="543"/>
      <c r="BG119" s="543"/>
      <c r="BH119" s="544"/>
      <c r="BI119" s="114"/>
      <c r="BJ119" s="117"/>
      <c r="BK119" s="118"/>
      <c r="BL119" s="118"/>
      <c r="BM119" s="118"/>
      <c r="BN119" s="118"/>
    </row>
    <row r="120" spans="1:66" s="10" customFormat="1" ht="87.75" customHeight="1" x14ac:dyDescent="0.5">
      <c r="R120" s="11"/>
      <c r="S120" s="11"/>
      <c r="BD120" s="12"/>
      <c r="BE120" s="12"/>
      <c r="BF120" s="12"/>
      <c r="BG120" s="12"/>
      <c r="BH120" s="12"/>
      <c r="BI120" s="114"/>
      <c r="BJ120" s="115"/>
      <c r="BK120" s="116"/>
      <c r="BL120" s="116"/>
      <c r="BM120" s="116"/>
      <c r="BN120" s="116"/>
    </row>
    <row r="121" spans="1:66" s="6" customFormat="1" ht="171" customHeight="1" x14ac:dyDescent="0.5">
      <c r="A121" s="296" t="s">
        <v>253</v>
      </c>
      <c r="B121" s="296"/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131"/>
      <c r="BJ121" s="117"/>
      <c r="BK121" s="118"/>
      <c r="BL121" s="118"/>
      <c r="BM121" s="118"/>
      <c r="BN121" s="118"/>
    </row>
    <row r="122" spans="1:66" s="6" customFormat="1" ht="120.75" customHeight="1" x14ac:dyDescent="0.5">
      <c r="A122" s="449" t="s">
        <v>188</v>
      </c>
      <c r="B122" s="449"/>
      <c r="C122" s="449"/>
      <c r="D122" s="449"/>
      <c r="E122" s="449"/>
      <c r="F122" s="449"/>
      <c r="G122" s="449"/>
      <c r="H122" s="449"/>
      <c r="I122" s="449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49"/>
      <c r="U122" s="449"/>
      <c r="V122" s="449"/>
      <c r="W122" s="449"/>
      <c r="X122" s="449"/>
      <c r="Y122" s="449"/>
      <c r="Z122" s="449"/>
      <c r="AA122" s="449"/>
      <c r="AB122" s="449"/>
      <c r="AC122" s="449"/>
      <c r="AD122" s="449"/>
      <c r="AE122" s="449"/>
      <c r="AF122" s="449"/>
      <c r="AG122" s="449"/>
      <c r="AH122" s="449"/>
      <c r="AI122" s="449"/>
      <c r="AJ122" s="449"/>
      <c r="AK122" s="449"/>
      <c r="AL122" s="449"/>
      <c r="AM122" s="449"/>
      <c r="AN122" s="449"/>
      <c r="AO122" s="449"/>
      <c r="AP122" s="449"/>
      <c r="AQ122" s="449"/>
      <c r="AR122" s="449"/>
      <c r="AS122" s="449"/>
      <c r="AT122" s="449"/>
      <c r="AU122" s="449"/>
      <c r="AV122" s="449"/>
      <c r="AW122" s="449"/>
      <c r="AX122" s="449"/>
      <c r="AY122" s="449"/>
      <c r="AZ122" s="449"/>
      <c r="BA122" s="449"/>
      <c r="BB122" s="449"/>
      <c r="BC122" s="449"/>
      <c r="BD122" s="449"/>
      <c r="BE122" s="449"/>
      <c r="BF122" s="449"/>
      <c r="BG122" s="449"/>
      <c r="BH122" s="449"/>
      <c r="BI122" s="114"/>
      <c r="BJ122" s="117"/>
      <c r="BK122" s="118"/>
      <c r="BL122" s="118"/>
      <c r="BM122" s="118"/>
      <c r="BN122" s="118"/>
    </row>
    <row r="123" spans="1:66" s="6" customFormat="1" ht="33" customHeight="1" x14ac:dyDescent="0.5">
      <c r="A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31"/>
      <c r="BJ123" s="117"/>
      <c r="BK123" s="118"/>
      <c r="BL123" s="118"/>
      <c r="BM123" s="118"/>
      <c r="BN123" s="118"/>
    </row>
    <row r="124" spans="1:66" s="6" customFormat="1" ht="67.5" customHeight="1" x14ac:dyDescent="0.5">
      <c r="A124" s="25" t="s">
        <v>5</v>
      </c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59"/>
      <c r="S124" s="59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3"/>
      <c r="AG124" s="107"/>
      <c r="AH124" s="107"/>
      <c r="AI124" s="463" t="s">
        <v>5</v>
      </c>
      <c r="AJ124" s="463"/>
      <c r="AK124" s="463"/>
      <c r="AL124" s="463"/>
      <c r="AM124" s="463"/>
      <c r="AN124" s="463"/>
      <c r="AO124" s="463"/>
      <c r="AP124" s="463"/>
      <c r="AQ124" s="463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14"/>
      <c r="BJ124" s="117"/>
      <c r="BK124" s="118"/>
      <c r="BL124" s="118"/>
      <c r="BM124" s="118"/>
      <c r="BN124" s="118"/>
    </row>
    <row r="125" spans="1:66" s="6" customFormat="1" ht="43.5" customHeight="1" x14ac:dyDescent="0.5">
      <c r="A125" s="450" t="s">
        <v>146</v>
      </c>
      <c r="B125" s="450"/>
      <c r="C125" s="450"/>
      <c r="D125" s="450"/>
      <c r="E125" s="450"/>
      <c r="F125" s="450"/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50"/>
      <c r="R125" s="450"/>
      <c r="S125" s="450"/>
      <c r="T125" s="450"/>
      <c r="U125" s="450"/>
      <c r="V125" s="450"/>
      <c r="W125" s="450"/>
      <c r="X125" s="450"/>
      <c r="Y125" s="450"/>
      <c r="Z125" s="450"/>
      <c r="AA125" s="450"/>
      <c r="AB125" s="450"/>
      <c r="AC125" s="450"/>
      <c r="AD125" s="107"/>
      <c r="AE125" s="103"/>
      <c r="AF125" s="107"/>
      <c r="AG125" s="107"/>
      <c r="AH125" s="107"/>
      <c r="AI125" s="462" t="s">
        <v>4</v>
      </c>
      <c r="AJ125" s="462"/>
      <c r="AK125" s="462"/>
      <c r="AL125" s="462"/>
      <c r="AM125" s="462"/>
      <c r="AN125" s="462"/>
      <c r="AO125" s="462"/>
      <c r="AP125" s="462"/>
      <c r="AQ125" s="462"/>
      <c r="AR125" s="462"/>
      <c r="AS125" s="462"/>
      <c r="AT125" s="462"/>
      <c r="AU125" s="462"/>
      <c r="AV125" s="462"/>
      <c r="AW125" s="462"/>
      <c r="AX125" s="462"/>
      <c r="AY125" s="462"/>
      <c r="AZ125" s="462"/>
      <c r="BA125" s="462"/>
      <c r="BB125" s="462"/>
      <c r="BC125" s="462"/>
      <c r="BD125" s="462"/>
      <c r="BE125" s="462"/>
      <c r="BF125" s="462"/>
      <c r="BG125" s="107"/>
      <c r="BH125" s="107"/>
      <c r="BI125" s="114"/>
      <c r="BJ125" s="117"/>
      <c r="BK125" s="118"/>
      <c r="BL125" s="118"/>
      <c r="BM125" s="118"/>
      <c r="BN125" s="118"/>
    </row>
    <row r="126" spans="1:66" s="6" customFormat="1" ht="30.75" customHeight="1" x14ac:dyDescent="0.5">
      <c r="A126" s="452"/>
      <c r="B126" s="452"/>
      <c r="C126" s="452"/>
      <c r="D126" s="452"/>
      <c r="E126" s="452"/>
      <c r="F126" s="452"/>
      <c r="G126" s="449" t="s">
        <v>149</v>
      </c>
      <c r="H126" s="449"/>
      <c r="I126" s="449"/>
      <c r="J126" s="449"/>
      <c r="K126" s="449"/>
      <c r="L126" s="449"/>
      <c r="M126" s="449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107"/>
      <c r="AE126" s="103"/>
      <c r="AF126" s="107"/>
      <c r="AG126" s="107"/>
      <c r="AH126" s="107"/>
      <c r="AI126" s="462"/>
      <c r="AJ126" s="462"/>
      <c r="AK126" s="462"/>
      <c r="AL126" s="462"/>
      <c r="AM126" s="462"/>
      <c r="AN126" s="462"/>
      <c r="AO126" s="462"/>
      <c r="AP126" s="462"/>
      <c r="AQ126" s="462"/>
      <c r="AR126" s="462"/>
      <c r="AS126" s="462"/>
      <c r="AT126" s="462"/>
      <c r="AU126" s="462"/>
      <c r="AV126" s="462"/>
      <c r="AW126" s="462"/>
      <c r="AX126" s="462"/>
      <c r="AY126" s="462"/>
      <c r="AZ126" s="462"/>
      <c r="BA126" s="462"/>
      <c r="BB126" s="462"/>
      <c r="BC126" s="462"/>
      <c r="BD126" s="462"/>
      <c r="BE126" s="462"/>
      <c r="BF126" s="462"/>
      <c r="BG126" s="107"/>
      <c r="BH126" s="107"/>
      <c r="BI126" s="114"/>
      <c r="BJ126" s="117"/>
      <c r="BK126" s="118"/>
      <c r="BL126" s="118"/>
      <c r="BM126" s="118"/>
      <c r="BN126" s="118"/>
    </row>
    <row r="127" spans="1:66" s="6" customFormat="1" ht="47.25" customHeight="1" x14ac:dyDescent="0.5">
      <c r="A127" s="406" t="s">
        <v>157</v>
      </c>
      <c r="B127" s="406"/>
      <c r="C127" s="406"/>
      <c r="D127" s="406"/>
      <c r="E127" s="406"/>
      <c r="F127" s="406"/>
      <c r="G127" s="318">
        <v>2019</v>
      </c>
      <c r="H127" s="318"/>
      <c r="I127" s="318"/>
      <c r="N127" s="107"/>
      <c r="O127" s="107"/>
      <c r="P127" s="107"/>
      <c r="Q127" s="107"/>
      <c r="R127" s="59"/>
      <c r="S127" s="59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3"/>
      <c r="AF127" s="107"/>
      <c r="AG127" s="107"/>
      <c r="AH127" s="107"/>
      <c r="AI127" s="453"/>
      <c r="AJ127" s="453"/>
      <c r="AK127" s="453"/>
      <c r="AL127" s="453"/>
      <c r="AM127" s="453"/>
      <c r="AN127" s="453"/>
      <c r="AO127" s="453"/>
      <c r="AP127" s="195" t="s">
        <v>2</v>
      </c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61"/>
      <c r="BA127" s="61"/>
      <c r="BB127" s="61"/>
      <c r="BC127" s="61"/>
      <c r="BD127" s="107"/>
      <c r="BE127" s="107"/>
      <c r="BF127" s="107"/>
      <c r="BG127" s="107"/>
      <c r="BH127" s="107"/>
      <c r="BI127" s="114"/>
      <c r="BJ127" s="117"/>
      <c r="BK127" s="118"/>
      <c r="BL127" s="118"/>
      <c r="BM127" s="118"/>
      <c r="BN127" s="118"/>
    </row>
    <row r="128" spans="1:66" s="6" customFormat="1" ht="36" customHeight="1" x14ac:dyDescent="0.5">
      <c r="A128" s="62"/>
      <c r="B128" s="62"/>
      <c r="C128" s="62"/>
      <c r="D128" s="62"/>
      <c r="E128" s="62"/>
      <c r="F128" s="62"/>
      <c r="G128" s="107"/>
      <c r="H128" s="63"/>
      <c r="I128" s="107"/>
      <c r="J128" s="107"/>
      <c r="K128" s="107"/>
      <c r="L128" s="107"/>
      <c r="M128" s="107"/>
      <c r="N128" s="107"/>
      <c r="O128" s="107"/>
      <c r="P128" s="107"/>
      <c r="Q128" s="107"/>
      <c r="R128" s="59"/>
      <c r="S128" s="59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3"/>
      <c r="AF128" s="107"/>
      <c r="AG128" s="107"/>
      <c r="AH128" s="107"/>
      <c r="AI128" s="422"/>
      <c r="AJ128" s="422"/>
      <c r="AK128" s="422"/>
      <c r="AL128" s="422"/>
      <c r="AM128" s="422"/>
      <c r="AN128" s="422"/>
      <c r="AO128" s="422"/>
      <c r="AP128" s="318">
        <v>2019</v>
      </c>
      <c r="AQ128" s="318"/>
      <c r="AR128" s="318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14"/>
      <c r="BJ128" s="117"/>
      <c r="BK128" s="118"/>
      <c r="BL128" s="118"/>
      <c r="BM128" s="118"/>
      <c r="BN128" s="118"/>
    </row>
    <row r="129" spans="1:66" s="6" customFormat="1" ht="37.9" customHeight="1" x14ac:dyDescent="0.5">
      <c r="A129" s="450" t="s">
        <v>156</v>
      </c>
      <c r="B129" s="450"/>
      <c r="C129" s="450"/>
      <c r="D129" s="450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50"/>
      <c r="R129" s="450"/>
      <c r="S129" s="450"/>
      <c r="T129" s="450"/>
      <c r="U129" s="450"/>
      <c r="V129" s="450"/>
      <c r="W129" s="450"/>
      <c r="X129" s="450"/>
      <c r="Y129" s="450"/>
      <c r="Z129" s="450"/>
      <c r="AA129" s="450"/>
      <c r="AB129" s="450"/>
      <c r="AC129" s="450"/>
      <c r="AD129" s="107"/>
      <c r="AE129" s="103"/>
      <c r="AF129" s="107"/>
      <c r="AG129" s="107"/>
      <c r="AH129" s="107"/>
      <c r="AI129" s="107"/>
      <c r="AJ129" s="64"/>
      <c r="AK129" s="64"/>
      <c r="AL129" s="64"/>
      <c r="AM129" s="64"/>
      <c r="AN129" s="64"/>
      <c r="AO129" s="64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14"/>
      <c r="BJ129" s="117"/>
      <c r="BK129" s="118"/>
      <c r="BL129" s="118"/>
      <c r="BM129" s="118"/>
      <c r="BN129" s="118"/>
    </row>
    <row r="130" spans="1:66" s="6" customFormat="1" ht="38.25" customHeight="1" x14ac:dyDescent="0.5">
      <c r="A130" s="109"/>
      <c r="B130" s="109"/>
      <c r="C130" s="109"/>
      <c r="D130" s="109"/>
      <c r="E130" s="109"/>
      <c r="F130" s="109"/>
      <c r="G130" s="195" t="s">
        <v>3</v>
      </c>
      <c r="H130" s="195"/>
      <c r="I130" s="195"/>
      <c r="J130" s="195"/>
      <c r="K130" s="195"/>
      <c r="L130" s="195"/>
      <c r="M130" s="195"/>
      <c r="N130" s="195"/>
      <c r="O130" s="19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107"/>
      <c r="AE130" s="103"/>
      <c r="AF130" s="107"/>
      <c r="AG130" s="107"/>
      <c r="AH130" s="107"/>
      <c r="AI130" s="423" t="s">
        <v>212</v>
      </c>
      <c r="AJ130" s="423"/>
      <c r="AK130" s="423"/>
      <c r="AL130" s="423"/>
      <c r="AM130" s="423"/>
      <c r="AN130" s="423"/>
      <c r="AO130" s="423"/>
      <c r="AP130" s="423"/>
      <c r="AQ130" s="423"/>
      <c r="AR130" s="423"/>
      <c r="AS130" s="423"/>
      <c r="AT130" s="423"/>
      <c r="AU130" s="423"/>
      <c r="AV130" s="423"/>
      <c r="AW130" s="423"/>
      <c r="AX130" s="423"/>
      <c r="AY130" s="423"/>
      <c r="AZ130" s="423"/>
      <c r="BA130" s="423"/>
      <c r="BB130" s="423"/>
      <c r="BC130" s="423"/>
      <c r="BD130" s="423"/>
      <c r="BE130" s="423"/>
      <c r="BF130" s="423"/>
      <c r="BG130" s="423"/>
      <c r="BH130" s="423"/>
      <c r="BI130" s="114"/>
      <c r="BJ130" s="117"/>
      <c r="BK130" s="118"/>
      <c r="BL130" s="118"/>
      <c r="BM130" s="118"/>
      <c r="BN130" s="118"/>
    </row>
    <row r="131" spans="1:66" s="6" customFormat="1" ht="48.75" customHeight="1" x14ac:dyDescent="0.5">
      <c r="A131" s="406" t="s">
        <v>157</v>
      </c>
      <c r="B131" s="406"/>
      <c r="C131" s="406"/>
      <c r="D131" s="406"/>
      <c r="E131" s="406"/>
      <c r="F131" s="406"/>
      <c r="G131" s="318">
        <v>2019</v>
      </c>
      <c r="H131" s="318"/>
      <c r="I131" s="318"/>
      <c r="AD131" s="107"/>
      <c r="AE131" s="103"/>
      <c r="AF131" s="107"/>
      <c r="AG131" s="107"/>
      <c r="AH131" s="107"/>
      <c r="AI131" s="423"/>
      <c r="AJ131" s="423"/>
      <c r="AK131" s="423"/>
      <c r="AL131" s="423"/>
      <c r="AM131" s="423"/>
      <c r="AN131" s="423"/>
      <c r="AO131" s="423"/>
      <c r="AP131" s="423"/>
      <c r="AQ131" s="423"/>
      <c r="AR131" s="423"/>
      <c r="AS131" s="423"/>
      <c r="AT131" s="423"/>
      <c r="AU131" s="423"/>
      <c r="AV131" s="423"/>
      <c r="AW131" s="423"/>
      <c r="AX131" s="423"/>
      <c r="AY131" s="423"/>
      <c r="AZ131" s="423"/>
      <c r="BA131" s="423"/>
      <c r="BB131" s="423"/>
      <c r="BC131" s="423"/>
      <c r="BD131" s="423"/>
      <c r="BE131" s="423"/>
      <c r="BF131" s="423"/>
      <c r="BG131" s="423"/>
      <c r="BH131" s="423"/>
      <c r="BI131" s="114"/>
      <c r="BJ131" s="117"/>
      <c r="BK131" s="118"/>
      <c r="BL131" s="118"/>
      <c r="BM131" s="118"/>
      <c r="BN131" s="118"/>
    </row>
    <row r="132" spans="1:66" s="6" customFormat="1" ht="32.25" customHeight="1" x14ac:dyDescent="0.5">
      <c r="AD132" s="107"/>
      <c r="AE132" s="103"/>
      <c r="AF132" s="107"/>
      <c r="AG132" s="107"/>
      <c r="AH132" s="107"/>
      <c r="AI132" s="105"/>
      <c r="AJ132" s="109"/>
      <c r="AK132" s="109"/>
      <c r="AL132" s="109"/>
      <c r="AM132" s="109"/>
      <c r="AN132" s="109"/>
      <c r="AO132" s="109"/>
      <c r="AP132" s="450" t="s">
        <v>1</v>
      </c>
      <c r="AQ132" s="450"/>
      <c r="AR132" s="450"/>
      <c r="AS132" s="450"/>
      <c r="AT132" s="450"/>
      <c r="AU132" s="450"/>
      <c r="AV132" s="450"/>
      <c r="AW132" s="450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107"/>
      <c r="BI132" s="114"/>
      <c r="BJ132" s="117"/>
      <c r="BK132" s="118"/>
      <c r="BL132" s="118"/>
      <c r="BM132" s="118"/>
      <c r="BN132" s="118"/>
    </row>
    <row r="133" spans="1:66" s="6" customFormat="1" ht="48" customHeight="1" x14ac:dyDescent="0.5">
      <c r="A133" s="461" t="s">
        <v>254</v>
      </c>
      <c r="B133" s="461"/>
      <c r="C133" s="461"/>
      <c r="D133" s="461"/>
      <c r="E133" s="461"/>
      <c r="F133" s="461"/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461"/>
      <c r="AC133" s="461"/>
      <c r="AD133" s="107"/>
      <c r="AE133" s="103"/>
      <c r="AF133" s="107"/>
      <c r="AG133" s="107"/>
      <c r="AH133" s="107"/>
      <c r="AI133" s="444" t="s">
        <v>157</v>
      </c>
      <c r="AJ133" s="444"/>
      <c r="AK133" s="444"/>
      <c r="AL133" s="444"/>
      <c r="AM133" s="444"/>
      <c r="AN133" s="444"/>
      <c r="AO133" s="444"/>
      <c r="AP133" s="318">
        <v>2019</v>
      </c>
      <c r="AQ133" s="318"/>
      <c r="AR133" s="318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107"/>
      <c r="BH133" s="107"/>
      <c r="BI133" s="114"/>
      <c r="BJ133" s="117"/>
      <c r="BK133" s="118"/>
      <c r="BL133" s="118"/>
      <c r="BM133" s="118"/>
      <c r="BN133" s="118"/>
    </row>
    <row r="134" spans="1:66" s="6" customFormat="1" ht="36" customHeight="1" x14ac:dyDescent="0.5">
      <c r="A134" s="109"/>
      <c r="B134" s="109"/>
      <c r="C134" s="109"/>
      <c r="D134" s="109"/>
      <c r="E134" s="109"/>
      <c r="F134" s="109"/>
      <c r="G134" s="450" t="s">
        <v>255</v>
      </c>
      <c r="H134" s="450"/>
      <c r="I134" s="450"/>
      <c r="J134" s="450"/>
      <c r="K134" s="450"/>
      <c r="L134" s="450"/>
      <c r="M134" s="450"/>
      <c r="N134" s="450"/>
      <c r="O134" s="450"/>
      <c r="AD134" s="107"/>
      <c r="AE134" s="103"/>
      <c r="AF134" s="107"/>
      <c r="AG134" s="107"/>
      <c r="AH134" s="107"/>
      <c r="AI134" s="107"/>
      <c r="AX134" s="61"/>
      <c r="AY134" s="61"/>
      <c r="AZ134" s="61"/>
      <c r="BA134" s="61"/>
      <c r="BB134" s="61"/>
      <c r="BC134" s="61"/>
      <c r="BD134" s="61"/>
      <c r="BE134" s="61"/>
      <c r="BF134" s="61"/>
      <c r="BG134" s="107"/>
      <c r="BH134" s="107"/>
      <c r="BI134" s="114"/>
      <c r="BJ134" s="117"/>
      <c r="BK134" s="118"/>
      <c r="BL134" s="118"/>
      <c r="BM134" s="118"/>
      <c r="BN134" s="118"/>
    </row>
    <row r="135" spans="1:66" s="6" customFormat="1" ht="41.25" customHeight="1" x14ac:dyDescent="0.5">
      <c r="A135" s="451"/>
      <c r="B135" s="451"/>
      <c r="C135" s="451"/>
      <c r="D135" s="451"/>
      <c r="E135" s="451"/>
      <c r="F135" s="451"/>
      <c r="G135" s="318">
        <v>2019</v>
      </c>
      <c r="H135" s="318"/>
      <c r="I135" s="318"/>
      <c r="P135" s="103"/>
      <c r="Q135" s="107"/>
      <c r="R135" s="59"/>
      <c r="S135" s="59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3"/>
      <c r="AF135" s="107"/>
      <c r="AG135" s="107"/>
      <c r="AH135" s="107"/>
      <c r="AI135" s="448" t="s">
        <v>0</v>
      </c>
      <c r="AJ135" s="448"/>
      <c r="AK135" s="448"/>
      <c r="AL135" s="448"/>
      <c r="AM135" s="448"/>
      <c r="AN135" s="448"/>
      <c r="AO135" s="448"/>
      <c r="AP135" s="448"/>
      <c r="AQ135" s="448"/>
      <c r="AR135" s="448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107"/>
      <c r="BE135" s="107"/>
      <c r="BF135" s="107"/>
      <c r="BG135" s="107"/>
      <c r="BH135" s="107"/>
      <c r="BI135" s="114"/>
      <c r="BJ135" s="117"/>
      <c r="BK135" s="118"/>
      <c r="BL135" s="118"/>
      <c r="BM135" s="118"/>
      <c r="BN135" s="118"/>
    </row>
    <row r="136" spans="1:66" s="6" customFormat="1" ht="33.75" customHeight="1" x14ac:dyDescent="0.5">
      <c r="AD136" s="107"/>
      <c r="AE136" s="103"/>
      <c r="AF136" s="107"/>
      <c r="AG136" s="107"/>
      <c r="AH136" s="107"/>
      <c r="AI136" s="105"/>
      <c r="AJ136" s="452"/>
      <c r="AK136" s="452"/>
      <c r="AL136" s="452"/>
      <c r="AM136" s="452"/>
      <c r="AN136" s="452"/>
      <c r="AO136" s="452"/>
      <c r="AP136" s="450" t="s">
        <v>148</v>
      </c>
      <c r="AQ136" s="450"/>
      <c r="AR136" s="450"/>
      <c r="AS136" s="450"/>
      <c r="AT136" s="450"/>
      <c r="AU136" s="450"/>
      <c r="AV136" s="450"/>
      <c r="AW136" s="60"/>
      <c r="AX136" s="103"/>
      <c r="BD136" s="107"/>
      <c r="BE136" s="107"/>
      <c r="BF136" s="107"/>
      <c r="BG136" s="107"/>
      <c r="BH136" s="107"/>
      <c r="BI136" s="114"/>
      <c r="BJ136" s="117"/>
      <c r="BK136" s="118"/>
      <c r="BL136" s="118"/>
      <c r="BM136" s="118"/>
      <c r="BN136" s="118"/>
    </row>
    <row r="137" spans="1:66" s="6" customFormat="1" ht="43.5" customHeight="1" x14ac:dyDescent="0.5">
      <c r="A137" s="462" t="s">
        <v>167</v>
      </c>
      <c r="B137" s="462"/>
      <c r="C137" s="462"/>
      <c r="D137" s="462"/>
      <c r="E137" s="462"/>
      <c r="F137" s="462"/>
      <c r="G137" s="462"/>
      <c r="H137" s="462"/>
      <c r="I137" s="462"/>
      <c r="J137" s="462"/>
      <c r="K137" s="462"/>
      <c r="L137" s="462"/>
      <c r="M137" s="462"/>
      <c r="N137" s="462"/>
      <c r="O137" s="462"/>
      <c r="P137" s="462"/>
      <c r="Q137" s="462"/>
      <c r="R137" s="462"/>
      <c r="S137" s="462"/>
      <c r="T137" s="462"/>
      <c r="U137" s="462"/>
      <c r="V137" s="462"/>
      <c r="W137" s="462"/>
      <c r="X137" s="462"/>
      <c r="Y137" s="462"/>
      <c r="Z137" s="462"/>
      <c r="AA137" s="462"/>
      <c r="AB137" s="462"/>
      <c r="AC137" s="462"/>
      <c r="AD137" s="107"/>
      <c r="AE137" s="103"/>
      <c r="AF137" s="107"/>
      <c r="AG137" s="107"/>
      <c r="AH137" s="107"/>
      <c r="AI137" s="106"/>
      <c r="AJ137" s="451"/>
      <c r="AK137" s="451"/>
      <c r="AL137" s="451"/>
      <c r="AM137" s="451"/>
      <c r="AN137" s="451"/>
      <c r="AO137" s="451"/>
      <c r="AP137" s="318">
        <v>2019</v>
      </c>
      <c r="AQ137" s="318"/>
      <c r="AR137" s="318"/>
      <c r="BD137" s="107"/>
      <c r="BE137" s="107"/>
      <c r="BF137" s="107"/>
      <c r="BG137" s="107"/>
      <c r="BH137" s="107"/>
      <c r="BI137" s="114"/>
      <c r="BJ137" s="117"/>
      <c r="BK137" s="118"/>
      <c r="BL137" s="118"/>
      <c r="BM137" s="118"/>
      <c r="BN137" s="118"/>
    </row>
    <row r="138" spans="1:66" s="6" customFormat="1" ht="33.75" customHeight="1" x14ac:dyDescent="0.5">
      <c r="A138" s="462"/>
      <c r="B138" s="462"/>
      <c r="C138" s="462"/>
      <c r="D138" s="462"/>
      <c r="E138" s="462"/>
      <c r="F138" s="462"/>
      <c r="G138" s="462"/>
      <c r="H138" s="462"/>
      <c r="I138" s="462"/>
      <c r="J138" s="462"/>
      <c r="K138" s="462"/>
      <c r="L138" s="462"/>
      <c r="M138" s="462"/>
      <c r="N138" s="462"/>
      <c r="O138" s="462"/>
      <c r="P138" s="462"/>
      <c r="Q138" s="462"/>
      <c r="R138" s="462"/>
      <c r="S138" s="462"/>
      <c r="T138" s="462"/>
      <c r="U138" s="462"/>
      <c r="V138" s="462"/>
      <c r="W138" s="462"/>
      <c r="X138" s="462"/>
      <c r="Y138" s="462"/>
      <c r="Z138" s="462"/>
      <c r="AA138" s="462"/>
      <c r="AB138" s="462"/>
      <c r="AC138" s="462"/>
      <c r="AD138" s="107"/>
      <c r="AE138" s="103"/>
      <c r="AF138" s="107"/>
      <c r="AG138" s="107"/>
      <c r="AH138" s="107"/>
      <c r="AI138" s="107"/>
      <c r="BD138" s="107"/>
      <c r="BE138" s="107"/>
      <c r="BF138" s="107"/>
      <c r="BG138" s="107"/>
      <c r="BH138" s="107"/>
      <c r="BI138" s="114"/>
      <c r="BJ138" s="117"/>
      <c r="BK138" s="118"/>
      <c r="BL138" s="118"/>
      <c r="BM138" s="118"/>
      <c r="BN138" s="118"/>
    </row>
    <row r="139" spans="1:66" s="6" customFormat="1" ht="33" customHeight="1" x14ac:dyDescent="0.5">
      <c r="AD139" s="103"/>
      <c r="AE139" s="103"/>
      <c r="AF139" s="107"/>
      <c r="AG139" s="107"/>
      <c r="AH139" s="107"/>
      <c r="AI139" s="107"/>
      <c r="BD139" s="107"/>
      <c r="BE139" s="107"/>
      <c r="BF139" s="107"/>
      <c r="BG139" s="107"/>
      <c r="BH139" s="107"/>
      <c r="BI139" s="114"/>
      <c r="BJ139" s="117"/>
      <c r="BK139" s="118"/>
      <c r="BL139" s="118"/>
      <c r="BM139" s="118"/>
      <c r="BN139" s="118"/>
    </row>
    <row r="140" spans="1:66" s="6" customFormat="1" ht="37.5" customHeight="1" x14ac:dyDescent="0.5">
      <c r="A140" s="318" t="s">
        <v>147</v>
      </c>
      <c r="B140" s="318"/>
      <c r="C140" s="318"/>
      <c r="D140" s="318"/>
      <c r="E140" s="318"/>
      <c r="F140" s="318"/>
      <c r="G140" s="318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D140" s="103"/>
      <c r="AE140" s="103"/>
      <c r="AF140" s="107"/>
      <c r="AG140" s="107"/>
      <c r="AH140" s="107"/>
      <c r="AI140" s="107"/>
      <c r="AJ140" s="64"/>
      <c r="AK140" s="64"/>
      <c r="AL140" s="64"/>
      <c r="AM140" s="64"/>
      <c r="AN140" s="64"/>
      <c r="AO140" s="64"/>
      <c r="BD140" s="107"/>
      <c r="BE140" s="107"/>
      <c r="BF140" s="107"/>
      <c r="BG140" s="107"/>
      <c r="BH140" s="107"/>
      <c r="BI140" s="114"/>
      <c r="BJ140" s="117"/>
      <c r="BK140" s="118"/>
      <c r="BL140" s="118"/>
      <c r="BM140" s="118"/>
      <c r="BN140" s="118"/>
    </row>
    <row r="141" spans="1:66" s="6" customFormat="1" ht="36" customHeight="1" x14ac:dyDescent="0.5">
      <c r="AD141" s="103"/>
      <c r="AE141" s="103"/>
      <c r="AF141" s="107"/>
      <c r="AG141" s="107"/>
      <c r="AH141" s="107"/>
      <c r="AI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14"/>
      <c r="BJ141" s="117"/>
      <c r="BK141" s="118"/>
      <c r="BL141" s="118"/>
      <c r="BM141" s="118"/>
      <c r="BN141" s="118"/>
    </row>
    <row r="142" spans="1:66" s="6" customFormat="1" ht="36" customHeight="1" x14ac:dyDescent="0.5">
      <c r="AD142" s="103"/>
      <c r="AE142" s="103"/>
      <c r="AF142" s="107"/>
      <c r="AG142" s="107"/>
      <c r="AH142" s="107"/>
      <c r="AI142" s="107"/>
      <c r="AJ142" s="67"/>
      <c r="AK142" s="67"/>
      <c r="AL142" s="67"/>
      <c r="AM142" s="67"/>
      <c r="AN142" s="67"/>
      <c r="AO142" s="67"/>
      <c r="AP142" s="107"/>
      <c r="AQ142" s="63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14"/>
      <c r="BJ142" s="117"/>
      <c r="BK142" s="118"/>
      <c r="BL142" s="118"/>
      <c r="BM142" s="118"/>
      <c r="BN142" s="118"/>
    </row>
    <row r="143" spans="1:66" s="6" customFormat="1" ht="37.5" customHeight="1" x14ac:dyDescent="0.5">
      <c r="AD143" s="103"/>
      <c r="AE143" s="103"/>
      <c r="AF143" s="107"/>
      <c r="AG143" s="107"/>
      <c r="AH143" s="107"/>
      <c r="AI143" s="107"/>
      <c r="AJ143" s="4"/>
      <c r="AK143" s="4"/>
      <c r="AL143" s="4"/>
      <c r="AM143" s="4"/>
      <c r="AN143" s="4"/>
      <c r="AO143" s="4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D143" s="26"/>
      <c r="BE143" s="26"/>
      <c r="BF143" s="26"/>
      <c r="BG143" s="26"/>
      <c r="BH143" s="26"/>
      <c r="BI143" s="114"/>
      <c r="BJ143" s="117"/>
      <c r="BK143" s="118"/>
      <c r="BL143" s="118"/>
      <c r="BM143" s="118"/>
      <c r="BN143" s="118"/>
    </row>
    <row r="144" spans="1:66" s="69" customFormat="1" x14ac:dyDescent="0.5">
      <c r="R144" s="68"/>
      <c r="S144" s="68"/>
      <c r="BD144" s="70"/>
      <c r="BE144" s="70"/>
      <c r="BF144" s="70"/>
      <c r="BG144" s="70"/>
      <c r="BH144" s="70"/>
      <c r="BI144" s="114"/>
      <c r="BJ144" s="132"/>
      <c r="BK144" s="133"/>
      <c r="BL144" s="133"/>
      <c r="BM144" s="133"/>
      <c r="BN144" s="133"/>
    </row>
  </sheetData>
  <mergeCells count="1053">
    <mergeCell ref="A108:G108"/>
    <mergeCell ref="E94:BC94"/>
    <mergeCell ref="BD94:BH94"/>
    <mergeCell ref="A90:D90"/>
    <mergeCell ref="E90:BC90"/>
    <mergeCell ref="BD90:BH90"/>
    <mergeCell ref="A91:D91"/>
    <mergeCell ref="E91:BC91"/>
    <mergeCell ref="BD91:BH91"/>
    <mergeCell ref="A92:D92"/>
    <mergeCell ref="E92:BC92"/>
    <mergeCell ref="BD92:BH92"/>
    <mergeCell ref="A98:D98"/>
    <mergeCell ref="E98:BC98"/>
    <mergeCell ref="A119:D119"/>
    <mergeCell ref="E119:BC119"/>
    <mergeCell ref="BD119:BH119"/>
    <mergeCell ref="A118:D118"/>
    <mergeCell ref="E118:BC118"/>
    <mergeCell ref="BD118:BH118"/>
    <mergeCell ref="A115:D115"/>
    <mergeCell ref="E115:BC115"/>
    <mergeCell ref="BD115:BH115"/>
    <mergeCell ref="A102:D102"/>
    <mergeCell ref="E102:BC102"/>
    <mergeCell ref="BD102:BH102"/>
    <mergeCell ref="A99:D99"/>
    <mergeCell ref="E99:BC99"/>
    <mergeCell ref="BD99:BH99"/>
    <mergeCell ref="A116:D116"/>
    <mergeCell ref="E116:BC116"/>
    <mergeCell ref="BD116:BH116"/>
    <mergeCell ref="A117:D117"/>
    <mergeCell ref="A114:D114"/>
    <mergeCell ref="E117:BC117"/>
    <mergeCell ref="BD117:BH117"/>
    <mergeCell ref="E114:BC114"/>
    <mergeCell ref="BD114:BH114"/>
    <mergeCell ref="AI105:BH106"/>
    <mergeCell ref="AP107:AW107"/>
    <mergeCell ref="AI104:AQ104"/>
    <mergeCell ref="AI108:AO108"/>
    <mergeCell ref="AP108:AR108"/>
    <mergeCell ref="A105:X106"/>
    <mergeCell ref="A107:G107"/>
    <mergeCell ref="H107:Q107"/>
    <mergeCell ref="BD64:BH64"/>
    <mergeCell ref="AI75:AP75"/>
    <mergeCell ref="BD65:BH65"/>
    <mergeCell ref="BD86:BH86"/>
    <mergeCell ref="AJ66:AK66"/>
    <mergeCell ref="AL66:AM66"/>
    <mergeCell ref="AN66:AO66"/>
    <mergeCell ref="AP66:AQ66"/>
    <mergeCell ref="AR66:AS66"/>
    <mergeCell ref="AT66:AU66"/>
    <mergeCell ref="BD66:BH66"/>
    <mergeCell ref="AB64:AC64"/>
    <mergeCell ref="AD64:AE64"/>
    <mergeCell ref="AF64:AG64"/>
    <mergeCell ref="E84:BC84"/>
    <mergeCell ref="BD84:BH84"/>
    <mergeCell ref="E85:BC85"/>
    <mergeCell ref="BD85:BH85"/>
    <mergeCell ref="B64:O64"/>
    <mergeCell ref="P64:Q64"/>
    <mergeCell ref="R64:S64"/>
    <mergeCell ref="T64:U64"/>
    <mergeCell ref="BD63:BH63"/>
    <mergeCell ref="AR62:AS62"/>
    <mergeCell ref="AT62:AU62"/>
    <mergeCell ref="AV62:AW62"/>
    <mergeCell ref="AT60:AU60"/>
    <mergeCell ref="AR47:AS47"/>
    <mergeCell ref="AT47:AU47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BD57:BH60"/>
    <mergeCell ref="AN50:AO50"/>
    <mergeCell ref="AP50:AQ50"/>
    <mergeCell ref="AV52:AW52"/>
    <mergeCell ref="AX52:AY52"/>
    <mergeCell ref="AZ52:BA52"/>
    <mergeCell ref="BB52:BC52"/>
    <mergeCell ref="BD52:BH52"/>
    <mergeCell ref="AL52:AM52"/>
    <mergeCell ref="X58:AE58"/>
    <mergeCell ref="AF58:AQ58"/>
    <mergeCell ref="AR58:BC58"/>
    <mergeCell ref="X59:Y60"/>
    <mergeCell ref="Z59:AA60"/>
    <mergeCell ref="AB59:AC60"/>
    <mergeCell ref="AD59:AE60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X62:AY62"/>
    <mergeCell ref="AZ62:BA62"/>
    <mergeCell ref="BB62:BC62"/>
    <mergeCell ref="AV63:AW63"/>
    <mergeCell ref="AX63:AY63"/>
    <mergeCell ref="AZ63:BA63"/>
    <mergeCell ref="BB63:BC63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V38:W38"/>
    <mergeCell ref="X38:Y38"/>
    <mergeCell ref="Z38:AA38"/>
    <mergeCell ref="AB38:AC38"/>
    <mergeCell ref="BD62:BH62"/>
    <mergeCell ref="AT37:AU37"/>
    <mergeCell ref="AV37:AW37"/>
    <mergeCell ref="AX37:AY37"/>
    <mergeCell ref="B37:O37"/>
    <mergeCell ref="P37:Q37"/>
    <mergeCell ref="R37:S37"/>
    <mergeCell ref="T37:U37"/>
    <mergeCell ref="BD37:BH37"/>
    <mergeCell ref="B38:O38"/>
    <mergeCell ref="P38:Q38"/>
    <mergeCell ref="R38:S38"/>
    <mergeCell ref="T38:U38"/>
    <mergeCell ref="AL38:AM38"/>
    <mergeCell ref="AN38:AO38"/>
    <mergeCell ref="AP38:AQ38"/>
    <mergeCell ref="BD38:BH38"/>
    <mergeCell ref="AV44:AW44"/>
    <mergeCell ref="AX44:AY44"/>
    <mergeCell ref="AZ44:BA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X43:Y43"/>
    <mergeCell ref="BB44:BC44"/>
    <mergeCell ref="BD44:BH44"/>
    <mergeCell ref="BD42:BH42"/>
    <mergeCell ref="BD43:BH43"/>
    <mergeCell ref="BB40:BC40"/>
    <mergeCell ref="BD40:BH40"/>
    <mergeCell ref="BB41:BC41"/>
    <mergeCell ref="BD41:BH41"/>
    <mergeCell ref="AF38:AG38"/>
    <mergeCell ref="AH38:AI38"/>
    <mergeCell ref="AJ38:AK38"/>
    <mergeCell ref="AR36:AS36"/>
    <mergeCell ref="AT36:AU36"/>
    <mergeCell ref="AV36:AW36"/>
    <mergeCell ref="AX36:AY36"/>
    <mergeCell ref="AZ36:BA36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T41:AU41"/>
    <mergeCell ref="AV40:AW40"/>
    <mergeCell ref="AX40:AY40"/>
    <mergeCell ref="AZ40:BA40"/>
    <mergeCell ref="AV41:AW41"/>
    <mergeCell ref="AX41:AY41"/>
    <mergeCell ref="AZ41:BA41"/>
    <mergeCell ref="AL41:AM41"/>
    <mergeCell ref="AN41:AO41"/>
    <mergeCell ref="AP41:AQ41"/>
    <mergeCell ref="AR41:AS41"/>
    <mergeCell ref="AJ39:AK39"/>
    <mergeCell ref="AR38:AS38"/>
    <mergeCell ref="AT38:AU38"/>
    <mergeCell ref="AV38:AW38"/>
    <mergeCell ref="AJ41:AK41"/>
    <mergeCell ref="B46:O46"/>
    <mergeCell ref="P46:Q46"/>
    <mergeCell ref="R46:S46"/>
    <mergeCell ref="T46:U46"/>
    <mergeCell ref="V46:W46"/>
    <mergeCell ref="X46:Y46"/>
    <mergeCell ref="AV46:AW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BB47:BC47"/>
    <mergeCell ref="BB50:BC50"/>
    <mergeCell ref="AV51:AW51"/>
    <mergeCell ref="AX51:AY51"/>
    <mergeCell ref="AZ51:BA51"/>
    <mergeCell ref="BB51:BC51"/>
    <mergeCell ref="AR49:AS49"/>
    <mergeCell ref="AT49:AU49"/>
    <mergeCell ref="AL50:AM50"/>
    <mergeCell ref="B48:O48"/>
    <mergeCell ref="P48:Q48"/>
    <mergeCell ref="R48:S48"/>
    <mergeCell ref="T48:U48"/>
    <mergeCell ref="V48:W48"/>
    <mergeCell ref="B50:O50"/>
    <mergeCell ref="P50:Q50"/>
    <mergeCell ref="AB48:AC48"/>
    <mergeCell ref="AD48:AE48"/>
    <mergeCell ref="AF48:AG48"/>
    <mergeCell ref="AH48:AI48"/>
    <mergeCell ref="AJ48:AK48"/>
    <mergeCell ref="B51:O51"/>
    <mergeCell ref="P51:Q51"/>
    <mergeCell ref="R51:S51"/>
    <mergeCell ref="T51:U51"/>
    <mergeCell ref="V51:W51"/>
    <mergeCell ref="B47:O47"/>
    <mergeCell ref="P47:Q47"/>
    <mergeCell ref="R47:S47"/>
    <mergeCell ref="T47:U47"/>
    <mergeCell ref="V47:W47"/>
    <mergeCell ref="AV61:AW61"/>
    <mergeCell ref="AX61:AY61"/>
    <mergeCell ref="AZ61:BA61"/>
    <mergeCell ref="BB61:BC61"/>
    <mergeCell ref="BD61:BH61"/>
    <mergeCell ref="AR50:AS50"/>
    <mergeCell ref="AT50:AU50"/>
    <mergeCell ref="AH61:AI61"/>
    <mergeCell ref="AJ61:AK61"/>
    <mergeCell ref="AL61:AM61"/>
    <mergeCell ref="AN61:AO61"/>
    <mergeCell ref="AP61:AQ61"/>
    <mergeCell ref="AR61:AS61"/>
    <mergeCell ref="AT61:AU61"/>
    <mergeCell ref="AV48:AW48"/>
    <mergeCell ref="AX48:AY48"/>
    <mergeCell ref="AZ48:BA48"/>
    <mergeCell ref="BB48:BC48"/>
    <mergeCell ref="BD48:BH48"/>
    <mergeCell ref="AH49:AI49"/>
    <mergeCell ref="AJ49:AK49"/>
    <mergeCell ref="AL49:AM49"/>
    <mergeCell ref="AH51:AI51"/>
    <mergeCell ref="AJ51:AK51"/>
    <mergeCell ref="AL51:AM51"/>
    <mergeCell ref="AN51:AO51"/>
    <mergeCell ref="AP51:AQ51"/>
    <mergeCell ref="AL60:AM60"/>
    <mergeCell ref="AR54:AS54"/>
    <mergeCell ref="AT54:AU54"/>
    <mergeCell ref="B53:O53"/>
    <mergeCell ref="P53:Q53"/>
    <mergeCell ref="R53:S53"/>
    <mergeCell ref="T53:U53"/>
    <mergeCell ref="V53:W53"/>
    <mergeCell ref="AN49:AO49"/>
    <mergeCell ref="AP49:AQ49"/>
    <mergeCell ref="AV53:AW53"/>
    <mergeCell ref="AX53:AY53"/>
    <mergeCell ref="AZ53:BA53"/>
    <mergeCell ref="Z47:AA47"/>
    <mergeCell ref="AB47:AC47"/>
    <mergeCell ref="AD47:AE47"/>
    <mergeCell ref="AF47:AG47"/>
    <mergeCell ref="AH47:AI47"/>
    <mergeCell ref="AZ47:BA47"/>
    <mergeCell ref="BB53:BC53"/>
    <mergeCell ref="BD53:BH53"/>
    <mergeCell ref="AV54:AW54"/>
    <mergeCell ref="AX54:AY54"/>
    <mergeCell ref="AZ54:BA54"/>
    <mergeCell ref="BB54:BC54"/>
    <mergeCell ref="BD54:BH54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L53:AM53"/>
    <mergeCell ref="AN53:AO53"/>
    <mergeCell ref="AP53:AQ53"/>
    <mergeCell ref="AR53:AS53"/>
    <mergeCell ref="AT53:AU53"/>
    <mergeCell ref="AR52:AS52"/>
    <mergeCell ref="AT52:AU52"/>
    <mergeCell ref="AR51:AS51"/>
    <mergeCell ref="AT51:AU51"/>
    <mergeCell ref="AV49:AW49"/>
    <mergeCell ref="AX49:AY49"/>
    <mergeCell ref="AZ49:BA49"/>
    <mergeCell ref="AL54:AM54"/>
    <mergeCell ref="AN54:AO54"/>
    <mergeCell ref="AP54:AQ54"/>
    <mergeCell ref="X61:Y61"/>
    <mergeCell ref="Z61:AA61"/>
    <mergeCell ref="AB61:AC61"/>
    <mergeCell ref="AD61:AE61"/>
    <mergeCell ref="AF61:AG61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61:O61"/>
    <mergeCell ref="P61:Q61"/>
    <mergeCell ref="R61:S61"/>
    <mergeCell ref="T61:U61"/>
    <mergeCell ref="V61:W61"/>
    <mergeCell ref="T58:U60"/>
    <mergeCell ref="V58:W60"/>
    <mergeCell ref="AV45:AW45"/>
    <mergeCell ref="AX45:AY45"/>
    <mergeCell ref="AZ45:BA45"/>
    <mergeCell ref="BB45:BC45"/>
    <mergeCell ref="BD45:BH45"/>
    <mergeCell ref="AL48:AM48"/>
    <mergeCell ref="AN48:AO48"/>
    <mergeCell ref="AP48:AQ48"/>
    <mergeCell ref="AR48:AS48"/>
    <mergeCell ref="AT48:AU48"/>
    <mergeCell ref="X51:Y51"/>
    <mergeCell ref="Z51:AA51"/>
    <mergeCell ref="AB51:AC51"/>
    <mergeCell ref="AD51:AE51"/>
    <mergeCell ref="AF51:AG51"/>
    <mergeCell ref="BB49:BC49"/>
    <mergeCell ref="BD49:BH49"/>
    <mergeCell ref="AV50:AW50"/>
    <mergeCell ref="AX50:AY50"/>
    <mergeCell ref="AZ50:BA50"/>
    <mergeCell ref="AX46:AY46"/>
    <mergeCell ref="AZ46:BA46"/>
    <mergeCell ref="BB46:BC46"/>
    <mergeCell ref="BD46:BH46"/>
    <mergeCell ref="BD47:BH47"/>
    <mergeCell ref="BD50:BH50"/>
    <mergeCell ref="BD51:BH51"/>
    <mergeCell ref="AL45:AM45"/>
    <mergeCell ref="AN45:AO45"/>
    <mergeCell ref="AP45:AQ45"/>
    <mergeCell ref="AR45:AS45"/>
    <mergeCell ref="AT45:AU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X53:Y53"/>
    <mergeCell ref="Z53:AA53"/>
    <mergeCell ref="AB53:AC53"/>
    <mergeCell ref="AD53:AE53"/>
    <mergeCell ref="AF53:AG53"/>
    <mergeCell ref="AH53:AI53"/>
    <mergeCell ref="AJ53:AK53"/>
    <mergeCell ref="AJ52:AK52"/>
    <mergeCell ref="AJ47:AK47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X48:Y48"/>
    <mergeCell ref="Z48:AA48"/>
    <mergeCell ref="AV42:AW42"/>
    <mergeCell ref="AX42:AY42"/>
    <mergeCell ref="AZ42:BA42"/>
    <mergeCell ref="BB42:BC42"/>
    <mergeCell ref="AV43:AW43"/>
    <mergeCell ref="AX43:AY43"/>
    <mergeCell ref="AZ43:BA43"/>
    <mergeCell ref="BB43:BC43"/>
    <mergeCell ref="AL42:AM42"/>
    <mergeCell ref="AN42:AO42"/>
    <mergeCell ref="AP42:AQ42"/>
    <mergeCell ref="AR42:AS42"/>
    <mergeCell ref="AT42:AU42"/>
    <mergeCell ref="B43:O43"/>
    <mergeCell ref="P43:Q43"/>
    <mergeCell ref="R43:S43"/>
    <mergeCell ref="T43:U43"/>
    <mergeCell ref="V43:W43"/>
    <mergeCell ref="AJ42:AK42"/>
    <mergeCell ref="B45:O45"/>
    <mergeCell ref="B41:O41"/>
    <mergeCell ref="P41:Q41"/>
    <mergeCell ref="R41:S41"/>
    <mergeCell ref="T41:U41"/>
    <mergeCell ref="V41:W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X41:Y41"/>
    <mergeCell ref="Z41:AA41"/>
    <mergeCell ref="AB41:AC41"/>
    <mergeCell ref="AD41:AE41"/>
    <mergeCell ref="AF41:AG41"/>
    <mergeCell ref="AH41:AI41"/>
    <mergeCell ref="B44:O44"/>
    <mergeCell ref="P44:Q44"/>
    <mergeCell ref="R44:S44"/>
    <mergeCell ref="T44:U44"/>
    <mergeCell ref="V44:W44"/>
    <mergeCell ref="X44:Y44"/>
    <mergeCell ref="Z44:AA44"/>
    <mergeCell ref="AB44:AC44"/>
    <mergeCell ref="P45:Q45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T30:AU30"/>
    <mergeCell ref="AV31:AW31"/>
    <mergeCell ref="B31:O31"/>
    <mergeCell ref="P31:Q31"/>
    <mergeCell ref="R31:S31"/>
    <mergeCell ref="T31:U31"/>
    <mergeCell ref="V31:W31"/>
    <mergeCell ref="AR39:AS39"/>
    <mergeCell ref="AT39:AU39"/>
    <mergeCell ref="AV39:AW39"/>
    <mergeCell ref="AX39:AY39"/>
    <mergeCell ref="AZ39:BA39"/>
    <mergeCell ref="BB39:BC39"/>
    <mergeCell ref="BD39:BH39"/>
    <mergeCell ref="AX38:AY38"/>
    <mergeCell ref="AZ38:BA38"/>
    <mergeCell ref="BB38:BC38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L36:AM36"/>
    <mergeCell ref="AN36:AO36"/>
    <mergeCell ref="AP36:AQ36"/>
    <mergeCell ref="BB32:BC32"/>
    <mergeCell ref="BD32:BH32"/>
    <mergeCell ref="AP35:AQ35"/>
    <mergeCell ref="AR35:AS35"/>
    <mergeCell ref="AT35:AU35"/>
    <mergeCell ref="AZ35:BA35"/>
    <mergeCell ref="BB35:BC35"/>
    <mergeCell ref="AX35:AY35"/>
    <mergeCell ref="B30:O30"/>
    <mergeCell ref="P30:Q30"/>
    <mergeCell ref="R30:S30"/>
    <mergeCell ref="T30:U30"/>
    <mergeCell ref="V30:W30"/>
    <mergeCell ref="X30:Y30"/>
    <mergeCell ref="Z30:AA30"/>
    <mergeCell ref="AB30:AC30"/>
    <mergeCell ref="BD31:BH31"/>
    <mergeCell ref="AD30:AE30"/>
    <mergeCell ref="AV30:AW30"/>
    <mergeCell ref="AX30:AY30"/>
    <mergeCell ref="AZ30:BA30"/>
    <mergeCell ref="BB30:BC30"/>
    <mergeCell ref="BD30:BH30"/>
    <mergeCell ref="X31:Y31"/>
    <mergeCell ref="Z31:AA31"/>
    <mergeCell ref="AL31:AM31"/>
    <mergeCell ref="AN31:AO31"/>
    <mergeCell ref="AP31:AQ31"/>
    <mergeCell ref="AR30:AS30"/>
    <mergeCell ref="AV35:AW35"/>
    <mergeCell ref="AR31:AS31"/>
    <mergeCell ref="AD35:AE35"/>
    <mergeCell ref="B39:O39"/>
    <mergeCell ref="P39:Q39"/>
    <mergeCell ref="R39:S39"/>
    <mergeCell ref="T39:U39"/>
    <mergeCell ref="V39:W39"/>
    <mergeCell ref="AL39:AM39"/>
    <mergeCell ref="AN39:AO39"/>
    <mergeCell ref="AP39:AQ39"/>
    <mergeCell ref="BD33:BH33"/>
    <mergeCell ref="AT34:AU34"/>
    <mergeCell ref="AV34:AW34"/>
    <mergeCell ref="AX34:AY34"/>
    <mergeCell ref="AZ34:BA34"/>
    <mergeCell ref="BB34:BC34"/>
    <mergeCell ref="BD34:BH34"/>
    <mergeCell ref="AL33:AM33"/>
    <mergeCell ref="AN33:AO33"/>
    <mergeCell ref="AP33:AQ33"/>
    <mergeCell ref="AR33:AS33"/>
    <mergeCell ref="AT33:AU33"/>
    <mergeCell ref="AV33:AW33"/>
    <mergeCell ref="AX33:AY33"/>
    <mergeCell ref="BB33:BC33"/>
    <mergeCell ref="BD35:BH35"/>
    <mergeCell ref="AZ37:BA37"/>
    <mergeCell ref="BB37:BC37"/>
    <mergeCell ref="R35:S35"/>
    <mergeCell ref="T35:U35"/>
    <mergeCell ref="V35:W35"/>
    <mergeCell ref="X35:Y35"/>
    <mergeCell ref="Z35:AA35"/>
    <mergeCell ref="AB35:AC35"/>
    <mergeCell ref="X47:Y47"/>
    <mergeCell ref="BD36:BH36"/>
    <mergeCell ref="AD38:AE38"/>
    <mergeCell ref="A140:AB140"/>
    <mergeCell ref="R76:T76"/>
    <mergeCell ref="U76:AA76"/>
    <mergeCell ref="AB76:AH76"/>
    <mergeCell ref="AI76:AP76"/>
    <mergeCell ref="G135:I135"/>
    <mergeCell ref="AP128:AR128"/>
    <mergeCell ref="A129:AC129"/>
    <mergeCell ref="G130:O130"/>
    <mergeCell ref="A133:AC133"/>
    <mergeCell ref="G134:O134"/>
    <mergeCell ref="A137:AC138"/>
    <mergeCell ref="AI124:AQ124"/>
    <mergeCell ref="AI125:BF126"/>
    <mergeCell ref="B62:O62"/>
    <mergeCell ref="P62:Q62"/>
    <mergeCell ref="R62:S62"/>
    <mergeCell ref="T62:U62"/>
    <mergeCell ref="V62:W62"/>
    <mergeCell ref="X62:Y62"/>
    <mergeCell ref="Z62:AA62"/>
    <mergeCell ref="AV60:AW60"/>
    <mergeCell ref="AX60:AY60"/>
    <mergeCell ref="AZ60:BA60"/>
    <mergeCell ref="BB60:BC60"/>
    <mergeCell ref="AN60:AO60"/>
    <mergeCell ref="AP60:AQ60"/>
    <mergeCell ref="AR60:AS60"/>
    <mergeCell ref="AJ62:AK62"/>
    <mergeCell ref="AI135:AR135"/>
    <mergeCell ref="AP137:AR137"/>
    <mergeCell ref="G126:M126"/>
    <mergeCell ref="AP136:AV136"/>
    <mergeCell ref="AP127:AY127"/>
    <mergeCell ref="AJ137:AO137"/>
    <mergeCell ref="A127:F127"/>
    <mergeCell ref="A135:F135"/>
    <mergeCell ref="AJ136:AO136"/>
    <mergeCell ref="AP132:AW132"/>
    <mergeCell ref="A126:F126"/>
    <mergeCell ref="A131:F131"/>
    <mergeCell ref="A122:BH122"/>
    <mergeCell ref="A125:AC125"/>
    <mergeCell ref="AI127:AO127"/>
    <mergeCell ref="AH62:AI62"/>
    <mergeCell ref="X64:Y64"/>
    <mergeCell ref="Z64:AA64"/>
    <mergeCell ref="AT68:AU68"/>
    <mergeCell ref="AZ69:BA69"/>
    <mergeCell ref="BB69:BC69"/>
    <mergeCell ref="BD69:BH69"/>
    <mergeCell ref="AB69:AC69"/>
    <mergeCell ref="AD69:AE69"/>
    <mergeCell ref="B65:O65"/>
    <mergeCell ref="P65:Q65"/>
    <mergeCell ref="R65:S65"/>
    <mergeCell ref="AH64:AI64"/>
    <mergeCell ref="AJ64:AK64"/>
    <mergeCell ref="B63:O63"/>
    <mergeCell ref="P63:Q63"/>
    <mergeCell ref="R63:S63"/>
    <mergeCell ref="AL35:AM35"/>
    <mergeCell ref="AN35:AO35"/>
    <mergeCell ref="AV32:AW32"/>
    <mergeCell ref="AX32:AY32"/>
    <mergeCell ref="AZ32:BA32"/>
    <mergeCell ref="T34:U34"/>
    <mergeCell ref="AI133:AO133"/>
    <mergeCell ref="AP133:AR133"/>
    <mergeCell ref="T25:AE25"/>
    <mergeCell ref="AF25:BC25"/>
    <mergeCell ref="BB36:BC36"/>
    <mergeCell ref="X33:Y33"/>
    <mergeCell ref="Z33:AA33"/>
    <mergeCell ref="AB33:AC33"/>
    <mergeCell ref="AD33:AE33"/>
    <mergeCell ref="AF33:AG33"/>
    <mergeCell ref="AH33:AI33"/>
    <mergeCell ref="AJ33:AK33"/>
    <mergeCell ref="U74:AP74"/>
    <mergeCell ref="X32:Y32"/>
    <mergeCell ref="Z32:AA32"/>
    <mergeCell ref="AB32:AC32"/>
    <mergeCell ref="V34:W34"/>
    <mergeCell ref="X34:Y34"/>
    <mergeCell ref="Z34:AA34"/>
    <mergeCell ref="AB34:AC34"/>
    <mergeCell ref="AD34:AE34"/>
    <mergeCell ref="AF34:AG34"/>
    <mergeCell ref="AH34:AI34"/>
    <mergeCell ref="AL62:AM62"/>
    <mergeCell ref="AN62:AO62"/>
    <mergeCell ref="AP62:AQ62"/>
    <mergeCell ref="AP34:AQ34"/>
    <mergeCell ref="AR34:AS34"/>
    <mergeCell ref="AN30:AO30"/>
    <mergeCell ref="AP30:AQ30"/>
    <mergeCell ref="AD32:AE32"/>
    <mergeCell ref="AF32:AG32"/>
    <mergeCell ref="BC2:BH2"/>
    <mergeCell ref="H8:K8"/>
    <mergeCell ref="G127:I127"/>
    <mergeCell ref="G131:I131"/>
    <mergeCell ref="Y9:AQ11"/>
    <mergeCell ref="AP32:AQ32"/>
    <mergeCell ref="AR32:AS32"/>
    <mergeCell ref="AT32:AU32"/>
    <mergeCell ref="AB31:AC31"/>
    <mergeCell ref="AD31:AE31"/>
    <mergeCell ref="AF31:AG31"/>
    <mergeCell ref="AH31:AI31"/>
    <mergeCell ref="AJ31:AK31"/>
    <mergeCell ref="AF30:AG30"/>
    <mergeCell ref="AH30:AI30"/>
    <mergeCell ref="AJ30:AK30"/>
    <mergeCell ref="AL30:AM30"/>
    <mergeCell ref="AR28:AS28"/>
    <mergeCell ref="T26:U28"/>
    <mergeCell ref="V26:W28"/>
    <mergeCell ref="X26:AE26"/>
    <mergeCell ref="O76:Q76"/>
    <mergeCell ref="AF26:AQ26"/>
    <mergeCell ref="AF35:AG35"/>
    <mergeCell ref="AH35:AI35"/>
    <mergeCell ref="AJ35:AK35"/>
    <mergeCell ref="AB27:AC28"/>
    <mergeCell ref="BG14:BG15"/>
    <mergeCell ref="AI128:AO128"/>
    <mergeCell ref="AI130:BH131"/>
    <mergeCell ref="B32:O32"/>
    <mergeCell ref="B33:O33"/>
    <mergeCell ref="BD29:BH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BD25:BH28"/>
    <mergeCell ref="AZ29:BA29"/>
    <mergeCell ref="AL29:AM29"/>
    <mergeCell ref="AN29:AO29"/>
    <mergeCell ref="AP29:AQ29"/>
    <mergeCell ref="AR29:AS29"/>
    <mergeCell ref="AT29:AU29"/>
    <mergeCell ref="AX27:BC27"/>
    <mergeCell ref="AF27:AK27"/>
    <mergeCell ref="AN28:AO28"/>
    <mergeCell ref="AB62:AC62"/>
    <mergeCell ref="AD62:AE62"/>
    <mergeCell ref="AF62:AG62"/>
    <mergeCell ref="AJ34:AK34"/>
    <mergeCell ref="AL34:AM34"/>
    <mergeCell ref="AN34:AO34"/>
    <mergeCell ref="B8:G8"/>
    <mergeCell ref="B57:O60"/>
    <mergeCell ref="P57:Q60"/>
    <mergeCell ref="R57:S60"/>
    <mergeCell ref="T57:AE57"/>
    <mergeCell ref="AF57:BC57"/>
    <mergeCell ref="BB29:BC29"/>
    <mergeCell ref="AD27:AE28"/>
    <mergeCell ref="AX28:AY28"/>
    <mergeCell ref="AZ28:BA28"/>
    <mergeCell ref="BB28:BC28"/>
    <mergeCell ref="AR27:AW27"/>
    <mergeCell ref="AV29:AW29"/>
    <mergeCell ref="AX29:AY29"/>
    <mergeCell ref="R29:S29"/>
    <mergeCell ref="B34:O34"/>
    <mergeCell ref="P34:Q34"/>
    <mergeCell ref="R34:S34"/>
    <mergeCell ref="B35:O35"/>
    <mergeCell ref="AV47:AW47"/>
    <mergeCell ref="AX47:AY47"/>
    <mergeCell ref="AX31:AY31"/>
    <mergeCell ref="AZ31:BA31"/>
    <mergeCell ref="BB31:BC31"/>
    <mergeCell ref="AZ33:BA33"/>
    <mergeCell ref="AT31:AU31"/>
    <mergeCell ref="P32:Q32"/>
    <mergeCell ref="R32:S32"/>
    <mergeCell ref="AL47:AM47"/>
    <mergeCell ref="AN47:AO47"/>
    <mergeCell ref="AP47:AQ47"/>
    <mergeCell ref="Y6:AT8"/>
    <mergeCell ref="A57:A60"/>
    <mergeCell ref="AF59:AK59"/>
    <mergeCell ref="AL59:AQ59"/>
    <mergeCell ref="AR59:AW59"/>
    <mergeCell ref="AX59:BC59"/>
    <mergeCell ref="AF60:AG60"/>
    <mergeCell ref="AH60:AI60"/>
    <mergeCell ref="AJ60:AK60"/>
    <mergeCell ref="AP28:AQ28"/>
    <mergeCell ref="A25:A28"/>
    <mergeCell ref="B25:O28"/>
    <mergeCell ref="P25:Q28"/>
    <mergeCell ref="R25:S28"/>
    <mergeCell ref="T32:U32"/>
    <mergeCell ref="V32:W32"/>
    <mergeCell ref="AN32:AO32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N52:AO52"/>
    <mergeCell ref="AP52:AQ52"/>
    <mergeCell ref="AR26:BC26"/>
    <mergeCell ref="X27:Y28"/>
    <mergeCell ref="Z27:AA28"/>
    <mergeCell ref="S9:X10"/>
    <mergeCell ref="AL27:AQ27"/>
    <mergeCell ref="AF28:AG28"/>
    <mergeCell ref="AH28:AI28"/>
    <mergeCell ref="AJ28:AK28"/>
    <mergeCell ref="AL28:AM28"/>
    <mergeCell ref="AT28:AU28"/>
    <mergeCell ref="AB75:AH75"/>
    <mergeCell ref="AV28:AW28"/>
    <mergeCell ref="B29:O29"/>
    <mergeCell ref="P29:Q29"/>
    <mergeCell ref="P35:Q35"/>
    <mergeCell ref="AH32:AI32"/>
    <mergeCell ref="R33:S33"/>
    <mergeCell ref="T33:U33"/>
    <mergeCell ref="V33:W33"/>
    <mergeCell ref="AJ32:AK32"/>
    <mergeCell ref="AL32:AM32"/>
    <mergeCell ref="P33:Q33"/>
    <mergeCell ref="X39:Y39"/>
    <mergeCell ref="Z39:AA39"/>
    <mergeCell ref="AB39:AC39"/>
    <mergeCell ref="AD39:AE39"/>
    <mergeCell ref="AF39:AG39"/>
    <mergeCell ref="AH39:AI39"/>
    <mergeCell ref="P67:Q67"/>
    <mergeCell ref="R67:S67"/>
    <mergeCell ref="T67:U67"/>
    <mergeCell ref="V67:W67"/>
    <mergeCell ref="X67:Y67"/>
    <mergeCell ref="Z67:AA67"/>
    <mergeCell ref="V64:W64"/>
    <mergeCell ref="AL64:AM64"/>
    <mergeCell ref="AN64:AO64"/>
    <mergeCell ref="AP64:AQ64"/>
    <mergeCell ref="AR64:AS64"/>
    <mergeCell ref="AT64:AU64"/>
    <mergeCell ref="AV66:AW66"/>
    <mergeCell ref="AX66:AY66"/>
    <mergeCell ref="AZ66:BA66"/>
    <mergeCell ref="BB66:BC66"/>
    <mergeCell ref="AV64:AW64"/>
    <mergeCell ref="AX64:AY64"/>
    <mergeCell ref="AZ64:BA64"/>
    <mergeCell ref="BB64:BC64"/>
    <mergeCell ref="AP65:AQ65"/>
    <mergeCell ref="T65:U65"/>
    <mergeCell ref="V65:W65"/>
    <mergeCell ref="AZ65:BA65"/>
    <mergeCell ref="BB65:BC65"/>
    <mergeCell ref="AX65:AY65"/>
    <mergeCell ref="AB66:AC66"/>
    <mergeCell ref="AD66:AE66"/>
    <mergeCell ref="AF66:AG66"/>
    <mergeCell ref="AH66:AI66"/>
    <mergeCell ref="A121:BH121"/>
    <mergeCell ref="A72:S72"/>
    <mergeCell ref="T72:U72"/>
    <mergeCell ref="V72:W72"/>
    <mergeCell ref="X72:Y72"/>
    <mergeCell ref="Z72:AA72"/>
    <mergeCell ref="AB72:AC72"/>
    <mergeCell ref="AD72:AE72"/>
    <mergeCell ref="AF72:AK72"/>
    <mergeCell ref="AL72:AQ72"/>
    <mergeCell ref="AR72:AW72"/>
    <mergeCell ref="AX72:BC72"/>
    <mergeCell ref="BD72:BH72"/>
    <mergeCell ref="A74:T74"/>
    <mergeCell ref="AQ74:BH74"/>
    <mergeCell ref="A75:K75"/>
    <mergeCell ref="L75:N75"/>
    <mergeCell ref="O75:Q75"/>
    <mergeCell ref="R75:T75"/>
    <mergeCell ref="U75:AA75"/>
    <mergeCell ref="AQ75:BH76"/>
    <mergeCell ref="A76:K76"/>
    <mergeCell ref="L76:N76"/>
    <mergeCell ref="H108:J108"/>
    <mergeCell ref="A100:D100"/>
    <mergeCell ref="BD88:BH88"/>
    <mergeCell ref="A86:D86"/>
    <mergeCell ref="E86:BC86"/>
    <mergeCell ref="A93:D93"/>
    <mergeCell ref="E93:BC93"/>
    <mergeCell ref="BD93:BH93"/>
    <mergeCell ref="A94:D94"/>
    <mergeCell ref="A89:D89"/>
    <mergeCell ref="E89:BC89"/>
    <mergeCell ref="BD89:BH89"/>
    <mergeCell ref="A82:D82"/>
    <mergeCell ref="E82:BC82"/>
    <mergeCell ref="BD82:BH82"/>
    <mergeCell ref="A83:D83"/>
    <mergeCell ref="E83:BC83"/>
    <mergeCell ref="BD83:BH83"/>
    <mergeCell ref="AR65:AS65"/>
    <mergeCell ref="AT65:AU65"/>
    <mergeCell ref="AR67:AS67"/>
    <mergeCell ref="AT67:AU67"/>
    <mergeCell ref="AV67:AW67"/>
    <mergeCell ref="AX67:AY67"/>
    <mergeCell ref="AZ67:BA67"/>
    <mergeCell ref="BB67:BC67"/>
    <mergeCell ref="BD67:BH67"/>
    <mergeCell ref="B66:O66"/>
    <mergeCell ref="P66:Q66"/>
    <mergeCell ref="R66:S66"/>
    <mergeCell ref="T66:U66"/>
    <mergeCell ref="V66:W66"/>
    <mergeCell ref="X66:Y66"/>
    <mergeCell ref="Z66:AA66"/>
    <mergeCell ref="B67:O67"/>
    <mergeCell ref="AD71:AE71"/>
    <mergeCell ref="AF71:AK71"/>
    <mergeCell ref="AL71:AQ71"/>
    <mergeCell ref="AR71:AW71"/>
    <mergeCell ref="AX71:BC71"/>
    <mergeCell ref="AV65:AW65"/>
    <mergeCell ref="AN69:AO69"/>
    <mergeCell ref="AD70:AE70"/>
    <mergeCell ref="AF70:AK70"/>
    <mergeCell ref="AL70:AQ70"/>
    <mergeCell ref="AR70:AW70"/>
    <mergeCell ref="AX70:BC70"/>
    <mergeCell ref="BD70:BH70"/>
    <mergeCell ref="A71:S71"/>
    <mergeCell ref="T71:U71"/>
    <mergeCell ref="V71:W71"/>
    <mergeCell ref="X71:Y71"/>
    <mergeCell ref="Z71:AA71"/>
    <mergeCell ref="AB71:AC71"/>
    <mergeCell ref="A80:D80"/>
    <mergeCell ref="X70:Y70"/>
    <mergeCell ref="B68:O68"/>
    <mergeCell ref="E80:BC80"/>
    <mergeCell ref="AF69:AG69"/>
    <mergeCell ref="AH69:AI69"/>
    <mergeCell ref="AJ69:AK69"/>
    <mergeCell ref="AL69:AM69"/>
    <mergeCell ref="Z70:AA70"/>
    <mergeCell ref="AB70:AC70"/>
    <mergeCell ref="A70:S70"/>
    <mergeCell ref="P68:Q68"/>
    <mergeCell ref="AH68:AI68"/>
    <mergeCell ref="AF67:AG67"/>
    <mergeCell ref="AH67:AI67"/>
    <mergeCell ref="AJ67:AK67"/>
    <mergeCell ref="BD71:BH71"/>
    <mergeCell ref="BD98:BH98"/>
    <mergeCell ref="E100:BC100"/>
    <mergeCell ref="BD100:BH100"/>
    <mergeCell ref="E103:BC103"/>
    <mergeCell ref="BD103:BH103"/>
    <mergeCell ref="A103:D103"/>
    <mergeCell ref="A84:D84"/>
    <mergeCell ref="A85:D85"/>
    <mergeCell ref="A88:D88"/>
    <mergeCell ref="E88:BC88"/>
    <mergeCell ref="A81:D81"/>
    <mergeCell ref="E81:BC81"/>
    <mergeCell ref="BD81:BH81"/>
    <mergeCell ref="E97:BC97"/>
    <mergeCell ref="BD97:BH97"/>
    <mergeCell ref="A95:D95"/>
    <mergeCell ref="E95:BC95"/>
    <mergeCell ref="BD95:BH95"/>
    <mergeCell ref="A96:D96"/>
    <mergeCell ref="E96:BC96"/>
    <mergeCell ref="BD96:BH96"/>
    <mergeCell ref="A97:D97"/>
    <mergeCell ref="AJ68:AK68"/>
    <mergeCell ref="AL68:AM68"/>
    <mergeCell ref="AN68:AO68"/>
    <mergeCell ref="T70:U70"/>
    <mergeCell ref="V70:W70"/>
    <mergeCell ref="A69:S69"/>
    <mergeCell ref="K14:N14"/>
    <mergeCell ref="O14:R14"/>
    <mergeCell ref="S14:S15"/>
    <mergeCell ref="T69:U69"/>
    <mergeCell ref="V69:W69"/>
    <mergeCell ref="X69:Y69"/>
    <mergeCell ref="AS14:AS15"/>
    <mergeCell ref="AT14:AV14"/>
    <mergeCell ref="AW14:AW15"/>
    <mergeCell ref="AX14:BA14"/>
    <mergeCell ref="BB14:BB15"/>
    <mergeCell ref="BC14:BC15"/>
    <mergeCell ref="BD14:BD15"/>
    <mergeCell ref="BE14:BE15"/>
    <mergeCell ref="BF14:BF15"/>
    <mergeCell ref="AA14:AA15"/>
    <mergeCell ref="AB14:AE14"/>
    <mergeCell ref="AF14:AF15"/>
    <mergeCell ref="AP69:AQ69"/>
    <mergeCell ref="AR69:AS69"/>
    <mergeCell ref="AT69:AU69"/>
    <mergeCell ref="AV69:AW69"/>
    <mergeCell ref="AX69:AY69"/>
    <mergeCell ref="AP68:AQ68"/>
    <mergeCell ref="AR68:AS68"/>
    <mergeCell ref="Z69:AA69"/>
    <mergeCell ref="Z68:AA68"/>
    <mergeCell ref="AB68:AC68"/>
    <mergeCell ref="AD68:AE68"/>
    <mergeCell ref="AF68:AG68"/>
    <mergeCell ref="AB67:AC67"/>
    <mergeCell ref="AD67:AE67"/>
    <mergeCell ref="T14:V14"/>
    <mergeCell ref="W14:W15"/>
    <mergeCell ref="AO14:AR14"/>
    <mergeCell ref="A87:D87"/>
    <mergeCell ref="E87:BC87"/>
    <mergeCell ref="BD87:BH87"/>
    <mergeCell ref="A101:D101"/>
    <mergeCell ref="E101:BC101"/>
    <mergeCell ref="BD101:BH101"/>
    <mergeCell ref="AL67:AM67"/>
    <mergeCell ref="AN67:AO67"/>
    <mergeCell ref="AP67:AQ67"/>
    <mergeCell ref="BD80:BH80"/>
    <mergeCell ref="X14:Z14"/>
    <mergeCell ref="R68:S68"/>
    <mergeCell ref="T68:U68"/>
    <mergeCell ref="V68:W68"/>
    <mergeCell ref="X68:Y68"/>
    <mergeCell ref="AG14:AI14"/>
    <mergeCell ref="AJ14:AJ15"/>
    <mergeCell ref="AK14:AN14"/>
    <mergeCell ref="AV68:AW68"/>
    <mergeCell ref="AX68:AY68"/>
    <mergeCell ref="AZ68:BA68"/>
    <mergeCell ref="BB68:BC68"/>
    <mergeCell ref="BD68:BH68"/>
    <mergeCell ref="BH14:BH15"/>
    <mergeCell ref="A14:A15"/>
    <mergeCell ref="B14:E14"/>
    <mergeCell ref="F14:F15"/>
    <mergeCell ref="G14:I14"/>
    <mergeCell ref="J14:J15"/>
  </mergeCells>
  <conditionalFormatting sqref="BD29:BH29">
    <cfRule type="cellIs" dxfId="0" priority="1" operator="greaterThan">
      <formula>35</formula>
    </cfRule>
  </conditionalFormatting>
  <printOptions horizontalCentered="1"/>
  <pageMargins left="0" right="0" top="0" bottom="0" header="0" footer="0"/>
  <pageSetup paperSize="8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Кулишкина Н.В.</cp:lastModifiedBy>
  <cp:lastPrinted>2019-04-10T06:33:38Z</cp:lastPrinted>
  <dcterms:created xsi:type="dcterms:W3CDTF">2018-11-26T12:23:21Z</dcterms:created>
  <dcterms:modified xsi:type="dcterms:W3CDTF">2019-04-10T06:34:42Z</dcterms:modified>
</cp:coreProperties>
</file>