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3725"/>
  </bookViews>
  <sheets>
    <sheet name="ШАБЛОН_Типовой учебный план" sheetId="1" r:id="rId1"/>
  </sheets>
  <definedNames>
    <definedName name="_xlnm.Print_Area" localSheetId="0">'ШАБЛОН_Типовой учебный план'!$A$1:$BH$120</definedName>
  </definedNames>
  <calcPr calcId="145621" refMode="R1C1"/>
</workbook>
</file>

<file path=xl/calcChain.xml><?xml version="1.0" encoding="utf-8"?>
<calcChain xmlns="http://schemas.openxmlformats.org/spreadsheetml/2006/main">
  <c r="T35" i="1" l="1"/>
  <c r="T63" i="1" l="1"/>
  <c r="X44" i="1"/>
  <c r="Z44" i="1"/>
  <c r="AB44" i="1"/>
  <c r="AD44" i="1"/>
  <c r="AF44" i="1"/>
  <c r="AH44" i="1"/>
  <c r="AJ44" i="1"/>
  <c r="AL44" i="1"/>
  <c r="AN44" i="1"/>
  <c r="AP44" i="1"/>
  <c r="AR44" i="1"/>
  <c r="AT44" i="1"/>
  <c r="AV44" i="1"/>
  <c r="T40" i="1"/>
  <c r="T41" i="1"/>
  <c r="T42" i="1"/>
  <c r="T43" i="1"/>
  <c r="T45" i="1"/>
  <c r="T46" i="1"/>
  <c r="T47" i="1"/>
  <c r="T49" i="1"/>
  <c r="T50" i="1"/>
  <c r="T51" i="1"/>
  <c r="T53" i="1"/>
  <c r="T54" i="1"/>
  <c r="T55" i="1"/>
  <c r="V47" i="1"/>
  <c r="V33" i="1"/>
  <c r="T33" i="1"/>
  <c r="T39" i="1" l="1"/>
  <c r="T44" i="1"/>
  <c r="T48" i="1"/>
  <c r="T52" i="1"/>
  <c r="T62" i="1"/>
  <c r="T38" i="1" l="1"/>
  <c r="V43" i="1" l="1"/>
  <c r="X39" i="1" l="1"/>
  <c r="Z39" i="1"/>
  <c r="AB39" i="1"/>
  <c r="AD39" i="1"/>
  <c r="AF39" i="1"/>
  <c r="AH39" i="1"/>
  <c r="AJ39" i="1"/>
  <c r="AL39" i="1"/>
  <c r="AN39" i="1"/>
  <c r="AP39" i="1"/>
  <c r="AR39" i="1"/>
  <c r="AT39" i="1"/>
  <c r="AV39" i="1"/>
  <c r="AX39" i="1"/>
  <c r="AZ39" i="1"/>
  <c r="BB39" i="1"/>
  <c r="V55" i="1" l="1"/>
  <c r="V41" i="1"/>
  <c r="V39" i="1" s="1"/>
  <c r="BC17" i="1" l="1"/>
  <c r="BD17" i="1"/>
  <c r="BE17" i="1"/>
  <c r="BF17" i="1"/>
  <c r="BG17" i="1"/>
  <c r="BB17" i="1"/>
  <c r="BH16" i="1"/>
  <c r="BH17" i="1" s="1"/>
  <c r="V54" i="1" l="1"/>
  <c r="X52" i="1"/>
  <c r="Z52" i="1"/>
  <c r="AB52" i="1"/>
  <c r="AD52" i="1"/>
  <c r="AF52" i="1"/>
  <c r="AH52" i="1"/>
  <c r="AJ52" i="1"/>
  <c r="AL52" i="1"/>
  <c r="AN52" i="1"/>
  <c r="AP52" i="1"/>
  <c r="AR52" i="1"/>
  <c r="AT52" i="1"/>
  <c r="AV52" i="1"/>
  <c r="AX52" i="1"/>
  <c r="AZ52" i="1"/>
  <c r="BB52" i="1"/>
  <c r="V50" i="1"/>
  <c r="V51" i="1"/>
  <c r="X48" i="1"/>
  <c r="Z48" i="1"/>
  <c r="AB48" i="1"/>
  <c r="AB38" i="1" s="1"/>
  <c r="AD48" i="1"/>
  <c r="AD38" i="1" s="1"/>
  <c r="AF48" i="1"/>
  <c r="AF38" i="1" s="1"/>
  <c r="AH48" i="1"/>
  <c r="AH38" i="1" s="1"/>
  <c r="AJ48" i="1"/>
  <c r="AJ38" i="1" s="1"/>
  <c r="AL48" i="1"/>
  <c r="AL38" i="1" s="1"/>
  <c r="AN48" i="1"/>
  <c r="AN38" i="1" s="1"/>
  <c r="AP48" i="1"/>
  <c r="AP38" i="1" s="1"/>
  <c r="AR48" i="1"/>
  <c r="AR38" i="1" s="1"/>
  <c r="AT48" i="1"/>
  <c r="AT38" i="1" s="1"/>
  <c r="AV48" i="1"/>
  <c r="AV38" i="1" s="1"/>
  <c r="AX48" i="1"/>
  <c r="AZ48" i="1"/>
  <c r="BB48" i="1"/>
  <c r="V46" i="1"/>
  <c r="AX44" i="1"/>
  <c r="AX38" i="1" s="1"/>
  <c r="AZ44" i="1"/>
  <c r="AZ38" i="1" s="1"/>
  <c r="BB44" i="1"/>
  <c r="BB38" i="1" s="1"/>
  <c r="V42" i="1"/>
  <c r="V34" i="1"/>
  <c r="T34" i="1"/>
  <c r="X32" i="1"/>
  <c r="Z32" i="1"/>
  <c r="AB32" i="1"/>
  <c r="AD32" i="1"/>
  <c r="AF32" i="1"/>
  <c r="AH32" i="1"/>
  <c r="AJ32" i="1"/>
  <c r="AL32" i="1"/>
  <c r="AN32" i="1"/>
  <c r="AP32" i="1"/>
  <c r="AR32" i="1"/>
  <c r="AT32" i="1"/>
  <c r="AV32" i="1"/>
  <c r="AX32" i="1"/>
  <c r="AZ32" i="1"/>
  <c r="BB32" i="1"/>
  <c r="V31" i="1"/>
  <c r="T31" i="1"/>
  <c r="T30" i="1"/>
  <c r="X29" i="1"/>
  <c r="Z29" i="1"/>
  <c r="AB29" i="1"/>
  <c r="AD29" i="1"/>
  <c r="AF29" i="1"/>
  <c r="AH29" i="1"/>
  <c r="AJ29" i="1"/>
  <c r="AL29" i="1"/>
  <c r="AN29" i="1"/>
  <c r="AP29" i="1"/>
  <c r="AR29" i="1"/>
  <c r="AT29" i="1"/>
  <c r="AV29" i="1"/>
  <c r="AX29" i="1"/>
  <c r="AZ29" i="1"/>
  <c r="BB29" i="1"/>
  <c r="V53" i="1"/>
  <c r="V49" i="1"/>
  <c r="V45" i="1"/>
  <c r="V37" i="1"/>
  <c r="V36" i="1" s="1"/>
  <c r="T37" i="1"/>
  <c r="T36" i="1" s="1"/>
  <c r="BB36" i="1"/>
  <c r="AZ36" i="1"/>
  <c r="AX36" i="1"/>
  <c r="AV36" i="1"/>
  <c r="AT36" i="1"/>
  <c r="AR36" i="1"/>
  <c r="AP36" i="1"/>
  <c r="AN36" i="1"/>
  <c r="AL36" i="1"/>
  <c r="AD36" i="1"/>
  <c r="AB36" i="1"/>
  <c r="Z36" i="1"/>
  <c r="X36" i="1"/>
  <c r="V30" i="1"/>
  <c r="Z38" i="1" l="1"/>
  <c r="X38" i="1"/>
  <c r="V44" i="1"/>
  <c r="V32" i="1"/>
  <c r="AF28" i="1"/>
  <c r="AF60" i="1" s="1"/>
  <c r="T29" i="1"/>
  <c r="V29" i="1"/>
  <c r="AJ28" i="1"/>
  <c r="AJ60" i="1" s="1"/>
  <c r="T32" i="1"/>
  <c r="Z28" i="1"/>
  <c r="AX28" i="1"/>
  <c r="AX60" i="1" s="1"/>
  <c r="AV28" i="1"/>
  <c r="AV60" i="1" s="1"/>
  <c r="BB28" i="1"/>
  <c r="BB60" i="1" s="1"/>
  <c r="AT28" i="1"/>
  <c r="AL28" i="1"/>
  <c r="AL60" i="1" s="1"/>
  <c r="AD28" i="1"/>
  <c r="AD60" i="1" s="1"/>
  <c r="X28" i="1"/>
  <c r="AB28" i="1"/>
  <c r="AB60" i="1" s="1"/>
  <c r="AN28" i="1"/>
  <c r="AN60" i="1" s="1"/>
  <c r="V48" i="1"/>
  <c r="AR28" i="1"/>
  <c r="AR60" i="1" s="1"/>
  <c r="AP28" i="1"/>
  <c r="AP60" i="1" s="1"/>
  <c r="AH28" i="1"/>
  <c r="AH60" i="1" s="1"/>
  <c r="AZ28" i="1"/>
  <c r="AZ60" i="1" s="1"/>
  <c r="V52" i="1"/>
  <c r="Z60" i="1" l="1"/>
  <c r="X60" i="1"/>
  <c r="V38" i="1"/>
  <c r="AT60" i="1"/>
  <c r="AR61" i="1" s="1"/>
  <c r="V28" i="1"/>
  <c r="T28" i="1"/>
  <c r="V60" i="1" l="1"/>
  <c r="AL61" i="1"/>
  <c r="AF61" i="1"/>
  <c r="T60" i="1" l="1"/>
  <c r="BD28" i="1" s="1"/>
  <c r="BD38" i="1" l="1"/>
</calcChain>
</file>

<file path=xl/sharedStrings.xml><?xml version="1.0" encoding="utf-8"?>
<sst xmlns="http://schemas.openxmlformats.org/spreadsheetml/2006/main" count="427" uniqueCount="294">
  <si>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</si>
  <si>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</si>
  <si>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</si>
  <si>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</si>
  <si>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</si>
  <si>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</si>
  <si>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</si>
  <si>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</si>
  <si>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</si>
  <si>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</si>
  <si>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</si>
  <si>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</si>
  <si>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</si>
  <si>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</si>
  <si>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</si>
  <si>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</si>
  <si>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</si>
  <si>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</si>
  <si>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</si>
  <si>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</si>
  <si>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</si>
  <si>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</si>
  <si>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</si>
  <si>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</si>
  <si>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</si>
  <si>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</si>
  <si>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</si>
  <si>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</si>
  <si>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</si>
  <si>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</si>
  <si>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</si>
  <si>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зачетов</t>
  </si>
  <si>
    <t>Количество экзаменов</t>
  </si>
  <si>
    <t xml:space="preserve">Количество часов учебных занятий                        </t>
  </si>
  <si>
    <t>2.4</t>
  </si>
  <si>
    <t>2.2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</si>
  <si>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</si>
  <si>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</si>
  <si>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</si>
  <si>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</si>
  <si>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</si>
  <si>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</si>
  <si>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</si>
  <si>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</si>
  <si>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</si>
  <si>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</si>
  <si>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</si>
  <si>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</si>
  <si>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</si>
  <si>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</si>
  <si>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</si>
  <si>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</si>
  <si>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</si>
  <si>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</si>
  <si>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</si>
  <si>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</si>
  <si>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</si>
  <si>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</si>
  <si>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</si>
  <si>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</si>
  <si>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</si>
  <si>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</si>
  <si>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</si>
  <si>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</si>
  <si>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</si>
  <si>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</si>
  <si>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</si>
  <si>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</si>
  <si>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</si>
  <si>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</si>
  <si>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</si>
  <si>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</si>
  <si>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</si>
  <si>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</si>
  <si>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</si>
  <si>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</si>
  <si>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</si>
  <si>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</si>
  <si>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</si>
  <si>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</si>
  <si>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</si>
  <si>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</si>
  <si>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</si>
  <si>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</si>
  <si>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</si>
  <si>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</si>
  <si>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</si>
  <si>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</si>
  <si>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</si>
  <si>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</si>
  <si>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</si>
  <si>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</si>
  <si>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</si>
  <si>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</si>
  <si>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</si>
  <si>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</si>
  <si>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</si>
  <si>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</si>
  <si>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</si>
  <si>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</si>
  <si>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</si>
  <si>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</si>
  <si>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</si>
  <si>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</si>
  <si>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</si>
  <si>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</si>
  <si>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</si>
  <si>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</si>
  <si>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</si>
  <si>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</si>
  <si>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</si>
  <si>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</si>
  <si>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</si>
  <si>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</si>
  <si>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</si>
  <si>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</si>
  <si>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</si>
  <si>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</si>
  <si>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</si>
  <si>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</si>
  <si>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</si>
  <si>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</si>
  <si>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</si>
  <si>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</si>
  <si>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</si>
  <si>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</si>
  <si>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</si>
  <si>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</si>
  <si>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</si>
  <si>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</si>
  <si>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</si>
  <si>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1.3</t>
  </si>
  <si>
    <t>2.1</t>
  </si>
  <si>
    <t>VII. Матрица компетенций</t>
  </si>
  <si>
    <t>УК-7</t>
  </si>
  <si>
    <t>Специальность:</t>
  </si>
  <si>
    <t>Модуль «Научно-исследовательская работа»</t>
  </si>
  <si>
    <t>Научно-исследовательский семинар</t>
  </si>
  <si>
    <t>Коммерциализация результатов научно-исследовательской  деятельности</t>
  </si>
  <si>
    <t>2.7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</si>
  <si>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</si>
  <si>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</si>
  <si>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</si>
  <si>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</si>
  <si>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</si>
  <si>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</si>
  <si>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</si>
  <si>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</si>
  <si>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4 семестр
</t>
  </si>
  <si>
    <t xml:space="preserve"> И.А. Старовойтова</t>
  </si>
  <si>
    <t>2.4.1</t>
  </si>
  <si>
    <t>2.4.2</t>
  </si>
  <si>
    <t>Профилизация:</t>
  </si>
  <si>
    <t>1.4.1</t>
  </si>
  <si>
    <t>1.4</t>
  </si>
  <si>
    <t>2.5</t>
  </si>
  <si>
    <t>2.5.1</t>
  </si>
  <si>
    <t>2.5.2</t>
  </si>
  <si>
    <t>Председатель УМО по образованию в области информатики и радиоэлектроники</t>
  </si>
  <si>
    <t>М.П.</t>
  </si>
  <si>
    <t>Педагогика и психология высшего образования</t>
  </si>
  <si>
    <t>1.1.1</t>
  </si>
  <si>
    <t>1.1.2</t>
  </si>
  <si>
    <t>УПК-2</t>
  </si>
  <si>
    <t>3.1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</si>
  <si>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</si>
  <si>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 xml:space="preserve"> </t>
  </si>
  <si>
    <t>/1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</si>
  <si>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</si>
  <si>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</si>
  <si>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</si>
  <si>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</si>
  <si>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</si>
  <si>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</si>
  <si>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</si>
  <si>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</si>
  <si>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</si>
  <si>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</si>
  <si>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Теория и практика защиты новых технических решений</t>
  </si>
  <si>
    <t>Дополнительные виды обучения</t>
  </si>
  <si>
    <t>/36</t>
  </si>
  <si>
    <t>/44</t>
  </si>
  <si>
    <t>/338</t>
  </si>
  <si>
    <t>/194</t>
  </si>
  <si>
    <t>/2</t>
  </si>
  <si>
    <t>/9</t>
  </si>
  <si>
    <t>3.2</t>
  </si>
  <si>
    <t>3.3</t>
  </si>
  <si>
    <t>3 семестр,
17 недель</t>
  </si>
  <si>
    <t>1 семестр,
18 недель</t>
  </si>
  <si>
    <t>2 семестр,
18 недель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</si>
  <si>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</si>
  <si>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</si>
  <si>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</si>
  <si>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</si>
  <si>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1-40 80 04  Информатика и технологии программирования</t>
  </si>
  <si>
    <t>Обработка больших объемов информации</t>
  </si>
  <si>
    <t>Верификация и аттестация программного обеспечения</t>
  </si>
  <si>
    <t>Модуль «Обработка данных»</t>
  </si>
  <si>
    <t>Модуль «Технологии обработки больших данных»</t>
  </si>
  <si>
    <t>Архитектурные решения для обработки больших объемов информации</t>
  </si>
  <si>
    <t>Технологическая платформа для управления большими данными</t>
  </si>
  <si>
    <t>Модуль «Управление качеством программного продукта»</t>
  </si>
  <si>
    <t>Системы компьютерной алгебры</t>
  </si>
  <si>
    <t>Нейросетевое моделирование</t>
  </si>
  <si>
    <t>Машинное обучение</t>
  </si>
  <si>
    <t>Модели и методы теории расписаний</t>
  </si>
  <si>
    <t>Нереляционные базы данных</t>
  </si>
  <si>
    <t>УПК-3</t>
  </si>
  <si>
    <t>УПК-4</t>
  </si>
  <si>
    <t>УПК-5</t>
  </si>
  <si>
    <t>УК-2,УПК-1</t>
  </si>
  <si>
    <t>УК-2,УПК-4</t>
  </si>
  <si>
    <t>УК-3,УПК-5</t>
  </si>
  <si>
    <t>СК-9</t>
  </si>
  <si>
    <t>СК-10</t>
  </si>
  <si>
    <t>СК-11</t>
  </si>
  <si>
    <t>СК-12</t>
  </si>
  <si>
    <t>Уметь применять современные информационные технологии для эффективного решения научных и профессиональных задач</t>
  </si>
  <si>
    <t>Использовать основные законы естественнонаучных дисциплин, фундаментальные общеинженерные знания в профессиональной деятельности</t>
  </si>
  <si>
    <t>Уметь разрабатывать методики проектирования и построения математических моделей процессов и объектов, строить математические модели для прикладных задач,  применять методы анализа вариантов, разработки и поиска компромиссных решений, выбирать критерий оптимизации проектных решений</t>
  </si>
  <si>
    <t>УК-5</t>
  </si>
  <si>
    <t>2.3</t>
  </si>
  <si>
    <t>2.4.3</t>
  </si>
  <si>
    <t>Использовать способы формирования нейронных сетей различной архитектуры в зависимости от решаемой задачи с целью адаптации программной системы к поведению пользователя</t>
  </si>
  <si>
    <t>Владеть методами анализа, разработки и сопровождения требований и технических заданий на разработку программного обеспечения</t>
  </si>
  <si>
    <t>Использовать разделы менеджмента производства программного продукта и способы организации маркетингового процесса на предприятии сферы информационно-коммуникационных технологий и программного обеспечения</t>
  </si>
  <si>
    <t>Срок обучения: 1 год 8 месяцев</t>
  </si>
  <si>
    <t>2.1.1</t>
  </si>
  <si>
    <t>2.1.2</t>
  </si>
  <si>
    <t>2.6</t>
  </si>
  <si>
    <t>Кросс-культурные коммуникации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</si>
  <si>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</si>
  <si>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</si>
  <si>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УК-6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</si>
  <si>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</si>
  <si>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УК-8</t>
  </si>
  <si>
    <t>2.5.3</t>
  </si>
  <si>
    <t>Знать особенности национальных стилей коммуникаций в профессиональной среде в условиях глобализации с целью управления кросс-культурными коммуникациями и преодоления барьеров в кросс-культурной среде</t>
  </si>
  <si>
    <t>Управление проектами в сфере информационных технологий</t>
  </si>
  <si>
    <t>1.1.1,  1.2.2</t>
  </si>
  <si>
    <t>Обладать способностью управлять группами (командами) сотрудников, проектами и сетями, осуществлять выбор методологии и технологии разработки программного обеспечения с учетом проектных рисков</t>
  </si>
  <si>
    <t>Владеть передовыми методами оценки качества программного обеспечения, моделями управления качеством, обладать способностью организации процессов обеспечения высокого качества программных продуктов в рамках индустриальной разработки пограммных систем</t>
  </si>
  <si>
    <t>Председатель НМС по информатике и вычислительной технике</t>
  </si>
  <si>
    <t>Б.В. Никульшин</t>
  </si>
  <si>
    <t>Разработан в качестве примера реализации образовательного стандарта по специальности 1-40 80 04 «Информатика и технологии программирования».</t>
  </si>
  <si>
    <t>2.6.1</t>
  </si>
  <si>
    <t>2.6.2</t>
  </si>
  <si>
    <t>Использовать инновационные технологии для обеспечения качественного и безопасного обмена структурами данных в информационных сетях</t>
  </si>
  <si>
    <t xml:space="preserve">Модели и методы обработки больших объемов данных </t>
  </si>
  <si>
    <t>/568</t>
  </si>
  <si>
    <t>/316</t>
  </si>
  <si>
    <t>/96</t>
  </si>
  <si>
    <t>/140</t>
  </si>
  <si>
    <t>/230</t>
  </si>
  <si>
    <t>/122</t>
  </si>
  <si>
    <t>/6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</si>
  <si>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</si>
  <si>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</si>
  <si>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</si>
  <si>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</si>
  <si>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</si>
  <si>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</si>
  <si>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</si>
  <si>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</si>
  <si>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</si>
  <si>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</si>
  <si>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</si>
  <si>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</si>
  <si>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Количество часов учебных занятий в неделю</t>
  </si>
  <si>
    <r>
      <t xml:space="preserve">Модуль </t>
    </r>
    <r>
      <rPr>
        <b/>
        <sz val="28"/>
        <rFont val="Times New Roman"/>
        <family val="1"/>
        <charset val="204"/>
      </rPr>
      <t>«</t>
    </r>
    <r>
      <rPr>
        <b/>
        <i/>
        <sz val="28"/>
        <rFont val="Times New Roman"/>
        <family val="1"/>
        <charset val="204"/>
      </rPr>
      <t>Инновационное предпринимательство</t>
    </r>
    <r>
      <rPr>
        <b/>
        <sz val="28"/>
        <rFont val="Times New Roman"/>
        <family val="1"/>
        <charset val="204"/>
      </rPr>
      <t>»</t>
    </r>
  </si>
  <si>
    <r>
      <t xml:space="preserve">Модуль </t>
    </r>
    <r>
      <rPr>
        <b/>
        <sz val="28"/>
        <rFont val="Times New Roman"/>
        <family val="1"/>
        <charset val="204"/>
      </rPr>
      <t>«</t>
    </r>
    <r>
      <rPr>
        <b/>
        <i/>
        <sz val="28"/>
        <rFont val="Times New Roman"/>
        <family val="1"/>
        <charset val="204"/>
      </rPr>
      <t>Системы искуственного интеллекта</t>
    </r>
    <r>
      <rPr>
        <b/>
        <sz val="28"/>
        <rFont val="Times New Roman"/>
        <family val="1"/>
        <charset val="204"/>
      </rPr>
      <t>»</t>
    </r>
  </si>
  <si>
    <r>
      <t xml:space="preserve">Модуль </t>
    </r>
    <r>
      <rPr>
        <b/>
        <sz val="28"/>
        <rFont val="Times New Roman"/>
        <family val="1"/>
        <charset val="204"/>
      </rPr>
      <t>«</t>
    </r>
    <r>
      <rPr>
        <b/>
        <i/>
        <sz val="28"/>
        <rFont val="Times New Roman"/>
        <family val="1"/>
        <charset val="204"/>
      </rPr>
      <t>Прикладная математическая подготовка</t>
    </r>
    <r>
      <rPr>
        <b/>
        <sz val="28"/>
        <rFont val="Times New Roman"/>
        <family val="1"/>
        <charset val="204"/>
      </rPr>
      <t>»</t>
    </r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</si>
  <si>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</si>
  <si>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навыками построения взаимовыгодных коммерческих отношений при внедрении результатов научно-исследовательской деятельности в сферу производства и услуг</t>
  </si>
  <si>
    <t>Определять оптимальные методы технологий программирования для решения прикладных задач, использовать перспективные технологии программирования для решения инновационных задач</t>
  </si>
  <si>
    <t>Использовать нереляционные базы данных  для аналитики частично структурированных данных</t>
  </si>
  <si>
    <t xml:space="preserve">Использовать методы поиска решения задач с помощью систем компьютерной алгебры, применять средства и системы компьютерной алгебры для решения прикладных задач </t>
  </si>
  <si>
    <t>Использовать методы исследования дискретных экстремальных задач, построения и анализа алгоритмов, применять эффективные алгоритмы решения задач теории расписаний</t>
  </si>
  <si>
    <t>Уметь оценивать значимость и перспективы использования результатов научных исследований и разрабатывать рекомендации по практическому использованию полученных результатов</t>
  </si>
  <si>
    <t xml:space="preserve">Уметь применять методы и алгоритмы  решения задач  обработки больших объемов информации, хранящейся  в распределенных системах </t>
  </si>
  <si>
    <t>Уметь применять методики и критерии выбора компонент при построении архитектуры для создания эффективной среды по обработке больших объемов информации</t>
  </si>
  <si>
    <t xml:space="preserve">Применять методы постановки задачи в терминах машинного обучения и владеть принципами работы алгоритмов машинного обучения </t>
  </si>
  <si>
    <t>В рамках специальности 1-40 80 04  «Информатика и технологии программирования» могут быть реализованы следующие профилизации: Обработка больших объемов информации, Математическое моделирование, численные методы и комплексы программ и др.</t>
  </si>
  <si>
    <t>Обработка экспериментальных данных в специализированных системах</t>
  </si>
  <si>
    <t>Проводить научные исследования в области разработки методов и технологий  обработки данных, владеть методиками сбора, обработки и анализа экспериметальных данных в специализированных системах</t>
  </si>
  <si>
    <t>УК-9</t>
  </si>
  <si>
    <t>3.</t>
  </si>
  <si>
    <t>СК-2 / СК-3</t>
  </si>
  <si>
    <t>СК-6 / СК-7</t>
  </si>
  <si>
    <t>Технологии интеллектуального анализа данных / Технологии поиска, передачи и защиты данных</t>
  </si>
  <si>
    <t>Бизнес-анализ в IT-проектах / Менеджмент и маркетинг программных продуктов</t>
  </si>
  <si>
    <t>Специальная математическая подготовка</t>
  </si>
  <si>
    <t>Владеть методами и средствами  анализа эффективности технологических платформ для обработки больших объемов данных, владеть методиками выбора технологических платформ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</si>
</sst>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i/>
      <sz val="28"/>
      <name val="Times New Roman"/>
      <family val="1"/>
      <charset val="204"/>
    </font>
    <font>
      <i/>
      <sz val="28"/>
      <name val="Arial Cyr"/>
      <charset val="204"/>
    </font>
    <font>
      <b/>
      <sz val="28"/>
      <color theme="0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i/>
      <sz val="28"/>
      <name val="Arial Cyr"/>
      <charset val="204"/>
    </font>
    <font>
      <b/>
      <i/>
      <sz val="10"/>
      <name val="Arial Cyr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03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3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/>
    <xf numFmtId="0" fontId="15" fillId="0" borderId="0" xfId="0" applyFont="1" applyFill="1"/>
    <xf numFmtId="0" fontId="2" fillId="0" borderId="2" xfId="0" applyFont="1" applyFill="1" applyBorder="1" applyAlignment="1">
      <alignment horizontal="left" vertical="top" wrapText="1"/>
    </xf>
    <xf numFmtId="49" fontId="2" fillId="0" borderId="69" xfId="0" applyNumberFormat="1" applyFont="1" applyFill="1" applyBorder="1" applyAlignment="1">
      <alignment horizontal="left" vertical="center"/>
    </xf>
    <xf numFmtId="49" fontId="12" fillId="0" borderId="69" xfId="0" applyNumberFormat="1" applyFont="1" applyFill="1" applyBorder="1" applyAlignment="1">
      <alignment horizontal="left" vertical="center"/>
    </xf>
    <xf numFmtId="49" fontId="3" fillId="0" borderId="55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2" fillId="0" borderId="0" xfId="0" applyFont="1" applyFill="1" applyProtection="1">
      <protection locked="0"/>
    </xf>
    <xf numFmtId="0" fontId="3" fillId="0" borderId="55" xfId="0" applyFont="1" applyFill="1" applyBorder="1" applyAlignment="1">
      <alignment horizontal="left" vertical="center"/>
    </xf>
    <xf numFmtId="49" fontId="12" fillId="0" borderId="74" xfId="0" applyNumberFormat="1" applyFont="1" applyFill="1" applyBorder="1" applyAlignment="1">
      <alignment horizontal="left" vertical="center"/>
    </xf>
    <xf numFmtId="49" fontId="12" fillId="0" borderId="58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left" vertical="top"/>
    </xf>
    <xf numFmtId="0" fontId="17" fillId="0" borderId="25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/>
    <xf numFmtId="49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17" fillId="0" borderId="44" xfId="0" applyFont="1" applyFill="1" applyBorder="1"/>
    <xf numFmtId="0" fontId="17" fillId="0" borderId="61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69" xfId="0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4" fillId="0" borderId="0" xfId="0" applyFont="1" applyFill="1"/>
    <xf numFmtId="0" fontId="9" fillId="0" borderId="0" xfId="0" applyFont="1" applyFill="1" applyAlignment="1">
      <alignment vertical="center" wrapText="1"/>
    </xf>
    <xf numFmtId="0" fontId="17" fillId="0" borderId="48" xfId="0" applyFont="1" applyFill="1" applyBorder="1"/>
    <xf numFmtId="0" fontId="17" fillId="0" borderId="47" xfId="0" applyFont="1" applyFill="1" applyBorder="1"/>
    <xf numFmtId="0" fontId="17" fillId="0" borderId="37" xfId="0" applyFont="1" applyFill="1" applyBorder="1"/>
    <xf numFmtId="0" fontId="17" fillId="0" borderId="37" xfId="0" applyFont="1" applyFill="1" applyBorder="1" applyAlignment="1">
      <alignment horizontal="center" vertical="center"/>
    </xf>
    <xf numFmtId="49" fontId="17" fillId="0" borderId="37" xfId="0" applyNumberFormat="1" applyFont="1" applyFill="1" applyBorder="1" applyAlignment="1">
      <alignment horizontal="center"/>
    </xf>
    <xf numFmtId="0" fontId="10" fillId="0" borderId="37" xfId="0" applyFont="1" applyFill="1" applyBorder="1"/>
    <xf numFmtId="0" fontId="17" fillId="0" borderId="36" xfId="0" applyFont="1" applyFill="1" applyBorder="1" applyAlignment="1">
      <alignment horizontal="center" vertical="center" wrapText="1"/>
    </xf>
    <xf numFmtId="0" fontId="17" fillId="0" borderId="42" xfId="0" applyFont="1" applyFill="1" applyBorder="1"/>
    <xf numFmtId="0" fontId="17" fillId="0" borderId="42" xfId="0" applyFont="1" applyFill="1" applyBorder="1" applyAlignment="1">
      <alignment horizontal="center" vertical="center"/>
    </xf>
    <xf numFmtId="49" fontId="17" fillId="0" borderId="42" xfId="0" applyNumberFormat="1" applyFont="1" applyFill="1" applyBorder="1" applyAlignment="1">
      <alignment horizontal="center"/>
    </xf>
    <xf numFmtId="49" fontId="17" fillId="0" borderId="49" xfId="0" applyNumberFormat="1" applyFont="1" applyFill="1" applyBorder="1" applyAlignment="1">
      <alignment horizontal="center"/>
    </xf>
    <xf numFmtId="49" fontId="2" fillId="0" borderId="59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75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56" xfId="0" applyNumberFormat="1" applyFont="1" applyFill="1" applyBorder="1" applyAlignment="1">
      <alignment horizontal="left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2" fillId="0" borderId="77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25" fillId="0" borderId="7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vertical="top" wrapText="1"/>
    </xf>
    <xf numFmtId="0" fontId="0" fillId="0" borderId="3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66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49" fontId="2" fillId="0" borderId="7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78" xfId="0" applyFont="1" applyFill="1" applyBorder="1" applyAlignment="1">
      <alignment horizontal="left" vertical="top" wrapText="1"/>
    </xf>
    <xf numFmtId="0" fontId="2" fillId="0" borderId="56" xfId="0" applyFont="1" applyFill="1" applyBorder="1" applyAlignment="1">
      <alignment horizontal="left" vertical="top" wrapText="1"/>
    </xf>
    <xf numFmtId="0" fontId="2" fillId="0" borderId="7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49" fontId="2" fillId="0" borderId="30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left" vertical="top" wrapText="1"/>
    </xf>
    <xf numFmtId="0" fontId="25" fillId="0" borderId="70" xfId="0" applyFont="1" applyFill="1" applyBorder="1" applyAlignment="1">
      <alignment horizontal="left" vertical="top" wrapText="1"/>
    </xf>
    <xf numFmtId="0" fontId="25" fillId="0" borderId="52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left" wrapText="1"/>
    </xf>
    <xf numFmtId="0" fontId="12" fillId="0" borderId="70" xfId="0" applyFont="1" applyFill="1" applyBorder="1" applyAlignment="1">
      <alignment horizontal="left" wrapText="1"/>
    </xf>
    <xf numFmtId="0" fontId="12" fillId="0" borderId="72" xfId="0" applyFont="1" applyFill="1" applyBorder="1" applyAlignment="1">
      <alignment horizontal="left" wrapText="1"/>
    </xf>
    <xf numFmtId="0" fontId="24" fillId="0" borderId="3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30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65" xfId="0" applyFont="1" applyFill="1" applyBorder="1" applyAlignment="1">
      <alignment horizontal="left" vertical="top" wrapText="1"/>
    </xf>
    <xf numFmtId="0" fontId="12" fillId="0" borderId="66" xfId="0" applyFont="1" applyFill="1" applyBorder="1" applyAlignment="1">
      <alignment horizontal="left" vertical="top" wrapText="1"/>
    </xf>
    <xf numFmtId="0" fontId="12" fillId="0" borderId="7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/>
    </xf>
    <xf numFmtId="0" fontId="18" fillId="0" borderId="42" xfId="0" applyFont="1" applyFill="1" applyBorder="1" applyAlignment="1">
      <alignment horizontal="center"/>
    </xf>
    <xf numFmtId="0" fontId="2" fillId="0" borderId="68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left" vertical="center" wrapText="1"/>
    </xf>
    <xf numFmtId="0" fontId="12" fillId="0" borderId="65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left" vertical="center" wrapText="1"/>
    </xf>
    <xf numFmtId="1" fontId="2" fillId="0" borderId="15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 vertical="center" textRotation="90"/>
    </xf>
    <xf numFmtId="1" fontId="3" fillId="0" borderId="29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right" textRotation="90"/>
    </xf>
    <xf numFmtId="0" fontId="17" fillId="0" borderId="37" xfId="0" applyFont="1" applyFill="1" applyBorder="1" applyAlignment="1">
      <alignment horizontal="right" textRotation="90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47" xfId="0" applyFont="1" applyFill="1" applyBorder="1" applyAlignment="1">
      <alignment horizontal="center" vertical="center" textRotation="90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textRotation="90"/>
    </xf>
    <xf numFmtId="0" fontId="2" fillId="0" borderId="51" xfId="0" applyFont="1" applyFill="1" applyBorder="1" applyAlignment="1">
      <alignment horizont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17" fillId="0" borderId="74" xfId="0" applyFont="1" applyFill="1" applyBorder="1" applyAlignment="1">
      <alignment horizontal="left" vertical="center" textRotation="255"/>
    </xf>
    <xf numFmtId="0" fontId="17" fillId="0" borderId="76" xfId="0" applyFont="1" applyFill="1" applyBorder="1" applyAlignment="1">
      <alignment horizontal="left" vertical="center" textRotation="255"/>
    </xf>
    <xf numFmtId="0" fontId="18" fillId="0" borderId="68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 textRotation="90"/>
    </xf>
    <xf numFmtId="0" fontId="2" fillId="0" borderId="21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textRotation="90"/>
    </xf>
    <xf numFmtId="0" fontId="2" fillId="0" borderId="44" xfId="0" applyFont="1" applyFill="1" applyBorder="1" applyAlignment="1">
      <alignment horizont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17" fillId="0" borderId="18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60" xfId="0" applyFont="1" applyFill="1" applyBorder="1" applyAlignment="1">
      <alignment horizontal="center" vertical="center" textRotation="90"/>
    </xf>
    <xf numFmtId="0" fontId="17" fillId="0" borderId="59" xfId="0" applyFont="1" applyFill="1" applyBorder="1" applyAlignment="1">
      <alignment horizontal="center" vertical="center" textRotation="90"/>
    </xf>
    <xf numFmtId="0" fontId="17" fillId="0" borderId="43" xfId="0" applyFont="1" applyFill="1" applyBorder="1" applyAlignment="1">
      <alignment horizontal="center" vertical="center" textRotation="90"/>
    </xf>
    <xf numFmtId="0" fontId="17" fillId="0" borderId="48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center"/>
    </xf>
    <xf numFmtId="1" fontId="12" fillId="0" borderId="6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49" fontId="2" fillId="0" borderId="53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49" fontId="2" fillId="0" borderId="77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78" xfId="0" applyNumberFormat="1" applyFont="1" applyFill="1" applyBorder="1" applyAlignment="1">
      <alignment horizontal="center" vertical="top" wrapText="1"/>
    </xf>
    <xf numFmtId="49" fontId="2" fillId="0" borderId="51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1" fontId="12" fillId="0" borderId="43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" fontId="12" fillId="0" borderId="42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30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wrapText="1"/>
    </xf>
    <xf numFmtId="0" fontId="3" fillId="0" borderId="3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left" vertical="top" wrapText="1"/>
    </xf>
    <xf numFmtId="0" fontId="2" fillId="0" borderId="5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wrapText="1"/>
    </xf>
    <xf numFmtId="0" fontId="3" fillId="0" borderId="65" xfId="0" applyFont="1" applyFill="1" applyBorder="1" applyAlignment="1">
      <alignment horizontal="left" wrapText="1"/>
    </xf>
    <xf numFmtId="0" fontId="3" fillId="0" borderId="66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49" fontId="2" fillId="0" borderId="6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27" fillId="0" borderId="29" xfId="0" applyFont="1" applyFill="1" applyBorder="1" applyAlignment="1">
      <alignment horizontal="center"/>
    </xf>
    <xf numFmtId="0" fontId="27" fillId="0" borderId="28" xfId="0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 wrapText="1"/>
    </xf>
    <xf numFmtId="0" fontId="2" fillId="0" borderId="42" xfId="0" applyFont="1" applyFill="1" applyBorder="1" applyAlignment="1">
      <alignment horizontal="left" wrapText="1"/>
    </xf>
    <xf numFmtId="0" fontId="2" fillId="0" borderId="49" xfId="0" applyFont="1" applyFill="1" applyBorder="1" applyAlignment="1">
      <alignment horizontal="left" wrapText="1"/>
    </xf>
    <xf numFmtId="0" fontId="2" fillId="0" borderId="6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wrapText="1"/>
    </xf>
    <xf numFmtId="0" fontId="2" fillId="0" borderId="47" xfId="0" applyFont="1" applyFill="1" applyBorder="1" applyAlignment="1">
      <alignment horizontal="left" wrapText="1"/>
    </xf>
    <xf numFmtId="0" fontId="2" fillId="0" borderId="57" xfId="0" applyFont="1" applyFill="1" applyBorder="1" applyAlignment="1">
      <alignment horizontal="left" wrapText="1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left" wrapText="1"/>
    </xf>
    <xf numFmtId="0" fontId="2" fillId="0" borderId="60" xfId="0" applyFont="1" applyFill="1" applyBorder="1" applyAlignment="1">
      <alignment horizontal="left" wrapText="1"/>
    </xf>
    <xf numFmtId="0" fontId="2" fillId="0" borderId="59" xfId="0" applyFont="1" applyFill="1" applyBorder="1" applyAlignment="1">
      <alignment horizontal="left" vertical="top" wrapText="1"/>
    </xf>
    <xf numFmtId="49" fontId="14" fillId="0" borderId="21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22" xfId="0" applyNumberFormat="1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horizontal="center" vertical="center"/>
    </xf>
    <xf numFmtId="49" fontId="2" fillId="0" borderId="68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49" fontId="14" fillId="0" borderId="65" xfId="0" applyNumberFormat="1" applyFont="1" applyFill="1" applyBorder="1" applyAlignment="1">
      <alignment horizontal="center" vertical="center"/>
    </xf>
    <xf numFmtId="49" fontId="14" fillId="0" borderId="68" xfId="0" applyNumberFormat="1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/>
    </xf>
    <xf numFmtId="49" fontId="14" fillId="0" borderId="66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25" xfId="0" applyNumberFormat="1" applyFont="1" applyFill="1" applyBorder="1" applyAlignment="1">
      <alignment horizontal="center" vertical="center"/>
    </xf>
    <xf numFmtId="49" fontId="14" fillId="0" borderId="26" xfId="0" applyNumberFormat="1" applyFont="1" applyFill="1" applyBorder="1" applyAlignment="1">
      <alignment horizontal="center" vertical="center"/>
    </xf>
    <xf numFmtId="49" fontId="14" fillId="0" borderId="78" xfId="0" applyNumberFormat="1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46" xfId="0" applyNumberFormat="1" applyFont="1" applyFill="1" applyBorder="1" applyAlignment="1">
      <alignment horizontal="center" vertical="center"/>
    </xf>
    <xf numFmtId="49" fontId="14" fillId="0" borderId="52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0" fontId="3" fillId="0" borderId="7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left" wrapText="1"/>
    </xf>
    <xf numFmtId="0" fontId="7" fillId="0" borderId="70" xfId="0" applyFont="1" applyFill="1" applyBorder="1" applyAlignment="1">
      <alignment horizontal="left" wrapText="1"/>
    </xf>
    <xf numFmtId="0" fontId="7" fillId="0" borderId="72" xfId="0" applyFont="1" applyFill="1" applyBorder="1" applyAlignment="1">
      <alignment horizontal="left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0"/>
  <sheetViews>
    <sheetView showZeros="0" tabSelected="1" view="pageBreakPreview" topLeftCell="A104" zoomScale="40" zoomScaleNormal="35" zoomScaleSheetLayoutView="40" zoomScalePageLayoutView="30" workbookViewId="0">
      <selection activeCell="BH120" sqref="A1:BH120"/>
    </sheetView>
  </sheetViews>
  <sheetFormatPr defaultColWidth="8.85546875" defaultRowHeight="35.25" x14ac:dyDescent="0.5"/>
  <cols>
    <col min="1" max="1" width="14.85546875" style="32" customWidth="1"/>
    <col min="2" max="2" width="5.7109375" style="30" customWidth="1"/>
    <col min="3" max="4" width="6.42578125" style="30" customWidth="1"/>
    <col min="5" max="5" width="6.7109375" style="30" customWidth="1"/>
    <col min="6" max="8" width="6.85546875" style="30" customWidth="1"/>
    <col min="9" max="10" width="6.7109375" style="30" customWidth="1"/>
    <col min="11" max="11" width="5.7109375" style="30" customWidth="1"/>
    <col min="12" max="13" width="6.42578125" style="30" customWidth="1"/>
    <col min="14" max="14" width="6.28515625" style="30" customWidth="1"/>
    <col min="15" max="15" width="6.140625" style="30" customWidth="1"/>
    <col min="16" max="16" width="6.28515625" style="30" customWidth="1"/>
    <col min="17" max="17" width="6.7109375" style="30" customWidth="1"/>
    <col min="18" max="18" width="7.28515625" style="31" customWidth="1"/>
    <col min="19" max="19" width="7.42578125" style="31" customWidth="1"/>
    <col min="20" max="20" width="7.7109375" style="30" customWidth="1"/>
    <col min="21" max="21" width="7.140625" style="30" customWidth="1"/>
    <col min="22" max="22" width="6.5703125" style="30" customWidth="1"/>
    <col min="23" max="23" width="6.85546875" style="30" customWidth="1"/>
    <col min="24" max="24" width="5.7109375" style="30" customWidth="1"/>
    <col min="25" max="25" width="6.42578125" style="30" customWidth="1"/>
    <col min="26" max="26" width="6.7109375" style="30" customWidth="1"/>
    <col min="27" max="27" width="6.5703125" style="30" customWidth="1"/>
    <col min="28" max="28" width="5.7109375" style="30" customWidth="1"/>
    <col min="29" max="29" width="6.7109375" style="30" customWidth="1"/>
    <col min="30" max="31" width="6.5703125" style="30" customWidth="1"/>
    <col min="32" max="32" width="6.7109375" style="30" customWidth="1"/>
    <col min="33" max="33" width="5.85546875" style="30" customWidth="1"/>
    <col min="34" max="36" width="6.5703125" style="30" customWidth="1"/>
    <col min="37" max="39" width="6.28515625" style="30" customWidth="1"/>
    <col min="40" max="40" width="6.140625" style="30" customWidth="1"/>
    <col min="41" max="41" width="5.28515625" style="30" customWidth="1"/>
    <col min="42" max="42" width="6" style="30" customWidth="1"/>
    <col min="43" max="44" width="6.28515625" style="30" customWidth="1"/>
    <col min="45" max="45" width="6.5703125" style="30" customWidth="1"/>
    <col min="46" max="47" width="6.42578125" style="30" customWidth="1"/>
    <col min="48" max="48" width="6.28515625" style="30" customWidth="1"/>
    <col min="49" max="49" width="6.5703125" style="30" customWidth="1"/>
    <col min="50" max="50" width="5.7109375" style="30" customWidth="1"/>
    <col min="51" max="51" width="6.42578125" style="30" customWidth="1"/>
    <col min="52" max="53" width="6.5703125" style="30" customWidth="1"/>
    <col min="54" max="54" width="6.42578125" style="30" customWidth="1"/>
    <col min="55" max="55" width="5.7109375" style="30" customWidth="1"/>
    <col min="56" max="56" width="5.42578125" style="32" customWidth="1"/>
    <col min="57" max="57" width="6.42578125" style="32" customWidth="1"/>
    <col min="58" max="58" width="5.7109375" style="32" customWidth="1"/>
    <col min="59" max="59" width="6.42578125" style="32" customWidth="1"/>
    <col min="60" max="60" width="7" style="32" customWidth="1"/>
    <col min="61" max="61" width="4.85546875" style="1" customWidth="1"/>
    <col min="62" max="16384" width="8.85546875" style="30"/>
  </cols>
  <sheetData>
    <row r="1" spans="1:61" s="14" customFormat="1" ht="33" customHeight="1" x14ac:dyDescent="0.55000000000000004">
      <c r="A1" s="16"/>
      <c r="B1" s="3" t="s">
        <v>130</v>
      </c>
      <c r="C1" s="3"/>
      <c r="D1" s="3"/>
      <c r="E1" s="3"/>
      <c r="F1" s="3"/>
      <c r="G1" s="3"/>
      <c r="H1" s="3"/>
      <c r="I1" s="3"/>
      <c r="J1" s="3"/>
      <c r="K1" s="3"/>
      <c r="L1" s="3"/>
      <c r="R1" s="15"/>
      <c r="S1" s="15"/>
      <c r="V1" s="34" t="s">
        <v>129</v>
      </c>
      <c r="Z1" s="17"/>
      <c r="BC1" s="352"/>
      <c r="BD1" s="352"/>
      <c r="BE1" s="352"/>
      <c r="BF1" s="352"/>
      <c r="BG1" s="352"/>
      <c r="BH1" s="352"/>
      <c r="BI1" s="1"/>
    </row>
    <row r="2" spans="1:61" s="14" customFormat="1" ht="21" customHeight="1" x14ac:dyDescent="0.5">
      <c r="A2" s="16"/>
      <c r="R2" s="15"/>
      <c r="S2" s="15"/>
      <c r="BD2" s="16"/>
      <c r="BE2" s="16"/>
      <c r="BF2" s="16"/>
      <c r="BG2" s="16"/>
      <c r="BH2" s="16"/>
      <c r="BI2" s="1"/>
    </row>
    <row r="3" spans="1:61" s="14" customFormat="1" ht="40.5" x14ac:dyDescent="0.55000000000000004">
      <c r="A3" s="16"/>
      <c r="B3" s="3" t="s">
        <v>128</v>
      </c>
      <c r="C3" s="3"/>
      <c r="D3" s="3"/>
      <c r="E3" s="3"/>
      <c r="F3" s="3"/>
      <c r="G3" s="3"/>
      <c r="H3" s="3"/>
      <c r="I3" s="3"/>
      <c r="J3" s="3"/>
      <c r="K3" s="3"/>
      <c r="L3" s="3"/>
      <c r="R3" s="15"/>
      <c r="S3" s="15"/>
      <c r="AA3" s="18" t="s">
        <v>127</v>
      </c>
      <c r="BD3" s="16"/>
      <c r="BE3" s="16"/>
      <c r="BF3" s="16"/>
      <c r="BG3" s="16"/>
      <c r="BH3" s="16"/>
      <c r="BI3" s="1"/>
    </row>
    <row r="4" spans="1:61" s="14" customFormat="1" ht="35.25" customHeight="1" x14ac:dyDescent="0.55000000000000004">
      <c r="A4" s="16"/>
      <c r="B4" s="3" t="s">
        <v>126</v>
      </c>
      <c r="C4" s="3"/>
      <c r="D4" s="3"/>
      <c r="E4" s="3"/>
      <c r="F4" s="3"/>
      <c r="G4" s="3"/>
      <c r="H4" s="3"/>
      <c r="I4" s="3"/>
      <c r="J4" s="3"/>
      <c r="K4" s="3"/>
      <c r="L4" s="3"/>
      <c r="R4" s="15"/>
      <c r="S4" s="1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BD4" s="16"/>
      <c r="BE4" s="16"/>
      <c r="BF4" s="16"/>
      <c r="BG4" s="16"/>
      <c r="BH4" s="16"/>
      <c r="BI4" s="1"/>
    </row>
    <row r="5" spans="1:61" s="14" customFormat="1" ht="35.25" customHeight="1" x14ac:dyDescent="0.55000000000000004">
      <c r="A5" s="16"/>
      <c r="B5" s="3" t="s">
        <v>125</v>
      </c>
      <c r="C5" s="3"/>
      <c r="D5" s="3"/>
      <c r="E5" s="3"/>
      <c r="F5" s="3"/>
      <c r="G5" s="3"/>
      <c r="H5" s="3"/>
      <c r="I5" s="3"/>
      <c r="J5" s="3"/>
      <c r="K5" s="3"/>
      <c r="L5" s="3"/>
      <c r="P5" s="19"/>
      <c r="Q5" s="19"/>
      <c r="R5" s="19"/>
      <c r="S5" s="34" t="s">
        <v>135</v>
      </c>
      <c r="T5" s="19"/>
      <c r="U5" s="19"/>
      <c r="W5" s="20"/>
      <c r="X5" s="20"/>
      <c r="Y5" s="214" t="s">
        <v>195</v>
      </c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37"/>
      <c r="AV5" s="21" t="s">
        <v>124</v>
      </c>
      <c r="AZ5" s="21"/>
      <c r="BA5" s="3"/>
      <c r="BB5" s="22" t="s">
        <v>123</v>
      </c>
      <c r="BC5" s="2"/>
      <c r="BE5" s="2"/>
      <c r="BF5" s="3"/>
      <c r="BG5" s="3"/>
      <c r="BH5" s="3"/>
      <c r="BI5" s="1"/>
    </row>
    <row r="6" spans="1:61" s="14" customFormat="1" ht="57.75" customHeight="1" x14ac:dyDescent="0.55000000000000004">
      <c r="A6" s="16"/>
      <c r="B6" s="23"/>
      <c r="C6" s="24"/>
      <c r="D6" s="24"/>
      <c r="E6" s="24"/>
      <c r="F6" s="24"/>
      <c r="G6" s="24"/>
      <c r="H6" s="19" t="s">
        <v>149</v>
      </c>
      <c r="I6" s="19"/>
      <c r="J6" s="3"/>
      <c r="K6" s="3"/>
      <c r="L6" s="3"/>
      <c r="O6" s="19"/>
      <c r="Q6" s="19"/>
      <c r="R6" s="19"/>
      <c r="S6" s="15"/>
      <c r="U6" s="19"/>
      <c r="V6" s="20"/>
      <c r="W6" s="20"/>
      <c r="X6" s="20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37"/>
      <c r="AV6" s="37"/>
      <c r="AW6" s="37"/>
      <c r="AX6" s="25"/>
      <c r="AZ6" s="25"/>
      <c r="BA6" s="3"/>
      <c r="BB6" s="3"/>
      <c r="BC6" s="3"/>
      <c r="BD6" s="3"/>
      <c r="BE6" s="3"/>
      <c r="BF6" s="3"/>
      <c r="BG6" s="3"/>
      <c r="BH6" s="3"/>
      <c r="BI6" s="1"/>
    </row>
    <row r="7" spans="1:61" s="14" customFormat="1" ht="42.75" customHeight="1" x14ac:dyDescent="0.55000000000000004">
      <c r="A7" s="16"/>
      <c r="B7" s="266" t="s">
        <v>159</v>
      </c>
      <c r="C7" s="266"/>
      <c r="D7" s="266"/>
      <c r="E7" s="266"/>
      <c r="F7" s="266"/>
      <c r="G7" s="266"/>
      <c r="H7" s="353">
        <v>2019</v>
      </c>
      <c r="I7" s="353"/>
      <c r="J7" s="353"/>
      <c r="K7" s="353"/>
      <c r="L7" s="3"/>
      <c r="O7" s="26"/>
      <c r="R7" s="26"/>
      <c r="S7" s="525" t="s">
        <v>152</v>
      </c>
      <c r="T7" s="525"/>
      <c r="U7" s="525"/>
      <c r="V7" s="525"/>
      <c r="W7" s="525"/>
      <c r="X7" s="525"/>
      <c r="Y7" s="281" t="s">
        <v>196</v>
      </c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116"/>
      <c r="AV7" s="3" t="s">
        <v>227</v>
      </c>
      <c r="BA7" s="19"/>
      <c r="BB7" s="19"/>
      <c r="BC7" s="19"/>
      <c r="BD7" s="19"/>
      <c r="BE7" s="19"/>
      <c r="BF7" s="19"/>
      <c r="BG7" s="19"/>
      <c r="BH7" s="19"/>
      <c r="BI7" s="1"/>
    </row>
    <row r="8" spans="1:61" s="14" customFormat="1" ht="21.75" customHeight="1" x14ac:dyDescent="0.55000000000000004">
      <c r="A8" s="16"/>
      <c r="C8" s="3"/>
      <c r="D8" s="3"/>
      <c r="E8" s="3"/>
      <c r="F8" s="3"/>
      <c r="G8" s="3"/>
      <c r="L8" s="3"/>
      <c r="O8" s="15"/>
      <c r="R8" s="15"/>
      <c r="S8" s="525"/>
      <c r="T8" s="525"/>
      <c r="U8" s="525"/>
      <c r="V8" s="525"/>
      <c r="W8" s="525"/>
      <c r="X8" s="525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116"/>
      <c r="AV8" s="116"/>
      <c r="AW8" s="116"/>
      <c r="AX8" s="19"/>
      <c r="AZ8" s="19"/>
      <c r="BA8" s="19"/>
      <c r="BB8" s="19"/>
      <c r="BC8" s="19"/>
      <c r="BD8" s="19"/>
      <c r="BE8" s="19"/>
      <c r="BF8" s="19"/>
      <c r="BG8" s="19"/>
      <c r="BH8" s="19"/>
      <c r="BI8" s="1"/>
    </row>
    <row r="9" spans="1:61" s="14" customFormat="1" ht="30" customHeight="1" x14ac:dyDescent="0.55000000000000004">
      <c r="A9" s="16"/>
      <c r="B9" s="3" t="s">
        <v>122</v>
      </c>
      <c r="C9" s="3"/>
      <c r="D9" s="3"/>
      <c r="E9" s="3"/>
      <c r="F9" s="3"/>
      <c r="G9" s="3"/>
      <c r="H9" s="3"/>
      <c r="I9" s="3"/>
      <c r="J9" s="3"/>
      <c r="K9" s="3"/>
      <c r="L9" s="3"/>
      <c r="R9" s="15"/>
      <c r="S9" s="525"/>
      <c r="T9" s="525"/>
      <c r="U9" s="525"/>
      <c r="V9" s="525"/>
      <c r="W9" s="525"/>
      <c r="X9" s="525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116"/>
      <c r="AV9" s="116"/>
      <c r="AW9" s="116"/>
      <c r="BD9" s="16"/>
      <c r="BE9" s="16"/>
      <c r="BF9" s="16"/>
      <c r="BG9" s="16"/>
      <c r="BH9" s="16"/>
      <c r="BI9" s="1"/>
    </row>
    <row r="10" spans="1:61" s="14" customFormat="1" ht="14.25" customHeight="1" x14ac:dyDescent="0.55000000000000004">
      <c r="A10" s="1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R10" s="15"/>
      <c r="S10" s="15"/>
      <c r="T10" s="3"/>
      <c r="U10" s="3"/>
      <c r="V10" s="20"/>
      <c r="W10" s="20"/>
      <c r="X10" s="20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BA10" s="3"/>
      <c r="BD10" s="16"/>
      <c r="BE10" s="16"/>
      <c r="BF10" s="16"/>
      <c r="BG10" s="16"/>
      <c r="BH10" s="16"/>
      <c r="BI10" s="1"/>
    </row>
    <row r="11" spans="1:61" s="7" customFormat="1" x14ac:dyDescent="0.5">
      <c r="A11" s="29"/>
      <c r="K11" s="11" t="s">
        <v>121</v>
      </c>
      <c r="R11" s="27"/>
      <c r="S11" s="2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8"/>
      <c r="AN11" s="28" t="s">
        <v>120</v>
      </c>
      <c r="BD11" s="29"/>
      <c r="BE11" s="29"/>
      <c r="BF11" s="29"/>
      <c r="BG11" s="29"/>
      <c r="BH11" s="29"/>
      <c r="BI11" s="1"/>
    </row>
    <row r="12" spans="1:61" ht="13.5" customHeight="1" thickBot="1" x14ac:dyDescent="0.55000000000000004"/>
    <row r="13" spans="1:61" ht="25.5" customHeight="1" x14ac:dyDescent="0.5">
      <c r="A13" s="343" t="s">
        <v>119</v>
      </c>
      <c r="B13" s="345" t="s">
        <v>118</v>
      </c>
      <c r="C13" s="267"/>
      <c r="D13" s="267"/>
      <c r="E13" s="267"/>
      <c r="F13" s="299" t="s">
        <v>168</v>
      </c>
      <c r="G13" s="267" t="s">
        <v>117</v>
      </c>
      <c r="H13" s="267"/>
      <c r="I13" s="267"/>
      <c r="J13" s="299" t="s">
        <v>169</v>
      </c>
      <c r="K13" s="267" t="s">
        <v>116</v>
      </c>
      <c r="L13" s="267"/>
      <c r="M13" s="267"/>
      <c r="N13" s="267"/>
      <c r="O13" s="267" t="s">
        <v>115</v>
      </c>
      <c r="P13" s="267"/>
      <c r="Q13" s="267"/>
      <c r="R13" s="267"/>
      <c r="S13" s="299" t="s">
        <v>170</v>
      </c>
      <c r="T13" s="267" t="s">
        <v>114</v>
      </c>
      <c r="U13" s="267"/>
      <c r="V13" s="267"/>
      <c r="W13" s="299" t="s">
        <v>171</v>
      </c>
      <c r="X13" s="267" t="s">
        <v>113</v>
      </c>
      <c r="Y13" s="267"/>
      <c r="Z13" s="267"/>
      <c r="AA13" s="299" t="s">
        <v>172</v>
      </c>
      <c r="AB13" s="267" t="s">
        <v>112</v>
      </c>
      <c r="AC13" s="267"/>
      <c r="AD13" s="267"/>
      <c r="AE13" s="267"/>
      <c r="AF13" s="299" t="s">
        <v>173</v>
      </c>
      <c r="AG13" s="267" t="s">
        <v>111</v>
      </c>
      <c r="AH13" s="267"/>
      <c r="AI13" s="267"/>
      <c r="AJ13" s="299" t="s">
        <v>174</v>
      </c>
      <c r="AK13" s="267" t="s">
        <v>110</v>
      </c>
      <c r="AL13" s="267"/>
      <c r="AM13" s="267"/>
      <c r="AN13" s="267"/>
      <c r="AO13" s="267" t="s">
        <v>109</v>
      </c>
      <c r="AP13" s="267"/>
      <c r="AQ13" s="267"/>
      <c r="AR13" s="267"/>
      <c r="AS13" s="299" t="s">
        <v>175</v>
      </c>
      <c r="AT13" s="267" t="s">
        <v>108</v>
      </c>
      <c r="AU13" s="267"/>
      <c r="AV13" s="267"/>
      <c r="AW13" s="299" t="s">
        <v>176</v>
      </c>
      <c r="AX13" s="267" t="s">
        <v>107</v>
      </c>
      <c r="AY13" s="267"/>
      <c r="AZ13" s="267"/>
      <c r="BA13" s="361"/>
      <c r="BB13" s="358" t="s">
        <v>106</v>
      </c>
      <c r="BC13" s="297" t="s">
        <v>105</v>
      </c>
      <c r="BD13" s="297" t="s">
        <v>104</v>
      </c>
      <c r="BE13" s="295" t="s">
        <v>103</v>
      </c>
      <c r="BF13" s="297" t="s">
        <v>102</v>
      </c>
      <c r="BG13" s="354" t="s">
        <v>101</v>
      </c>
      <c r="BH13" s="356" t="s">
        <v>53</v>
      </c>
    </row>
    <row r="14" spans="1:61" ht="273" customHeight="1" thickBot="1" x14ac:dyDescent="0.55000000000000004">
      <c r="A14" s="344"/>
      <c r="B14" s="50" t="s">
        <v>100</v>
      </c>
      <c r="C14" s="51" t="s">
        <v>86</v>
      </c>
      <c r="D14" s="51" t="s">
        <v>85</v>
      </c>
      <c r="E14" s="51" t="s">
        <v>84</v>
      </c>
      <c r="F14" s="300"/>
      <c r="G14" s="51" t="s">
        <v>83</v>
      </c>
      <c r="H14" s="51" t="s">
        <v>82</v>
      </c>
      <c r="I14" s="51" t="s">
        <v>81</v>
      </c>
      <c r="J14" s="300"/>
      <c r="K14" s="51" t="s">
        <v>80</v>
      </c>
      <c r="L14" s="51" t="s">
        <v>79</v>
      </c>
      <c r="M14" s="51" t="s">
        <v>78</v>
      </c>
      <c r="N14" s="51" t="s">
        <v>99</v>
      </c>
      <c r="O14" s="51" t="s">
        <v>87</v>
      </c>
      <c r="P14" s="51" t="s">
        <v>86</v>
      </c>
      <c r="Q14" s="51" t="s">
        <v>85</v>
      </c>
      <c r="R14" s="51" t="s">
        <v>84</v>
      </c>
      <c r="S14" s="300"/>
      <c r="T14" s="51" t="s">
        <v>98</v>
      </c>
      <c r="U14" s="51" t="s">
        <v>97</v>
      </c>
      <c r="V14" s="51" t="s">
        <v>96</v>
      </c>
      <c r="W14" s="300"/>
      <c r="X14" s="51" t="s">
        <v>95</v>
      </c>
      <c r="Y14" s="51" t="s">
        <v>94</v>
      </c>
      <c r="Z14" s="51" t="s">
        <v>93</v>
      </c>
      <c r="AA14" s="300"/>
      <c r="AB14" s="51" t="s">
        <v>95</v>
      </c>
      <c r="AC14" s="51" t="s">
        <v>94</v>
      </c>
      <c r="AD14" s="51" t="s">
        <v>93</v>
      </c>
      <c r="AE14" s="51" t="s">
        <v>92</v>
      </c>
      <c r="AF14" s="300"/>
      <c r="AG14" s="51" t="s">
        <v>83</v>
      </c>
      <c r="AH14" s="51" t="s">
        <v>82</v>
      </c>
      <c r="AI14" s="51" t="s">
        <v>81</v>
      </c>
      <c r="AJ14" s="300"/>
      <c r="AK14" s="51" t="s">
        <v>91</v>
      </c>
      <c r="AL14" s="51" t="s">
        <v>90</v>
      </c>
      <c r="AM14" s="51" t="s">
        <v>89</v>
      </c>
      <c r="AN14" s="51" t="s">
        <v>88</v>
      </c>
      <c r="AO14" s="51" t="s">
        <v>87</v>
      </c>
      <c r="AP14" s="51" t="s">
        <v>86</v>
      </c>
      <c r="AQ14" s="51" t="s">
        <v>85</v>
      </c>
      <c r="AR14" s="51" t="s">
        <v>84</v>
      </c>
      <c r="AS14" s="300"/>
      <c r="AT14" s="51" t="s">
        <v>83</v>
      </c>
      <c r="AU14" s="51" t="s">
        <v>82</v>
      </c>
      <c r="AV14" s="51" t="s">
        <v>81</v>
      </c>
      <c r="AW14" s="300"/>
      <c r="AX14" s="51" t="s">
        <v>80</v>
      </c>
      <c r="AY14" s="51" t="s">
        <v>79</v>
      </c>
      <c r="AZ14" s="51" t="s">
        <v>78</v>
      </c>
      <c r="BA14" s="52" t="s">
        <v>77</v>
      </c>
      <c r="BB14" s="359"/>
      <c r="BC14" s="298"/>
      <c r="BD14" s="298"/>
      <c r="BE14" s="296"/>
      <c r="BF14" s="298"/>
      <c r="BG14" s="355"/>
      <c r="BH14" s="357"/>
    </row>
    <row r="15" spans="1:61" ht="30" customHeight="1" x14ac:dyDescent="0.5">
      <c r="A15" s="53" t="s">
        <v>76</v>
      </c>
      <c r="B15" s="105"/>
      <c r="C15" s="106"/>
      <c r="D15" s="124"/>
      <c r="E15" s="124"/>
      <c r="F15" s="124"/>
      <c r="G15" s="124"/>
      <c r="H15" s="124"/>
      <c r="I15" s="124"/>
      <c r="J15" s="124">
        <v>18</v>
      </c>
      <c r="K15" s="124"/>
      <c r="L15" s="124"/>
      <c r="M15" s="124"/>
      <c r="N15" s="124"/>
      <c r="O15" s="125"/>
      <c r="P15" s="125"/>
      <c r="Q15" s="125"/>
      <c r="R15" s="125"/>
      <c r="S15" s="125"/>
      <c r="T15" s="132" t="s">
        <v>68</v>
      </c>
      <c r="U15" s="132" t="s">
        <v>68</v>
      </c>
      <c r="V15" s="132" t="s">
        <v>68</v>
      </c>
      <c r="W15" s="126" t="s">
        <v>64</v>
      </c>
      <c r="X15" s="126" t="s">
        <v>64</v>
      </c>
      <c r="Y15" s="125"/>
      <c r="Z15" s="125"/>
      <c r="AA15" s="125"/>
      <c r="AB15" s="125"/>
      <c r="AC15" s="125"/>
      <c r="AD15" s="125"/>
      <c r="AE15" s="125"/>
      <c r="AF15" s="125">
        <v>18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32" t="s">
        <v>68</v>
      </c>
      <c r="AR15" s="132" t="s">
        <v>68</v>
      </c>
      <c r="AS15" s="132" t="s">
        <v>68</v>
      </c>
      <c r="AT15" s="126" t="s">
        <v>64</v>
      </c>
      <c r="AU15" s="126" t="s">
        <v>64</v>
      </c>
      <c r="AV15" s="126" t="s">
        <v>64</v>
      </c>
      <c r="AW15" s="126" t="s">
        <v>64</v>
      </c>
      <c r="AX15" s="126" t="s">
        <v>64</v>
      </c>
      <c r="AY15" s="126" t="s">
        <v>64</v>
      </c>
      <c r="AZ15" s="126" t="s">
        <v>64</v>
      </c>
      <c r="BA15" s="127" t="s">
        <v>64</v>
      </c>
      <c r="BB15" s="54">
        <v>36</v>
      </c>
      <c r="BC15" s="55">
        <v>6</v>
      </c>
      <c r="BD15" s="55"/>
      <c r="BE15" s="55"/>
      <c r="BF15" s="55"/>
      <c r="BG15" s="56">
        <v>10</v>
      </c>
      <c r="BH15" s="57">
        <v>52</v>
      </c>
    </row>
    <row r="16" spans="1:61" ht="30" customHeight="1" thickBot="1" x14ac:dyDescent="0.55000000000000004">
      <c r="A16" s="58" t="s">
        <v>75</v>
      </c>
      <c r="B16" s="117"/>
      <c r="C16" s="118"/>
      <c r="D16" s="119"/>
      <c r="E16" s="119"/>
      <c r="F16" s="119"/>
      <c r="G16" s="119"/>
      <c r="H16" s="119"/>
      <c r="I16" s="119"/>
      <c r="J16" s="119">
        <v>17</v>
      </c>
      <c r="K16" s="119"/>
      <c r="L16" s="119"/>
      <c r="M16" s="119"/>
      <c r="N16" s="119"/>
      <c r="O16" s="120"/>
      <c r="P16" s="120"/>
      <c r="Q16" s="120"/>
      <c r="R16" s="120"/>
      <c r="S16" s="133" t="s">
        <v>68</v>
      </c>
      <c r="T16" s="133" t="s">
        <v>68</v>
      </c>
      <c r="U16" s="133" t="s">
        <v>68</v>
      </c>
      <c r="V16" s="121" t="s">
        <v>64</v>
      </c>
      <c r="W16" s="121" t="s">
        <v>64</v>
      </c>
      <c r="X16" s="120" t="s">
        <v>143</v>
      </c>
      <c r="Y16" s="120" t="s">
        <v>143</v>
      </c>
      <c r="Z16" s="120" t="s">
        <v>143</v>
      </c>
      <c r="AA16" s="120" t="s">
        <v>66</v>
      </c>
      <c r="AB16" s="120" t="s">
        <v>66</v>
      </c>
      <c r="AC16" s="120" t="s">
        <v>66</v>
      </c>
      <c r="AD16" s="120" t="s">
        <v>66</v>
      </c>
      <c r="AE16" s="120" t="s">
        <v>66</v>
      </c>
      <c r="AF16" s="120" t="s">
        <v>66</v>
      </c>
      <c r="AG16" s="120" t="s">
        <v>66</v>
      </c>
      <c r="AH16" s="120" t="s">
        <v>66</v>
      </c>
      <c r="AI16" s="120" t="s">
        <v>70</v>
      </c>
      <c r="AJ16" s="120" t="s">
        <v>70</v>
      </c>
      <c r="AK16" s="122"/>
      <c r="AL16" s="122"/>
      <c r="AM16" s="122"/>
      <c r="AN16" s="122"/>
      <c r="AO16" s="122"/>
      <c r="AP16" s="122"/>
      <c r="AQ16" s="122"/>
      <c r="AR16" s="122"/>
      <c r="AS16" s="122"/>
      <c r="AT16" s="120"/>
      <c r="AU16" s="120"/>
      <c r="AV16" s="120"/>
      <c r="AW16" s="120"/>
      <c r="AX16" s="120"/>
      <c r="AY16" s="120"/>
      <c r="AZ16" s="120"/>
      <c r="BA16" s="123"/>
      <c r="BB16" s="59">
        <v>17</v>
      </c>
      <c r="BC16" s="60">
        <v>3</v>
      </c>
      <c r="BD16" s="60">
        <v>3</v>
      </c>
      <c r="BE16" s="60">
        <v>8</v>
      </c>
      <c r="BF16" s="60">
        <v>2</v>
      </c>
      <c r="BG16" s="61">
        <v>2</v>
      </c>
      <c r="BH16" s="62">
        <f>SUM(BB16:BG16)</f>
        <v>35</v>
      </c>
    </row>
    <row r="17" spans="1:61" ht="20.25" customHeight="1" thickBot="1" x14ac:dyDescent="0.55000000000000004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7">
        <f>SUM(BB15:BB16)</f>
        <v>53</v>
      </c>
      <c r="BC17" s="67">
        <f t="shared" ref="BC17:BH17" si="0">SUM(BC15:BC16)</f>
        <v>9</v>
      </c>
      <c r="BD17" s="67">
        <f t="shared" si="0"/>
        <v>3</v>
      </c>
      <c r="BE17" s="67">
        <f t="shared" si="0"/>
        <v>8</v>
      </c>
      <c r="BF17" s="67">
        <f t="shared" si="0"/>
        <v>2</v>
      </c>
      <c r="BG17" s="67">
        <f t="shared" si="0"/>
        <v>12</v>
      </c>
      <c r="BH17" s="67">
        <f t="shared" si="0"/>
        <v>87</v>
      </c>
    </row>
    <row r="18" spans="1:61" s="7" customFormat="1" x14ac:dyDescent="0.5">
      <c r="A18" s="68"/>
      <c r="B18" s="69"/>
      <c r="C18" s="69" t="s">
        <v>74</v>
      </c>
      <c r="D18" s="69"/>
      <c r="E18" s="69"/>
      <c r="F18" s="69"/>
      <c r="H18" s="70"/>
      <c r="I18" s="71" t="s">
        <v>63</v>
      </c>
      <c r="J18" s="69" t="s">
        <v>73</v>
      </c>
      <c r="N18" s="69"/>
      <c r="O18" s="69"/>
      <c r="P18" s="69"/>
      <c r="Q18" s="69"/>
      <c r="R18" s="72"/>
      <c r="S18" s="73" t="s">
        <v>72</v>
      </c>
      <c r="T18" s="71" t="s">
        <v>63</v>
      </c>
      <c r="U18" s="69" t="s">
        <v>71</v>
      </c>
      <c r="W18" s="69"/>
      <c r="X18" s="69"/>
      <c r="Y18" s="69"/>
      <c r="Z18" s="69"/>
      <c r="AA18" s="69"/>
      <c r="AB18" s="69"/>
      <c r="AC18" s="69"/>
      <c r="AE18" s="74" t="s">
        <v>70</v>
      </c>
      <c r="AF18" s="71" t="s">
        <v>63</v>
      </c>
      <c r="AG18" s="69" t="s">
        <v>69</v>
      </c>
      <c r="AH18" s="69"/>
      <c r="AI18" s="69"/>
      <c r="AJ18" s="1"/>
      <c r="AK18" s="1"/>
      <c r="AL18" s="1"/>
      <c r="AM18" s="1"/>
      <c r="AN18" s="1"/>
      <c r="AO18" s="1"/>
      <c r="BD18" s="29"/>
      <c r="BE18" s="29"/>
      <c r="BF18" s="29"/>
      <c r="BG18" s="29"/>
      <c r="BH18" s="29"/>
      <c r="BI18" s="35"/>
    </row>
    <row r="19" spans="1:61" s="7" customFormat="1" ht="17.25" customHeight="1" x14ac:dyDescent="0.5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2"/>
      <c r="S19" s="72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1"/>
      <c r="AK19" s="1"/>
      <c r="AL19" s="1"/>
      <c r="AM19" s="1"/>
      <c r="AN19" s="1"/>
      <c r="AO19" s="1"/>
      <c r="AP19" s="1"/>
      <c r="AQ19" s="1"/>
      <c r="AR19" s="1"/>
      <c r="AS19" s="1"/>
      <c r="BD19" s="29"/>
      <c r="BE19" s="29"/>
      <c r="BF19" s="29"/>
      <c r="BG19" s="29"/>
      <c r="BH19" s="29"/>
      <c r="BI19" s="1"/>
    </row>
    <row r="20" spans="1:61" s="7" customFormat="1" x14ac:dyDescent="0.5">
      <c r="A20" s="68"/>
      <c r="B20" s="69"/>
      <c r="C20" s="69"/>
      <c r="D20" s="69"/>
      <c r="E20" s="69"/>
      <c r="F20" s="69"/>
      <c r="G20" s="69"/>
      <c r="H20" s="44" t="s">
        <v>68</v>
      </c>
      <c r="I20" s="71" t="s">
        <v>63</v>
      </c>
      <c r="J20" s="69" t="s">
        <v>67</v>
      </c>
      <c r="N20" s="69"/>
      <c r="O20" s="69"/>
      <c r="P20" s="69"/>
      <c r="Q20" s="69"/>
      <c r="R20" s="72"/>
      <c r="S20" s="74" t="s">
        <v>66</v>
      </c>
      <c r="T20" s="71" t="s">
        <v>63</v>
      </c>
      <c r="U20" s="69" t="s">
        <v>65</v>
      </c>
      <c r="W20" s="69"/>
      <c r="X20" s="69"/>
      <c r="Y20" s="69"/>
      <c r="Z20" s="69"/>
      <c r="AA20" s="69"/>
      <c r="AB20" s="69"/>
      <c r="AC20" s="69"/>
      <c r="AE20" s="74" t="s">
        <v>64</v>
      </c>
      <c r="AF20" s="71" t="s">
        <v>63</v>
      </c>
      <c r="AG20" s="69" t="s">
        <v>62</v>
      </c>
      <c r="AH20" s="69"/>
      <c r="AI20" s="69"/>
      <c r="AJ20" s="1"/>
      <c r="AK20" s="1"/>
      <c r="AL20" s="1"/>
      <c r="AM20" s="1"/>
      <c r="AN20" s="1"/>
      <c r="AO20" s="1"/>
      <c r="BD20" s="29"/>
      <c r="BE20" s="29"/>
      <c r="BF20" s="29"/>
      <c r="BG20" s="29"/>
      <c r="BH20" s="29"/>
      <c r="BI20" s="1"/>
    </row>
    <row r="21" spans="1:61" s="7" customFormat="1" ht="15" customHeight="1" x14ac:dyDescent="0.5">
      <c r="A21" s="68"/>
      <c r="B21" s="69"/>
      <c r="C21" s="69"/>
      <c r="D21" s="69"/>
      <c r="E21" s="69"/>
      <c r="F21" s="69"/>
      <c r="G21" s="69"/>
      <c r="H21" s="75"/>
      <c r="I21" s="71"/>
      <c r="J21" s="69"/>
      <c r="N21" s="69"/>
      <c r="O21" s="69"/>
      <c r="P21" s="69"/>
      <c r="Q21" s="69"/>
      <c r="R21" s="72"/>
      <c r="S21" s="76"/>
      <c r="T21" s="71"/>
      <c r="U21" s="69"/>
      <c r="W21" s="69"/>
      <c r="X21" s="69"/>
      <c r="Y21" s="69"/>
      <c r="Z21" s="69"/>
      <c r="AA21" s="69"/>
      <c r="AB21" s="69"/>
      <c r="AC21" s="69"/>
      <c r="AE21" s="76"/>
      <c r="AF21" s="71"/>
      <c r="AG21" s="69"/>
      <c r="AH21" s="69"/>
      <c r="AI21" s="69"/>
      <c r="AJ21" s="1"/>
      <c r="AK21" s="1"/>
      <c r="AL21" s="1"/>
      <c r="AM21" s="1"/>
      <c r="AN21" s="1"/>
      <c r="AO21" s="1"/>
      <c r="BD21" s="29"/>
      <c r="BE21" s="29"/>
      <c r="BF21" s="29"/>
      <c r="BG21" s="29"/>
      <c r="BH21" s="29"/>
      <c r="BI21" s="1"/>
    </row>
    <row r="22" spans="1:61" s="7" customFormat="1" x14ac:dyDescent="0.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2"/>
      <c r="S22" s="72"/>
      <c r="T22" s="69"/>
      <c r="U22" s="69"/>
      <c r="V22" s="69"/>
      <c r="W22" s="69"/>
      <c r="X22" s="69"/>
      <c r="Y22" s="69"/>
      <c r="Z22" s="69"/>
      <c r="AA22" s="11" t="s">
        <v>61</v>
      </c>
      <c r="AB22" s="69"/>
      <c r="AC22" s="69"/>
      <c r="AD22" s="69"/>
      <c r="AE22" s="69"/>
      <c r="AF22" s="69"/>
      <c r="AG22" s="69"/>
      <c r="AH22" s="69"/>
      <c r="AI22" s="69"/>
      <c r="AJ22" s="1"/>
      <c r="AK22" s="1"/>
      <c r="AL22" s="1"/>
      <c r="AM22" s="1"/>
      <c r="AN22" s="1"/>
      <c r="AO22" s="1"/>
      <c r="AP22" s="1"/>
      <c r="AQ22" s="1"/>
      <c r="AR22" s="1"/>
      <c r="AS22" s="1"/>
      <c r="BD22" s="29"/>
      <c r="BE22" s="29"/>
      <c r="BF22" s="29"/>
      <c r="BG22" s="29"/>
      <c r="BH22" s="29"/>
      <c r="BI22" s="1"/>
    </row>
    <row r="23" spans="1:61" s="7" customFormat="1" ht="5.25" customHeight="1" thickBot="1" x14ac:dyDescent="0.55000000000000004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2"/>
      <c r="S23" s="72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BD23" s="29"/>
      <c r="BE23" s="29"/>
      <c r="BF23" s="29"/>
      <c r="BG23" s="29"/>
      <c r="BH23" s="29"/>
      <c r="BI23" s="1"/>
    </row>
    <row r="24" spans="1:61" s="7" customFormat="1" ht="26.25" customHeight="1" thickBot="1" x14ac:dyDescent="0.55000000000000004">
      <c r="A24" s="328" t="s">
        <v>60</v>
      </c>
      <c r="B24" s="331" t="s">
        <v>59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2"/>
      <c r="P24" s="269" t="s">
        <v>58</v>
      </c>
      <c r="Q24" s="337"/>
      <c r="R24" s="271" t="s">
        <v>57</v>
      </c>
      <c r="S24" s="272"/>
      <c r="T24" s="321" t="s">
        <v>56</v>
      </c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3"/>
      <c r="AF24" s="340" t="s">
        <v>55</v>
      </c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341"/>
      <c r="BA24" s="341"/>
      <c r="BB24" s="341"/>
      <c r="BC24" s="342"/>
      <c r="BD24" s="301" t="s">
        <v>54</v>
      </c>
      <c r="BE24" s="269"/>
      <c r="BF24" s="269"/>
      <c r="BG24" s="269"/>
      <c r="BH24" s="272"/>
      <c r="BI24" s="1"/>
    </row>
    <row r="25" spans="1:61" s="7" customFormat="1" ht="26.25" customHeight="1" thickBot="1" x14ac:dyDescent="0.55000000000000004">
      <c r="A25" s="329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4"/>
      <c r="P25" s="303"/>
      <c r="Q25" s="338"/>
      <c r="R25" s="320"/>
      <c r="S25" s="304"/>
      <c r="T25" s="302" t="s">
        <v>53</v>
      </c>
      <c r="U25" s="303"/>
      <c r="V25" s="271" t="s">
        <v>52</v>
      </c>
      <c r="W25" s="272"/>
      <c r="X25" s="321" t="s">
        <v>51</v>
      </c>
      <c r="Y25" s="322"/>
      <c r="Z25" s="322"/>
      <c r="AA25" s="322"/>
      <c r="AB25" s="322"/>
      <c r="AC25" s="322"/>
      <c r="AD25" s="322"/>
      <c r="AE25" s="323"/>
      <c r="AF25" s="286" t="s">
        <v>50</v>
      </c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8"/>
      <c r="AR25" s="286" t="s">
        <v>49</v>
      </c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8"/>
      <c r="BD25" s="302"/>
      <c r="BE25" s="303"/>
      <c r="BF25" s="303"/>
      <c r="BG25" s="303"/>
      <c r="BH25" s="304"/>
      <c r="BI25" s="1"/>
    </row>
    <row r="26" spans="1:61" s="7" customFormat="1" ht="61.5" customHeight="1" thickBot="1" x14ac:dyDescent="0.55000000000000004">
      <c r="A26" s="329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4"/>
      <c r="P26" s="303"/>
      <c r="Q26" s="338"/>
      <c r="R26" s="320"/>
      <c r="S26" s="304"/>
      <c r="T26" s="302"/>
      <c r="U26" s="303"/>
      <c r="V26" s="320"/>
      <c r="W26" s="304"/>
      <c r="X26" s="289" t="s">
        <v>48</v>
      </c>
      <c r="Y26" s="269"/>
      <c r="Z26" s="351" t="s">
        <v>47</v>
      </c>
      <c r="AA26" s="337"/>
      <c r="AB26" s="268" t="s">
        <v>46</v>
      </c>
      <c r="AC26" s="269"/>
      <c r="AD26" s="271" t="s">
        <v>45</v>
      </c>
      <c r="AE26" s="272"/>
      <c r="AF26" s="347" t="s">
        <v>189</v>
      </c>
      <c r="AG26" s="348"/>
      <c r="AH26" s="348"/>
      <c r="AI26" s="348"/>
      <c r="AJ26" s="348"/>
      <c r="AK26" s="360"/>
      <c r="AL26" s="347" t="s">
        <v>190</v>
      </c>
      <c r="AM26" s="348"/>
      <c r="AN26" s="348"/>
      <c r="AO26" s="348"/>
      <c r="AP26" s="348"/>
      <c r="AQ26" s="348"/>
      <c r="AR26" s="347" t="s">
        <v>188</v>
      </c>
      <c r="AS26" s="348"/>
      <c r="AT26" s="348"/>
      <c r="AU26" s="348"/>
      <c r="AV26" s="348"/>
      <c r="AW26" s="360"/>
      <c r="AX26" s="348" t="s">
        <v>148</v>
      </c>
      <c r="AY26" s="348"/>
      <c r="AZ26" s="348"/>
      <c r="BA26" s="348"/>
      <c r="BB26" s="348"/>
      <c r="BC26" s="360"/>
      <c r="BD26" s="302"/>
      <c r="BE26" s="303"/>
      <c r="BF26" s="303"/>
      <c r="BG26" s="303"/>
      <c r="BH26" s="304"/>
      <c r="BI26" s="46"/>
    </row>
    <row r="27" spans="1:61" s="7" customFormat="1" ht="165.75" customHeight="1" thickBot="1" x14ac:dyDescent="0.55000000000000004">
      <c r="A27" s="330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6"/>
      <c r="P27" s="270"/>
      <c r="Q27" s="339"/>
      <c r="R27" s="273"/>
      <c r="S27" s="274"/>
      <c r="T27" s="290"/>
      <c r="U27" s="270"/>
      <c r="V27" s="273"/>
      <c r="W27" s="274"/>
      <c r="X27" s="290"/>
      <c r="Y27" s="270"/>
      <c r="Z27" s="273"/>
      <c r="AA27" s="339"/>
      <c r="AB27" s="270"/>
      <c r="AC27" s="270"/>
      <c r="AD27" s="273"/>
      <c r="AE27" s="274"/>
      <c r="AF27" s="319" t="s">
        <v>44</v>
      </c>
      <c r="AG27" s="318"/>
      <c r="AH27" s="349" t="s">
        <v>43</v>
      </c>
      <c r="AI27" s="350"/>
      <c r="AJ27" s="318" t="s">
        <v>42</v>
      </c>
      <c r="AK27" s="346"/>
      <c r="AL27" s="318" t="s">
        <v>44</v>
      </c>
      <c r="AM27" s="318"/>
      <c r="AN27" s="349" t="s">
        <v>43</v>
      </c>
      <c r="AO27" s="350"/>
      <c r="AP27" s="318" t="s">
        <v>42</v>
      </c>
      <c r="AQ27" s="318"/>
      <c r="AR27" s="319" t="s">
        <v>44</v>
      </c>
      <c r="AS27" s="318"/>
      <c r="AT27" s="349" t="s">
        <v>43</v>
      </c>
      <c r="AU27" s="350"/>
      <c r="AV27" s="318" t="s">
        <v>42</v>
      </c>
      <c r="AW27" s="346"/>
      <c r="AX27" s="318" t="s">
        <v>44</v>
      </c>
      <c r="AY27" s="318"/>
      <c r="AZ27" s="349" t="s">
        <v>43</v>
      </c>
      <c r="BA27" s="350"/>
      <c r="BB27" s="318" t="s">
        <v>42</v>
      </c>
      <c r="BC27" s="346"/>
      <c r="BD27" s="290"/>
      <c r="BE27" s="270"/>
      <c r="BF27" s="270"/>
      <c r="BG27" s="270"/>
      <c r="BH27" s="274"/>
      <c r="BI27" s="1"/>
    </row>
    <row r="28" spans="1:61" s="38" customFormat="1" ht="28.5" customHeight="1" thickBot="1" x14ac:dyDescent="0.55000000000000004">
      <c r="A28" s="47" t="s">
        <v>41</v>
      </c>
      <c r="B28" s="282" t="s">
        <v>40</v>
      </c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4"/>
      <c r="P28" s="285"/>
      <c r="Q28" s="279"/>
      <c r="R28" s="279"/>
      <c r="S28" s="280"/>
      <c r="T28" s="291">
        <f>SUM(T32,T36,T29,T35)</f>
        <v>1246</v>
      </c>
      <c r="U28" s="292"/>
      <c r="V28" s="293">
        <f>SUM(V32,V36,V29,V35)</f>
        <v>302</v>
      </c>
      <c r="W28" s="280"/>
      <c r="X28" s="291">
        <f>SUM(X32,X36,X29,X35)</f>
        <v>144</v>
      </c>
      <c r="Y28" s="292"/>
      <c r="Z28" s="293">
        <f>SUM(Z32,Z36,Z29,Z35)</f>
        <v>100</v>
      </c>
      <c r="AA28" s="279"/>
      <c r="AB28" s="294">
        <f>SUM(AB32,AB36,AB29,AB35)</f>
        <v>58</v>
      </c>
      <c r="AC28" s="292"/>
      <c r="AD28" s="293">
        <f>SUM(AD32,AD36,AD29,AD35)</f>
        <v>0</v>
      </c>
      <c r="AE28" s="280"/>
      <c r="AF28" s="291">
        <f>SUM(AF32,AF36,AF29,AF35)</f>
        <v>414</v>
      </c>
      <c r="AG28" s="292"/>
      <c r="AH28" s="293">
        <f>SUM(AH32,AH36,AH29,AH35)</f>
        <v>156</v>
      </c>
      <c r="AI28" s="279"/>
      <c r="AJ28" s="294">
        <f>SUM(AJ32,AJ36,AJ29,AJ35)</f>
        <v>12</v>
      </c>
      <c r="AK28" s="279"/>
      <c r="AL28" s="291">
        <f>SUM(AL32,AL36,AL29,AL35)</f>
        <v>526</v>
      </c>
      <c r="AM28" s="292"/>
      <c r="AN28" s="293">
        <f>SUM(AN32,AN36,AN29,AN35)</f>
        <v>146</v>
      </c>
      <c r="AO28" s="279"/>
      <c r="AP28" s="294">
        <f>SUM(AP32,AP36,AP29,AP35)</f>
        <v>15</v>
      </c>
      <c r="AQ28" s="279"/>
      <c r="AR28" s="291">
        <f>SUM(AR32,AR36,AR29,AR35)</f>
        <v>306</v>
      </c>
      <c r="AS28" s="292"/>
      <c r="AT28" s="293">
        <f>SUM(AT32,AT36,AT29,AT35)</f>
        <v>0</v>
      </c>
      <c r="AU28" s="279"/>
      <c r="AV28" s="294">
        <f>SUM(AV32,AV36,AV29,AV35)</f>
        <v>9</v>
      </c>
      <c r="AW28" s="279"/>
      <c r="AX28" s="291">
        <f>SUM(AX32,AX36,AX29,AX35)</f>
        <v>0</v>
      </c>
      <c r="AY28" s="292"/>
      <c r="AZ28" s="293">
        <f>SUM(AZ32,AZ36,AZ29,AZ35)</f>
        <v>0</v>
      </c>
      <c r="BA28" s="279"/>
      <c r="BB28" s="294">
        <f>SUM(BB32,BB36,BB29,BB35)</f>
        <v>0</v>
      </c>
      <c r="BC28" s="292"/>
      <c r="BD28" s="496">
        <f>T28*100/T60</f>
        <v>33.895538628944507</v>
      </c>
      <c r="BE28" s="497"/>
      <c r="BF28" s="497"/>
      <c r="BG28" s="497"/>
      <c r="BH28" s="498"/>
      <c r="BI28" s="45"/>
    </row>
    <row r="29" spans="1:61" s="7" customFormat="1" ht="71.25" customHeight="1" x14ac:dyDescent="0.45">
      <c r="A29" s="42" t="s">
        <v>39</v>
      </c>
      <c r="B29" s="275" t="s">
        <v>202</v>
      </c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7"/>
      <c r="P29" s="153"/>
      <c r="Q29" s="155"/>
      <c r="R29" s="155"/>
      <c r="S29" s="233"/>
      <c r="T29" s="406">
        <f>SUM(T30:U31)</f>
        <v>198</v>
      </c>
      <c r="U29" s="407"/>
      <c r="V29" s="408">
        <f t="shared" ref="V29" si="1">SUM(V30:W31)</f>
        <v>88</v>
      </c>
      <c r="W29" s="241"/>
      <c r="X29" s="406">
        <f t="shared" ref="X29" si="2">SUM(X30:Y31)</f>
        <v>40</v>
      </c>
      <c r="Y29" s="407"/>
      <c r="Z29" s="408">
        <f t="shared" ref="Z29" si="3">SUM(Z30:AA31)</f>
        <v>28</v>
      </c>
      <c r="AA29" s="239"/>
      <c r="AB29" s="362">
        <f t="shared" ref="AB29" si="4">SUM(AB30:AC31)</f>
        <v>20</v>
      </c>
      <c r="AC29" s="407"/>
      <c r="AD29" s="408">
        <f t="shared" ref="AD29" si="5">SUM(AD30:AE31)</f>
        <v>0</v>
      </c>
      <c r="AE29" s="241"/>
      <c r="AF29" s="406">
        <f t="shared" ref="AF29" si="6">SUM(AF30:AG31)</f>
        <v>198</v>
      </c>
      <c r="AG29" s="407"/>
      <c r="AH29" s="408">
        <f t="shared" ref="AH29" si="7">SUM(AH30:AI31)</f>
        <v>88</v>
      </c>
      <c r="AI29" s="239"/>
      <c r="AJ29" s="362">
        <f t="shared" ref="AJ29" si="8">SUM(AJ30:AK31)</f>
        <v>6</v>
      </c>
      <c r="AK29" s="239"/>
      <c r="AL29" s="406">
        <f t="shared" ref="AL29" si="9">SUM(AL30:AM31)</f>
        <v>0</v>
      </c>
      <c r="AM29" s="407"/>
      <c r="AN29" s="408">
        <f t="shared" ref="AN29" si="10">SUM(AN30:AO31)</f>
        <v>0</v>
      </c>
      <c r="AO29" s="239"/>
      <c r="AP29" s="362">
        <f t="shared" ref="AP29" si="11">SUM(AP30:AQ31)</f>
        <v>0</v>
      </c>
      <c r="AQ29" s="239"/>
      <c r="AR29" s="406">
        <f t="shared" ref="AR29" si="12">SUM(AR30:AS31)</f>
        <v>0</v>
      </c>
      <c r="AS29" s="407"/>
      <c r="AT29" s="408">
        <f t="shared" ref="AT29" si="13">SUM(AT30:AU31)</f>
        <v>0</v>
      </c>
      <c r="AU29" s="239"/>
      <c r="AV29" s="362">
        <f t="shared" ref="AV29" si="14">SUM(AV30:AW31)</f>
        <v>0</v>
      </c>
      <c r="AW29" s="239"/>
      <c r="AX29" s="406">
        <f t="shared" ref="AX29" si="15">SUM(AX30:AY31)</f>
        <v>0</v>
      </c>
      <c r="AY29" s="407"/>
      <c r="AZ29" s="408">
        <f t="shared" ref="AZ29" si="16">SUM(AZ30:BA31)</f>
        <v>0</v>
      </c>
      <c r="BA29" s="239"/>
      <c r="BB29" s="362">
        <f t="shared" ref="BB29" si="17">SUM(BB30:BC31)</f>
        <v>0</v>
      </c>
      <c r="BC29" s="239"/>
      <c r="BD29" s="376"/>
      <c r="BE29" s="377"/>
      <c r="BF29" s="377"/>
      <c r="BG29" s="377"/>
      <c r="BH29" s="378"/>
    </row>
    <row r="30" spans="1:61" s="7" customFormat="1" ht="67.5" customHeight="1" x14ac:dyDescent="0.5">
      <c r="A30" s="41" t="s">
        <v>161</v>
      </c>
      <c r="B30" s="258" t="s">
        <v>239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60"/>
      <c r="P30" s="188">
        <v>1</v>
      </c>
      <c r="Q30" s="186"/>
      <c r="R30" s="186"/>
      <c r="S30" s="187"/>
      <c r="T30" s="278">
        <f>SUM(AF30,AL30,AR30,AX30)</f>
        <v>90</v>
      </c>
      <c r="U30" s="152"/>
      <c r="V30" s="186">
        <f>SUM(AH30,AN30,AT30,AZ30)</f>
        <v>40</v>
      </c>
      <c r="W30" s="187"/>
      <c r="X30" s="151">
        <v>20</v>
      </c>
      <c r="Y30" s="152"/>
      <c r="Z30" s="186"/>
      <c r="AA30" s="186"/>
      <c r="AB30" s="151">
        <v>20</v>
      </c>
      <c r="AC30" s="152"/>
      <c r="AD30" s="186"/>
      <c r="AE30" s="187"/>
      <c r="AF30" s="278">
        <v>90</v>
      </c>
      <c r="AG30" s="363"/>
      <c r="AH30" s="364">
        <v>40</v>
      </c>
      <c r="AI30" s="364"/>
      <c r="AJ30" s="151">
        <v>3</v>
      </c>
      <c r="AK30" s="187"/>
      <c r="AL30" s="151"/>
      <c r="AM30" s="152"/>
      <c r="AN30" s="186"/>
      <c r="AO30" s="186"/>
      <c r="AP30" s="151"/>
      <c r="AQ30" s="152"/>
      <c r="AR30" s="188"/>
      <c r="AS30" s="152"/>
      <c r="AT30" s="186"/>
      <c r="AU30" s="186"/>
      <c r="AV30" s="151"/>
      <c r="AW30" s="187"/>
      <c r="AX30" s="188"/>
      <c r="AY30" s="152"/>
      <c r="AZ30" s="186"/>
      <c r="BA30" s="186"/>
      <c r="BB30" s="151"/>
      <c r="BC30" s="152"/>
      <c r="BD30" s="325" t="s">
        <v>211</v>
      </c>
      <c r="BE30" s="326"/>
      <c r="BF30" s="326"/>
      <c r="BG30" s="326"/>
      <c r="BH30" s="327"/>
    </row>
    <row r="31" spans="1:61" s="7" customFormat="1" ht="71.25" customHeight="1" x14ac:dyDescent="0.5">
      <c r="A31" s="41" t="s">
        <v>162</v>
      </c>
      <c r="B31" s="258" t="s">
        <v>197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60"/>
      <c r="P31" s="188">
        <v>1</v>
      </c>
      <c r="Q31" s="186"/>
      <c r="R31" s="186"/>
      <c r="S31" s="187"/>
      <c r="T31" s="278">
        <f>SUM(AF31,AL31,AR31,AX31)</f>
        <v>108</v>
      </c>
      <c r="U31" s="152"/>
      <c r="V31" s="186">
        <f>SUM(AH31,AN31,AT31,AZ31)</f>
        <v>48</v>
      </c>
      <c r="W31" s="187"/>
      <c r="X31" s="151">
        <v>20</v>
      </c>
      <c r="Y31" s="152"/>
      <c r="Z31" s="186">
        <v>28</v>
      </c>
      <c r="AA31" s="186"/>
      <c r="AB31" s="151"/>
      <c r="AC31" s="152"/>
      <c r="AD31" s="186"/>
      <c r="AE31" s="187"/>
      <c r="AF31" s="278">
        <v>108</v>
      </c>
      <c r="AG31" s="363"/>
      <c r="AH31" s="364">
        <v>48</v>
      </c>
      <c r="AI31" s="364"/>
      <c r="AJ31" s="151">
        <v>3</v>
      </c>
      <c r="AK31" s="187"/>
      <c r="AL31" s="151"/>
      <c r="AM31" s="152"/>
      <c r="AN31" s="186"/>
      <c r="AO31" s="186"/>
      <c r="AP31" s="151"/>
      <c r="AQ31" s="152"/>
      <c r="AR31" s="188">
        <v>0</v>
      </c>
      <c r="AS31" s="152"/>
      <c r="AT31" s="186">
        <v>0</v>
      </c>
      <c r="AU31" s="186"/>
      <c r="AV31" s="151">
        <v>0</v>
      </c>
      <c r="AW31" s="187"/>
      <c r="AX31" s="188"/>
      <c r="AY31" s="152"/>
      <c r="AZ31" s="186"/>
      <c r="BA31" s="186"/>
      <c r="BB31" s="151"/>
      <c r="BC31" s="152"/>
      <c r="BD31" s="325" t="s">
        <v>163</v>
      </c>
      <c r="BE31" s="326"/>
      <c r="BF31" s="326"/>
      <c r="BG31" s="326"/>
      <c r="BH31" s="327"/>
    </row>
    <row r="32" spans="1:61" s="38" customFormat="1" ht="36" customHeight="1" x14ac:dyDescent="0.5">
      <c r="A32" s="42" t="s">
        <v>38</v>
      </c>
      <c r="B32" s="403" t="s">
        <v>198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5"/>
      <c r="P32" s="153"/>
      <c r="Q32" s="155"/>
      <c r="R32" s="155"/>
      <c r="S32" s="233"/>
      <c r="T32" s="153">
        <f>SUM(T33:U34)</f>
        <v>324</v>
      </c>
      <c r="U32" s="154"/>
      <c r="V32" s="155">
        <f t="shared" ref="V32" si="18">SUM(V33:W34)</f>
        <v>122</v>
      </c>
      <c r="W32" s="233"/>
      <c r="X32" s="153">
        <f t="shared" ref="X32" si="19">SUM(X33:Y34)</f>
        <v>60</v>
      </c>
      <c r="Y32" s="154"/>
      <c r="Z32" s="155">
        <f t="shared" ref="Z32" si="20">SUM(Z33:AA34)</f>
        <v>24</v>
      </c>
      <c r="AA32" s="155"/>
      <c r="AB32" s="156">
        <f t="shared" ref="AB32" si="21">SUM(AB33:AC34)</f>
        <v>38</v>
      </c>
      <c r="AC32" s="154"/>
      <c r="AD32" s="155">
        <f t="shared" ref="AD32" si="22">SUM(AD33:AE34)</f>
        <v>0</v>
      </c>
      <c r="AE32" s="233"/>
      <c r="AF32" s="153">
        <f t="shared" ref="AF32" si="23">SUM(AF33:AG34)</f>
        <v>216</v>
      </c>
      <c r="AG32" s="154"/>
      <c r="AH32" s="155">
        <f t="shared" ref="AH32" si="24">SUM(AH33:AI34)</f>
        <v>68</v>
      </c>
      <c r="AI32" s="155"/>
      <c r="AJ32" s="156">
        <f t="shared" ref="AJ32" si="25">SUM(AJ33:AK34)</f>
        <v>6</v>
      </c>
      <c r="AK32" s="155"/>
      <c r="AL32" s="153">
        <f t="shared" ref="AL32" si="26">SUM(AL33:AM34)</f>
        <v>108</v>
      </c>
      <c r="AM32" s="154"/>
      <c r="AN32" s="155">
        <f t="shared" ref="AN32" si="27">SUM(AN33:AO34)</f>
        <v>54</v>
      </c>
      <c r="AO32" s="155"/>
      <c r="AP32" s="156">
        <f t="shared" ref="AP32" si="28">SUM(AP33:AQ34)</f>
        <v>3</v>
      </c>
      <c r="AQ32" s="155"/>
      <c r="AR32" s="153">
        <f t="shared" ref="AR32" si="29">SUM(AR33:AS34)</f>
        <v>0</v>
      </c>
      <c r="AS32" s="154"/>
      <c r="AT32" s="155">
        <f t="shared" ref="AT32" si="30">SUM(AT33:AU34)</f>
        <v>0</v>
      </c>
      <c r="AU32" s="155"/>
      <c r="AV32" s="156">
        <f t="shared" ref="AV32" si="31">SUM(AV33:AW34)</f>
        <v>0</v>
      </c>
      <c r="AW32" s="155"/>
      <c r="AX32" s="153">
        <f t="shared" ref="AX32" si="32">SUM(AX33:AY34)</f>
        <v>0</v>
      </c>
      <c r="AY32" s="154"/>
      <c r="AZ32" s="155">
        <f t="shared" ref="AZ32" si="33">SUM(AZ33:BA34)</f>
        <v>0</v>
      </c>
      <c r="BA32" s="155"/>
      <c r="BB32" s="156">
        <f t="shared" ref="BB32" si="34">SUM(BB33:BC34)</f>
        <v>0</v>
      </c>
      <c r="BC32" s="155"/>
      <c r="BD32" s="325"/>
      <c r="BE32" s="326"/>
      <c r="BF32" s="326"/>
      <c r="BG32" s="326"/>
      <c r="BH32" s="327"/>
      <c r="BI32" s="7"/>
    </row>
    <row r="33" spans="1:63" s="7" customFormat="1" ht="73.5" customHeight="1" x14ac:dyDescent="0.45">
      <c r="A33" s="41" t="s">
        <v>12</v>
      </c>
      <c r="B33" s="368" t="s">
        <v>249</v>
      </c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9"/>
      <c r="P33" s="179"/>
      <c r="Q33" s="151"/>
      <c r="R33" s="402">
        <v>1</v>
      </c>
      <c r="S33" s="419"/>
      <c r="T33" s="420">
        <f>SUM(AF33,AL33,AR33)</f>
        <v>216</v>
      </c>
      <c r="U33" s="421"/>
      <c r="V33" s="186">
        <f>SUM(AH33,AN33,AT33)</f>
        <v>68</v>
      </c>
      <c r="W33" s="187"/>
      <c r="X33" s="422">
        <v>38</v>
      </c>
      <c r="Y33" s="410"/>
      <c r="Z33" s="402"/>
      <c r="AA33" s="402"/>
      <c r="AB33" s="402">
        <v>30</v>
      </c>
      <c r="AC33" s="402"/>
      <c r="AD33" s="409"/>
      <c r="AE33" s="410"/>
      <c r="AF33" s="422">
        <v>216</v>
      </c>
      <c r="AG33" s="410"/>
      <c r="AH33" s="402">
        <v>68</v>
      </c>
      <c r="AI33" s="402"/>
      <c r="AJ33" s="409">
        <v>6</v>
      </c>
      <c r="AK33" s="419"/>
      <c r="AL33" s="179"/>
      <c r="AM33" s="151"/>
      <c r="AN33" s="152"/>
      <c r="AO33" s="151"/>
      <c r="AP33" s="152"/>
      <c r="AQ33" s="178"/>
      <c r="AR33" s="179"/>
      <c r="AS33" s="151"/>
      <c r="AT33" s="152"/>
      <c r="AU33" s="151"/>
      <c r="AV33" s="152"/>
      <c r="AW33" s="178"/>
      <c r="AX33" s="179"/>
      <c r="AY33" s="151"/>
      <c r="AZ33" s="152"/>
      <c r="BA33" s="151"/>
      <c r="BB33" s="152"/>
      <c r="BC33" s="178"/>
      <c r="BD33" s="325" t="s">
        <v>208</v>
      </c>
      <c r="BE33" s="326"/>
      <c r="BF33" s="326"/>
      <c r="BG33" s="326"/>
      <c r="BH33" s="327"/>
    </row>
    <row r="34" spans="1:63" s="7" customFormat="1" ht="70.5" customHeight="1" x14ac:dyDescent="0.5">
      <c r="A34" s="41" t="s">
        <v>10</v>
      </c>
      <c r="B34" s="258" t="s">
        <v>284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5"/>
      <c r="P34" s="188">
        <v>2</v>
      </c>
      <c r="Q34" s="186"/>
      <c r="R34" s="186"/>
      <c r="S34" s="187"/>
      <c r="T34" s="188">
        <f>SUM(AF34,AL34,AR34,AX34)</f>
        <v>108</v>
      </c>
      <c r="U34" s="152"/>
      <c r="V34" s="186">
        <f>SUM(AH34,AN34,AT34,AZ34)</f>
        <v>54</v>
      </c>
      <c r="W34" s="187"/>
      <c r="X34" s="151">
        <v>22</v>
      </c>
      <c r="Y34" s="152"/>
      <c r="Z34" s="186">
        <v>24</v>
      </c>
      <c r="AA34" s="186"/>
      <c r="AB34" s="186">
        <v>8</v>
      </c>
      <c r="AC34" s="186"/>
      <c r="AD34" s="151"/>
      <c r="AE34" s="187"/>
      <c r="AF34" s="188"/>
      <c r="AG34" s="152"/>
      <c r="AH34" s="186"/>
      <c r="AI34" s="186"/>
      <c r="AJ34" s="151"/>
      <c r="AK34" s="187"/>
      <c r="AL34" s="151">
        <v>108</v>
      </c>
      <c r="AM34" s="152"/>
      <c r="AN34" s="186">
        <v>54</v>
      </c>
      <c r="AO34" s="186"/>
      <c r="AP34" s="151">
        <v>3</v>
      </c>
      <c r="AQ34" s="152"/>
      <c r="AR34" s="188"/>
      <c r="AS34" s="152"/>
      <c r="AT34" s="186"/>
      <c r="AU34" s="186"/>
      <c r="AV34" s="151"/>
      <c r="AW34" s="187"/>
      <c r="AX34" s="188"/>
      <c r="AY34" s="152"/>
      <c r="AZ34" s="186"/>
      <c r="BA34" s="186"/>
      <c r="BB34" s="151"/>
      <c r="BC34" s="152"/>
      <c r="BD34" s="325" t="s">
        <v>212</v>
      </c>
      <c r="BE34" s="326"/>
      <c r="BF34" s="326"/>
      <c r="BG34" s="326"/>
      <c r="BH34" s="327"/>
      <c r="BK34" s="140"/>
    </row>
    <row r="35" spans="1:63" s="38" customFormat="1" ht="69.75" customHeight="1" x14ac:dyDescent="0.5">
      <c r="A35" s="42" t="s">
        <v>131</v>
      </c>
      <c r="B35" s="416" t="s">
        <v>292</v>
      </c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8"/>
      <c r="P35" s="153">
        <v>2</v>
      </c>
      <c r="Q35" s="155"/>
      <c r="R35" s="155"/>
      <c r="S35" s="233"/>
      <c r="T35" s="153">
        <f>SUM(AF35,AL35,AR35)</f>
        <v>220</v>
      </c>
      <c r="U35" s="154"/>
      <c r="V35" s="155">
        <v>92</v>
      </c>
      <c r="W35" s="233"/>
      <c r="X35" s="153">
        <v>44</v>
      </c>
      <c r="Y35" s="154"/>
      <c r="Z35" s="155">
        <v>48</v>
      </c>
      <c r="AA35" s="155"/>
      <c r="AB35" s="155"/>
      <c r="AC35" s="155"/>
      <c r="AD35" s="156"/>
      <c r="AE35" s="233"/>
      <c r="AF35" s="153"/>
      <c r="AG35" s="154"/>
      <c r="AH35" s="155"/>
      <c r="AI35" s="155"/>
      <c r="AJ35" s="156"/>
      <c r="AK35" s="155"/>
      <c r="AL35" s="153">
        <v>220</v>
      </c>
      <c r="AM35" s="154"/>
      <c r="AN35" s="155">
        <v>92</v>
      </c>
      <c r="AO35" s="155"/>
      <c r="AP35" s="156">
        <v>6</v>
      </c>
      <c r="AQ35" s="155"/>
      <c r="AR35" s="153"/>
      <c r="AS35" s="154"/>
      <c r="AT35" s="155"/>
      <c r="AU35" s="155"/>
      <c r="AV35" s="156"/>
      <c r="AW35" s="155"/>
      <c r="AX35" s="153"/>
      <c r="AY35" s="154"/>
      <c r="AZ35" s="155"/>
      <c r="BA35" s="155"/>
      <c r="BB35" s="156"/>
      <c r="BC35" s="155"/>
      <c r="BD35" s="411" t="s">
        <v>213</v>
      </c>
      <c r="BE35" s="412"/>
      <c r="BF35" s="412"/>
      <c r="BG35" s="412"/>
      <c r="BH35" s="413"/>
      <c r="BI35" s="7"/>
    </row>
    <row r="36" spans="1:63" s="38" customFormat="1" ht="62.25" customHeight="1" x14ac:dyDescent="0.5">
      <c r="A36" s="42" t="s">
        <v>154</v>
      </c>
      <c r="B36" s="431" t="s">
        <v>136</v>
      </c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3"/>
      <c r="P36" s="153"/>
      <c r="Q36" s="155"/>
      <c r="R36" s="434" t="s">
        <v>166</v>
      </c>
      <c r="S36" s="435"/>
      <c r="T36" s="153">
        <f>SUM(T37)</f>
        <v>504</v>
      </c>
      <c r="U36" s="155"/>
      <c r="V36" s="156">
        <f>SUM(V37)</f>
        <v>0</v>
      </c>
      <c r="W36" s="233"/>
      <c r="X36" s="156">
        <f>SUM(X37)</f>
        <v>0</v>
      </c>
      <c r="Y36" s="154"/>
      <c r="Z36" s="155">
        <f>SUM(Z37:AA37)</f>
        <v>0</v>
      </c>
      <c r="AA36" s="155"/>
      <c r="AB36" s="155">
        <f>SUM(AB37)</f>
        <v>0</v>
      </c>
      <c r="AC36" s="155"/>
      <c r="AD36" s="156">
        <f>SUM(AD37:AE37)</f>
        <v>0</v>
      </c>
      <c r="AE36" s="233"/>
      <c r="AF36" s="238"/>
      <c r="AG36" s="257"/>
      <c r="AH36" s="154"/>
      <c r="AI36" s="156"/>
      <c r="AJ36" s="257"/>
      <c r="AK36" s="430"/>
      <c r="AL36" s="156">
        <f>SUM(AL37:AM37)</f>
        <v>198</v>
      </c>
      <c r="AM36" s="154"/>
      <c r="AN36" s="155">
        <f>SUM(AN37:AO37)</f>
        <v>0</v>
      </c>
      <c r="AO36" s="155"/>
      <c r="AP36" s="156">
        <f>SUM(AP37:AQ37)</f>
        <v>6</v>
      </c>
      <c r="AQ36" s="154"/>
      <c r="AR36" s="153">
        <f>SUM(AR37:AS37)</f>
        <v>306</v>
      </c>
      <c r="AS36" s="154"/>
      <c r="AT36" s="155">
        <f>SUM(AT37:AU37)</f>
        <v>0</v>
      </c>
      <c r="AU36" s="155"/>
      <c r="AV36" s="156">
        <f>SUM(AV37:AW37)</f>
        <v>9</v>
      </c>
      <c r="AW36" s="233"/>
      <c r="AX36" s="188">
        <f>SUM(AX37:AY37)</f>
        <v>0</v>
      </c>
      <c r="AY36" s="186"/>
      <c r="AZ36" s="151">
        <f>SUM(AZ37:BA37)</f>
        <v>0</v>
      </c>
      <c r="BA36" s="186"/>
      <c r="BB36" s="215">
        <f>SUM(BB37:BC37)</f>
        <v>0</v>
      </c>
      <c r="BC36" s="215"/>
      <c r="BD36" s="499" t="s">
        <v>20</v>
      </c>
      <c r="BE36" s="500"/>
      <c r="BF36" s="500"/>
      <c r="BG36" s="500"/>
      <c r="BH36" s="501"/>
      <c r="BI36" s="7"/>
    </row>
    <row r="37" spans="1:63" s="7" customFormat="1" ht="33" customHeight="1" thickBot="1" x14ac:dyDescent="0.55000000000000004">
      <c r="A37" s="41" t="s">
        <v>153</v>
      </c>
      <c r="B37" s="258" t="s">
        <v>137</v>
      </c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60"/>
      <c r="P37" s="188"/>
      <c r="Q37" s="186"/>
      <c r="R37" s="186">
        <v>2.2999999999999998</v>
      </c>
      <c r="S37" s="187"/>
      <c r="T37" s="188">
        <f>SUM(AF37,AL37,AR37,AX37)</f>
        <v>504</v>
      </c>
      <c r="U37" s="186"/>
      <c r="V37" s="151">
        <f>SUM(AH37,AN37,AT37,AZ37)</f>
        <v>0</v>
      </c>
      <c r="W37" s="187"/>
      <c r="X37" s="197"/>
      <c r="Y37" s="438"/>
      <c r="Z37" s="186"/>
      <c r="AA37" s="186"/>
      <c r="AB37" s="186"/>
      <c r="AC37" s="186"/>
      <c r="AD37" s="151"/>
      <c r="AE37" s="187"/>
      <c r="AF37" s="188"/>
      <c r="AG37" s="152"/>
      <c r="AH37" s="186"/>
      <c r="AI37" s="186"/>
      <c r="AJ37" s="151"/>
      <c r="AK37" s="187"/>
      <c r="AL37" s="151">
        <v>198</v>
      </c>
      <c r="AM37" s="152"/>
      <c r="AN37" s="186"/>
      <c r="AO37" s="186"/>
      <c r="AP37" s="151">
        <v>6</v>
      </c>
      <c r="AQ37" s="152"/>
      <c r="AR37" s="188">
        <v>306</v>
      </c>
      <c r="AS37" s="152"/>
      <c r="AT37" s="186"/>
      <c r="AU37" s="186"/>
      <c r="AV37" s="151">
        <v>9</v>
      </c>
      <c r="AW37" s="187"/>
      <c r="AX37" s="427"/>
      <c r="AY37" s="249"/>
      <c r="AZ37" s="428"/>
      <c r="BA37" s="428"/>
      <c r="BB37" s="251"/>
      <c r="BC37" s="251"/>
      <c r="BD37" s="514"/>
      <c r="BE37" s="515"/>
      <c r="BF37" s="515"/>
      <c r="BG37" s="515"/>
      <c r="BH37" s="516"/>
    </row>
    <row r="38" spans="1:63" s="38" customFormat="1" ht="70.5" customHeight="1" thickBot="1" x14ac:dyDescent="0.55000000000000004">
      <c r="A38" s="43" t="s">
        <v>37</v>
      </c>
      <c r="B38" s="282" t="s">
        <v>36</v>
      </c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7"/>
      <c r="P38" s="285"/>
      <c r="Q38" s="279"/>
      <c r="R38" s="279"/>
      <c r="S38" s="280"/>
      <c r="T38" s="285">
        <f>SUM(T39,T42:U43,T44,T48,T52,T55,)</f>
        <v>2430</v>
      </c>
      <c r="U38" s="279"/>
      <c r="V38" s="429">
        <f>SUM(V39,V42:W43,V44,V48,V52,V55,)</f>
        <v>892</v>
      </c>
      <c r="W38" s="279"/>
      <c r="X38" s="285">
        <f>SUM(X39,X42:Y43,X44,X48,X52,X55,)</f>
        <v>406</v>
      </c>
      <c r="Y38" s="292"/>
      <c r="Z38" s="279">
        <f>SUM(Z39,Z42:AA43,Z44,Z48,Z52,Z55,)</f>
        <v>236</v>
      </c>
      <c r="AA38" s="279"/>
      <c r="AB38" s="279">
        <f>SUM(AB39,AB42:AC43,AB44,AB48,AB52,AB55,)</f>
        <v>250</v>
      </c>
      <c r="AC38" s="279"/>
      <c r="AD38" s="429">
        <f>SUM(AD39,AD42:AE43,AD44,AD48,AD52,AD55,)</f>
        <v>0</v>
      </c>
      <c r="AE38" s="279"/>
      <c r="AF38" s="285">
        <f>SUM(AF39,AF42:AG43,AF44,AF48,AF52,AF55,)</f>
        <v>720</v>
      </c>
      <c r="AG38" s="292"/>
      <c r="AH38" s="279">
        <f>SUM(AH39,AH42:AI43,AH44,AH48,AH52,AH55,)</f>
        <v>250</v>
      </c>
      <c r="AI38" s="279"/>
      <c r="AJ38" s="429">
        <f>SUM(AJ39,AJ42:AK43,AJ44,AJ48,AJ52,AJ55,)</f>
        <v>18</v>
      </c>
      <c r="AK38" s="279"/>
      <c r="AL38" s="285">
        <f>SUM(AL39,AL42:AM43,AL44,AL48,AL52,AL55,)</f>
        <v>588</v>
      </c>
      <c r="AM38" s="292"/>
      <c r="AN38" s="279">
        <f>SUM(AN39,AN42:AO43,AN44,AN48,AN52,AN55,)</f>
        <v>248</v>
      </c>
      <c r="AO38" s="279"/>
      <c r="AP38" s="429">
        <f>SUM(AP39,AP42:AQ43,AP44,AP48,AP52,AP55,)</f>
        <v>15</v>
      </c>
      <c r="AQ38" s="279"/>
      <c r="AR38" s="285">
        <f>SUM(AR39,AR42:AS43,AR44,AR48,AR52,AR55,)</f>
        <v>1122</v>
      </c>
      <c r="AS38" s="292"/>
      <c r="AT38" s="279">
        <f>SUM(AT39,AT42:AU43,AT44,AT48,AT52,AT55,)</f>
        <v>394</v>
      </c>
      <c r="AU38" s="279"/>
      <c r="AV38" s="429">
        <f>SUM(AV39,AV42:AW43,AV44,AV48,AV52,AV55,)</f>
        <v>34</v>
      </c>
      <c r="AW38" s="279"/>
      <c r="AX38" s="285">
        <f>SUM(AX39,AX42:AY43,AX44,AX48,AX52,AX55,)</f>
        <v>0</v>
      </c>
      <c r="AY38" s="292"/>
      <c r="AZ38" s="279">
        <f>SUM(AZ39,AZ42:BA43,AZ44,AZ48,AZ52,AZ55,)</f>
        <v>0</v>
      </c>
      <c r="BA38" s="279"/>
      <c r="BB38" s="429">
        <f>SUM(BB39,BB42:BC43,BB44,BB48,BB52,BB55,)</f>
        <v>0</v>
      </c>
      <c r="BC38" s="279"/>
      <c r="BD38" s="517">
        <f>T38*100/T60</f>
        <v>66.104461371055493</v>
      </c>
      <c r="BE38" s="518"/>
      <c r="BF38" s="518"/>
      <c r="BG38" s="518"/>
      <c r="BH38" s="519"/>
    </row>
    <row r="39" spans="1:63" s="38" customFormat="1" ht="72" customHeight="1" x14ac:dyDescent="0.5">
      <c r="A39" s="48" t="s">
        <v>132</v>
      </c>
      <c r="B39" s="261" t="s">
        <v>270</v>
      </c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3"/>
      <c r="P39" s="245"/>
      <c r="Q39" s="248"/>
      <c r="R39" s="248"/>
      <c r="S39" s="264"/>
      <c r="T39" s="265">
        <f>SUM(T40:U41)</f>
        <v>216</v>
      </c>
      <c r="U39" s="240"/>
      <c r="V39" s="247">
        <f>SUM(V40:W41)</f>
        <v>82</v>
      </c>
      <c r="W39" s="246"/>
      <c r="X39" s="245">
        <f>SUM(X40:Y41)</f>
        <v>44</v>
      </c>
      <c r="Y39" s="246"/>
      <c r="Z39" s="248">
        <f>SUM(Z40:AA41)</f>
        <v>0</v>
      </c>
      <c r="AA39" s="248"/>
      <c r="AB39" s="239">
        <f>SUM(AB40:AC41)</f>
        <v>38</v>
      </c>
      <c r="AC39" s="239"/>
      <c r="AD39" s="247">
        <f>SUM(AD40:AE41)</f>
        <v>0</v>
      </c>
      <c r="AE39" s="246"/>
      <c r="AF39" s="245">
        <f>SUM(AF40:AG41)</f>
        <v>120</v>
      </c>
      <c r="AG39" s="246"/>
      <c r="AH39" s="239">
        <f>SUM(AH40:AI41)</f>
        <v>42</v>
      </c>
      <c r="AI39" s="239"/>
      <c r="AJ39" s="247">
        <f>SUM(AJ40:AK41)</f>
        <v>3</v>
      </c>
      <c r="AK39" s="246"/>
      <c r="AL39" s="245">
        <f>SUM(AL40:AM41)</f>
        <v>0</v>
      </c>
      <c r="AM39" s="246"/>
      <c r="AN39" s="239">
        <f>SUM(AN40:AO41)</f>
        <v>0</v>
      </c>
      <c r="AO39" s="239"/>
      <c r="AP39" s="247">
        <f>SUM(AP40:AQ41)</f>
        <v>0</v>
      </c>
      <c r="AQ39" s="246"/>
      <c r="AR39" s="245">
        <f>SUM(AR40:AS41)</f>
        <v>96</v>
      </c>
      <c r="AS39" s="246"/>
      <c r="AT39" s="248">
        <f>SUM(AT40:AU41)</f>
        <v>40</v>
      </c>
      <c r="AU39" s="248"/>
      <c r="AV39" s="247">
        <f>SUM(AV40:AW41)</f>
        <v>3</v>
      </c>
      <c r="AW39" s="246"/>
      <c r="AX39" s="245">
        <f>SUM(AX40:AY41)</f>
        <v>0</v>
      </c>
      <c r="AY39" s="246"/>
      <c r="AZ39" s="239">
        <f>SUM(AZ40:BA41)</f>
        <v>0</v>
      </c>
      <c r="BA39" s="239"/>
      <c r="BB39" s="240">
        <f>SUM(BB40:BC41)</f>
        <v>0</v>
      </c>
      <c r="BC39" s="241"/>
      <c r="BD39" s="242"/>
      <c r="BE39" s="243"/>
      <c r="BF39" s="243"/>
      <c r="BG39" s="243"/>
      <c r="BH39" s="244"/>
    </row>
    <row r="40" spans="1:63" s="7" customFormat="1" ht="75.75" customHeight="1" x14ac:dyDescent="0.45">
      <c r="A40" s="129" t="s">
        <v>228</v>
      </c>
      <c r="B40" s="216" t="s">
        <v>138</v>
      </c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8"/>
      <c r="P40" s="188"/>
      <c r="Q40" s="186"/>
      <c r="R40" s="186">
        <v>1</v>
      </c>
      <c r="S40" s="187"/>
      <c r="T40" s="179">
        <f>SUM(AF40,AL40,AR40,AX40)</f>
        <v>120</v>
      </c>
      <c r="U40" s="151"/>
      <c r="V40" s="151">
        <v>42</v>
      </c>
      <c r="W40" s="187"/>
      <c r="X40" s="151">
        <v>24</v>
      </c>
      <c r="Y40" s="152"/>
      <c r="Z40" s="186"/>
      <c r="AA40" s="186"/>
      <c r="AB40" s="186">
        <v>18</v>
      </c>
      <c r="AC40" s="186"/>
      <c r="AD40" s="151"/>
      <c r="AE40" s="187"/>
      <c r="AF40" s="188">
        <v>120</v>
      </c>
      <c r="AG40" s="152"/>
      <c r="AH40" s="186">
        <v>42</v>
      </c>
      <c r="AI40" s="186"/>
      <c r="AJ40" s="151">
        <v>3</v>
      </c>
      <c r="AK40" s="187"/>
      <c r="AL40" s="151"/>
      <c r="AM40" s="152"/>
      <c r="AN40" s="186"/>
      <c r="AO40" s="186"/>
      <c r="AP40" s="151"/>
      <c r="AQ40" s="152"/>
      <c r="AR40" s="188"/>
      <c r="AS40" s="152"/>
      <c r="AT40" s="186"/>
      <c r="AU40" s="186"/>
      <c r="AV40" s="151"/>
      <c r="AW40" s="187"/>
      <c r="AX40" s="188"/>
      <c r="AY40" s="152"/>
      <c r="AZ40" s="186"/>
      <c r="BA40" s="186"/>
      <c r="BB40" s="504"/>
      <c r="BC40" s="505"/>
      <c r="BD40" s="444" t="s">
        <v>15</v>
      </c>
      <c r="BE40" s="445"/>
      <c r="BF40" s="445"/>
      <c r="BG40" s="445"/>
      <c r="BH40" s="446"/>
    </row>
    <row r="41" spans="1:63" s="7" customFormat="1" ht="117.75" customHeight="1" x14ac:dyDescent="0.45">
      <c r="A41" s="130" t="s">
        <v>229</v>
      </c>
      <c r="B41" s="255" t="s">
        <v>291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3"/>
      <c r="Q41" s="254"/>
      <c r="R41" s="249">
        <v>3</v>
      </c>
      <c r="S41" s="252"/>
      <c r="T41" s="179">
        <f>SUM(AF41,AL41,AR41)</f>
        <v>96</v>
      </c>
      <c r="U41" s="151"/>
      <c r="V41" s="251">
        <f>SUM(AH41,AN41,AT41)</f>
        <v>40</v>
      </c>
      <c r="W41" s="252"/>
      <c r="X41" s="251">
        <v>20</v>
      </c>
      <c r="Y41" s="254"/>
      <c r="Z41" s="249"/>
      <c r="AA41" s="254"/>
      <c r="AB41" s="249">
        <v>20</v>
      </c>
      <c r="AC41" s="250"/>
      <c r="AD41" s="251"/>
      <c r="AE41" s="252"/>
      <c r="AF41" s="251"/>
      <c r="AG41" s="254"/>
      <c r="AH41" s="249"/>
      <c r="AI41" s="250"/>
      <c r="AJ41" s="251"/>
      <c r="AK41" s="252"/>
      <c r="AL41" s="251"/>
      <c r="AM41" s="254"/>
      <c r="AN41" s="249"/>
      <c r="AO41" s="250"/>
      <c r="AP41" s="249"/>
      <c r="AQ41" s="252"/>
      <c r="AR41" s="251">
        <v>96</v>
      </c>
      <c r="AS41" s="250"/>
      <c r="AT41" s="249">
        <v>40</v>
      </c>
      <c r="AU41" s="250"/>
      <c r="AV41" s="251">
        <v>3</v>
      </c>
      <c r="AW41" s="252"/>
      <c r="AX41" s="253"/>
      <c r="AY41" s="254"/>
      <c r="AZ41" s="249"/>
      <c r="BA41" s="250"/>
      <c r="BB41" s="249"/>
      <c r="BC41" s="252"/>
      <c r="BD41" s="522" t="s">
        <v>288</v>
      </c>
      <c r="BE41" s="523"/>
      <c r="BF41" s="523"/>
      <c r="BG41" s="523"/>
      <c r="BH41" s="524"/>
    </row>
    <row r="42" spans="1:63" s="7" customFormat="1" ht="66.75" customHeight="1" x14ac:dyDescent="0.45">
      <c r="A42" s="42" t="s">
        <v>35</v>
      </c>
      <c r="B42" s="453" t="s">
        <v>178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5"/>
      <c r="P42" s="153"/>
      <c r="Q42" s="155"/>
      <c r="R42" s="155">
        <v>1</v>
      </c>
      <c r="S42" s="233"/>
      <c r="T42" s="238">
        <f t="shared" ref="T42" si="35">SUM(AF42,AL42,AR42,AX42)</f>
        <v>240</v>
      </c>
      <c r="U42" s="156"/>
      <c r="V42" s="156">
        <f t="shared" ref="V42" si="36">SUM(AH42,AN42,AT42,AZ42)</f>
        <v>72</v>
      </c>
      <c r="W42" s="233"/>
      <c r="X42" s="153">
        <v>36</v>
      </c>
      <c r="Y42" s="154"/>
      <c r="Z42" s="155">
        <v>20</v>
      </c>
      <c r="AA42" s="155"/>
      <c r="AB42" s="155">
        <v>16</v>
      </c>
      <c r="AC42" s="155"/>
      <c r="AD42" s="156"/>
      <c r="AE42" s="233"/>
      <c r="AF42" s="153">
        <v>240</v>
      </c>
      <c r="AG42" s="154"/>
      <c r="AH42" s="155">
        <v>72</v>
      </c>
      <c r="AI42" s="155"/>
      <c r="AJ42" s="156">
        <v>6</v>
      </c>
      <c r="AK42" s="233"/>
      <c r="AL42" s="156"/>
      <c r="AM42" s="154"/>
      <c r="AN42" s="155"/>
      <c r="AO42" s="155"/>
      <c r="AP42" s="156"/>
      <c r="AQ42" s="154"/>
      <c r="AR42" s="153"/>
      <c r="AS42" s="154"/>
      <c r="AT42" s="155"/>
      <c r="AU42" s="155"/>
      <c r="AV42" s="156"/>
      <c r="AW42" s="233"/>
      <c r="AX42" s="153"/>
      <c r="AY42" s="155"/>
      <c r="AZ42" s="155"/>
      <c r="BA42" s="155"/>
      <c r="BB42" s="155"/>
      <c r="BC42" s="233"/>
      <c r="BD42" s="502" t="s">
        <v>17</v>
      </c>
      <c r="BE42" s="434"/>
      <c r="BF42" s="434"/>
      <c r="BG42" s="434"/>
      <c r="BH42" s="503"/>
    </row>
    <row r="43" spans="1:63" s="115" customFormat="1" ht="66.75" customHeight="1" x14ac:dyDescent="0.45">
      <c r="A43" s="42" t="s">
        <v>222</v>
      </c>
      <c r="B43" s="234" t="s">
        <v>160</v>
      </c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6"/>
      <c r="P43" s="153"/>
      <c r="Q43" s="155"/>
      <c r="R43" s="155">
        <v>2</v>
      </c>
      <c r="S43" s="237"/>
      <c r="T43" s="238">
        <f>SUM(AF43,AL43,AR43,AX43)</f>
        <v>108</v>
      </c>
      <c r="U43" s="156"/>
      <c r="V43" s="155">
        <f>SUM(AH43,AN43,AT43,AZ43)</f>
        <v>56</v>
      </c>
      <c r="W43" s="233"/>
      <c r="X43" s="156">
        <v>30</v>
      </c>
      <c r="Y43" s="154"/>
      <c r="Z43" s="155"/>
      <c r="AA43" s="155"/>
      <c r="AB43" s="156">
        <v>26</v>
      </c>
      <c r="AC43" s="154"/>
      <c r="AD43" s="155"/>
      <c r="AE43" s="233"/>
      <c r="AF43" s="153">
        <v>0</v>
      </c>
      <c r="AG43" s="154"/>
      <c r="AH43" s="155">
        <v>0</v>
      </c>
      <c r="AI43" s="155"/>
      <c r="AJ43" s="156">
        <v>0</v>
      </c>
      <c r="AK43" s="154"/>
      <c r="AL43" s="153">
        <v>108</v>
      </c>
      <c r="AM43" s="154"/>
      <c r="AN43" s="155">
        <v>56</v>
      </c>
      <c r="AO43" s="155"/>
      <c r="AP43" s="156">
        <v>3</v>
      </c>
      <c r="AQ43" s="233"/>
      <c r="AR43" s="156">
        <v>0</v>
      </c>
      <c r="AS43" s="154"/>
      <c r="AT43" s="155"/>
      <c r="AU43" s="155"/>
      <c r="AV43" s="156"/>
      <c r="AW43" s="233"/>
      <c r="AX43" s="153"/>
      <c r="AY43" s="154"/>
      <c r="AZ43" s="155"/>
      <c r="BA43" s="155"/>
      <c r="BB43" s="506"/>
      <c r="BC43" s="507"/>
      <c r="BD43" s="508" t="s">
        <v>221</v>
      </c>
      <c r="BE43" s="509"/>
      <c r="BF43" s="509"/>
      <c r="BG43" s="509"/>
      <c r="BH43" s="510"/>
    </row>
    <row r="44" spans="1:63" s="7" customFormat="1" ht="67.5" customHeight="1" x14ac:dyDescent="0.45">
      <c r="A44" s="42" t="s">
        <v>34</v>
      </c>
      <c r="B44" s="456" t="s">
        <v>271</v>
      </c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8"/>
      <c r="P44" s="441"/>
      <c r="Q44" s="443"/>
      <c r="R44" s="443"/>
      <c r="S44" s="459"/>
      <c r="T44" s="238">
        <f>SUM(T45:U47)</f>
        <v>690</v>
      </c>
      <c r="U44" s="156"/>
      <c r="V44" s="257">
        <f t="shared" ref="V44" si="37">SUM(V45:W47)</f>
        <v>284</v>
      </c>
      <c r="W44" s="156"/>
      <c r="X44" s="238">
        <f t="shared" ref="X44" si="38">SUM(X45:Y47)</f>
        <v>140</v>
      </c>
      <c r="Y44" s="257"/>
      <c r="Z44" s="154">
        <f t="shared" ref="Z44" si="39">SUM(Z45:AA47)</f>
        <v>120</v>
      </c>
      <c r="AA44" s="156"/>
      <c r="AB44" s="154">
        <f t="shared" ref="AB44" si="40">SUM(AB45:AC47)</f>
        <v>24</v>
      </c>
      <c r="AC44" s="156"/>
      <c r="AD44" s="257">
        <f t="shared" ref="AD44" si="41">SUM(AD45:AE47)</f>
        <v>0</v>
      </c>
      <c r="AE44" s="156"/>
      <c r="AF44" s="238">
        <f t="shared" ref="AF44" si="42">SUM(AF45:AG47)</f>
        <v>240</v>
      </c>
      <c r="AG44" s="257"/>
      <c r="AH44" s="154">
        <f t="shared" ref="AH44" si="43">SUM(AH45:AI47)</f>
        <v>96</v>
      </c>
      <c r="AI44" s="156"/>
      <c r="AJ44" s="257">
        <f t="shared" ref="AJ44" si="44">SUM(AJ45:AK47)</f>
        <v>6</v>
      </c>
      <c r="AK44" s="156"/>
      <c r="AL44" s="238">
        <f t="shared" ref="AL44" si="45">SUM(AL45:AM47)</f>
        <v>360</v>
      </c>
      <c r="AM44" s="257"/>
      <c r="AN44" s="154">
        <f t="shared" ref="AN44" si="46">SUM(AN45:AO47)</f>
        <v>152</v>
      </c>
      <c r="AO44" s="156"/>
      <c r="AP44" s="257">
        <f t="shared" ref="AP44" si="47">SUM(AP45:AQ47)</f>
        <v>9</v>
      </c>
      <c r="AQ44" s="156"/>
      <c r="AR44" s="238">
        <f t="shared" ref="AR44" si="48">SUM(AR45:AS47)</f>
        <v>90</v>
      </c>
      <c r="AS44" s="257"/>
      <c r="AT44" s="154">
        <f t="shared" ref="AT44" si="49">SUM(AT45:AU47)</f>
        <v>36</v>
      </c>
      <c r="AU44" s="156"/>
      <c r="AV44" s="257">
        <f t="shared" ref="AV44" si="50">SUM(AV45:AW47)</f>
        <v>3</v>
      </c>
      <c r="AW44" s="156"/>
      <c r="AX44" s="441">
        <f>SUM(AX45:AY46)</f>
        <v>0</v>
      </c>
      <c r="AY44" s="442"/>
      <c r="AZ44" s="443">
        <f>SUM(AZ45:BA46)</f>
        <v>0</v>
      </c>
      <c r="BA44" s="443"/>
      <c r="BB44" s="156">
        <f>SUM(BB45:BC46)</f>
        <v>0</v>
      </c>
      <c r="BC44" s="233"/>
      <c r="BD44" s="325"/>
      <c r="BE44" s="326"/>
      <c r="BF44" s="326"/>
      <c r="BG44" s="326"/>
      <c r="BH44" s="327"/>
    </row>
    <row r="45" spans="1:63" s="7" customFormat="1" ht="38.25" customHeight="1" x14ac:dyDescent="0.45">
      <c r="A45" s="112" t="s">
        <v>150</v>
      </c>
      <c r="B45" s="230" t="s">
        <v>205</v>
      </c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2"/>
      <c r="P45" s="188">
        <v>1.2</v>
      </c>
      <c r="Q45" s="186"/>
      <c r="R45" s="186"/>
      <c r="S45" s="187"/>
      <c r="T45" s="179">
        <f>SUM(AF45,AL45,AR45,AX45)</f>
        <v>360</v>
      </c>
      <c r="U45" s="151"/>
      <c r="V45" s="151">
        <f>SUM(AH45,AN45,AT45,AZ45)</f>
        <v>132</v>
      </c>
      <c r="W45" s="187"/>
      <c r="X45" s="151">
        <v>72</v>
      </c>
      <c r="Y45" s="152"/>
      <c r="Z45" s="186">
        <v>60</v>
      </c>
      <c r="AA45" s="186"/>
      <c r="AB45" s="186"/>
      <c r="AC45" s="186"/>
      <c r="AD45" s="151"/>
      <c r="AE45" s="187"/>
      <c r="AF45" s="188">
        <v>120</v>
      </c>
      <c r="AG45" s="152"/>
      <c r="AH45" s="186">
        <v>40</v>
      </c>
      <c r="AI45" s="186"/>
      <c r="AJ45" s="151">
        <v>3</v>
      </c>
      <c r="AK45" s="187"/>
      <c r="AL45" s="151">
        <v>240</v>
      </c>
      <c r="AM45" s="152"/>
      <c r="AN45" s="186">
        <v>92</v>
      </c>
      <c r="AO45" s="186"/>
      <c r="AP45" s="151">
        <v>6</v>
      </c>
      <c r="AQ45" s="152"/>
      <c r="AR45" s="188"/>
      <c r="AS45" s="152"/>
      <c r="AT45" s="186"/>
      <c r="AU45" s="186"/>
      <c r="AV45" s="151"/>
      <c r="AW45" s="187"/>
      <c r="AX45" s="188"/>
      <c r="AY45" s="152"/>
      <c r="AZ45" s="186"/>
      <c r="BA45" s="186"/>
      <c r="BB45" s="151"/>
      <c r="BC45" s="187"/>
      <c r="BD45" s="325" t="s">
        <v>11</v>
      </c>
      <c r="BE45" s="326"/>
      <c r="BF45" s="326"/>
      <c r="BG45" s="326"/>
      <c r="BH45" s="327"/>
    </row>
    <row r="46" spans="1:63" s="7" customFormat="1" ht="39" customHeight="1" x14ac:dyDescent="0.45">
      <c r="A46" s="41" t="s">
        <v>151</v>
      </c>
      <c r="B46" s="230" t="s">
        <v>204</v>
      </c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2"/>
      <c r="P46" s="188"/>
      <c r="Q46" s="186"/>
      <c r="R46" s="186">
        <v>2.2999999999999998</v>
      </c>
      <c r="S46" s="187"/>
      <c r="T46" s="179">
        <f>SUM(AF46,AL46,AR46,AX46)</f>
        <v>210</v>
      </c>
      <c r="U46" s="151"/>
      <c r="V46" s="151">
        <f>SUM(AH46,AN46,AT46,AZ46)</f>
        <v>96</v>
      </c>
      <c r="W46" s="187"/>
      <c r="X46" s="151">
        <v>44</v>
      </c>
      <c r="Y46" s="152"/>
      <c r="Z46" s="186">
        <v>28</v>
      </c>
      <c r="AA46" s="186"/>
      <c r="AB46" s="151">
        <v>24</v>
      </c>
      <c r="AC46" s="152"/>
      <c r="AD46" s="186"/>
      <c r="AE46" s="187"/>
      <c r="AF46" s="188"/>
      <c r="AG46" s="152"/>
      <c r="AH46" s="186"/>
      <c r="AI46" s="186"/>
      <c r="AJ46" s="151"/>
      <c r="AK46" s="187"/>
      <c r="AL46" s="151">
        <v>120</v>
      </c>
      <c r="AM46" s="152"/>
      <c r="AN46" s="186">
        <v>60</v>
      </c>
      <c r="AO46" s="186"/>
      <c r="AP46" s="151">
        <v>3</v>
      </c>
      <c r="AQ46" s="152"/>
      <c r="AR46" s="188">
        <v>90</v>
      </c>
      <c r="AS46" s="152"/>
      <c r="AT46" s="186">
        <v>36</v>
      </c>
      <c r="AU46" s="186"/>
      <c r="AV46" s="151">
        <v>3</v>
      </c>
      <c r="AW46" s="187"/>
      <c r="AX46" s="188"/>
      <c r="AY46" s="152"/>
      <c r="AZ46" s="186"/>
      <c r="BA46" s="186"/>
      <c r="BB46" s="151"/>
      <c r="BC46" s="187"/>
      <c r="BD46" s="325" t="s">
        <v>9</v>
      </c>
      <c r="BE46" s="326"/>
      <c r="BF46" s="326"/>
      <c r="BG46" s="326"/>
      <c r="BH46" s="327"/>
    </row>
    <row r="47" spans="1:63" s="7" customFormat="1" ht="108.75" customHeight="1" x14ac:dyDescent="0.45">
      <c r="A47" s="41" t="s">
        <v>223</v>
      </c>
      <c r="B47" s="148" t="s">
        <v>290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50"/>
      <c r="P47" s="220">
        <v>1</v>
      </c>
      <c r="Q47" s="221"/>
      <c r="R47" s="152"/>
      <c r="S47" s="169"/>
      <c r="T47" s="179">
        <f>SUM(AF47,AL47,AR47)</f>
        <v>120</v>
      </c>
      <c r="U47" s="151"/>
      <c r="V47" s="215">
        <f>SUM(AH47,AN47,AT47)</f>
        <v>56</v>
      </c>
      <c r="W47" s="222"/>
      <c r="X47" s="179">
        <v>24</v>
      </c>
      <c r="Y47" s="222"/>
      <c r="Z47" s="152">
        <v>32</v>
      </c>
      <c r="AA47" s="222"/>
      <c r="AB47" s="152"/>
      <c r="AC47" s="222"/>
      <c r="AD47" s="152"/>
      <c r="AE47" s="169"/>
      <c r="AF47" s="179">
        <v>120</v>
      </c>
      <c r="AG47" s="222"/>
      <c r="AH47" s="152">
        <v>56</v>
      </c>
      <c r="AI47" s="222"/>
      <c r="AJ47" s="152">
        <v>3</v>
      </c>
      <c r="AK47" s="169"/>
      <c r="AL47" s="215"/>
      <c r="AM47" s="222"/>
      <c r="AN47" s="152"/>
      <c r="AO47" s="222"/>
      <c r="AP47" s="152"/>
      <c r="AQ47" s="169"/>
      <c r="AR47" s="179"/>
      <c r="AS47" s="222"/>
      <c r="AT47" s="152"/>
      <c r="AU47" s="222"/>
      <c r="AV47" s="152"/>
      <c r="AW47" s="169"/>
      <c r="AX47" s="179"/>
      <c r="AY47" s="151"/>
      <c r="AZ47" s="152"/>
      <c r="BA47" s="151"/>
      <c r="BB47" s="152"/>
      <c r="BC47" s="178"/>
      <c r="BD47" s="411" t="s">
        <v>289</v>
      </c>
      <c r="BE47" s="520"/>
      <c r="BF47" s="520"/>
      <c r="BG47" s="520"/>
      <c r="BH47" s="521"/>
    </row>
    <row r="48" spans="1:63" s="38" customFormat="1" ht="69" customHeight="1" x14ac:dyDescent="0.5">
      <c r="A48" s="49" t="s">
        <v>155</v>
      </c>
      <c r="B48" s="461" t="s">
        <v>199</v>
      </c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2"/>
      <c r="P48" s="441"/>
      <c r="Q48" s="443"/>
      <c r="R48" s="443"/>
      <c r="S48" s="459"/>
      <c r="T48" s="238">
        <f>SUM(T49:U51)</f>
        <v>630</v>
      </c>
      <c r="U48" s="156"/>
      <c r="V48" s="155">
        <f t="shared" ref="V48" si="51">SUM(V49:W51)</f>
        <v>206</v>
      </c>
      <c r="W48" s="233"/>
      <c r="X48" s="153">
        <f t="shared" ref="X48" si="52">SUM(X49:Y51)</f>
        <v>96</v>
      </c>
      <c r="Y48" s="154"/>
      <c r="Z48" s="155">
        <f t="shared" ref="Z48" si="53">SUM(Z49:AA51)</f>
        <v>56</v>
      </c>
      <c r="AA48" s="155"/>
      <c r="AB48" s="156">
        <f t="shared" ref="AB48" si="54">SUM(AB49:AC51)</f>
        <v>54</v>
      </c>
      <c r="AC48" s="154"/>
      <c r="AD48" s="155">
        <f t="shared" ref="AD48" si="55">SUM(AD49:AE51)</f>
        <v>0</v>
      </c>
      <c r="AE48" s="233"/>
      <c r="AF48" s="153">
        <f t="shared" ref="AF48" si="56">SUM(AF49:AG51)</f>
        <v>0</v>
      </c>
      <c r="AG48" s="154"/>
      <c r="AH48" s="155">
        <f t="shared" ref="AH48" si="57">SUM(AH49:AI51)</f>
        <v>0</v>
      </c>
      <c r="AI48" s="155"/>
      <c r="AJ48" s="156">
        <f t="shared" ref="AJ48" si="58">SUM(AJ49:AK51)</f>
        <v>0</v>
      </c>
      <c r="AK48" s="155"/>
      <c r="AL48" s="153">
        <f t="shared" ref="AL48" si="59">SUM(AL49:AM51)</f>
        <v>0</v>
      </c>
      <c r="AM48" s="154"/>
      <c r="AN48" s="155">
        <f t="shared" ref="AN48" si="60">SUM(AN49:AO51)</f>
        <v>0</v>
      </c>
      <c r="AO48" s="155"/>
      <c r="AP48" s="156">
        <f t="shared" ref="AP48" si="61">SUM(AP49:AQ51)</f>
        <v>0</v>
      </c>
      <c r="AQ48" s="155"/>
      <c r="AR48" s="153">
        <f t="shared" ref="AR48" si="62">SUM(AR49:AS51)</f>
        <v>630</v>
      </c>
      <c r="AS48" s="154"/>
      <c r="AT48" s="155">
        <f t="shared" ref="AT48" si="63">SUM(AT49:AU51)</f>
        <v>206</v>
      </c>
      <c r="AU48" s="155"/>
      <c r="AV48" s="156">
        <f t="shared" ref="AV48" si="64">SUM(AV49:AW51)</f>
        <v>19</v>
      </c>
      <c r="AW48" s="155"/>
      <c r="AX48" s="153">
        <f t="shared" ref="AX48" si="65">SUM(AX49:AY51)</f>
        <v>0</v>
      </c>
      <c r="AY48" s="154"/>
      <c r="AZ48" s="155">
        <f t="shared" ref="AZ48" si="66">SUM(AZ49:BA51)</f>
        <v>0</v>
      </c>
      <c r="BA48" s="155"/>
      <c r="BB48" s="156">
        <f t="shared" ref="BB48" si="67">SUM(BB49:BC51)</f>
        <v>0</v>
      </c>
      <c r="BC48" s="233"/>
      <c r="BD48" s="444"/>
      <c r="BE48" s="445"/>
      <c r="BF48" s="445"/>
      <c r="BG48" s="445"/>
      <c r="BH48" s="446"/>
    </row>
    <row r="49" spans="1:61" s="7" customFormat="1" ht="62.25" customHeight="1" x14ac:dyDescent="0.5">
      <c r="A49" s="41" t="s">
        <v>156</v>
      </c>
      <c r="B49" s="460" t="s">
        <v>200</v>
      </c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258"/>
      <c r="P49" s="188">
        <v>3</v>
      </c>
      <c r="Q49" s="186"/>
      <c r="R49" s="186"/>
      <c r="S49" s="187"/>
      <c r="T49" s="179">
        <f>SUM(AF49,AL49,AR49,AX49)</f>
        <v>306</v>
      </c>
      <c r="U49" s="151"/>
      <c r="V49" s="186">
        <f>SUM(AH49,AN49,AT49,AZ49)</f>
        <v>96</v>
      </c>
      <c r="W49" s="187"/>
      <c r="X49" s="151">
        <v>48</v>
      </c>
      <c r="Y49" s="152"/>
      <c r="Z49" s="186">
        <v>24</v>
      </c>
      <c r="AA49" s="186"/>
      <c r="AB49" s="151">
        <v>24</v>
      </c>
      <c r="AC49" s="152"/>
      <c r="AD49" s="186"/>
      <c r="AE49" s="187"/>
      <c r="AF49" s="188"/>
      <c r="AG49" s="152"/>
      <c r="AH49" s="186"/>
      <c r="AI49" s="186"/>
      <c r="AJ49" s="151"/>
      <c r="AK49" s="187"/>
      <c r="AL49" s="151"/>
      <c r="AM49" s="152"/>
      <c r="AN49" s="186"/>
      <c r="AO49" s="186"/>
      <c r="AP49" s="151"/>
      <c r="AQ49" s="152"/>
      <c r="AR49" s="188">
        <v>306</v>
      </c>
      <c r="AS49" s="152"/>
      <c r="AT49" s="186">
        <v>96</v>
      </c>
      <c r="AU49" s="186"/>
      <c r="AV49" s="151">
        <v>9</v>
      </c>
      <c r="AW49" s="187"/>
      <c r="AX49" s="188"/>
      <c r="AY49" s="152"/>
      <c r="AZ49" s="186"/>
      <c r="BA49" s="186"/>
      <c r="BB49" s="151"/>
      <c r="BC49" s="187"/>
      <c r="BD49" s="325" t="s">
        <v>6</v>
      </c>
      <c r="BE49" s="326"/>
      <c r="BF49" s="326"/>
      <c r="BG49" s="326"/>
      <c r="BH49" s="327"/>
      <c r="BI49" s="38"/>
    </row>
    <row r="50" spans="1:61" s="7" customFormat="1" ht="69.75" customHeight="1" x14ac:dyDescent="0.5">
      <c r="A50" s="41" t="s">
        <v>157</v>
      </c>
      <c r="B50" s="258" t="s">
        <v>201</v>
      </c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60"/>
      <c r="P50" s="188">
        <v>3</v>
      </c>
      <c r="Q50" s="186"/>
      <c r="R50" s="186"/>
      <c r="S50" s="187"/>
      <c r="T50" s="179">
        <f t="shared" ref="T50:T51" si="68">SUM(AF50,AL50,AR50,AX50)</f>
        <v>198</v>
      </c>
      <c r="U50" s="151"/>
      <c r="V50" s="186">
        <f t="shared" ref="V50:V51" si="69">SUM(AH50,AN50,AT50,AZ50)</f>
        <v>64</v>
      </c>
      <c r="W50" s="187"/>
      <c r="X50" s="151">
        <v>26</v>
      </c>
      <c r="Y50" s="152"/>
      <c r="Z50" s="186">
        <v>20</v>
      </c>
      <c r="AA50" s="186"/>
      <c r="AB50" s="151">
        <v>18</v>
      </c>
      <c r="AC50" s="152"/>
      <c r="AD50" s="186"/>
      <c r="AE50" s="187"/>
      <c r="AF50" s="188"/>
      <c r="AG50" s="152"/>
      <c r="AH50" s="186"/>
      <c r="AI50" s="186"/>
      <c r="AJ50" s="151"/>
      <c r="AK50" s="187"/>
      <c r="AL50" s="151"/>
      <c r="AM50" s="152"/>
      <c r="AN50" s="186"/>
      <c r="AO50" s="186"/>
      <c r="AP50" s="151"/>
      <c r="AQ50" s="152"/>
      <c r="AR50" s="188">
        <v>198</v>
      </c>
      <c r="AS50" s="152"/>
      <c r="AT50" s="186">
        <v>64</v>
      </c>
      <c r="AU50" s="186"/>
      <c r="AV50" s="151">
        <v>6</v>
      </c>
      <c r="AW50" s="187"/>
      <c r="AX50" s="188"/>
      <c r="AY50" s="152"/>
      <c r="AZ50" s="186"/>
      <c r="BA50" s="186"/>
      <c r="BB50" s="151"/>
      <c r="BC50" s="187"/>
      <c r="BD50" s="325" t="s">
        <v>214</v>
      </c>
      <c r="BE50" s="326"/>
      <c r="BF50" s="326"/>
      <c r="BG50" s="326"/>
      <c r="BH50" s="327"/>
      <c r="BI50" s="38"/>
    </row>
    <row r="51" spans="1:61" s="7" customFormat="1" ht="34.5" customHeight="1" x14ac:dyDescent="0.5">
      <c r="A51" s="41" t="s">
        <v>237</v>
      </c>
      <c r="B51" s="494" t="s">
        <v>207</v>
      </c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2"/>
      <c r="P51" s="188">
        <v>3</v>
      </c>
      <c r="Q51" s="186"/>
      <c r="R51" s="186"/>
      <c r="S51" s="187"/>
      <c r="T51" s="179">
        <f t="shared" si="68"/>
        <v>126</v>
      </c>
      <c r="U51" s="151"/>
      <c r="V51" s="186">
        <f t="shared" si="69"/>
        <v>46</v>
      </c>
      <c r="W51" s="187"/>
      <c r="X51" s="151">
        <v>22</v>
      </c>
      <c r="Y51" s="152"/>
      <c r="Z51" s="186">
        <v>12</v>
      </c>
      <c r="AA51" s="186"/>
      <c r="AB51" s="151">
        <v>12</v>
      </c>
      <c r="AC51" s="152"/>
      <c r="AD51" s="186"/>
      <c r="AE51" s="187"/>
      <c r="AF51" s="188"/>
      <c r="AG51" s="152"/>
      <c r="AH51" s="186"/>
      <c r="AI51" s="186"/>
      <c r="AJ51" s="151"/>
      <c r="AK51" s="187"/>
      <c r="AL51" s="151"/>
      <c r="AM51" s="152"/>
      <c r="AN51" s="186"/>
      <c r="AO51" s="186"/>
      <c r="AP51" s="151"/>
      <c r="AQ51" s="152"/>
      <c r="AR51" s="188">
        <v>126</v>
      </c>
      <c r="AS51" s="152"/>
      <c r="AT51" s="186">
        <v>46</v>
      </c>
      <c r="AU51" s="186"/>
      <c r="AV51" s="151">
        <v>4</v>
      </c>
      <c r="AW51" s="187"/>
      <c r="AX51" s="188"/>
      <c r="AY51" s="152"/>
      <c r="AZ51" s="186"/>
      <c r="BA51" s="186"/>
      <c r="BB51" s="151"/>
      <c r="BC51" s="187"/>
      <c r="BD51" s="325" t="s">
        <v>215</v>
      </c>
      <c r="BE51" s="326"/>
      <c r="BF51" s="326"/>
      <c r="BG51" s="326"/>
      <c r="BH51" s="327"/>
      <c r="BI51" s="38"/>
    </row>
    <row r="52" spans="1:61" s="7" customFormat="1" ht="67.5" customHeight="1" x14ac:dyDescent="0.5">
      <c r="A52" s="42" t="s">
        <v>230</v>
      </c>
      <c r="B52" s="416" t="s">
        <v>272</v>
      </c>
      <c r="C52" s="417"/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8"/>
      <c r="P52" s="153"/>
      <c r="Q52" s="155"/>
      <c r="R52" s="155"/>
      <c r="S52" s="233"/>
      <c r="T52" s="238">
        <f>SUM(T53:U54)</f>
        <v>306</v>
      </c>
      <c r="U52" s="156"/>
      <c r="V52" s="155">
        <f t="shared" ref="V52" si="70">SUM(V53:W54)</f>
        <v>112</v>
      </c>
      <c r="W52" s="233"/>
      <c r="X52" s="153">
        <f t="shared" ref="X52" si="71">SUM(X53:Y54)</f>
        <v>60</v>
      </c>
      <c r="Y52" s="154"/>
      <c r="Z52" s="155">
        <f t="shared" ref="Z52" si="72">SUM(Z53:AA54)</f>
        <v>40</v>
      </c>
      <c r="AA52" s="155"/>
      <c r="AB52" s="156">
        <f t="shared" ref="AB52" si="73">SUM(AB53:AC54)</f>
        <v>12</v>
      </c>
      <c r="AC52" s="154"/>
      <c r="AD52" s="155">
        <f t="shared" ref="AD52" si="74">SUM(AD53:AE54)</f>
        <v>0</v>
      </c>
      <c r="AE52" s="233"/>
      <c r="AF52" s="153">
        <f t="shared" ref="AF52" si="75">SUM(AF53:AG54)</f>
        <v>0</v>
      </c>
      <c r="AG52" s="154"/>
      <c r="AH52" s="155">
        <f t="shared" ref="AH52" si="76">SUM(AH53:AI54)</f>
        <v>0</v>
      </c>
      <c r="AI52" s="155"/>
      <c r="AJ52" s="156">
        <f t="shared" ref="AJ52" si="77">SUM(AJ53:AK54)</f>
        <v>0</v>
      </c>
      <c r="AK52" s="155"/>
      <c r="AL52" s="153">
        <f t="shared" ref="AL52" si="78">SUM(AL53:AM54)</f>
        <v>0</v>
      </c>
      <c r="AM52" s="154"/>
      <c r="AN52" s="155">
        <f t="shared" ref="AN52" si="79">SUM(AN53:AO54)</f>
        <v>0</v>
      </c>
      <c r="AO52" s="155"/>
      <c r="AP52" s="156">
        <f t="shared" ref="AP52" si="80">SUM(AP53:AQ54)</f>
        <v>0</v>
      </c>
      <c r="AQ52" s="155"/>
      <c r="AR52" s="153">
        <f t="shared" ref="AR52" si="81">SUM(AR53:AS54)</f>
        <v>306</v>
      </c>
      <c r="AS52" s="154"/>
      <c r="AT52" s="155">
        <f t="shared" ref="AT52" si="82">SUM(AT53:AU54)</f>
        <v>112</v>
      </c>
      <c r="AU52" s="155"/>
      <c r="AV52" s="156">
        <f t="shared" ref="AV52" si="83">SUM(AV53:AW54)</f>
        <v>9</v>
      </c>
      <c r="AW52" s="155"/>
      <c r="AX52" s="153">
        <f t="shared" ref="AX52" si="84">SUM(AX53:AY54)</f>
        <v>0</v>
      </c>
      <c r="AY52" s="154"/>
      <c r="AZ52" s="155">
        <f t="shared" ref="AZ52" si="85">SUM(AZ53:BA54)</f>
        <v>0</v>
      </c>
      <c r="BA52" s="155"/>
      <c r="BB52" s="156">
        <f t="shared" ref="BB52" si="86">SUM(BB53:BC54)</f>
        <v>0</v>
      </c>
      <c r="BC52" s="233"/>
      <c r="BD52" s="325"/>
      <c r="BE52" s="326"/>
      <c r="BF52" s="326"/>
      <c r="BG52" s="326"/>
      <c r="BH52" s="327"/>
      <c r="BI52" s="38"/>
    </row>
    <row r="53" spans="1:61" s="7" customFormat="1" ht="38.25" customHeight="1" x14ac:dyDescent="0.5">
      <c r="A53" s="41" t="s">
        <v>246</v>
      </c>
      <c r="B53" s="204" t="s">
        <v>203</v>
      </c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9"/>
      <c r="P53" s="188"/>
      <c r="Q53" s="186"/>
      <c r="R53" s="186">
        <v>3</v>
      </c>
      <c r="S53" s="187"/>
      <c r="T53" s="179">
        <f>SUM(AF53,AL53,AR53,AX53)</f>
        <v>198</v>
      </c>
      <c r="U53" s="151"/>
      <c r="V53" s="186">
        <f>SUM(AH53,AN53,AT53,AZ53)</f>
        <v>64</v>
      </c>
      <c r="W53" s="187"/>
      <c r="X53" s="151">
        <v>36</v>
      </c>
      <c r="Y53" s="152"/>
      <c r="Z53" s="186">
        <v>28</v>
      </c>
      <c r="AA53" s="186"/>
      <c r="AB53" s="151"/>
      <c r="AC53" s="152"/>
      <c r="AD53" s="186"/>
      <c r="AE53" s="187"/>
      <c r="AF53" s="188"/>
      <c r="AG53" s="152"/>
      <c r="AH53" s="186"/>
      <c r="AI53" s="186"/>
      <c r="AJ53" s="151"/>
      <c r="AK53" s="187"/>
      <c r="AL53" s="151"/>
      <c r="AM53" s="152"/>
      <c r="AN53" s="186"/>
      <c r="AO53" s="186"/>
      <c r="AP53" s="151"/>
      <c r="AQ53" s="152"/>
      <c r="AR53" s="188">
        <v>198</v>
      </c>
      <c r="AS53" s="152"/>
      <c r="AT53" s="186">
        <v>64</v>
      </c>
      <c r="AU53" s="186"/>
      <c r="AV53" s="151">
        <v>6</v>
      </c>
      <c r="AW53" s="187"/>
      <c r="AX53" s="188"/>
      <c r="AY53" s="152"/>
      <c r="AZ53" s="186"/>
      <c r="BA53" s="186"/>
      <c r="BB53" s="151"/>
      <c r="BC53" s="187"/>
      <c r="BD53" s="325" t="s">
        <v>216</v>
      </c>
      <c r="BE53" s="326"/>
      <c r="BF53" s="326"/>
      <c r="BG53" s="326"/>
      <c r="BH53" s="327"/>
      <c r="BI53" s="38"/>
    </row>
    <row r="54" spans="1:61" s="7" customFormat="1" ht="39" customHeight="1" x14ac:dyDescent="0.5">
      <c r="A54" s="41" t="s">
        <v>247</v>
      </c>
      <c r="B54" s="258" t="s">
        <v>206</v>
      </c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60"/>
      <c r="P54" s="188">
        <v>3</v>
      </c>
      <c r="Q54" s="186"/>
      <c r="R54" s="186"/>
      <c r="S54" s="187"/>
      <c r="T54" s="179">
        <f>SUM(AF54,AL54,AR54,AX54)</f>
        <v>108</v>
      </c>
      <c r="U54" s="151"/>
      <c r="V54" s="186">
        <f>SUM(AH54,AN54,AT54,AZ54)</f>
        <v>48</v>
      </c>
      <c r="W54" s="187"/>
      <c r="X54" s="151">
        <v>24</v>
      </c>
      <c r="Y54" s="152"/>
      <c r="Z54" s="186">
        <v>12</v>
      </c>
      <c r="AA54" s="186"/>
      <c r="AB54" s="151">
        <v>12</v>
      </c>
      <c r="AC54" s="152"/>
      <c r="AD54" s="186"/>
      <c r="AE54" s="187"/>
      <c r="AF54" s="188"/>
      <c r="AG54" s="152"/>
      <c r="AH54" s="186"/>
      <c r="AI54" s="186"/>
      <c r="AJ54" s="151"/>
      <c r="AK54" s="187"/>
      <c r="AL54" s="151"/>
      <c r="AM54" s="152"/>
      <c r="AN54" s="186"/>
      <c r="AO54" s="186"/>
      <c r="AP54" s="151"/>
      <c r="AQ54" s="152"/>
      <c r="AR54" s="188">
        <v>108</v>
      </c>
      <c r="AS54" s="152"/>
      <c r="AT54" s="186">
        <v>48</v>
      </c>
      <c r="AU54" s="186"/>
      <c r="AV54" s="151">
        <v>3</v>
      </c>
      <c r="AW54" s="187"/>
      <c r="AX54" s="188"/>
      <c r="AY54" s="152"/>
      <c r="AZ54" s="186"/>
      <c r="BA54" s="186"/>
      <c r="BB54" s="151"/>
      <c r="BC54" s="187"/>
      <c r="BD54" s="325" t="s">
        <v>217</v>
      </c>
      <c r="BE54" s="326"/>
      <c r="BF54" s="326"/>
      <c r="BG54" s="326"/>
      <c r="BH54" s="327"/>
      <c r="BI54" s="38"/>
    </row>
    <row r="55" spans="1:61" s="115" customFormat="1" ht="39" customHeight="1" thickBot="1" x14ac:dyDescent="0.5">
      <c r="A55" s="135" t="s">
        <v>139</v>
      </c>
      <c r="B55" s="223" t="s">
        <v>231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5"/>
      <c r="P55" s="226">
        <v>2</v>
      </c>
      <c r="Q55" s="227"/>
      <c r="R55" s="145">
        <v>1</v>
      </c>
      <c r="S55" s="146"/>
      <c r="T55" s="228">
        <f t="shared" ref="T55" si="87">SUM(AF55,AL55,AR55)</f>
        <v>240</v>
      </c>
      <c r="U55" s="229"/>
      <c r="V55" s="147">
        <f t="shared" ref="V55" si="88">SUM(AH55,AN55,AT55)</f>
        <v>80</v>
      </c>
      <c r="W55" s="144"/>
      <c r="X55" s="143"/>
      <c r="Y55" s="144"/>
      <c r="Z55" s="145"/>
      <c r="AA55" s="144"/>
      <c r="AB55" s="145">
        <v>80</v>
      </c>
      <c r="AC55" s="144"/>
      <c r="AD55" s="145"/>
      <c r="AE55" s="146"/>
      <c r="AF55" s="147">
        <v>120</v>
      </c>
      <c r="AG55" s="144"/>
      <c r="AH55" s="154">
        <v>40</v>
      </c>
      <c r="AI55" s="201"/>
      <c r="AJ55" s="147">
        <v>3</v>
      </c>
      <c r="AK55" s="146"/>
      <c r="AL55" s="147">
        <v>120</v>
      </c>
      <c r="AM55" s="144"/>
      <c r="AN55" s="145">
        <v>40</v>
      </c>
      <c r="AO55" s="144"/>
      <c r="AP55" s="145">
        <v>3</v>
      </c>
      <c r="AQ55" s="146"/>
      <c r="AR55" s="143"/>
      <c r="AS55" s="144"/>
      <c r="AT55" s="145"/>
      <c r="AU55" s="144"/>
      <c r="AV55" s="145"/>
      <c r="AW55" s="146"/>
      <c r="AX55" s="136"/>
      <c r="AY55" s="134"/>
      <c r="AZ55" s="137"/>
      <c r="BA55" s="138"/>
      <c r="BB55" s="134"/>
      <c r="BC55" s="139"/>
      <c r="BD55" s="511" t="s">
        <v>286</v>
      </c>
      <c r="BE55" s="512"/>
      <c r="BF55" s="512"/>
      <c r="BG55" s="512"/>
      <c r="BH55" s="513"/>
    </row>
    <row r="56" spans="1:61" s="7" customFormat="1" ht="31.5" customHeight="1" thickBot="1" x14ac:dyDescent="0.5">
      <c r="A56" s="43" t="s">
        <v>287</v>
      </c>
      <c r="B56" s="594" t="s">
        <v>179</v>
      </c>
      <c r="C56" s="595"/>
      <c r="D56" s="595"/>
      <c r="E56" s="595"/>
      <c r="F56" s="595"/>
      <c r="G56" s="595"/>
      <c r="H56" s="595"/>
      <c r="I56" s="595"/>
      <c r="J56" s="595"/>
      <c r="K56" s="595"/>
      <c r="L56" s="595"/>
      <c r="M56" s="595"/>
      <c r="N56" s="595"/>
      <c r="O56" s="595"/>
      <c r="P56" s="593"/>
      <c r="Q56" s="429"/>
      <c r="R56" s="292"/>
      <c r="S56" s="597"/>
      <c r="T56" s="474" t="s">
        <v>250</v>
      </c>
      <c r="U56" s="473"/>
      <c r="V56" s="475" t="s">
        <v>251</v>
      </c>
      <c r="W56" s="596"/>
      <c r="X56" s="472" t="s">
        <v>252</v>
      </c>
      <c r="Y56" s="473"/>
      <c r="Z56" s="475" t="s">
        <v>180</v>
      </c>
      <c r="AA56" s="475"/>
      <c r="AB56" s="472" t="s">
        <v>253</v>
      </c>
      <c r="AC56" s="473"/>
      <c r="AD56" s="475" t="s">
        <v>181</v>
      </c>
      <c r="AE56" s="596"/>
      <c r="AF56" s="474" t="s">
        <v>182</v>
      </c>
      <c r="AG56" s="473"/>
      <c r="AH56" s="475" t="s">
        <v>183</v>
      </c>
      <c r="AI56" s="475"/>
      <c r="AJ56" s="476" t="s">
        <v>185</v>
      </c>
      <c r="AK56" s="477"/>
      <c r="AL56" s="472" t="s">
        <v>254</v>
      </c>
      <c r="AM56" s="473"/>
      <c r="AN56" s="475" t="s">
        <v>255</v>
      </c>
      <c r="AO56" s="475"/>
      <c r="AP56" s="539" t="s">
        <v>256</v>
      </c>
      <c r="AQ56" s="540"/>
      <c r="AR56" s="554"/>
      <c r="AS56" s="555"/>
      <c r="AT56" s="556"/>
      <c r="AU56" s="555"/>
      <c r="AV56" s="556"/>
      <c r="AW56" s="557"/>
      <c r="AX56" s="567"/>
      <c r="AY56" s="568"/>
      <c r="AZ56" s="569"/>
      <c r="BA56" s="568"/>
      <c r="BB56" s="570"/>
      <c r="BC56" s="322"/>
      <c r="BD56" s="450"/>
      <c r="BE56" s="451"/>
      <c r="BF56" s="451"/>
      <c r="BG56" s="451"/>
      <c r="BH56" s="452"/>
    </row>
    <row r="57" spans="1:61" s="7" customFormat="1" ht="38.25" customHeight="1" x14ac:dyDescent="0.5">
      <c r="A57" s="110" t="s">
        <v>164</v>
      </c>
      <c r="B57" s="529" t="s">
        <v>191</v>
      </c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1"/>
      <c r="P57" s="535" t="s">
        <v>184</v>
      </c>
      <c r="Q57" s="533"/>
      <c r="R57" s="533" t="s">
        <v>167</v>
      </c>
      <c r="S57" s="534"/>
      <c r="T57" s="535" t="s">
        <v>257</v>
      </c>
      <c r="U57" s="471"/>
      <c r="V57" s="533" t="s">
        <v>258</v>
      </c>
      <c r="W57" s="534"/>
      <c r="X57" s="532" t="s">
        <v>259</v>
      </c>
      <c r="Y57" s="471"/>
      <c r="Z57" s="533"/>
      <c r="AA57" s="533"/>
      <c r="AB57" s="532"/>
      <c r="AC57" s="471"/>
      <c r="AD57" s="533" t="s">
        <v>181</v>
      </c>
      <c r="AE57" s="534"/>
      <c r="AF57" s="535" t="s">
        <v>260</v>
      </c>
      <c r="AG57" s="471"/>
      <c r="AH57" s="533" t="s">
        <v>261</v>
      </c>
      <c r="AI57" s="533"/>
      <c r="AJ57" s="558" t="s">
        <v>262</v>
      </c>
      <c r="AK57" s="559"/>
      <c r="AL57" s="532" t="s">
        <v>260</v>
      </c>
      <c r="AM57" s="471"/>
      <c r="AN57" s="533" t="s">
        <v>261</v>
      </c>
      <c r="AO57" s="533"/>
      <c r="AP57" s="558" t="s">
        <v>262</v>
      </c>
      <c r="AQ57" s="559"/>
      <c r="AR57" s="560"/>
      <c r="AS57" s="561"/>
      <c r="AT57" s="562"/>
      <c r="AU57" s="561"/>
      <c r="AV57" s="562"/>
      <c r="AW57" s="563"/>
      <c r="AX57" s="564"/>
      <c r="AY57" s="565"/>
      <c r="AZ57" s="566"/>
      <c r="BA57" s="565"/>
      <c r="BB57" s="471"/>
      <c r="BC57" s="182"/>
      <c r="BD57" s="376" t="s">
        <v>234</v>
      </c>
      <c r="BE57" s="377"/>
      <c r="BF57" s="377"/>
      <c r="BG57" s="377"/>
      <c r="BH57" s="378"/>
    </row>
    <row r="58" spans="1:61" s="7" customFormat="1" ht="38.25" customHeight="1" x14ac:dyDescent="0.5">
      <c r="A58" s="111" t="s">
        <v>186</v>
      </c>
      <c r="B58" s="600" t="s">
        <v>192</v>
      </c>
      <c r="C58" s="601"/>
      <c r="D58" s="601"/>
      <c r="E58" s="601"/>
      <c r="F58" s="601"/>
      <c r="G58" s="601"/>
      <c r="H58" s="601"/>
      <c r="I58" s="601"/>
      <c r="J58" s="601"/>
      <c r="K58" s="601"/>
      <c r="L58" s="601"/>
      <c r="M58" s="601"/>
      <c r="N58" s="601"/>
      <c r="O58" s="602"/>
      <c r="P58" s="427" t="s">
        <v>184</v>
      </c>
      <c r="Q58" s="598"/>
      <c r="R58" s="428" t="s">
        <v>167</v>
      </c>
      <c r="S58" s="599"/>
      <c r="T58" s="188" t="s">
        <v>263</v>
      </c>
      <c r="U58" s="152"/>
      <c r="V58" s="186" t="s">
        <v>253</v>
      </c>
      <c r="W58" s="187"/>
      <c r="X58" s="151"/>
      <c r="Y58" s="152"/>
      <c r="Z58" s="186"/>
      <c r="AA58" s="186"/>
      <c r="AB58" s="151" t="s">
        <v>253</v>
      </c>
      <c r="AC58" s="152"/>
      <c r="AD58" s="186"/>
      <c r="AE58" s="187"/>
      <c r="AF58" s="188" t="s">
        <v>264</v>
      </c>
      <c r="AG58" s="152"/>
      <c r="AH58" s="186" t="s">
        <v>265</v>
      </c>
      <c r="AI58" s="186"/>
      <c r="AJ58" s="586" t="s">
        <v>262</v>
      </c>
      <c r="AK58" s="587"/>
      <c r="AL58" s="151" t="s">
        <v>264</v>
      </c>
      <c r="AM58" s="152"/>
      <c r="AN58" s="186" t="s">
        <v>265</v>
      </c>
      <c r="AO58" s="186"/>
      <c r="AP58" s="586" t="s">
        <v>262</v>
      </c>
      <c r="AQ58" s="587"/>
      <c r="AR58" s="588"/>
      <c r="AS58" s="589"/>
      <c r="AT58" s="590"/>
      <c r="AU58" s="589"/>
      <c r="AV58" s="590"/>
      <c r="AW58" s="591"/>
      <c r="AX58" s="571"/>
      <c r="AY58" s="572"/>
      <c r="AZ58" s="573"/>
      <c r="BA58" s="572"/>
      <c r="BB58" s="574"/>
      <c r="BC58" s="575"/>
      <c r="BD58" s="447" t="s">
        <v>134</v>
      </c>
      <c r="BE58" s="448"/>
      <c r="BF58" s="448"/>
      <c r="BG58" s="448"/>
      <c r="BH58" s="449"/>
    </row>
    <row r="59" spans="1:61" s="7" customFormat="1" ht="33.75" customHeight="1" thickBot="1" x14ac:dyDescent="0.55000000000000004">
      <c r="A59" s="128" t="s">
        <v>187</v>
      </c>
      <c r="B59" s="536" t="s">
        <v>193</v>
      </c>
      <c r="C59" s="537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8"/>
      <c r="P59" s="197"/>
      <c r="Q59" s="198"/>
      <c r="R59" s="198" t="s">
        <v>167</v>
      </c>
      <c r="S59" s="199"/>
      <c r="T59" s="197" t="s">
        <v>266</v>
      </c>
      <c r="U59" s="198"/>
      <c r="V59" s="198" t="s">
        <v>267</v>
      </c>
      <c r="W59" s="199"/>
      <c r="X59" s="200" t="s">
        <v>180</v>
      </c>
      <c r="Y59" s="438"/>
      <c r="Z59" s="198" t="s">
        <v>180</v>
      </c>
      <c r="AA59" s="198"/>
      <c r="AB59" s="200"/>
      <c r="AC59" s="438"/>
      <c r="AD59" s="198"/>
      <c r="AE59" s="199"/>
      <c r="AF59" s="197" t="s">
        <v>266</v>
      </c>
      <c r="AG59" s="438"/>
      <c r="AH59" s="198" t="s">
        <v>267</v>
      </c>
      <c r="AI59" s="198"/>
      <c r="AJ59" s="576" t="s">
        <v>262</v>
      </c>
      <c r="AK59" s="577"/>
      <c r="AL59" s="200"/>
      <c r="AM59" s="438"/>
      <c r="AN59" s="198"/>
      <c r="AO59" s="198"/>
      <c r="AP59" s="576"/>
      <c r="AQ59" s="577"/>
      <c r="AR59" s="578"/>
      <c r="AS59" s="579"/>
      <c r="AT59" s="580"/>
      <c r="AU59" s="579"/>
      <c r="AV59" s="580"/>
      <c r="AW59" s="581"/>
      <c r="AX59" s="582"/>
      <c r="AY59" s="583"/>
      <c r="AZ59" s="584"/>
      <c r="BA59" s="583"/>
      <c r="BB59" s="438"/>
      <c r="BC59" s="585"/>
      <c r="BD59" s="463" t="s">
        <v>236</v>
      </c>
      <c r="BE59" s="448"/>
      <c r="BF59" s="448"/>
      <c r="BG59" s="448"/>
      <c r="BH59" s="449"/>
    </row>
    <row r="60" spans="1:61" s="7" customFormat="1" ht="31.5" customHeight="1" thickBot="1" x14ac:dyDescent="0.55000000000000004">
      <c r="A60" s="526" t="s">
        <v>33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7"/>
      <c r="R60" s="527"/>
      <c r="S60" s="528"/>
      <c r="T60" s="425">
        <f>SUM(T28,T38)</f>
        <v>3676</v>
      </c>
      <c r="U60" s="426"/>
      <c r="V60" s="425">
        <f>SUM(V28,V38)</f>
        <v>1194</v>
      </c>
      <c r="W60" s="426"/>
      <c r="X60" s="425">
        <f>SUM(X28,X38)</f>
        <v>550</v>
      </c>
      <c r="Y60" s="426"/>
      <c r="Z60" s="425">
        <f>SUM(Z28,Z38)</f>
        <v>336</v>
      </c>
      <c r="AA60" s="426"/>
      <c r="AB60" s="425">
        <f>SUM(AB28,AB38)</f>
        <v>308</v>
      </c>
      <c r="AC60" s="426"/>
      <c r="AD60" s="425">
        <f>SUM(AD28,AD38)</f>
        <v>0</v>
      </c>
      <c r="AE60" s="426"/>
      <c r="AF60" s="425">
        <f>SUM(AF28,AF38)</f>
        <v>1134</v>
      </c>
      <c r="AG60" s="426"/>
      <c r="AH60" s="425">
        <f>SUM(AH28,AH38)</f>
        <v>406</v>
      </c>
      <c r="AI60" s="426"/>
      <c r="AJ60" s="425">
        <f>SUM(AJ28,AJ38)</f>
        <v>30</v>
      </c>
      <c r="AK60" s="426"/>
      <c r="AL60" s="425">
        <f>SUM(AL28,AL38)</f>
        <v>1114</v>
      </c>
      <c r="AM60" s="426"/>
      <c r="AN60" s="425">
        <f>SUM(AN28,AN38)</f>
        <v>394</v>
      </c>
      <c r="AO60" s="426"/>
      <c r="AP60" s="425">
        <f>SUM(AP28,AP38)</f>
        <v>30</v>
      </c>
      <c r="AQ60" s="426"/>
      <c r="AR60" s="423">
        <f>SUM(AR28,AR38)</f>
        <v>1428</v>
      </c>
      <c r="AS60" s="424"/>
      <c r="AT60" s="423">
        <f>SUM(AT28,AT38)</f>
        <v>394</v>
      </c>
      <c r="AU60" s="424"/>
      <c r="AV60" s="423">
        <f>SUM(AV28,AV38)</f>
        <v>43</v>
      </c>
      <c r="AW60" s="424"/>
      <c r="AX60" s="425">
        <f>SUM(AX28,AX38)</f>
        <v>0</v>
      </c>
      <c r="AY60" s="426"/>
      <c r="AZ60" s="425">
        <f>SUM(AZ28,AZ38)</f>
        <v>0</v>
      </c>
      <c r="BA60" s="426"/>
      <c r="BB60" s="425">
        <f>SUM(BB28,BB38)</f>
        <v>0</v>
      </c>
      <c r="BC60" s="426"/>
      <c r="BD60" s="321"/>
      <c r="BE60" s="322"/>
      <c r="BF60" s="322"/>
      <c r="BG60" s="322"/>
      <c r="BH60" s="323"/>
      <c r="BI60" s="39"/>
    </row>
    <row r="61" spans="1:61" s="7" customFormat="1" ht="33.75" customHeight="1" x14ac:dyDescent="0.45">
      <c r="A61" s="481" t="s">
        <v>269</v>
      </c>
      <c r="B61" s="482"/>
      <c r="C61" s="482"/>
      <c r="D61" s="482"/>
      <c r="E61" s="482"/>
      <c r="F61" s="482"/>
      <c r="G61" s="482"/>
      <c r="H61" s="482"/>
      <c r="I61" s="482"/>
      <c r="J61" s="482"/>
      <c r="K61" s="482"/>
      <c r="L61" s="482"/>
      <c r="M61" s="482"/>
      <c r="N61" s="482"/>
      <c r="O61" s="482"/>
      <c r="P61" s="482"/>
      <c r="Q61" s="482"/>
      <c r="R61" s="482"/>
      <c r="S61" s="483"/>
      <c r="T61" s="464"/>
      <c r="U61" s="465"/>
      <c r="V61" s="466"/>
      <c r="W61" s="467"/>
      <c r="X61" s="464"/>
      <c r="Y61" s="465"/>
      <c r="Z61" s="466"/>
      <c r="AA61" s="465"/>
      <c r="AB61" s="466"/>
      <c r="AC61" s="465"/>
      <c r="AD61" s="466"/>
      <c r="AE61" s="467"/>
      <c r="AF61" s="464">
        <f>ROUND(AH60/18,0)</f>
        <v>23</v>
      </c>
      <c r="AG61" s="468"/>
      <c r="AH61" s="468"/>
      <c r="AI61" s="468"/>
      <c r="AJ61" s="468"/>
      <c r="AK61" s="467"/>
      <c r="AL61" s="464">
        <f>ROUND(AN60/18,0)</f>
        <v>22</v>
      </c>
      <c r="AM61" s="468"/>
      <c r="AN61" s="468"/>
      <c r="AO61" s="468"/>
      <c r="AP61" s="468"/>
      <c r="AQ61" s="467"/>
      <c r="AR61" s="464">
        <f>ROUND(AT60/17,0)</f>
        <v>23</v>
      </c>
      <c r="AS61" s="468"/>
      <c r="AT61" s="468"/>
      <c r="AU61" s="468"/>
      <c r="AV61" s="468"/>
      <c r="AW61" s="467"/>
      <c r="AX61" s="180"/>
      <c r="AY61" s="181"/>
      <c r="AZ61" s="181"/>
      <c r="BA61" s="181"/>
      <c r="BB61" s="181"/>
      <c r="BC61" s="182"/>
      <c r="BD61" s="180"/>
      <c r="BE61" s="181"/>
      <c r="BF61" s="181"/>
      <c r="BG61" s="181"/>
      <c r="BH61" s="182"/>
    </row>
    <row r="62" spans="1:61" s="7" customFormat="1" ht="33.75" customHeight="1" x14ac:dyDescent="0.45">
      <c r="A62" s="542" t="s">
        <v>32</v>
      </c>
      <c r="B62" s="543"/>
      <c r="C62" s="543"/>
      <c r="D62" s="543"/>
      <c r="E62" s="543"/>
      <c r="F62" s="543"/>
      <c r="G62" s="543"/>
      <c r="H62" s="543"/>
      <c r="I62" s="543"/>
      <c r="J62" s="543"/>
      <c r="K62" s="543"/>
      <c r="L62" s="543"/>
      <c r="M62" s="543"/>
      <c r="N62" s="543"/>
      <c r="O62" s="543"/>
      <c r="P62" s="543"/>
      <c r="Q62" s="543"/>
      <c r="R62" s="543"/>
      <c r="S62" s="544"/>
      <c r="T62" s="486">
        <f>SUM(AF62:AW62)</f>
        <v>12</v>
      </c>
      <c r="U62" s="479"/>
      <c r="V62" s="479"/>
      <c r="W62" s="480"/>
      <c r="X62" s="487"/>
      <c r="Y62" s="479"/>
      <c r="Z62" s="479"/>
      <c r="AA62" s="479"/>
      <c r="AB62" s="479"/>
      <c r="AC62" s="479"/>
      <c r="AD62" s="479"/>
      <c r="AE62" s="480"/>
      <c r="AF62" s="486">
        <v>4</v>
      </c>
      <c r="AG62" s="479"/>
      <c r="AH62" s="479"/>
      <c r="AI62" s="479"/>
      <c r="AJ62" s="479"/>
      <c r="AK62" s="480"/>
      <c r="AL62" s="545">
        <v>4</v>
      </c>
      <c r="AM62" s="546"/>
      <c r="AN62" s="546"/>
      <c r="AO62" s="546"/>
      <c r="AP62" s="546"/>
      <c r="AQ62" s="547"/>
      <c r="AR62" s="486">
        <v>4</v>
      </c>
      <c r="AS62" s="479"/>
      <c r="AT62" s="479"/>
      <c r="AU62" s="479"/>
      <c r="AV62" s="479"/>
      <c r="AW62" s="480"/>
      <c r="AX62" s="188"/>
      <c r="AY62" s="186"/>
      <c r="AZ62" s="186"/>
      <c r="BA62" s="186"/>
      <c r="BB62" s="186"/>
      <c r="BC62" s="187"/>
      <c r="BD62" s="151"/>
      <c r="BE62" s="186"/>
      <c r="BF62" s="186"/>
      <c r="BG62" s="186"/>
      <c r="BH62" s="187"/>
    </row>
    <row r="63" spans="1:61" s="7" customFormat="1" ht="33.75" customHeight="1" thickBot="1" x14ac:dyDescent="0.5">
      <c r="A63" s="488" t="s">
        <v>31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90"/>
      <c r="T63" s="168">
        <f>SUM(AF63:AW63)</f>
        <v>11</v>
      </c>
      <c r="U63" s="166"/>
      <c r="V63" s="166"/>
      <c r="W63" s="167"/>
      <c r="X63" s="485"/>
      <c r="Y63" s="166"/>
      <c r="Z63" s="166"/>
      <c r="AA63" s="166"/>
      <c r="AB63" s="166"/>
      <c r="AC63" s="166"/>
      <c r="AD63" s="166"/>
      <c r="AE63" s="167"/>
      <c r="AF63" s="168">
        <v>4</v>
      </c>
      <c r="AG63" s="166"/>
      <c r="AH63" s="166"/>
      <c r="AI63" s="166"/>
      <c r="AJ63" s="166"/>
      <c r="AK63" s="167"/>
      <c r="AL63" s="194">
        <v>3</v>
      </c>
      <c r="AM63" s="195"/>
      <c r="AN63" s="195"/>
      <c r="AO63" s="195"/>
      <c r="AP63" s="195"/>
      <c r="AQ63" s="196"/>
      <c r="AR63" s="168">
        <v>4</v>
      </c>
      <c r="AS63" s="166"/>
      <c r="AT63" s="166"/>
      <c r="AU63" s="166"/>
      <c r="AV63" s="166"/>
      <c r="AW63" s="167"/>
      <c r="AX63" s="197"/>
      <c r="AY63" s="198"/>
      <c r="AZ63" s="198"/>
      <c r="BA63" s="198"/>
      <c r="BB63" s="198"/>
      <c r="BC63" s="199"/>
      <c r="BD63" s="200"/>
      <c r="BE63" s="198"/>
      <c r="BF63" s="198"/>
      <c r="BG63" s="198"/>
      <c r="BH63" s="199"/>
    </row>
    <row r="64" spans="1:61" s="7" customFormat="1" ht="33.75" customHeight="1" x14ac:dyDescent="0.45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31"/>
      <c r="AM64" s="75"/>
      <c r="AN64" s="75"/>
      <c r="AO64" s="75"/>
      <c r="AP64" s="75"/>
      <c r="AQ64" s="75"/>
      <c r="AR64" s="109"/>
      <c r="AS64" s="109"/>
      <c r="AT64" s="109"/>
      <c r="AU64" s="109"/>
      <c r="AV64" s="109"/>
      <c r="AW64" s="109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</row>
    <row r="65" spans="1:61" s="7" customFormat="1" ht="47.25" customHeight="1" thickBot="1" x14ac:dyDescent="0.55000000000000004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6"/>
      <c r="BE65" s="6"/>
      <c r="BF65" s="6"/>
      <c r="BG65" s="6"/>
      <c r="BH65" s="6"/>
      <c r="BI65" s="1"/>
    </row>
    <row r="66" spans="1:61" s="7" customFormat="1" ht="38.25" customHeight="1" thickBot="1" x14ac:dyDescent="0.55000000000000004">
      <c r="A66" s="285" t="s">
        <v>30</v>
      </c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92"/>
      <c r="U66" s="285" t="s">
        <v>29</v>
      </c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79"/>
      <c r="AI66" s="279"/>
      <c r="AJ66" s="279"/>
      <c r="AK66" s="279"/>
      <c r="AL66" s="279"/>
      <c r="AM66" s="279"/>
      <c r="AN66" s="279"/>
      <c r="AO66" s="279"/>
      <c r="AP66" s="280"/>
      <c r="AQ66" s="285" t="s">
        <v>28</v>
      </c>
      <c r="AR66" s="279"/>
      <c r="AS66" s="279"/>
      <c r="AT66" s="279"/>
      <c r="AU66" s="279"/>
      <c r="AV66" s="279"/>
      <c r="AW66" s="279"/>
      <c r="AX66" s="279"/>
      <c r="AY66" s="279"/>
      <c r="AZ66" s="279"/>
      <c r="BA66" s="279"/>
      <c r="BB66" s="279"/>
      <c r="BC66" s="279"/>
      <c r="BD66" s="279"/>
      <c r="BE66" s="279"/>
      <c r="BF66" s="279"/>
      <c r="BG66" s="279"/>
      <c r="BH66" s="280"/>
      <c r="BI66" s="1"/>
    </row>
    <row r="67" spans="1:61" s="7" customFormat="1" ht="76.5" customHeight="1" thickBot="1" x14ac:dyDescent="0.55000000000000004">
      <c r="A67" s="309" t="s">
        <v>27</v>
      </c>
      <c r="B67" s="305"/>
      <c r="C67" s="305"/>
      <c r="D67" s="305"/>
      <c r="E67" s="305"/>
      <c r="F67" s="305"/>
      <c r="G67" s="305"/>
      <c r="H67" s="305"/>
      <c r="I67" s="305"/>
      <c r="J67" s="305"/>
      <c r="K67" s="305"/>
      <c r="L67" s="305" t="s">
        <v>26</v>
      </c>
      <c r="M67" s="305"/>
      <c r="N67" s="305"/>
      <c r="O67" s="305" t="s">
        <v>25</v>
      </c>
      <c r="P67" s="305"/>
      <c r="Q67" s="305"/>
      <c r="R67" s="306" t="s">
        <v>24</v>
      </c>
      <c r="S67" s="307"/>
      <c r="T67" s="308"/>
      <c r="U67" s="309" t="s">
        <v>26</v>
      </c>
      <c r="V67" s="305"/>
      <c r="W67" s="305"/>
      <c r="X67" s="305"/>
      <c r="Y67" s="305"/>
      <c r="Z67" s="305"/>
      <c r="AA67" s="305"/>
      <c r="AB67" s="305" t="s">
        <v>25</v>
      </c>
      <c r="AC67" s="305"/>
      <c r="AD67" s="305"/>
      <c r="AE67" s="305"/>
      <c r="AF67" s="305"/>
      <c r="AG67" s="305"/>
      <c r="AH67" s="305"/>
      <c r="AI67" s="310" t="s">
        <v>142</v>
      </c>
      <c r="AJ67" s="305"/>
      <c r="AK67" s="305"/>
      <c r="AL67" s="305"/>
      <c r="AM67" s="305"/>
      <c r="AN67" s="305"/>
      <c r="AO67" s="305"/>
      <c r="AP67" s="311"/>
      <c r="AQ67" s="312" t="s">
        <v>23</v>
      </c>
      <c r="AR67" s="313"/>
      <c r="AS67" s="313"/>
      <c r="AT67" s="313"/>
      <c r="AU67" s="313"/>
      <c r="AV67" s="313"/>
      <c r="AW67" s="313"/>
      <c r="AX67" s="313"/>
      <c r="AY67" s="313"/>
      <c r="AZ67" s="313"/>
      <c r="BA67" s="313"/>
      <c r="BB67" s="313"/>
      <c r="BC67" s="313"/>
      <c r="BD67" s="313"/>
      <c r="BE67" s="313"/>
      <c r="BF67" s="313"/>
      <c r="BG67" s="313"/>
      <c r="BH67" s="314"/>
      <c r="BI67" s="1"/>
    </row>
    <row r="68" spans="1:61" s="7" customFormat="1" ht="36" thickBot="1" x14ac:dyDescent="0.55000000000000004">
      <c r="A68" s="493" t="s">
        <v>22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>
        <v>4</v>
      </c>
      <c r="M68" s="324"/>
      <c r="N68" s="324"/>
      <c r="O68" s="324">
        <v>3</v>
      </c>
      <c r="P68" s="324"/>
      <c r="Q68" s="324"/>
      <c r="R68" s="324">
        <v>5</v>
      </c>
      <c r="S68" s="324"/>
      <c r="T68" s="484"/>
      <c r="U68" s="493">
        <v>4</v>
      </c>
      <c r="V68" s="324"/>
      <c r="W68" s="324"/>
      <c r="X68" s="324"/>
      <c r="Y68" s="324"/>
      <c r="Z68" s="324"/>
      <c r="AA68" s="324"/>
      <c r="AB68" s="324">
        <v>8</v>
      </c>
      <c r="AC68" s="324"/>
      <c r="AD68" s="324"/>
      <c r="AE68" s="324"/>
      <c r="AF68" s="324"/>
      <c r="AG68" s="324"/>
      <c r="AH68" s="324"/>
      <c r="AI68" s="324">
        <v>12</v>
      </c>
      <c r="AJ68" s="324"/>
      <c r="AK68" s="324"/>
      <c r="AL68" s="324"/>
      <c r="AM68" s="324"/>
      <c r="AN68" s="324"/>
      <c r="AO68" s="324"/>
      <c r="AP68" s="478"/>
      <c r="AQ68" s="315"/>
      <c r="AR68" s="316"/>
      <c r="AS68" s="316"/>
      <c r="AT68" s="316"/>
      <c r="AU68" s="316"/>
      <c r="AV68" s="316"/>
      <c r="AW68" s="316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7"/>
      <c r="BI68" s="1"/>
    </row>
    <row r="69" spans="1:61" s="7" customFormat="1" ht="18.75" customHeight="1" x14ac:dyDescent="0.5">
      <c r="A69" s="8"/>
      <c r="B69" s="8"/>
      <c r="C69" s="8"/>
      <c r="D69" s="8"/>
      <c r="E69" s="8"/>
      <c r="F69" s="8"/>
      <c r="G69" s="8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1"/>
    </row>
    <row r="70" spans="1:61" s="7" customFormat="1" ht="30" customHeight="1" x14ac:dyDescent="0.5">
      <c r="A70" s="1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1" t="s">
        <v>133</v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2"/>
      <c r="BE70" s="12"/>
      <c r="BF70" s="12"/>
      <c r="BG70" s="12"/>
      <c r="BH70" s="12"/>
      <c r="BI70" s="1"/>
    </row>
    <row r="71" spans="1:61" s="7" customFormat="1" ht="15" customHeight="1" thickBot="1" x14ac:dyDescent="0.55000000000000004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1"/>
      <c r="U71" s="13"/>
      <c r="V71" s="13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6"/>
      <c r="BE71" s="6"/>
      <c r="BF71" s="6"/>
      <c r="BG71" s="6"/>
      <c r="BH71" s="6"/>
      <c r="BI71" s="1"/>
    </row>
    <row r="72" spans="1:61" s="7" customFormat="1" ht="102.75" customHeight="1" thickBot="1" x14ac:dyDescent="0.55000000000000004">
      <c r="A72" s="450" t="s">
        <v>140</v>
      </c>
      <c r="B72" s="451"/>
      <c r="C72" s="451"/>
      <c r="D72" s="452"/>
      <c r="E72" s="321" t="s">
        <v>141</v>
      </c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3"/>
      <c r="BD72" s="450" t="s">
        <v>21</v>
      </c>
      <c r="BE72" s="451"/>
      <c r="BF72" s="451"/>
      <c r="BG72" s="451"/>
      <c r="BH72" s="452"/>
      <c r="BI72" s="1"/>
    </row>
    <row r="73" spans="1:61" s="7" customFormat="1" ht="97.5" customHeight="1" x14ac:dyDescent="0.5">
      <c r="A73" s="373" t="s">
        <v>20</v>
      </c>
      <c r="B73" s="373"/>
      <c r="C73" s="373"/>
      <c r="D73" s="373"/>
      <c r="E73" s="551" t="s">
        <v>165</v>
      </c>
      <c r="F73" s="552"/>
      <c r="G73" s="552"/>
      <c r="H73" s="552"/>
      <c r="I73" s="552"/>
      <c r="J73" s="552"/>
      <c r="K73" s="552"/>
      <c r="L73" s="552"/>
      <c r="M73" s="552"/>
      <c r="N73" s="552"/>
      <c r="O73" s="552"/>
      <c r="P73" s="552"/>
      <c r="Q73" s="552"/>
      <c r="R73" s="552"/>
      <c r="S73" s="552"/>
      <c r="T73" s="552"/>
      <c r="U73" s="552"/>
      <c r="V73" s="552"/>
      <c r="W73" s="552"/>
      <c r="X73" s="552"/>
      <c r="Y73" s="552"/>
      <c r="Z73" s="552"/>
      <c r="AA73" s="552"/>
      <c r="AB73" s="552"/>
      <c r="AC73" s="552"/>
      <c r="AD73" s="552"/>
      <c r="AE73" s="552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  <c r="AZ73" s="552"/>
      <c r="BA73" s="552"/>
      <c r="BB73" s="552"/>
      <c r="BC73" s="552"/>
      <c r="BD73" s="183" t="s">
        <v>154</v>
      </c>
      <c r="BE73" s="184"/>
      <c r="BF73" s="549"/>
      <c r="BG73" s="549"/>
      <c r="BH73" s="550"/>
    </row>
    <row r="74" spans="1:61" s="7" customFormat="1" ht="36" customHeight="1" x14ac:dyDescent="0.45">
      <c r="A74" s="164" t="s">
        <v>19</v>
      </c>
      <c r="B74" s="164"/>
      <c r="C74" s="164"/>
      <c r="D74" s="164"/>
      <c r="E74" s="209" t="s">
        <v>218</v>
      </c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170" t="s">
        <v>240</v>
      </c>
      <c r="BE74" s="171"/>
      <c r="BF74" s="439"/>
      <c r="BG74" s="439"/>
      <c r="BH74" s="440"/>
    </row>
    <row r="75" spans="1:61" s="7" customFormat="1" ht="41.25" customHeight="1" x14ac:dyDescent="0.45">
      <c r="A75" s="164" t="s">
        <v>18</v>
      </c>
      <c r="B75" s="165"/>
      <c r="C75" s="165"/>
      <c r="D75" s="165"/>
      <c r="E75" s="492" t="s">
        <v>219</v>
      </c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  <c r="BC75" s="203"/>
      <c r="BD75" s="173" t="s">
        <v>131</v>
      </c>
      <c r="BE75" s="174"/>
      <c r="BF75" s="400"/>
      <c r="BG75" s="400"/>
      <c r="BH75" s="401"/>
    </row>
    <row r="76" spans="1:61" s="7" customFormat="1" ht="75" customHeight="1" x14ac:dyDescent="0.45">
      <c r="A76" s="179" t="s">
        <v>17</v>
      </c>
      <c r="B76" s="215"/>
      <c r="C76" s="215"/>
      <c r="D76" s="178"/>
      <c r="E76" s="159" t="s">
        <v>279</v>
      </c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1"/>
      <c r="BD76" s="173" t="s">
        <v>35</v>
      </c>
      <c r="BE76" s="176"/>
      <c r="BF76" s="176"/>
      <c r="BG76" s="176"/>
      <c r="BH76" s="177"/>
    </row>
    <row r="77" spans="1:61" s="7" customFormat="1" ht="75" customHeight="1" x14ac:dyDescent="0.45">
      <c r="A77" s="179" t="s">
        <v>221</v>
      </c>
      <c r="B77" s="215"/>
      <c r="C77" s="215"/>
      <c r="D77" s="178"/>
      <c r="E77" s="159" t="s">
        <v>235</v>
      </c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1"/>
      <c r="BD77" s="173" t="s">
        <v>222</v>
      </c>
      <c r="BE77" s="176"/>
      <c r="BF77" s="176"/>
      <c r="BG77" s="176"/>
      <c r="BH77" s="177"/>
    </row>
    <row r="78" spans="1:61" s="7" customFormat="1" ht="75" customHeight="1" x14ac:dyDescent="0.45">
      <c r="A78" s="179" t="s">
        <v>234</v>
      </c>
      <c r="B78" s="215"/>
      <c r="C78" s="215"/>
      <c r="D78" s="178"/>
      <c r="E78" s="216" t="s">
        <v>232</v>
      </c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8"/>
      <c r="BD78" s="173" t="s">
        <v>164</v>
      </c>
      <c r="BE78" s="174"/>
      <c r="BF78" s="174"/>
      <c r="BG78" s="174"/>
      <c r="BH78" s="175"/>
    </row>
    <row r="79" spans="1:61" s="7" customFormat="1" ht="75" customHeight="1" x14ac:dyDescent="0.45">
      <c r="A79" s="164" t="s">
        <v>134</v>
      </c>
      <c r="B79" s="165"/>
      <c r="C79" s="165"/>
      <c r="D79" s="165"/>
      <c r="E79" s="219" t="s">
        <v>273</v>
      </c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8"/>
      <c r="BD79" s="173" t="s">
        <v>186</v>
      </c>
      <c r="BE79" s="174"/>
      <c r="BF79" s="174"/>
      <c r="BG79" s="174"/>
      <c r="BH79" s="175"/>
    </row>
    <row r="80" spans="1:61" s="7" customFormat="1" ht="42.75" customHeight="1" x14ac:dyDescent="0.45">
      <c r="A80" s="157" t="s">
        <v>236</v>
      </c>
      <c r="B80" s="158"/>
      <c r="C80" s="158"/>
      <c r="D80" s="158"/>
      <c r="E80" s="159" t="s">
        <v>233</v>
      </c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1"/>
      <c r="BD80" s="190" t="s">
        <v>187</v>
      </c>
      <c r="BE80" s="191"/>
      <c r="BF80" s="192"/>
      <c r="BG80" s="192"/>
      <c r="BH80" s="193"/>
    </row>
    <row r="81" spans="1:60" s="7" customFormat="1" ht="72.75" customHeight="1" thickBot="1" x14ac:dyDescent="0.5">
      <c r="A81" s="162" t="s">
        <v>286</v>
      </c>
      <c r="B81" s="163"/>
      <c r="C81" s="163"/>
      <c r="D81" s="163"/>
      <c r="E81" s="553" t="s">
        <v>238</v>
      </c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53"/>
      <c r="AK81" s="553"/>
      <c r="AL81" s="553"/>
      <c r="AM81" s="553"/>
      <c r="AN81" s="553"/>
      <c r="AO81" s="553"/>
      <c r="AP81" s="553"/>
      <c r="AQ81" s="553"/>
      <c r="AR81" s="553"/>
      <c r="AS81" s="553"/>
      <c r="AT81" s="553"/>
      <c r="AU81" s="553"/>
      <c r="AV81" s="553"/>
      <c r="AW81" s="553"/>
      <c r="AX81" s="553"/>
      <c r="AY81" s="553"/>
      <c r="AZ81" s="553"/>
      <c r="BA81" s="553"/>
      <c r="BB81" s="553"/>
      <c r="BC81" s="553"/>
      <c r="BD81" s="211" t="s">
        <v>139</v>
      </c>
      <c r="BE81" s="212"/>
      <c r="BF81" s="212"/>
      <c r="BG81" s="212"/>
      <c r="BH81" s="213"/>
    </row>
    <row r="82" spans="1:60" s="7" customFormat="1" ht="80.25" customHeight="1" x14ac:dyDescent="0.45">
      <c r="A82" s="379" t="s">
        <v>16</v>
      </c>
      <c r="B82" s="379"/>
      <c r="C82" s="379"/>
      <c r="D82" s="379"/>
      <c r="E82" s="469" t="s">
        <v>241</v>
      </c>
      <c r="F82" s="470"/>
      <c r="G82" s="470"/>
      <c r="H82" s="470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0"/>
      <c r="U82" s="470"/>
      <c r="V82" s="470"/>
      <c r="W82" s="470"/>
      <c r="X82" s="470"/>
      <c r="Y82" s="470"/>
      <c r="Z82" s="470"/>
      <c r="AA82" s="470"/>
      <c r="AB82" s="470"/>
      <c r="AC82" s="470"/>
      <c r="AD82" s="470"/>
      <c r="AE82" s="470"/>
      <c r="AF82" s="470"/>
      <c r="AG82" s="470"/>
      <c r="AH82" s="470"/>
      <c r="AI82" s="470"/>
      <c r="AJ82" s="470"/>
      <c r="AK82" s="470"/>
      <c r="AL82" s="470"/>
      <c r="AM82" s="470"/>
      <c r="AN82" s="470"/>
      <c r="AO82" s="470"/>
      <c r="AP82" s="470"/>
      <c r="AQ82" s="470"/>
      <c r="AR82" s="470"/>
      <c r="AS82" s="470"/>
      <c r="AT82" s="470"/>
      <c r="AU82" s="470"/>
      <c r="AV82" s="470"/>
      <c r="AW82" s="470"/>
      <c r="AX82" s="470"/>
      <c r="AY82" s="470"/>
      <c r="AZ82" s="470"/>
      <c r="BA82" s="470"/>
      <c r="BB82" s="470"/>
      <c r="BC82" s="470"/>
      <c r="BD82" s="183" t="s">
        <v>161</v>
      </c>
      <c r="BE82" s="184"/>
      <c r="BF82" s="184"/>
      <c r="BG82" s="184"/>
      <c r="BH82" s="185"/>
    </row>
    <row r="83" spans="1:60" s="7" customFormat="1" ht="79.5" customHeight="1" x14ac:dyDescent="0.45">
      <c r="A83" s="164" t="s">
        <v>163</v>
      </c>
      <c r="B83" s="164"/>
      <c r="C83" s="164"/>
      <c r="D83" s="164"/>
      <c r="E83" s="209" t="s">
        <v>242</v>
      </c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173" t="s">
        <v>162</v>
      </c>
      <c r="BE83" s="174"/>
      <c r="BF83" s="174"/>
      <c r="BG83" s="174"/>
      <c r="BH83" s="175"/>
    </row>
    <row r="84" spans="1:60" s="7" customFormat="1" ht="35.25" customHeight="1" x14ac:dyDescent="0.45">
      <c r="A84" s="164" t="s">
        <v>208</v>
      </c>
      <c r="B84" s="164"/>
      <c r="C84" s="164"/>
      <c r="D84" s="164"/>
      <c r="E84" s="368" t="s">
        <v>280</v>
      </c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9"/>
      <c r="BD84" s="173" t="s">
        <v>12</v>
      </c>
      <c r="BE84" s="174"/>
      <c r="BF84" s="174"/>
      <c r="BG84" s="174"/>
      <c r="BH84" s="175"/>
    </row>
    <row r="85" spans="1:60" s="7" customFormat="1" ht="70.5" customHeight="1" x14ac:dyDescent="0.45">
      <c r="A85" s="164" t="s">
        <v>209</v>
      </c>
      <c r="B85" s="164"/>
      <c r="C85" s="164"/>
      <c r="D85" s="164"/>
      <c r="E85" s="204" t="s">
        <v>285</v>
      </c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9"/>
      <c r="BD85" s="396" t="s">
        <v>10</v>
      </c>
      <c r="BE85" s="397"/>
      <c r="BF85" s="398"/>
      <c r="BG85" s="398"/>
      <c r="BH85" s="399"/>
    </row>
    <row r="86" spans="1:60" s="7" customFormat="1" ht="111" customHeight="1" thickBot="1" x14ac:dyDescent="0.5">
      <c r="A86" s="164" t="s">
        <v>210</v>
      </c>
      <c r="B86" s="164"/>
      <c r="C86" s="164"/>
      <c r="D86" s="164"/>
      <c r="E86" s="204" t="s">
        <v>220</v>
      </c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9"/>
      <c r="BD86" s="173" t="s">
        <v>131</v>
      </c>
      <c r="BE86" s="174"/>
      <c r="BF86" s="400"/>
      <c r="BG86" s="400"/>
      <c r="BH86" s="401"/>
    </row>
    <row r="87" spans="1:60" s="7" customFormat="1" ht="66.75" customHeight="1" x14ac:dyDescent="0.45">
      <c r="A87" s="373" t="s">
        <v>15</v>
      </c>
      <c r="B87" s="374"/>
      <c r="C87" s="374"/>
      <c r="D87" s="374"/>
      <c r="E87" s="328" t="s">
        <v>274</v>
      </c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8"/>
      <c r="AE87" s="328"/>
      <c r="AF87" s="328"/>
      <c r="AG87" s="328"/>
      <c r="AH87" s="328"/>
      <c r="AI87" s="328"/>
      <c r="AJ87" s="328"/>
      <c r="AK87" s="328"/>
      <c r="AL87" s="328"/>
      <c r="AM87" s="328"/>
      <c r="AN87" s="328"/>
      <c r="AO87" s="328"/>
      <c r="AP87" s="328"/>
      <c r="AQ87" s="328"/>
      <c r="AR87" s="328"/>
      <c r="AS87" s="328"/>
      <c r="AT87" s="328"/>
      <c r="AU87" s="328"/>
      <c r="AV87" s="328"/>
      <c r="AW87" s="328"/>
      <c r="AX87" s="328"/>
      <c r="AY87" s="328"/>
      <c r="AZ87" s="328"/>
      <c r="BA87" s="328"/>
      <c r="BB87" s="328"/>
      <c r="BC87" s="328"/>
      <c r="BD87" s="391" t="s">
        <v>228</v>
      </c>
      <c r="BE87" s="392"/>
      <c r="BF87" s="392"/>
      <c r="BG87" s="392"/>
      <c r="BH87" s="393"/>
    </row>
    <row r="88" spans="1:60" s="7" customFormat="1" ht="36.75" customHeight="1" x14ac:dyDescent="0.45">
      <c r="A88" s="164" t="s">
        <v>14</v>
      </c>
      <c r="B88" s="164"/>
      <c r="C88" s="164"/>
      <c r="D88" s="164"/>
      <c r="E88" s="230" t="s">
        <v>225</v>
      </c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395"/>
      <c r="BD88" s="170" t="s">
        <v>229</v>
      </c>
      <c r="BE88" s="171"/>
      <c r="BF88" s="171"/>
      <c r="BG88" s="171"/>
      <c r="BH88" s="172"/>
    </row>
    <row r="89" spans="1:60" s="7" customFormat="1" ht="72" customHeight="1" x14ac:dyDescent="0.45">
      <c r="A89" s="379" t="s">
        <v>13</v>
      </c>
      <c r="B89" s="379"/>
      <c r="C89" s="379"/>
      <c r="D89" s="379"/>
      <c r="E89" s="206" t="s">
        <v>226</v>
      </c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8"/>
      <c r="BD89" s="388" t="s">
        <v>229</v>
      </c>
      <c r="BE89" s="389"/>
      <c r="BF89" s="389"/>
      <c r="BG89" s="389"/>
      <c r="BH89" s="390"/>
    </row>
    <row r="90" spans="1:60" s="7" customFormat="1" ht="35.25" customHeight="1" x14ac:dyDescent="0.45">
      <c r="A90" s="369" t="s">
        <v>11</v>
      </c>
      <c r="B90" s="369"/>
      <c r="C90" s="369"/>
      <c r="D90" s="369"/>
      <c r="E90" s="203" t="s">
        <v>282</v>
      </c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  <c r="BC90" s="203"/>
      <c r="BD90" s="173" t="s">
        <v>150</v>
      </c>
      <c r="BE90" s="174"/>
      <c r="BF90" s="174"/>
      <c r="BG90" s="174"/>
      <c r="BH90" s="175"/>
    </row>
    <row r="91" spans="1:60" s="7" customFormat="1" ht="75.75" customHeight="1" x14ac:dyDescent="0.45">
      <c r="A91" s="369" t="s">
        <v>9</v>
      </c>
      <c r="B91" s="369"/>
      <c r="C91" s="369"/>
      <c r="D91" s="369"/>
      <c r="E91" s="365" t="s">
        <v>224</v>
      </c>
      <c r="F91" s="366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6"/>
      <c r="AA91" s="366"/>
      <c r="AB91" s="366"/>
      <c r="AC91" s="366"/>
      <c r="AD91" s="366"/>
      <c r="AE91" s="366"/>
      <c r="AF91" s="366"/>
      <c r="AG91" s="366"/>
      <c r="AH91" s="366"/>
      <c r="AI91" s="366"/>
      <c r="AJ91" s="366"/>
      <c r="AK91" s="366"/>
      <c r="AL91" s="366"/>
      <c r="AM91" s="366"/>
      <c r="AN91" s="366"/>
      <c r="AO91" s="366"/>
      <c r="AP91" s="366"/>
      <c r="AQ91" s="366"/>
      <c r="AR91" s="366"/>
      <c r="AS91" s="366"/>
      <c r="AT91" s="366"/>
      <c r="AU91" s="366"/>
      <c r="AV91" s="366"/>
      <c r="AW91" s="366"/>
      <c r="AX91" s="366"/>
      <c r="AY91" s="366"/>
      <c r="AZ91" s="366"/>
      <c r="BA91" s="366"/>
      <c r="BB91" s="366"/>
      <c r="BC91" s="366"/>
      <c r="BD91" s="173" t="s">
        <v>151</v>
      </c>
      <c r="BE91" s="174"/>
      <c r="BF91" s="174"/>
      <c r="BG91" s="174"/>
      <c r="BH91" s="175"/>
    </row>
    <row r="92" spans="1:60" s="7" customFormat="1" ht="76.5" customHeight="1" x14ac:dyDescent="0.45">
      <c r="A92" s="369" t="s">
        <v>8</v>
      </c>
      <c r="B92" s="369"/>
      <c r="C92" s="369"/>
      <c r="D92" s="369"/>
      <c r="E92" s="209" t="s">
        <v>275</v>
      </c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173" t="s">
        <v>223</v>
      </c>
      <c r="BE92" s="174"/>
      <c r="BF92" s="174"/>
      <c r="BG92" s="174"/>
      <c r="BH92" s="175"/>
    </row>
    <row r="93" spans="1:60" s="7" customFormat="1" ht="34.5" customHeight="1" x14ac:dyDescent="0.45">
      <c r="A93" s="369" t="s">
        <v>7</v>
      </c>
      <c r="B93" s="369"/>
      <c r="C93" s="369"/>
      <c r="D93" s="369"/>
      <c r="E93" s="216" t="s">
        <v>248</v>
      </c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394"/>
      <c r="BD93" s="173" t="s">
        <v>223</v>
      </c>
      <c r="BE93" s="174"/>
      <c r="BF93" s="174"/>
      <c r="BG93" s="174"/>
      <c r="BH93" s="175"/>
    </row>
    <row r="94" spans="1:60" s="7" customFormat="1" ht="76.5" customHeight="1" x14ac:dyDescent="0.45">
      <c r="A94" s="369" t="s">
        <v>6</v>
      </c>
      <c r="B94" s="369"/>
      <c r="C94" s="369"/>
      <c r="D94" s="369"/>
      <c r="E94" s="210" t="s">
        <v>281</v>
      </c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396" t="s">
        <v>156</v>
      </c>
      <c r="BE94" s="397"/>
      <c r="BF94" s="397"/>
      <c r="BG94" s="397"/>
      <c r="BH94" s="491"/>
    </row>
    <row r="95" spans="1:60" s="7" customFormat="1" ht="77.25" customHeight="1" x14ac:dyDescent="0.45">
      <c r="A95" s="369" t="s">
        <v>214</v>
      </c>
      <c r="B95" s="369"/>
      <c r="C95" s="369"/>
      <c r="D95" s="369"/>
      <c r="E95" s="230" t="s">
        <v>293</v>
      </c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70"/>
      <c r="AE95" s="370"/>
      <c r="AF95" s="370"/>
      <c r="AG95" s="370"/>
      <c r="AH95" s="370"/>
      <c r="AI95" s="370"/>
      <c r="AJ95" s="370"/>
      <c r="AK95" s="370"/>
      <c r="AL95" s="370"/>
      <c r="AM95" s="370"/>
      <c r="AN95" s="370"/>
      <c r="AO95" s="370"/>
      <c r="AP95" s="370"/>
      <c r="AQ95" s="370"/>
      <c r="AR95" s="370"/>
      <c r="AS95" s="370"/>
      <c r="AT95" s="370"/>
      <c r="AU95" s="370"/>
      <c r="AV95" s="370"/>
      <c r="AW95" s="370"/>
      <c r="AX95" s="370"/>
      <c r="AY95" s="370"/>
      <c r="AZ95" s="370"/>
      <c r="BA95" s="370"/>
      <c r="BB95" s="370"/>
      <c r="BC95" s="371"/>
      <c r="BD95" s="170" t="s">
        <v>157</v>
      </c>
      <c r="BE95" s="171"/>
      <c r="BF95" s="171"/>
      <c r="BG95" s="171"/>
      <c r="BH95" s="172"/>
    </row>
    <row r="96" spans="1:60" s="7" customFormat="1" ht="38.25" customHeight="1" x14ac:dyDescent="0.45">
      <c r="A96" s="380" t="s">
        <v>215</v>
      </c>
      <c r="B96" s="381"/>
      <c r="C96" s="381"/>
      <c r="D96" s="382"/>
      <c r="E96" s="209" t="s">
        <v>276</v>
      </c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170" t="s">
        <v>237</v>
      </c>
      <c r="BE96" s="171"/>
      <c r="BF96" s="171"/>
      <c r="BG96" s="171"/>
      <c r="BH96" s="172"/>
    </row>
    <row r="97" spans="1:61" s="7" customFormat="1" ht="75" customHeight="1" x14ac:dyDescent="0.45">
      <c r="A97" s="369" t="s">
        <v>216</v>
      </c>
      <c r="B97" s="369"/>
      <c r="C97" s="369"/>
      <c r="D97" s="369"/>
      <c r="E97" s="209" t="s">
        <v>277</v>
      </c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170" t="s">
        <v>246</v>
      </c>
      <c r="BE97" s="171"/>
      <c r="BF97" s="171"/>
      <c r="BG97" s="171"/>
      <c r="BH97" s="172"/>
    </row>
    <row r="98" spans="1:61" s="7" customFormat="1" ht="71.25" customHeight="1" thickBot="1" x14ac:dyDescent="0.5">
      <c r="A98" s="369" t="s">
        <v>217</v>
      </c>
      <c r="B98" s="369"/>
      <c r="C98" s="369"/>
      <c r="D98" s="369"/>
      <c r="E98" s="209" t="s">
        <v>278</v>
      </c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368"/>
      <c r="BD98" s="211" t="s">
        <v>247</v>
      </c>
      <c r="BE98" s="212"/>
      <c r="BF98" s="212"/>
      <c r="BG98" s="212"/>
      <c r="BH98" s="213"/>
    </row>
    <row r="99" spans="1:61" s="7" customFormat="1" ht="66" customHeight="1" x14ac:dyDescent="0.5">
      <c r="A99" s="383" t="s">
        <v>245</v>
      </c>
      <c r="B99" s="383"/>
      <c r="C99" s="383"/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  <c r="R99" s="383"/>
      <c r="S99" s="383"/>
      <c r="T99" s="383"/>
      <c r="U99" s="383"/>
      <c r="V99" s="383"/>
      <c r="W99" s="383"/>
      <c r="X99" s="383"/>
      <c r="Y99" s="383"/>
      <c r="Z99" s="383"/>
      <c r="AA99" s="383"/>
      <c r="AB99" s="383"/>
      <c r="AC99" s="383"/>
      <c r="AD99" s="383"/>
      <c r="AE99" s="383"/>
      <c r="AF99" s="383"/>
      <c r="AG99" s="383"/>
      <c r="AH99" s="383"/>
      <c r="AI99" s="383"/>
      <c r="AJ99" s="383"/>
      <c r="AK99" s="383"/>
      <c r="AL99" s="383"/>
      <c r="AM99" s="383"/>
      <c r="AN99" s="383"/>
      <c r="AO99" s="383"/>
      <c r="AP99" s="383"/>
      <c r="AQ99" s="383"/>
      <c r="AR99" s="383"/>
      <c r="AS99" s="383"/>
      <c r="AT99" s="383"/>
      <c r="AU99" s="383"/>
      <c r="AV99" s="383"/>
      <c r="AW99" s="383"/>
      <c r="AX99" s="383"/>
      <c r="AY99" s="383"/>
      <c r="AZ99" s="383"/>
      <c r="BA99" s="383"/>
      <c r="BB99" s="383"/>
      <c r="BC99" s="383"/>
      <c r="BD99" s="383"/>
      <c r="BE99" s="383"/>
      <c r="BF99" s="383"/>
      <c r="BG99" s="383"/>
      <c r="BH99" s="383"/>
      <c r="BI99" s="77"/>
    </row>
    <row r="100" spans="1:61" s="7" customFormat="1" ht="102" customHeight="1" x14ac:dyDescent="0.5">
      <c r="A100" s="548" t="s">
        <v>283</v>
      </c>
      <c r="B100" s="548"/>
      <c r="C100" s="548"/>
      <c r="D100" s="548"/>
      <c r="E100" s="548"/>
      <c r="F100" s="548"/>
      <c r="G100" s="548"/>
      <c r="H100" s="548"/>
      <c r="I100" s="548"/>
      <c r="J100" s="548"/>
      <c r="K100" s="548"/>
      <c r="L100" s="548"/>
      <c r="M100" s="548"/>
      <c r="N100" s="548"/>
      <c r="O100" s="548"/>
      <c r="P100" s="548"/>
      <c r="Q100" s="548"/>
      <c r="R100" s="548"/>
      <c r="S100" s="548"/>
      <c r="T100" s="548"/>
      <c r="U100" s="548"/>
      <c r="V100" s="548"/>
      <c r="W100" s="548"/>
      <c r="X100" s="548"/>
      <c r="Y100" s="548"/>
      <c r="Z100" s="548"/>
      <c r="AA100" s="548"/>
      <c r="AB100" s="548"/>
      <c r="AC100" s="548"/>
      <c r="AD100" s="548"/>
      <c r="AE100" s="548"/>
      <c r="AF100" s="548"/>
      <c r="AG100" s="548"/>
      <c r="AH100" s="548"/>
      <c r="AI100" s="548"/>
      <c r="AJ100" s="548"/>
      <c r="AK100" s="548"/>
      <c r="AL100" s="548"/>
      <c r="AM100" s="548"/>
      <c r="AN100" s="548"/>
      <c r="AO100" s="548"/>
      <c r="AP100" s="548"/>
      <c r="AQ100" s="548"/>
      <c r="AR100" s="548"/>
      <c r="AS100" s="548"/>
      <c r="AT100" s="548"/>
      <c r="AU100" s="548"/>
      <c r="AV100" s="548"/>
      <c r="AW100" s="548"/>
      <c r="AX100" s="548"/>
      <c r="AY100" s="548"/>
      <c r="AZ100" s="548"/>
      <c r="BA100" s="548"/>
      <c r="BB100" s="548"/>
      <c r="BC100" s="548"/>
      <c r="BD100" s="548"/>
      <c r="BE100" s="548"/>
      <c r="BF100" s="548"/>
      <c r="BG100" s="548"/>
      <c r="BH100" s="548"/>
      <c r="BI100" s="77"/>
    </row>
    <row r="101" spans="1:61" s="7" customFormat="1" ht="140.25" customHeight="1" x14ac:dyDescent="0.5">
      <c r="A101" s="205" t="s">
        <v>194</v>
      </c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1"/>
    </row>
    <row r="102" spans="1:61" s="7" customFormat="1" ht="81" customHeight="1" x14ac:dyDescent="0.5">
      <c r="A102" s="78" t="s">
        <v>5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80"/>
      <c r="S102" s="80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81"/>
      <c r="AG102" s="79"/>
      <c r="AH102" s="79"/>
      <c r="AI102" s="385" t="s">
        <v>5</v>
      </c>
      <c r="AJ102" s="385"/>
      <c r="AK102" s="385"/>
      <c r="AL102" s="385"/>
      <c r="AM102" s="385"/>
      <c r="AN102" s="385"/>
      <c r="AO102" s="385"/>
      <c r="AP102" s="385"/>
      <c r="AQ102" s="385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1"/>
    </row>
    <row r="103" spans="1:61" s="7" customFormat="1" ht="58.5" customHeight="1" x14ac:dyDescent="0.5">
      <c r="A103" s="189" t="s">
        <v>144</v>
      </c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79"/>
      <c r="AE103" s="81"/>
      <c r="AF103" s="79"/>
      <c r="AG103" s="79"/>
      <c r="AH103" s="79"/>
      <c r="AI103" s="386" t="s">
        <v>4</v>
      </c>
      <c r="AJ103" s="386"/>
      <c r="AK103" s="386"/>
      <c r="AL103" s="386"/>
      <c r="AM103" s="386"/>
      <c r="AN103" s="386"/>
      <c r="AO103" s="386"/>
      <c r="AP103" s="386"/>
      <c r="AQ103" s="386"/>
      <c r="AR103" s="386"/>
      <c r="AS103" s="386"/>
      <c r="AT103" s="386"/>
      <c r="AU103" s="386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6"/>
      <c r="BG103" s="79"/>
      <c r="BH103" s="79"/>
      <c r="BI103" s="1"/>
    </row>
    <row r="104" spans="1:61" s="7" customFormat="1" ht="66" customHeight="1" x14ac:dyDescent="0.5">
      <c r="A104" s="372"/>
      <c r="B104" s="372"/>
      <c r="C104" s="372"/>
      <c r="D104" s="372"/>
      <c r="E104" s="372"/>
      <c r="F104" s="372"/>
      <c r="G104" s="189" t="s">
        <v>147</v>
      </c>
      <c r="H104" s="189"/>
      <c r="I104" s="189"/>
      <c r="J104" s="189"/>
      <c r="K104" s="189"/>
      <c r="L104" s="189"/>
      <c r="M104" s="189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79"/>
      <c r="AE104" s="81"/>
      <c r="AF104" s="79"/>
      <c r="AG104" s="79"/>
      <c r="AH104" s="79"/>
      <c r="AI104" s="386"/>
      <c r="AJ104" s="386"/>
      <c r="AK104" s="386"/>
      <c r="AL104" s="386"/>
      <c r="AM104" s="386"/>
      <c r="AN104" s="386"/>
      <c r="AO104" s="386"/>
      <c r="AP104" s="386"/>
      <c r="AQ104" s="386"/>
      <c r="AR104" s="386"/>
      <c r="AS104" s="386"/>
      <c r="AT104" s="386"/>
      <c r="AU104" s="386"/>
      <c r="AV104" s="386"/>
      <c r="AW104" s="386"/>
      <c r="AX104" s="386"/>
      <c r="AY104" s="386"/>
      <c r="AZ104" s="386"/>
      <c r="BA104" s="386"/>
      <c r="BB104" s="386"/>
      <c r="BC104" s="386"/>
      <c r="BD104" s="386"/>
      <c r="BE104" s="386"/>
      <c r="BF104" s="386"/>
      <c r="BG104" s="79"/>
      <c r="BH104" s="79"/>
      <c r="BI104" s="1"/>
    </row>
    <row r="105" spans="1:61" s="7" customFormat="1" ht="47.25" customHeight="1" x14ac:dyDescent="0.5">
      <c r="A105" s="266" t="s">
        <v>159</v>
      </c>
      <c r="B105" s="266"/>
      <c r="C105" s="266"/>
      <c r="D105" s="266"/>
      <c r="E105" s="266"/>
      <c r="F105" s="266"/>
      <c r="G105" s="142">
        <v>2019</v>
      </c>
      <c r="H105" s="142"/>
      <c r="I105" s="142"/>
      <c r="N105" s="79"/>
      <c r="O105" s="79"/>
      <c r="P105" s="79"/>
      <c r="Q105" s="79"/>
      <c r="R105" s="80"/>
      <c r="S105" s="80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81"/>
      <c r="AF105" s="79"/>
      <c r="AG105" s="79"/>
      <c r="AH105" s="79"/>
      <c r="AI105" s="387"/>
      <c r="AJ105" s="387"/>
      <c r="AK105" s="387"/>
      <c r="AL105" s="387"/>
      <c r="AM105" s="387"/>
      <c r="AN105" s="387"/>
      <c r="AO105" s="387"/>
      <c r="AP105" s="367" t="s">
        <v>2</v>
      </c>
      <c r="AQ105" s="367"/>
      <c r="AR105" s="367"/>
      <c r="AS105" s="367"/>
      <c r="AT105" s="367"/>
      <c r="AU105" s="367"/>
      <c r="AV105" s="367"/>
      <c r="AW105" s="367"/>
      <c r="AX105" s="367"/>
      <c r="AY105" s="367"/>
      <c r="AZ105" s="83"/>
      <c r="BA105" s="83"/>
      <c r="BB105" s="83"/>
      <c r="BC105" s="83"/>
      <c r="BD105" s="79"/>
      <c r="BE105" s="79"/>
      <c r="BF105" s="79"/>
      <c r="BG105" s="79"/>
      <c r="BH105" s="79"/>
      <c r="BI105" s="1"/>
    </row>
    <row r="106" spans="1:61" s="7" customFormat="1" ht="45.75" customHeight="1" x14ac:dyDescent="0.5">
      <c r="A106" s="84"/>
      <c r="B106" s="85"/>
      <c r="C106" s="85"/>
      <c r="D106" s="85"/>
      <c r="E106" s="85"/>
      <c r="F106" s="85"/>
      <c r="G106" s="79"/>
      <c r="H106" s="86"/>
      <c r="I106" s="79"/>
      <c r="J106" s="79"/>
      <c r="K106" s="79"/>
      <c r="L106" s="79"/>
      <c r="M106" s="79"/>
      <c r="N106" s="79"/>
      <c r="O106" s="79"/>
      <c r="P106" s="79"/>
      <c r="Q106" s="79"/>
      <c r="R106" s="80"/>
      <c r="S106" s="80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81"/>
      <c r="AF106" s="79"/>
      <c r="AG106" s="79"/>
      <c r="AH106" s="79"/>
      <c r="AI106" s="204"/>
      <c r="AJ106" s="204"/>
      <c r="AK106" s="204"/>
      <c r="AL106" s="204"/>
      <c r="AM106" s="204"/>
      <c r="AN106" s="204"/>
      <c r="AO106" s="204"/>
      <c r="AP106" s="142">
        <v>2019</v>
      </c>
      <c r="AQ106" s="142"/>
      <c r="AR106" s="142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1"/>
    </row>
    <row r="107" spans="1:61" s="7" customFormat="1" ht="37.9" customHeight="1" x14ac:dyDescent="0.5">
      <c r="A107" s="384" t="s">
        <v>158</v>
      </c>
      <c r="B107" s="384"/>
      <c r="C107" s="384"/>
      <c r="D107" s="384"/>
      <c r="E107" s="384"/>
      <c r="F107" s="384"/>
      <c r="G107" s="384"/>
      <c r="H107" s="384"/>
      <c r="I107" s="384"/>
      <c r="J107" s="384"/>
      <c r="K107" s="384"/>
      <c r="L107" s="384"/>
      <c r="M107" s="384"/>
      <c r="N107" s="384"/>
      <c r="O107" s="384"/>
      <c r="P107" s="384"/>
      <c r="Q107" s="384"/>
      <c r="R107" s="384"/>
      <c r="S107" s="384"/>
      <c r="T107" s="384"/>
      <c r="U107" s="384"/>
      <c r="V107" s="384"/>
      <c r="W107" s="384"/>
      <c r="X107" s="384"/>
      <c r="Y107" s="384"/>
      <c r="Z107" s="384"/>
      <c r="AA107" s="384"/>
      <c r="AB107" s="384"/>
      <c r="AC107" s="384"/>
      <c r="AD107" s="79"/>
      <c r="AE107" s="81"/>
      <c r="AF107" s="79"/>
      <c r="AG107" s="79"/>
      <c r="AH107" s="79"/>
      <c r="AI107" s="79"/>
      <c r="AJ107" s="87"/>
      <c r="AK107" s="87"/>
      <c r="AL107" s="87"/>
      <c r="AM107" s="87"/>
      <c r="AN107" s="87"/>
      <c r="AO107" s="87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1"/>
    </row>
    <row r="108" spans="1:61" s="7" customFormat="1" ht="56.25" customHeight="1" x14ac:dyDescent="0.5">
      <c r="A108" s="40"/>
      <c r="B108" s="36"/>
      <c r="C108" s="36"/>
      <c r="D108" s="36"/>
      <c r="E108" s="36"/>
      <c r="F108" s="36"/>
      <c r="G108" s="367" t="s">
        <v>3</v>
      </c>
      <c r="H108" s="367"/>
      <c r="I108" s="367"/>
      <c r="J108" s="367"/>
      <c r="K108" s="367"/>
      <c r="L108" s="367"/>
      <c r="M108" s="367"/>
      <c r="N108" s="367"/>
      <c r="O108" s="367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79"/>
      <c r="AE108" s="81"/>
      <c r="AF108" s="79"/>
      <c r="AG108" s="79"/>
      <c r="AH108" s="79"/>
      <c r="AI108" s="375" t="s">
        <v>268</v>
      </c>
      <c r="AJ108" s="375"/>
      <c r="AK108" s="375"/>
      <c r="AL108" s="375"/>
      <c r="AM108" s="375"/>
      <c r="AN108" s="375"/>
      <c r="AO108" s="375"/>
      <c r="AP108" s="375"/>
      <c r="AQ108" s="375"/>
      <c r="AR108" s="375"/>
      <c r="AS108" s="375"/>
      <c r="AT108" s="375"/>
      <c r="AU108" s="375"/>
      <c r="AV108" s="375"/>
      <c r="AW108" s="375"/>
      <c r="AX108" s="375"/>
      <c r="AY108" s="375"/>
      <c r="AZ108" s="375"/>
      <c r="BA108" s="375"/>
      <c r="BB108" s="375"/>
      <c r="BC108" s="375"/>
      <c r="BD108" s="375"/>
      <c r="BE108" s="375"/>
      <c r="BF108" s="375"/>
      <c r="BG108" s="375"/>
      <c r="BH108" s="375"/>
      <c r="BI108" s="1"/>
    </row>
    <row r="109" spans="1:61" s="7" customFormat="1" ht="47.25" customHeight="1" x14ac:dyDescent="0.5">
      <c r="A109" s="266" t="s">
        <v>159</v>
      </c>
      <c r="B109" s="266"/>
      <c r="C109" s="266"/>
      <c r="D109" s="266"/>
      <c r="E109" s="266"/>
      <c r="F109" s="266"/>
      <c r="G109" s="142">
        <v>2019</v>
      </c>
      <c r="H109" s="142"/>
      <c r="I109" s="142"/>
      <c r="AD109" s="79"/>
      <c r="AE109" s="81"/>
      <c r="AF109" s="79"/>
      <c r="AG109" s="79"/>
      <c r="AH109" s="79"/>
      <c r="AI109" s="375"/>
      <c r="AJ109" s="375"/>
      <c r="AK109" s="375"/>
      <c r="AL109" s="375"/>
      <c r="AM109" s="375"/>
      <c r="AN109" s="375"/>
      <c r="AO109" s="375"/>
      <c r="AP109" s="375"/>
      <c r="AQ109" s="375"/>
      <c r="AR109" s="375"/>
      <c r="AS109" s="375"/>
      <c r="AT109" s="375"/>
      <c r="AU109" s="375"/>
      <c r="AV109" s="375"/>
      <c r="AW109" s="375"/>
      <c r="AX109" s="375"/>
      <c r="AY109" s="375"/>
      <c r="AZ109" s="375"/>
      <c r="BA109" s="375"/>
      <c r="BB109" s="375"/>
      <c r="BC109" s="375"/>
      <c r="BD109" s="375"/>
      <c r="BE109" s="375"/>
      <c r="BF109" s="375"/>
      <c r="BG109" s="375"/>
      <c r="BH109" s="375"/>
      <c r="BI109" s="1"/>
    </row>
    <row r="110" spans="1:61" s="7" customFormat="1" ht="27" customHeight="1" x14ac:dyDescent="0.5">
      <c r="A110" s="29"/>
      <c r="AD110" s="79"/>
      <c r="AE110" s="81"/>
      <c r="AF110" s="79"/>
      <c r="AG110" s="79"/>
      <c r="AH110" s="79"/>
      <c r="AI110" s="40"/>
      <c r="AJ110" s="36"/>
      <c r="AK110" s="36"/>
      <c r="AL110" s="36"/>
      <c r="AM110" s="36"/>
      <c r="AN110" s="36"/>
      <c r="AO110" s="36"/>
      <c r="AP110" s="189" t="s">
        <v>1</v>
      </c>
      <c r="AQ110" s="189"/>
      <c r="AR110" s="189"/>
      <c r="AS110" s="189"/>
      <c r="AT110" s="189"/>
      <c r="AU110" s="189"/>
      <c r="AV110" s="189"/>
      <c r="AW110" s="189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79"/>
      <c r="BI110" s="1"/>
    </row>
    <row r="111" spans="1:61" s="7" customFormat="1" ht="48" customHeight="1" x14ac:dyDescent="0.5">
      <c r="A111" s="375" t="s">
        <v>243</v>
      </c>
      <c r="B111" s="375"/>
      <c r="C111" s="375"/>
      <c r="D111" s="375"/>
      <c r="E111" s="375"/>
      <c r="F111" s="375"/>
      <c r="G111" s="375"/>
      <c r="H111" s="375"/>
      <c r="I111" s="375"/>
      <c r="J111" s="375"/>
      <c r="K111" s="375"/>
      <c r="L111" s="375"/>
      <c r="M111" s="375"/>
      <c r="N111" s="375"/>
      <c r="O111" s="375"/>
      <c r="P111" s="375"/>
      <c r="Q111" s="375"/>
      <c r="R111" s="375"/>
      <c r="S111" s="375"/>
      <c r="T111" s="375"/>
      <c r="U111" s="375"/>
      <c r="V111" s="375"/>
      <c r="W111" s="375"/>
      <c r="X111" s="375"/>
      <c r="Y111" s="375"/>
      <c r="Z111" s="375"/>
      <c r="AA111" s="375"/>
      <c r="AB111" s="375"/>
      <c r="AC111" s="375"/>
      <c r="AD111" s="79"/>
      <c r="AE111" s="81"/>
      <c r="AF111" s="79"/>
      <c r="AG111" s="79"/>
      <c r="AH111" s="79"/>
      <c r="AI111" s="202" t="s">
        <v>159</v>
      </c>
      <c r="AJ111" s="202"/>
      <c r="AK111" s="202"/>
      <c r="AL111" s="202"/>
      <c r="AM111" s="202"/>
      <c r="AN111" s="202"/>
      <c r="AO111" s="202"/>
      <c r="AP111" s="142">
        <v>2019</v>
      </c>
      <c r="AQ111" s="142"/>
      <c r="AR111" s="142"/>
      <c r="AS111" s="81"/>
      <c r="AT111" s="81"/>
      <c r="AU111" s="81"/>
      <c r="AV111" s="81"/>
      <c r="AW111" s="81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79"/>
      <c r="BI111" s="1"/>
    </row>
    <row r="112" spans="1:61" s="7" customFormat="1" ht="44.25" customHeight="1" x14ac:dyDescent="0.5">
      <c r="A112" s="113"/>
      <c r="B112" s="113"/>
      <c r="C112" s="113"/>
      <c r="D112" s="113"/>
      <c r="E112" s="113"/>
      <c r="F112" s="113"/>
      <c r="G112" s="189" t="s">
        <v>244</v>
      </c>
      <c r="H112" s="189"/>
      <c r="I112" s="189"/>
      <c r="J112" s="189"/>
      <c r="K112" s="189"/>
      <c r="L112" s="189"/>
      <c r="M112" s="189"/>
      <c r="N112" s="189"/>
      <c r="O112" s="189"/>
      <c r="P112" s="114"/>
      <c r="Q112" s="79"/>
      <c r="R112" s="80"/>
      <c r="S112" s="80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81"/>
      <c r="AF112" s="79"/>
      <c r="AG112" s="79"/>
      <c r="AH112" s="79"/>
      <c r="AI112" s="89"/>
      <c r="AJ112" s="89"/>
      <c r="AK112" s="89"/>
      <c r="AL112" s="89"/>
      <c r="AM112" s="89"/>
      <c r="AN112" s="89"/>
      <c r="AO112" s="89"/>
      <c r="AP112" s="6"/>
      <c r="AQ112" s="6"/>
      <c r="AR112" s="6"/>
      <c r="AS112" s="81"/>
      <c r="AT112" s="81"/>
      <c r="AU112" s="81"/>
      <c r="AV112" s="81"/>
      <c r="AW112" s="81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79"/>
      <c r="BI112" s="1"/>
    </row>
    <row r="113" spans="1:61" s="7" customFormat="1" ht="54.75" customHeight="1" x14ac:dyDescent="0.5">
      <c r="A113" s="141"/>
      <c r="B113" s="141"/>
      <c r="C113" s="141"/>
      <c r="D113" s="141"/>
      <c r="E113" s="141"/>
      <c r="F113" s="141"/>
      <c r="G113" s="142">
        <v>2019</v>
      </c>
      <c r="H113" s="142"/>
      <c r="I113" s="142"/>
      <c r="AD113" s="79"/>
      <c r="AE113" s="81"/>
      <c r="AF113" s="79"/>
      <c r="AG113" s="79"/>
      <c r="AH113" s="79"/>
      <c r="AI113" s="91" t="s">
        <v>0</v>
      </c>
      <c r="AJ113" s="90"/>
      <c r="AK113" s="90"/>
      <c r="AL113" s="90"/>
      <c r="AM113" s="90"/>
      <c r="AN113" s="90"/>
      <c r="AO113" s="90"/>
      <c r="AP113" s="90"/>
      <c r="AQ113" s="90"/>
      <c r="AR113" s="90"/>
      <c r="AS113" s="91"/>
      <c r="AT113" s="91"/>
      <c r="AU113" s="91"/>
      <c r="AV113" s="91"/>
      <c r="AW113" s="81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79"/>
      <c r="BI113" s="1"/>
    </row>
    <row r="114" spans="1:61" s="7" customFormat="1" ht="32.25" customHeight="1" x14ac:dyDescent="0.5">
      <c r="A114" s="4"/>
      <c r="B114" s="4"/>
      <c r="C114" s="4"/>
      <c r="D114" s="4"/>
      <c r="E114" s="4"/>
      <c r="F114" s="4"/>
      <c r="AD114" s="79"/>
      <c r="AE114" s="81"/>
      <c r="AF114" s="79"/>
      <c r="AG114" s="79"/>
      <c r="AH114" s="79"/>
      <c r="AI114" s="40"/>
      <c r="AJ114" s="36"/>
      <c r="AK114" s="36"/>
      <c r="AL114" s="36"/>
      <c r="AM114" s="36"/>
      <c r="AN114" s="36"/>
      <c r="AO114" s="36"/>
      <c r="AP114" s="384" t="s">
        <v>146</v>
      </c>
      <c r="AQ114" s="384"/>
      <c r="AR114" s="384"/>
      <c r="AS114" s="384"/>
      <c r="AT114" s="384"/>
      <c r="AU114" s="384"/>
      <c r="AV114" s="384"/>
      <c r="AW114" s="384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79"/>
      <c r="BI114" s="1"/>
    </row>
    <row r="115" spans="1:61" s="7" customFormat="1" ht="47.25" customHeight="1" x14ac:dyDescent="0.5">
      <c r="A115" s="29"/>
      <c r="AD115" s="79"/>
      <c r="AE115" s="81"/>
      <c r="AF115" s="79"/>
      <c r="AG115" s="79"/>
      <c r="AH115" s="79"/>
      <c r="AI115" s="92"/>
      <c r="AJ115" s="141"/>
      <c r="AK115" s="141"/>
      <c r="AL115" s="141"/>
      <c r="AM115" s="141"/>
      <c r="AN115" s="141"/>
      <c r="AO115" s="141"/>
      <c r="AP115" s="142">
        <v>2019</v>
      </c>
      <c r="AQ115" s="142"/>
      <c r="AR115" s="142"/>
      <c r="AW115" s="81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79"/>
      <c r="BI115" s="1"/>
    </row>
    <row r="116" spans="1:61" s="7" customFormat="1" ht="32.25" customHeight="1" x14ac:dyDescent="0.5">
      <c r="A116" s="541" t="s">
        <v>177</v>
      </c>
      <c r="B116" s="541"/>
      <c r="C116" s="541"/>
      <c r="D116" s="541"/>
      <c r="E116" s="541"/>
      <c r="F116" s="541"/>
      <c r="G116" s="541"/>
      <c r="H116" s="541"/>
      <c r="I116" s="541"/>
      <c r="J116" s="541"/>
      <c r="K116" s="541"/>
      <c r="L116" s="541"/>
      <c r="M116" s="541"/>
      <c r="N116" s="541"/>
      <c r="O116" s="541"/>
      <c r="P116" s="541"/>
      <c r="Q116" s="541"/>
      <c r="R116" s="541"/>
      <c r="S116" s="541"/>
      <c r="T116" s="541"/>
      <c r="U116" s="541"/>
      <c r="V116" s="541"/>
      <c r="W116" s="541"/>
      <c r="X116" s="541"/>
      <c r="Y116" s="541"/>
      <c r="Z116" s="541"/>
      <c r="AA116" s="541"/>
      <c r="AB116" s="541"/>
      <c r="AC116" s="541"/>
      <c r="AD116" s="79"/>
      <c r="AE116" s="81"/>
      <c r="AF116" s="79"/>
      <c r="AG116" s="79"/>
      <c r="AH116" s="79"/>
      <c r="AI116" s="93"/>
      <c r="AJ116" s="94"/>
      <c r="AK116" s="94"/>
      <c r="AL116" s="94"/>
      <c r="AM116" s="94"/>
      <c r="AN116" s="94"/>
      <c r="AO116" s="94"/>
      <c r="AP116" s="95"/>
      <c r="AQ116" s="95"/>
      <c r="AR116" s="95"/>
      <c r="AW116" s="81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79"/>
      <c r="BI116" s="1"/>
    </row>
    <row r="117" spans="1:61" s="7" customFormat="1" ht="36" customHeight="1" x14ac:dyDescent="0.5">
      <c r="A117" s="541"/>
      <c r="B117" s="541"/>
      <c r="C117" s="541"/>
      <c r="D117" s="541"/>
      <c r="E117" s="541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1"/>
      <c r="T117" s="541"/>
      <c r="U117" s="541"/>
      <c r="V117" s="541"/>
      <c r="W117" s="541"/>
      <c r="X117" s="541"/>
      <c r="Y117" s="541"/>
      <c r="Z117" s="541"/>
      <c r="AA117" s="541"/>
      <c r="AB117" s="541"/>
      <c r="AC117" s="541"/>
      <c r="AD117" s="79"/>
      <c r="AE117" s="81"/>
      <c r="AF117" s="79"/>
      <c r="AG117" s="79"/>
      <c r="AH117" s="79"/>
      <c r="AI117" s="81"/>
      <c r="AJ117" s="4"/>
      <c r="AK117" s="4"/>
      <c r="AL117" s="4"/>
      <c r="AM117" s="4"/>
      <c r="AN117" s="4"/>
      <c r="AO117" s="4"/>
      <c r="AP117" s="4"/>
      <c r="AX117" s="83"/>
      <c r="AY117" s="83"/>
      <c r="AZ117" s="83"/>
      <c r="BA117" s="83"/>
      <c r="BB117" s="83"/>
      <c r="BC117" s="83"/>
      <c r="BD117" s="83"/>
      <c r="BE117" s="83"/>
      <c r="BF117" s="83"/>
      <c r="BG117" s="79"/>
      <c r="BH117" s="79"/>
      <c r="BI117" s="1"/>
    </row>
    <row r="118" spans="1:61" s="7" customFormat="1" ht="33.75" customHeight="1" x14ac:dyDescent="0.5">
      <c r="A118" s="29"/>
      <c r="AD118" s="79"/>
      <c r="AE118" s="81"/>
      <c r="AF118" s="79"/>
      <c r="AG118" s="79"/>
      <c r="AH118" s="79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7"/>
      <c r="AT118" s="97"/>
      <c r="AU118" s="97"/>
      <c r="AV118" s="97"/>
      <c r="AW118" s="91"/>
      <c r="AX118" s="91"/>
      <c r="AY118" s="91"/>
      <c r="AZ118" s="91"/>
      <c r="BA118" s="91"/>
      <c r="BB118" s="91"/>
      <c r="BC118" s="91"/>
      <c r="BD118" s="79"/>
      <c r="BE118" s="79"/>
      <c r="BF118" s="79"/>
      <c r="BG118" s="79"/>
      <c r="BH118" s="79"/>
      <c r="BI118" s="1"/>
    </row>
    <row r="119" spans="1:61" s="7" customFormat="1" ht="33.75" customHeight="1" x14ac:dyDescent="0.5">
      <c r="A119" s="142" t="s">
        <v>145</v>
      </c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D119" s="79"/>
      <c r="AE119" s="81"/>
      <c r="AF119" s="79"/>
      <c r="AG119" s="79"/>
      <c r="AH119" s="79"/>
      <c r="AI119" s="81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1"/>
      <c r="BD119" s="79"/>
      <c r="BE119" s="79"/>
      <c r="BF119" s="79"/>
      <c r="BG119" s="79"/>
      <c r="BH119" s="79"/>
      <c r="BI119" s="1"/>
    </row>
    <row r="120" spans="1:61" s="7" customFormat="1" ht="32.25" customHeight="1" x14ac:dyDescent="0.5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79"/>
      <c r="AE120" s="81"/>
      <c r="AF120" s="79"/>
      <c r="AG120" s="79"/>
      <c r="AH120" s="79"/>
      <c r="AI120" s="81"/>
      <c r="AJ120" s="99"/>
      <c r="AK120" s="99"/>
      <c r="AL120" s="99"/>
      <c r="AM120" s="99"/>
      <c r="AN120" s="99"/>
      <c r="AO120" s="99"/>
      <c r="AP120" s="100"/>
      <c r="AQ120" s="100"/>
      <c r="AR120" s="100"/>
      <c r="AS120" s="4"/>
      <c r="AT120" s="4"/>
      <c r="AU120" s="4"/>
      <c r="AV120" s="4"/>
      <c r="BD120" s="79"/>
      <c r="BE120" s="79"/>
      <c r="BF120" s="79"/>
      <c r="BG120" s="79"/>
      <c r="BH120" s="79"/>
      <c r="BI120" s="1"/>
    </row>
    <row r="121" spans="1:61" s="7" customFormat="1" ht="33.75" customHeight="1" x14ac:dyDescent="0.5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79"/>
      <c r="AE121" s="81"/>
      <c r="AF121" s="79"/>
      <c r="AG121" s="79"/>
      <c r="AH121" s="79"/>
      <c r="AI121" s="79"/>
      <c r="BD121" s="79"/>
      <c r="BE121" s="79"/>
      <c r="BF121" s="79"/>
      <c r="BG121" s="79"/>
      <c r="BH121" s="79"/>
      <c r="BI121" s="1"/>
    </row>
    <row r="122" spans="1:61" s="7" customFormat="1" ht="33.75" customHeight="1" x14ac:dyDescent="0.5">
      <c r="A122" s="29"/>
      <c r="AD122" s="81"/>
      <c r="AE122" s="81"/>
      <c r="AF122" s="79"/>
      <c r="AG122" s="79"/>
      <c r="AH122" s="79"/>
      <c r="AI122" s="79"/>
      <c r="BD122" s="79"/>
      <c r="BE122" s="79"/>
      <c r="BF122" s="79"/>
      <c r="BG122" s="79"/>
      <c r="BH122" s="79"/>
      <c r="BI122" s="1"/>
    </row>
    <row r="123" spans="1:61" s="7" customFormat="1" ht="37.5" customHeight="1" x14ac:dyDescent="0.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D123" s="81"/>
      <c r="AE123" s="81"/>
      <c r="AF123" s="79"/>
      <c r="AG123" s="79"/>
      <c r="AH123" s="79"/>
      <c r="AI123" s="79"/>
      <c r="AJ123" s="87"/>
      <c r="AK123" s="87"/>
      <c r="AL123" s="87"/>
      <c r="AM123" s="87"/>
      <c r="AN123" s="87"/>
      <c r="AO123" s="87"/>
      <c r="BD123" s="79"/>
      <c r="BE123" s="79"/>
      <c r="BF123" s="79"/>
      <c r="BG123" s="79"/>
      <c r="BH123" s="79"/>
      <c r="BI123" s="1"/>
    </row>
    <row r="124" spans="1:61" s="7" customFormat="1" ht="36" customHeight="1" x14ac:dyDescent="0.5">
      <c r="A124" s="29"/>
      <c r="AD124" s="81"/>
      <c r="AE124" s="81"/>
      <c r="AF124" s="79"/>
      <c r="AG124" s="79"/>
      <c r="AH124" s="79"/>
      <c r="AI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1"/>
    </row>
    <row r="125" spans="1:61" s="7" customFormat="1" ht="36" customHeight="1" x14ac:dyDescent="0.5">
      <c r="A125" s="29"/>
      <c r="AD125" s="81"/>
      <c r="AE125" s="81"/>
      <c r="AF125" s="79"/>
      <c r="AG125" s="79"/>
      <c r="AH125" s="79"/>
      <c r="AI125" s="79"/>
      <c r="AJ125" s="101"/>
      <c r="AK125" s="101"/>
      <c r="AL125" s="101"/>
      <c r="AM125" s="101"/>
      <c r="AN125" s="101"/>
      <c r="AO125" s="101"/>
      <c r="AP125" s="79"/>
      <c r="AQ125" s="86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1"/>
    </row>
    <row r="126" spans="1:61" s="7" customFormat="1" ht="37.5" customHeight="1" x14ac:dyDescent="0.5">
      <c r="A126" s="29"/>
      <c r="AD126" s="81"/>
      <c r="AE126" s="81"/>
      <c r="AF126" s="79"/>
      <c r="AG126" s="79"/>
      <c r="AH126" s="79"/>
      <c r="AI126" s="79"/>
      <c r="AJ126" s="4"/>
      <c r="AK126" s="4"/>
      <c r="AL126" s="4"/>
      <c r="AM126" s="4"/>
      <c r="AN126" s="4"/>
      <c r="AO126" s="4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D126" s="29"/>
      <c r="BE126" s="29"/>
      <c r="BF126" s="29"/>
      <c r="BG126" s="29"/>
      <c r="BH126" s="29"/>
      <c r="BI126" s="1"/>
    </row>
    <row r="127" spans="1:61" s="103" customFormat="1" x14ac:dyDescent="0.5">
      <c r="A127" s="102"/>
      <c r="R127" s="104"/>
      <c r="S127" s="104"/>
      <c r="BD127" s="102"/>
      <c r="BE127" s="102"/>
      <c r="BF127" s="102"/>
      <c r="BG127" s="102"/>
      <c r="BH127" s="102"/>
      <c r="BI127" s="1"/>
    </row>
    <row r="130" spans="53:59" x14ac:dyDescent="0.5">
      <c r="BA130" s="592"/>
      <c r="BB130" s="592"/>
      <c r="BC130" s="592"/>
      <c r="BD130" s="592"/>
      <c r="BE130" s="592"/>
      <c r="BF130" s="592"/>
      <c r="BG130" s="592"/>
    </row>
  </sheetData>
  <mergeCells count="955">
    <mergeCell ref="BA130:BG130"/>
    <mergeCell ref="P56:Q56"/>
    <mergeCell ref="B56:O56"/>
    <mergeCell ref="AD58:AE58"/>
    <mergeCell ref="AD56:AE56"/>
    <mergeCell ref="R56:S56"/>
    <mergeCell ref="T56:U56"/>
    <mergeCell ref="V56:W56"/>
    <mergeCell ref="X56:Y56"/>
    <mergeCell ref="Z56:AA56"/>
    <mergeCell ref="P57:Q57"/>
    <mergeCell ref="R57:S57"/>
    <mergeCell ref="T57:U57"/>
    <mergeCell ref="V57:W57"/>
    <mergeCell ref="X57:Y57"/>
    <mergeCell ref="Z57:AA57"/>
    <mergeCell ref="P58:Q58"/>
    <mergeCell ref="R58:S58"/>
    <mergeCell ref="T58:U58"/>
    <mergeCell ref="V58:W58"/>
    <mergeCell ref="X58:Y58"/>
    <mergeCell ref="Z58:AA58"/>
    <mergeCell ref="B58:O58"/>
    <mergeCell ref="AH58:AI58"/>
    <mergeCell ref="AR58:AS58"/>
    <mergeCell ref="AT58:AU58"/>
    <mergeCell ref="AV58:AW58"/>
    <mergeCell ref="P59:Q59"/>
    <mergeCell ref="R59:S59"/>
    <mergeCell ref="T59:U59"/>
    <mergeCell ref="V59:W59"/>
    <mergeCell ref="X59:Y59"/>
    <mergeCell ref="Z59:AA59"/>
    <mergeCell ref="AZ57:BA57"/>
    <mergeCell ref="AX56:AY56"/>
    <mergeCell ref="AZ56:BA56"/>
    <mergeCell ref="BB56:BC56"/>
    <mergeCell ref="AX58:AY58"/>
    <mergeCell ref="AZ58:BA58"/>
    <mergeCell ref="BB58:BC58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BB59:BC59"/>
    <mergeCell ref="AB58:AC58"/>
    <mergeCell ref="AF58:AG58"/>
    <mergeCell ref="AJ58:AK58"/>
    <mergeCell ref="A82:D82"/>
    <mergeCell ref="E83:BC83"/>
    <mergeCell ref="AQ66:BH66"/>
    <mergeCell ref="A67:K67"/>
    <mergeCell ref="A74:D74"/>
    <mergeCell ref="A68:K68"/>
    <mergeCell ref="E74:BC74"/>
    <mergeCell ref="A75:D75"/>
    <mergeCell ref="A73:D73"/>
    <mergeCell ref="E73:BC73"/>
    <mergeCell ref="E81:BC81"/>
    <mergeCell ref="BD81:BH81"/>
    <mergeCell ref="A72:D72"/>
    <mergeCell ref="AP115:AR115"/>
    <mergeCell ref="AP114:AW114"/>
    <mergeCell ref="A116:AC117"/>
    <mergeCell ref="A119:AB119"/>
    <mergeCell ref="T60:U60"/>
    <mergeCell ref="V60:W60"/>
    <mergeCell ref="A83:D83"/>
    <mergeCell ref="A62:S62"/>
    <mergeCell ref="AF62:AK62"/>
    <mergeCell ref="AL62:AQ62"/>
    <mergeCell ref="AR62:AW62"/>
    <mergeCell ref="AN60:AO60"/>
    <mergeCell ref="AP60:AQ60"/>
    <mergeCell ref="AR60:AS60"/>
    <mergeCell ref="A100:BH100"/>
    <mergeCell ref="AT60:AU60"/>
    <mergeCell ref="BD73:BH73"/>
    <mergeCell ref="BD61:BH61"/>
    <mergeCell ref="BD62:BH62"/>
    <mergeCell ref="BD72:BH72"/>
    <mergeCell ref="BD60:BH60"/>
    <mergeCell ref="A84:D84"/>
    <mergeCell ref="E84:BC84"/>
    <mergeCell ref="AR61:AW61"/>
    <mergeCell ref="S7:X9"/>
    <mergeCell ref="A60:S60"/>
    <mergeCell ref="B57:O57"/>
    <mergeCell ref="AB57:AC57"/>
    <mergeCell ref="AD57:AE57"/>
    <mergeCell ref="AF57:AG57"/>
    <mergeCell ref="AH57:AI57"/>
    <mergeCell ref="AV54:AW54"/>
    <mergeCell ref="AV52:AW52"/>
    <mergeCell ref="AR51:AS51"/>
    <mergeCell ref="AT51:AU51"/>
    <mergeCell ref="B52:O52"/>
    <mergeCell ref="P52:Q52"/>
    <mergeCell ref="R52:S52"/>
    <mergeCell ref="T52:U52"/>
    <mergeCell ref="V52:W52"/>
    <mergeCell ref="Z52:AA52"/>
    <mergeCell ref="AB52:AC52"/>
    <mergeCell ref="B59:O59"/>
    <mergeCell ref="X60:Y60"/>
    <mergeCell ref="Z60:AA60"/>
    <mergeCell ref="AB60:AC60"/>
    <mergeCell ref="AD60:AE60"/>
    <mergeCell ref="AP56:AQ56"/>
    <mergeCell ref="BD37:BH37"/>
    <mergeCell ref="BD51:BH51"/>
    <mergeCell ref="BD52:BH52"/>
    <mergeCell ref="BD54:BH54"/>
    <mergeCell ref="BD50:BH50"/>
    <mergeCell ref="BD38:BH38"/>
    <mergeCell ref="BD47:BH47"/>
    <mergeCell ref="BD53:BH53"/>
    <mergeCell ref="BD41:BH41"/>
    <mergeCell ref="AX28:AY28"/>
    <mergeCell ref="AZ28:BA28"/>
    <mergeCell ref="BB28:BC28"/>
    <mergeCell ref="BD28:BH28"/>
    <mergeCell ref="BD36:BH36"/>
    <mergeCell ref="BD40:BH40"/>
    <mergeCell ref="BD42:BH42"/>
    <mergeCell ref="BD45:BH45"/>
    <mergeCell ref="BD46:BH46"/>
    <mergeCell ref="BD29:BH29"/>
    <mergeCell ref="BD32:BH32"/>
    <mergeCell ref="BD33:BH33"/>
    <mergeCell ref="AZ40:BA40"/>
    <mergeCell ref="BB40:BC40"/>
    <mergeCell ref="BD30:BH30"/>
    <mergeCell ref="AZ32:BA32"/>
    <mergeCell ref="BB32:BC32"/>
    <mergeCell ref="AZ33:BA33"/>
    <mergeCell ref="BB33:BC33"/>
    <mergeCell ref="AX43:AY43"/>
    <mergeCell ref="AZ43:BA43"/>
    <mergeCell ref="BB43:BC43"/>
    <mergeCell ref="BD43:BH43"/>
    <mergeCell ref="AX39:AY39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L47:AM47"/>
    <mergeCell ref="AX53:AY53"/>
    <mergeCell ref="AZ53:BA53"/>
    <mergeCell ref="BB53:BC53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P53:AQ53"/>
    <mergeCell ref="AR53:AS53"/>
    <mergeCell ref="AT53:AU53"/>
    <mergeCell ref="AV53:AW53"/>
    <mergeCell ref="AN53:AO53"/>
    <mergeCell ref="AP51:AQ51"/>
    <mergeCell ref="AX54:AY54"/>
    <mergeCell ref="AP52:AQ52"/>
    <mergeCell ref="U68:AA68"/>
    <mergeCell ref="AB68:AH68"/>
    <mergeCell ref="BD83:BH83"/>
    <mergeCell ref="BD84:BH84"/>
    <mergeCell ref="B51:O51"/>
    <mergeCell ref="P51:Q51"/>
    <mergeCell ref="R51:S51"/>
    <mergeCell ref="T51:U51"/>
    <mergeCell ref="V51:W51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F51:AG51"/>
    <mergeCell ref="AJ52:AK52"/>
    <mergeCell ref="A66:T66"/>
    <mergeCell ref="B54:O54"/>
    <mergeCell ref="P54:Q54"/>
    <mergeCell ref="R54:S54"/>
    <mergeCell ref="T54:U54"/>
    <mergeCell ref="V54:W54"/>
    <mergeCell ref="AJ60:AK60"/>
    <mergeCell ref="AL60:AM60"/>
    <mergeCell ref="AF60:AG60"/>
    <mergeCell ref="AH60:AI60"/>
    <mergeCell ref="X54:Y54"/>
    <mergeCell ref="Z54:AA54"/>
    <mergeCell ref="AB54:AC54"/>
    <mergeCell ref="AJ57:AK57"/>
    <mergeCell ref="AL57:AM57"/>
    <mergeCell ref="AL58:AM58"/>
    <mergeCell ref="E82:BC82"/>
    <mergeCell ref="E86:BC86"/>
    <mergeCell ref="BB57:BC57"/>
    <mergeCell ref="AB56:AC56"/>
    <mergeCell ref="AF56:AG56"/>
    <mergeCell ref="AH56:AI56"/>
    <mergeCell ref="AJ56:AK56"/>
    <mergeCell ref="AL56:AM56"/>
    <mergeCell ref="AN56:AO56"/>
    <mergeCell ref="AI68:AP68"/>
    <mergeCell ref="AB62:AC62"/>
    <mergeCell ref="AD62:AE62"/>
    <mergeCell ref="A61:S61"/>
    <mergeCell ref="R68:T68"/>
    <mergeCell ref="T63:U63"/>
    <mergeCell ref="V63:W63"/>
    <mergeCell ref="X63:Y63"/>
    <mergeCell ref="T62:U62"/>
    <mergeCell ref="V62:W62"/>
    <mergeCell ref="X62:Y62"/>
    <mergeCell ref="Z62:AA62"/>
    <mergeCell ref="AX62:BC62"/>
    <mergeCell ref="A63:S63"/>
    <mergeCell ref="E75:BC75"/>
    <mergeCell ref="T61:U61"/>
    <mergeCell ref="V61:W61"/>
    <mergeCell ref="AH51:AI51"/>
    <mergeCell ref="AJ51:AK51"/>
    <mergeCell ref="AL51:AM51"/>
    <mergeCell ref="AN51:AO51"/>
    <mergeCell ref="AD52:AE52"/>
    <mergeCell ref="AF52:AG52"/>
    <mergeCell ref="X52:Y52"/>
    <mergeCell ref="AH52:AI52"/>
    <mergeCell ref="X61:Y61"/>
    <mergeCell ref="Z61:AA61"/>
    <mergeCell ref="AB61:AC61"/>
    <mergeCell ref="AD61:AE61"/>
    <mergeCell ref="AF61:AK61"/>
    <mergeCell ref="AL61:AQ61"/>
    <mergeCell ref="AP55:AQ55"/>
    <mergeCell ref="AN52:AO52"/>
    <mergeCell ref="AD51:AE51"/>
    <mergeCell ref="AL52:AM52"/>
    <mergeCell ref="AN57:AO57"/>
    <mergeCell ref="AP57:AQ57"/>
    <mergeCell ref="AN58:AO58"/>
    <mergeCell ref="AP58:AQ58"/>
    <mergeCell ref="AR50:AS50"/>
    <mergeCell ref="AT50:AU50"/>
    <mergeCell ref="X51:Y51"/>
    <mergeCell ref="Z51:AA51"/>
    <mergeCell ref="AB51:AC51"/>
    <mergeCell ref="AV50:AW50"/>
    <mergeCell ref="AX50:AY50"/>
    <mergeCell ref="AZ50:BA50"/>
    <mergeCell ref="BD59:BH59"/>
    <mergeCell ref="AV51:AW51"/>
    <mergeCell ref="AR52:AS52"/>
    <mergeCell ref="AX52:AY52"/>
    <mergeCell ref="AZ52:BA52"/>
    <mergeCell ref="BB52:BC52"/>
    <mergeCell ref="AZ54:BA54"/>
    <mergeCell ref="BB54:BC54"/>
    <mergeCell ref="BD55:BH55"/>
    <mergeCell ref="AR56:AS56"/>
    <mergeCell ref="AT56:AU56"/>
    <mergeCell ref="AV56:AW56"/>
    <mergeCell ref="AR57:AS57"/>
    <mergeCell ref="AT57:AU57"/>
    <mergeCell ref="AV57:AW57"/>
    <mergeCell ref="AX57:AY57"/>
    <mergeCell ref="AN49:AO49"/>
    <mergeCell ref="AV49:AW49"/>
    <mergeCell ref="B48:O48"/>
    <mergeCell ref="AZ49:BA49"/>
    <mergeCell ref="BB49:BC49"/>
    <mergeCell ref="AT52:AU52"/>
    <mergeCell ref="AX51:AY51"/>
    <mergeCell ref="AZ51:BA51"/>
    <mergeCell ref="BB51:BC51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B46:O46"/>
    <mergeCell ref="P46:Q46"/>
    <mergeCell ref="R46:S46"/>
    <mergeCell ref="T46:U46"/>
    <mergeCell ref="V46:W46"/>
    <mergeCell ref="B49:O49"/>
    <mergeCell ref="P49:Q49"/>
    <mergeCell ref="R49:S49"/>
    <mergeCell ref="T49:U49"/>
    <mergeCell ref="V49:W49"/>
    <mergeCell ref="AJ45:AK45"/>
    <mergeCell ref="AL45:AM45"/>
    <mergeCell ref="AN45:AO45"/>
    <mergeCell ref="AP45:AQ45"/>
    <mergeCell ref="AR45:AS45"/>
    <mergeCell ref="AT45:AU45"/>
    <mergeCell ref="AP46:AQ46"/>
    <mergeCell ref="AR46:AS46"/>
    <mergeCell ref="AT46:AU46"/>
    <mergeCell ref="AJ46:AK46"/>
    <mergeCell ref="AL46:AM46"/>
    <mergeCell ref="AN46:AO46"/>
    <mergeCell ref="X44:Y44"/>
    <mergeCell ref="AH44:AI44"/>
    <mergeCell ref="Z44:AA44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5:AG45"/>
    <mergeCell ref="AH45:AI45"/>
    <mergeCell ref="X46:Y46"/>
    <mergeCell ref="Z46:AA46"/>
    <mergeCell ref="AB46:AC46"/>
    <mergeCell ref="AD46:AE46"/>
    <mergeCell ref="AF46:AG46"/>
    <mergeCell ref="AH46:AI46"/>
    <mergeCell ref="AB44:AC44"/>
    <mergeCell ref="AD44:AE44"/>
    <mergeCell ref="AF44:AG44"/>
    <mergeCell ref="B42:O42"/>
    <mergeCell ref="P42:Q42"/>
    <mergeCell ref="R42:S42"/>
    <mergeCell ref="T42:U42"/>
    <mergeCell ref="V42:W42"/>
    <mergeCell ref="B44:O44"/>
    <mergeCell ref="P44:Q44"/>
    <mergeCell ref="R44:S44"/>
    <mergeCell ref="T44:U44"/>
    <mergeCell ref="V44:W44"/>
    <mergeCell ref="AX42:AY42"/>
    <mergeCell ref="AZ42:BA42"/>
    <mergeCell ref="BB42:BC42"/>
    <mergeCell ref="BD74:BH74"/>
    <mergeCell ref="BD75:BH75"/>
    <mergeCell ref="AV44:AW44"/>
    <mergeCell ref="AX44:AY44"/>
    <mergeCell ref="AZ44:BA44"/>
    <mergeCell ref="BB44:BC44"/>
    <mergeCell ref="AX45:AY45"/>
    <mergeCell ref="AZ45:BA45"/>
    <mergeCell ref="AV45:AW45"/>
    <mergeCell ref="AV48:AW48"/>
    <mergeCell ref="AX49:AY49"/>
    <mergeCell ref="AX48:AY48"/>
    <mergeCell ref="AZ48:BA48"/>
    <mergeCell ref="BB48:BC48"/>
    <mergeCell ref="BB50:BC50"/>
    <mergeCell ref="BD48:BH48"/>
    <mergeCell ref="BD58:BH58"/>
    <mergeCell ref="BD56:BH56"/>
    <mergeCell ref="E72:BC72"/>
    <mergeCell ref="L68:N68"/>
    <mergeCell ref="X42:Y42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R37:AS37"/>
    <mergeCell ref="AN38:AO38"/>
    <mergeCell ref="AP38:AQ38"/>
    <mergeCell ref="AR38:AS38"/>
    <mergeCell ref="X37:Y37"/>
    <mergeCell ref="Z37:AA37"/>
    <mergeCell ref="AB37:AC37"/>
    <mergeCell ref="AD37:AE37"/>
    <mergeCell ref="AF37:AG37"/>
    <mergeCell ref="B36:O36"/>
    <mergeCell ref="P36:Q36"/>
    <mergeCell ref="R36:S36"/>
    <mergeCell ref="T36:U36"/>
    <mergeCell ref="V36:W36"/>
    <mergeCell ref="B38:O38"/>
    <mergeCell ref="P38:Q38"/>
    <mergeCell ref="R38:S38"/>
    <mergeCell ref="T38:U38"/>
    <mergeCell ref="V38:W38"/>
    <mergeCell ref="T37:U37"/>
    <mergeCell ref="V37:W37"/>
    <mergeCell ref="B37:O37"/>
    <mergeCell ref="P37:Q37"/>
    <mergeCell ref="R37:S37"/>
    <mergeCell ref="AT36:AU36"/>
    <mergeCell ref="AV55:AW55"/>
    <mergeCell ref="AN47:AO47"/>
    <mergeCell ref="AR47:AS47"/>
    <mergeCell ref="AH37:AI37"/>
    <mergeCell ref="AJ37:AK37"/>
    <mergeCell ref="AL37:AM37"/>
    <mergeCell ref="Z36:AA36"/>
    <mergeCell ref="AB36:AC36"/>
    <mergeCell ref="AD36:AE36"/>
    <mergeCell ref="AF36:AG36"/>
    <mergeCell ref="AH36:AI36"/>
    <mergeCell ref="AJ36:AK36"/>
    <mergeCell ref="AL36:AM36"/>
    <mergeCell ref="AT37:AU37"/>
    <mergeCell ref="AR40:AS40"/>
    <mergeCell ref="AT40:AU40"/>
    <mergeCell ref="AF40:AG40"/>
    <mergeCell ref="AT38:AU38"/>
    <mergeCell ref="AV38:AW38"/>
    <mergeCell ref="AV40:AW40"/>
    <mergeCell ref="AP44:AQ44"/>
    <mergeCell ref="AJ44:AK44"/>
    <mergeCell ref="AL44:AM44"/>
    <mergeCell ref="AV36:AW36"/>
    <mergeCell ref="AX36:AY36"/>
    <mergeCell ref="AZ36:BA36"/>
    <mergeCell ref="BB36:BC36"/>
    <mergeCell ref="AV60:AW60"/>
    <mergeCell ref="AX60:AY60"/>
    <mergeCell ref="AZ60:BA60"/>
    <mergeCell ref="BB60:BC60"/>
    <mergeCell ref="AX37:AY37"/>
    <mergeCell ref="AV37:AW37"/>
    <mergeCell ref="BB45:BC45"/>
    <mergeCell ref="AV46:AW46"/>
    <mergeCell ref="AX46:AY46"/>
    <mergeCell ref="AZ46:BA46"/>
    <mergeCell ref="BB46:BC46"/>
    <mergeCell ref="AX41:AY41"/>
    <mergeCell ref="AZ41:BA41"/>
    <mergeCell ref="BB41:BC41"/>
    <mergeCell ref="AZ37:BA37"/>
    <mergeCell ref="BB37:BC37"/>
    <mergeCell ref="AX38:AY38"/>
    <mergeCell ref="AZ38:BA38"/>
    <mergeCell ref="BB38:BC38"/>
    <mergeCell ref="AX40:AY40"/>
    <mergeCell ref="AR34:AS34"/>
    <mergeCell ref="AT34:AU34"/>
    <mergeCell ref="B33:O33"/>
    <mergeCell ref="P33:Q33"/>
    <mergeCell ref="R33:S33"/>
    <mergeCell ref="T33:U33"/>
    <mergeCell ref="V33:W33"/>
    <mergeCell ref="X33:Y33"/>
    <mergeCell ref="AJ35:AK35"/>
    <mergeCell ref="AR35:AS35"/>
    <mergeCell ref="AT35:AU35"/>
    <mergeCell ref="AJ34:AK34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B33:AC33"/>
    <mergeCell ref="AF35:AG35"/>
    <mergeCell ref="AD35:AE35"/>
    <mergeCell ref="AH35:AI35"/>
    <mergeCell ref="X36:Y36"/>
    <mergeCell ref="AV35:AW35"/>
    <mergeCell ref="AX35:AY35"/>
    <mergeCell ref="AZ35:BA35"/>
    <mergeCell ref="BB35:BC35"/>
    <mergeCell ref="BD35:BH35"/>
    <mergeCell ref="B34:O34"/>
    <mergeCell ref="P34:Q34"/>
    <mergeCell ref="R34:S34"/>
    <mergeCell ref="T34:U34"/>
    <mergeCell ref="V34:W34"/>
    <mergeCell ref="B35:O35"/>
    <mergeCell ref="P35:Q35"/>
    <mergeCell ref="R35:S35"/>
    <mergeCell ref="T35:U35"/>
    <mergeCell ref="V35:W35"/>
    <mergeCell ref="AX34:AY34"/>
    <mergeCell ref="AZ34:BA34"/>
    <mergeCell ref="BB34:BC34"/>
    <mergeCell ref="BD34:BH34"/>
    <mergeCell ref="AV34:AW34"/>
    <mergeCell ref="X35:Y35"/>
    <mergeCell ref="Z35:AA35"/>
    <mergeCell ref="AB35:AC35"/>
    <mergeCell ref="AV29:AW29"/>
    <mergeCell ref="AX29:AY29"/>
    <mergeCell ref="AZ29:BA29"/>
    <mergeCell ref="AT31:AU31"/>
    <mergeCell ref="AV31:AW31"/>
    <mergeCell ref="AX31:AY31"/>
    <mergeCell ref="AZ31:BA31"/>
    <mergeCell ref="BB31:BC31"/>
    <mergeCell ref="BD31:BH31"/>
    <mergeCell ref="AT29:AU29"/>
    <mergeCell ref="AZ30:BA30"/>
    <mergeCell ref="AL30:AM30"/>
    <mergeCell ref="AN30:AO30"/>
    <mergeCell ref="AL31:AM31"/>
    <mergeCell ref="AN31:AO31"/>
    <mergeCell ref="AP31:AQ31"/>
    <mergeCell ref="AL32:AM32"/>
    <mergeCell ref="AN32:AO32"/>
    <mergeCell ref="AP32:AQ32"/>
    <mergeCell ref="AR32:AS32"/>
    <mergeCell ref="AP30:AQ30"/>
    <mergeCell ref="AR30:AS30"/>
    <mergeCell ref="AT30:AU30"/>
    <mergeCell ref="AV30:AW30"/>
    <mergeCell ref="AX30:AY30"/>
    <mergeCell ref="AV32:AW32"/>
    <mergeCell ref="AX32:AY32"/>
    <mergeCell ref="AR31:AS31"/>
    <mergeCell ref="AV33:AW33"/>
    <mergeCell ref="AX33:AY33"/>
    <mergeCell ref="AT32:AU32"/>
    <mergeCell ref="AJ29:AK29"/>
    <mergeCell ref="AL29:AM29"/>
    <mergeCell ref="AN29:AO29"/>
    <mergeCell ref="AP29:AQ29"/>
    <mergeCell ref="AR29:AS29"/>
    <mergeCell ref="X29:Y29"/>
    <mergeCell ref="Z29:AA29"/>
    <mergeCell ref="AB29:AC29"/>
    <mergeCell ref="AD29:AE29"/>
    <mergeCell ref="AF29:AG29"/>
    <mergeCell ref="AH29:AI29"/>
    <mergeCell ref="B31:O31"/>
    <mergeCell ref="P31:Q31"/>
    <mergeCell ref="R31:S31"/>
    <mergeCell ref="T31:U31"/>
    <mergeCell ref="V31:W31"/>
    <mergeCell ref="X31:Y31"/>
    <mergeCell ref="B32:O32"/>
    <mergeCell ref="P32:Q32"/>
    <mergeCell ref="T29:U29"/>
    <mergeCell ref="V29:W29"/>
    <mergeCell ref="AB34:AC34"/>
    <mergeCell ref="R32:S32"/>
    <mergeCell ref="X34:Y34"/>
    <mergeCell ref="Z34:AA34"/>
    <mergeCell ref="Z33:AA33"/>
    <mergeCell ref="AD31:AE31"/>
    <mergeCell ref="AF31:AG31"/>
    <mergeCell ref="AH31:AI31"/>
    <mergeCell ref="AJ31:AK31"/>
    <mergeCell ref="AJ32:AK32"/>
    <mergeCell ref="Z31:AA31"/>
    <mergeCell ref="AB31:AC31"/>
    <mergeCell ref="AD34:AE34"/>
    <mergeCell ref="AF34:AG34"/>
    <mergeCell ref="AH34:AI34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D33:AE33"/>
    <mergeCell ref="A85:D85"/>
    <mergeCell ref="E85:BC85"/>
    <mergeCell ref="E96:BC96"/>
    <mergeCell ref="BD91:BH91"/>
    <mergeCell ref="BD95:BH95"/>
    <mergeCell ref="AI105:AO105"/>
    <mergeCell ref="BD89:BH89"/>
    <mergeCell ref="E87:BC87"/>
    <mergeCell ref="BD87:BH87"/>
    <mergeCell ref="A97:D97"/>
    <mergeCell ref="E93:BC93"/>
    <mergeCell ref="A98:D98"/>
    <mergeCell ref="E88:BC88"/>
    <mergeCell ref="E94:BC94"/>
    <mergeCell ref="BD85:BH85"/>
    <mergeCell ref="A86:D86"/>
    <mergeCell ref="A88:D88"/>
    <mergeCell ref="BD86:BH86"/>
    <mergeCell ref="BD94:BH94"/>
    <mergeCell ref="A111:AC111"/>
    <mergeCell ref="BD92:BH92"/>
    <mergeCell ref="BD93:BH93"/>
    <mergeCell ref="G109:I109"/>
    <mergeCell ref="A91:D91"/>
    <mergeCell ref="A94:D94"/>
    <mergeCell ref="A92:D92"/>
    <mergeCell ref="A89:D89"/>
    <mergeCell ref="A95:D95"/>
    <mergeCell ref="A96:D96"/>
    <mergeCell ref="A99:BH99"/>
    <mergeCell ref="A93:D93"/>
    <mergeCell ref="BD90:BH90"/>
    <mergeCell ref="A107:AC107"/>
    <mergeCell ref="G108:O108"/>
    <mergeCell ref="AI102:AQ102"/>
    <mergeCell ref="AI103:BF104"/>
    <mergeCell ref="AP106:AR106"/>
    <mergeCell ref="AJ115:AO115"/>
    <mergeCell ref="BB29:BC29"/>
    <mergeCell ref="X30:Y30"/>
    <mergeCell ref="Z30:AA30"/>
    <mergeCell ref="AB30:AC30"/>
    <mergeCell ref="AD30:AE30"/>
    <mergeCell ref="AF30:AG30"/>
    <mergeCell ref="AH30:AI30"/>
    <mergeCell ref="AJ30:AK30"/>
    <mergeCell ref="E91:BC91"/>
    <mergeCell ref="G104:M104"/>
    <mergeCell ref="AP105:AY105"/>
    <mergeCell ref="A105:F105"/>
    <mergeCell ref="AP110:AW110"/>
    <mergeCell ref="E98:BC98"/>
    <mergeCell ref="A90:D90"/>
    <mergeCell ref="E95:BC95"/>
    <mergeCell ref="A104:F104"/>
    <mergeCell ref="A109:F109"/>
    <mergeCell ref="E97:BC97"/>
    <mergeCell ref="U66:AP66"/>
    <mergeCell ref="A87:D87"/>
    <mergeCell ref="AI108:BH109"/>
    <mergeCell ref="BD57:BH57"/>
    <mergeCell ref="BC1:BH1"/>
    <mergeCell ref="H7:K7"/>
    <mergeCell ref="G105:I105"/>
    <mergeCell ref="BG13:BG14"/>
    <mergeCell ref="BH13:BH14"/>
    <mergeCell ref="T13:V13"/>
    <mergeCell ref="W13:W14"/>
    <mergeCell ref="X13:Z13"/>
    <mergeCell ref="BB13:BB14"/>
    <mergeCell ref="BC13:BC14"/>
    <mergeCell ref="AW13:AW14"/>
    <mergeCell ref="G13:I13"/>
    <mergeCell ref="J13:J14"/>
    <mergeCell ref="K13:N13"/>
    <mergeCell ref="O13:R13"/>
    <mergeCell ref="AZ27:BA27"/>
    <mergeCell ref="BB27:BC27"/>
    <mergeCell ref="AR26:AW26"/>
    <mergeCell ref="AX26:BC26"/>
    <mergeCell ref="AF26:AK26"/>
    <mergeCell ref="AN27:AO27"/>
    <mergeCell ref="AP27:AQ27"/>
    <mergeCell ref="AX13:BA13"/>
    <mergeCell ref="AA13:AA14"/>
    <mergeCell ref="A24:A27"/>
    <mergeCell ref="B24:O27"/>
    <mergeCell ref="P24:Q27"/>
    <mergeCell ref="R24:S27"/>
    <mergeCell ref="T24:AE24"/>
    <mergeCell ref="AF24:BC24"/>
    <mergeCell ref="A13:A14"/>
    <mergeCell ref="B13:E13"/>
    <mergeCell ref="F13:F14"/>
    <mergeCell ref="AB13:AE13"/>
    <mergeCell ref="AF13:AF14"/>
    <mergeCell ref="AT13:AV13"/>
    <mergeCell ref="AV27:AW27"/>
    <mergeCell ref="AJ13:AJ14"/>
    <mergeCell ref="AL26:AQ26"/>
    <mergeCell ref="AF27:AG27"/>
    <mergeCell ref="AH27:AI27"/>
    <mergeCell ref="AJ27:AK27"/>
    <mergeCell ref="AL27:AM27"/>
    <mergeCell ref="AT27:AU27"/>
    <mergeCell ref="Z26:AA27"/>
    <mergeCell ref="BE13:BE14"/>
    <mergeCell ref="BF13:BF14"/>
    <mergeCell ref="AK13:AN13"/>
    <mergeCell ref="AO13:AR13"/>
    <mergeCell ref="AS13:AS14"/>
    <mergeCell ref="BD24:BH27"/>
    <mergeCell ref="L67:N67"/>
    <mergeCell ref="O67:Q67"/>
    <mergeCell ref="R67:T67"/>
    <mergeCell ref="U67:AA67"/>
    <mergeCell ref="AB67:AH67"/>
    <mergeCell ref="AI67:AP67"/>
    <mergeCell ref="AQ67:BH68"/>
    <mergeCell ref="AX27:AY27"/>
    <mergeCell ref="BD13:BD14"/>
    <mergeCell ref="S13:S14"/>
    <mergeCell ref="AR27:AS27"/>
    <mergeCell ref="T25:U27"/>
    <mergeCell ref="V25:W27"/>
    <mergeCell ref="X25:AE25"/>
    <mergeCell ref="O68:Q68"/>
    <mergeCell ref="AF25:AQ25"/>
    <mergeCell ref="BD44:BH44"/>
    <mergeCell ref="BD49:BH49"/>
    <mergeCell ref="B7:G7"/>
    <mergeCell ref="AG13:AI13"/>
    <mergeCell ref="AB26:AC27"/>
    <mergeCell ref="AD26:AE27"/>
    <mergeCell ref="B29:O29"/>
    <mergeCell ref="P29:Q29"/>
    <mergeCell ref="R29:S29"/>
    <mergeCell ref="R30:S30"/>
    <mergeCell ref="T30:U30"/>
    <mergeCell ref="V30:W30"/>
    <mergeCell ref="R28:S28"/>
    <mergeCell ref="Y7:AT9"/>
    <mergeCell ref="B28:O28"/>
    <mergeCell ref="P28:Q28"/>
    <mergeCell ref="AR25:BC25"/>
    <mergeCell ref="X26:Y27"/>
    <mergeCell ref="P30:Q30"/>
    <mergeCell ref="BB30:BC30"/>
    <mergeCell ref="T28:U28"/>
    <mergeCell ref="V28:W28"/>
    <mergeCell ref="X28:Y28"/>
    <mergeCell ref="Z28:AA28"/>
    <mergeCell ref="AB28:AC28"/>
    <mergeCell ref="AD28:AE28"/>
    <mergeCell ref="AL35:AM35"/>
    <mergeCell ref="B30:O30"/>
    <mergeCell ref="AN35:AO35"/>
    <mergeCell ref="AP35:AQ35"/>
    <mergeCell ref="AL34:AM34"/>
    <mergeCell ref="AN34:AO34"/>
    <mergeCell ref="AP34:AQ34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R36:AS36"/>
    <mergeCell ref="AN37:AO37"/>
    <mergeCell ref="AP37:AQ37"/>
    <mergeCell ref="AR44:AS44"/>
    <mergeCell ref="AH40:AI40"/>
    <mergeCell ref="AJ40:AK40"/>
    <mergeCell ref="AL40:AM40"/>
    <mergeCell ref="AN40:AO40"/>
    <mergeCell ref="AP40:AQ40"/>
    <mergeCell ref="AN36:AO36"/>
    <mergeCell ref="AP36:AQ36"/>
    <mergeCell ref="AN44:AO44"/>
    <mergeCell ref="AP42:AQ42"/>
    <mergeCell ref="AR42:AS42"/>
    <mergeCell ref="AH42:AI42"/>
    <mergeCell ref="AJ42:AK42"/>
    <mergeCell ref="AL42:AM42"/>
    <mergeCell ref="AN42:AO42"/>
    <mergeCell ref="AT41:AU41"/>
    <mergeCell ref="AV41:AW41"/>
    <mergeCell ref="P41:Q41"/>
    <mergeCell ref="R41:S41"/>
    <mergeCell ref="T41:U41"/>
    <mergeCell ref="V41:W41"/>
    <mergeCell ref="B41:O41"/>
    <mergeCell ref="X41:Y41"/>
    <mergeCell ref="Z41:AA41"/>
    <mergeCell ref="AR41:AS41"/>
    <mergeCell ref="AZ39:BA39"/>
    <mergeCell ref="BB39:BC39"/>
    <mergeCell ref="BD39:BH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T42:AU42"/>
    <mergeCell ref="AF43:AG43"/>
    <mergeCell ref="AH43:AI43"/>
    <mergeCell ref="AJ43:AK43"/>
    <mergeCell ref="AL43:AM43"/>
    <mergeCell ref="AT43:AU43"/>
    <mergeCell ref="AV43:AW43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N43:AO43"/>
    <mergeCell ref="AP43:AQ43"/>
    <mergeCell ref="AR43:AS43"/>
    <mergeCell ref="AV42:AW42"/>
    <mergeCell ref="Z42:AA42"/>
    <mergeCell ref="AB42:AC42"/>
    <mergeCell ref="AD42:AE42"/>
    <mergeCell ref="AF42:AG42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T44:AU44"/>
    <mergeCell ref="Y5:AT6"/>
    <mergeCell ref="A77:D77"/>
    <mergeCell ref="A78:D78"/>
    <mergeCell ref="E78:BC78"/>
    <mergeCell ref="E79:BC79"/>
    <mergeCell ref="A76:D76"/>
    <mergeCell ref="E77:BC7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T47:AU47"/>
    <mergeCell ref="AV47:AW47"/>
    <mergeCell ref="B55:O55"/>
    <mergeCell ref="P55:Q55"/>
    <mergeCell ref="R55:S55"/>
    <mergeCell ref="T55:U55"/>
    <mergeCell ref="G112:O112"/>
    <mergeCell ref="AR49:AS49"/>
    <mergeCell ref="AT49:AU49"/>
    <mergeCell ref="BD80:BH80"/>
    <mergeCell ref="BD76:BH76"/>
    <mergeCell ref="AL63:AQ63"/>
    <mergeCell ref="AR63:AW63"/>
    <mergeCell ref="AX63:BC63"/>
    <mergeCell ref="BD63:BH63"/>
    <mergeCell ref="AH55:AI55"/>
    <mergeCell ref="AJ55:AK55"/>
    <mergeCell ref="AL55:AM55"/>
    <mergeCell ref="AN55:AO55"/>
    <mergeCell ref="AI111:AO111"/>
    <mergeCell ref="AP111:AR111"/>
    <mergeCell ref="E90:BC90"/>
    <mergeCell ref="AI106:AO106"/>
    <mergeCell ref="A101:BH101"/>
    <mergeCell ref="A103:AC103"/>
    <mergeCell ref="E89:BC89"/>
    <mergeCell ref="E92:BC92"/>
    <mergeCell ref="BD96:BH96"/>
    <mergeCell ref="BD98:BH98"/>
    <mergeCell ref="BD97:BH97"/>
    <mergeCell ref="V55:W55"/>
    <mergeCell ref="AP47:AQ47"/>
    <mergeCell ref="AR55:AS55"/>
    <mergeCell ref="AT55:AU55"/>
    <mergeCell ref="BD88:BH88"/>
    <mergeCell ref="BD78:BH78"/>
    <mergeCell ref="BD79:BH79"/>
    <mergeCell ref="BD77:BH77"/>
    <mergeCell ref="AJ47:AK47"/>
    <mergeCell ref="BB47:BC47"/>
    <mergeCell ref="AX47:AY47"/>
    <mergeCell ref="AX61:BC61"/>
    <mergeCell ref="BD82:BH82"/>
    <mergeCell ref="AP48:AQ48"/>
    <mergeCell ref="AR48:AS48"/>
    <mergeCell ref="AT48:AU48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113:F113"/>
    <mergeCell ref="G113:I113"/>
    <mergeCell ref="X55:Y55"/>
    <mergeCell ref="Z55:AA55"/>
    <mergeCell ref="AB55:AC55"/>
    <mergeCell ref="AD55:AE55"/>
    <mergeCell ref="AF55:AG55"/>
    <mergeCell ref="B47:O47"/>
    <mergeCell ref="AP49:AQ49"/>
    <mergeCell ref="AF48:AG48"/>
    <mergeCell ref="AH48:AI48"/>
    <mergeCell ref="AJ48:AK48"/>
    <mergeCell ref="AL48:AM48"/>
    <mergeCell ref="AN48:AO48"/>
    <mergeCell ref="A80:D80"/>
    <mergeCell ref="E80:BC80"/>
    <mergeCell ref="AZ47:BA47"/>
    <mergeCell ref="A81:D81"/>
    <mergeCell ref="A79:D79"/>
    <mergeCell ref="E76:BC76"/>
    <mergeCell ref="Z63:AA63"/>
    <mergeCell ref="AB63:AC63"/>
    <mergeCell ref="AD63:AE63"/>
    <mergeCell ref="AF63:AK63"/>
  </mergeCells>
  <printOptions horizontalCentered="1"/>
  <pageMargins left="0" right="0" top="0" bottom="0" header="0" footer="0"/>
  <pageSetup paperSize="8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2019-04-10T12:14:30Z</cp:lastPrinted>
  <dcterms:created xsi:type="dcterms:W3CDTF">2018-11-26T12:23:21Z</dcterms:created>
  <dcterms:modified xsi:type="dcterms:W3CDTF">2019-04-10T12:14:40Z</dcterms:modified>
</cp:coreProperties>
</file>