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4745" windowHeight="13590"/>
  </bookViews>
  <sheets>
    <sheet name="ШАБЛОН_Типовой учебный план" sheetId="1" r:id="rId1"/>
  </sheets>
  <definedNames>
    <definedName name="_xlnm.Print_Area" localSheetId="0">'ШАБЛОН_Типовой учебный план'!$A$1:$BH$147</definedName>
  </definedNames>
  <calcPr calcId="145621" refMode="R1C1"/>
</workbook>
</file>

<file path=xl/calcChain.xml><?xml version="1.0" encoding="utf-8"?>
<calcChain xmlns="http://schemas.openxmlformats.org/spreadsheetml/2006/main">
  <c r="AL67" i="1" l="1"/>
  <c r="AD67" i="1"/>
  <c r="V43" i="1" l="1"/>
  <c r="V44" i="1"/>
  <c r="V42" i="1"/>
  <c r="T44" i="1" l="1"/>
  <c r="T43" i="1"/>
  <c r="T42" i="1"/>
  <c r="T81" i="1" l="1"/>
  <c r="T80" i="1"/>
  <c r="T53" i="1" l="1"/>
  <c r="V51" i="1"/>
  <c r="V50" i="1"/>
  <c r="T51" i="1"/>
  <c r="T50" i="1"/>
  <c r="V47" i="1"/>
  <c r="V48" i="1"/>
  <c r="V46" i="1"/>
  <c r="T47" i="1"/>
  <c r="T48" i="1"/>
  <c r="T46" i="1"/>
  <c r="T45" i="1" l="1"/>
  <c r="AV39" i="1"/>
  <c r="AR39" i="1"/>
  <c r="BH17" i="1"/>
  <c r="BH16" i="1"/>
  <c r="BH18" i="1" l="1"/>
  <c r="AP49" i="1"/>
  <c r="AL49" i="1"/>
  <c r="AN49" i="1"/>
  <c r="X45" i="1"/>
  <c r="Z45" i="1"/>
  <c r="AB45" i="1"/>
  <c r="AD45" i="1"/>
  <c r="AF45" i="1"/>
  <c r="AH45" i="1"/>
  <c r="AJ45" i="1"/>
  <c r="V72" i="1"/>
  <c r="T72" i="1"/>
  <c r="V71" i="1"/>
  <c r="T71" i="1"/>
  <c r="BB70" i="1"/>
  <c r="AZ70" i="1"/>
  <c r="AX70" i="1"/>
  <c r="AV70" i="1"/>
  <c r="AT70" i="1"/>
  <c r="AR70" i="1"/>
  <c r="AP70" i="1"/>
  <c r="AN70" i="1"/>
  <c r="AL70" i="1"/>
  <c r="AJ70" i="1"/>
  <c r="AH70" i="1"/>
  <c r="AF70" i="1"/>
  <c r="AD70" i="1"/>
  <c r="AB70" i="1"/>
  <c r="Z70" i="1"/>
  <c r="X70" i="1"/>
  <c r="V70" i="1" l="1"/>
  <c r="T70" i="1"/>
  <c r="V49" i="1" l="1"/>
  <c r="X49" i="1"/>
  <c r="Z49" i="1"/>
  <c r="AB49" i="1"/>
  <c r="AD49" i="1"/>
  <c r="AF49" i="1"/>
  <c r="AH49" i="1"/>
  <c r="AJ49" i="1"/>
  <c r="T49" i="1"/>
  <c r="BC18" i="1" l="1"/>
  <c r="BD18" i="1"/>
  <c r="BE18" i="1"/>
  <c r="BF18" i="1"/>
  <c r="BG18" i="1"/>
  <c r="BB18" i="1"/>
  <c r="V69" i="1" l="1"/>
  <c r="T69" i="1"/>
  <c r="V54" i="1"/>
  <c r="T54" i="1"/>
  <c r="X52" i="1"/>
  <c r="Z52" i="1"/>
  <c r="AB52" i="1"/>
  <c r="AD52" i="1"/>
  <c r="AF52" i="1"/>
  <c r="AH52" i="1"/>
  <c r="AJ52" i="1"/>
  <c r="AL52" i="1"/>
  <c r="AN52" i="1"/>
  <c r="AP52" i="1"/>
  <c r="AR52" i="1"/>
  <c r="AT52" i="1"/>
  <c r="AV52" i="1"/>
  <c r="AX52" i="1"/>
  <c r="AZ52" i="1"/>
  <c r="BB52" i="1"/>
  <c r="AL45" i="1"/>
  <c r="AN45" i="1"/>
  <c r="AP45" i="1"/>
  <c r="AR45" i="1"/>
  <c r="AT45" i="1"/>
  <c r="AV45" i="1"/>
  <c r="AX45" i="1"/>
  <c r="AZ45" i="1"/>
  <c r="BB45" i="1"/>
  <c r="V73" i="1"/>
  <c r="T73" i="1"/>
  <c r="V38" i="1"/>
  <c r="V37" i="1"/>
  <c r="T38" i="1"/>
  <c r="T37" i="1"/>
  <c r="X36" i="1"/>
  <c r="Z36" i="1"/>
  <c r="AB36" i="1"/>
  <c r="AD36" i="1"/>
  <c r="AF36" i="1"/>
  <c r="AH36" i="1"/>
  <c r="AJ36" i="1"/>
  <c r="AL36" i="1"/>
  <c r="AN36" i="1"/>
  <c r="AP36" i="1"/>
  <c r="AR36" i="1"/>
  <c r="AT36" i="1"/>
  <c r="AV36" i="1"/>
  <c r="AX36" i="1"/>
  <c r="AZ36" i="1"/>
  <c r="BB36" i="1"/>
  <c r="V35" i="1"/>
  <c r="T35" i="1"/>
  <c r="T34" i="1"/>
  <c r="X33" i="1"/>
  <c r="Z33" i="1"/>
  <c r="AB33" i="1"/>
  <c r="AD33" i="1"/>
  <c r="AF33" i="1"/>
  <c r="AH33" i="1"/>
  <c r="AJ33" i="1"/>
  <c r="AL33" i="1"/>
  <c r="AN33" i="1"/>
  <c r="AP33" i="1"/>
  <c r="AR33" i="1"/>
  <c r="AT33" i="1"/>
  <c r="AV33" i="1"/>
  <c r="AX33" i="1"/>
  <c r="AZ33" i="1"/>
  <c r="BB33" i="1"/>
  <c r="V32" i="1"/>
  <c r="T32" i="1"/>
  <c r="T31" i="1"/>
  <c r="X30" i="1"/>
  <c r="Z30" i="1"/>
  <c r="AB30" i="1"/>
  <c r="AD30" i="1"/>
  <c r="AF30" i="1"/>
  <c r="AH30" i="1"/>
  <c r="AJ30" i="1"/>
  <c r="AL30" i="1"/>
  <c r="AN30" i="1"/>
  <c r="AP30" i="1"/>
  <c r="AR30" i="1"/>
  <c r="AT30" i="1"/>
  <c r="AV30" i="1"/>
  <c r="AX30" i="1"/>
  <c r="AZ30" i="1"/>
  <c r="BB30" i="1"/>
  <c r="V68" i="1"/>
  <c r="T68" i="1"/>
  <c r="V53" i="1"/>
  <c r="V40" i="1"/>
  <c r="V39" i="1" s="1"/>
  <c r="T40" i="1"/>
  <c r="T39" i="1" s="1"/>
  <c r="BB39" i="1"/>
  <c r="AZ39" i="1"/>
  <c r="AX39" i="1"/>
  <c r="AT39" i="1"/>
  <c r="AP39" i="1"/>
  <c r="AN39" i="1"/>
  <c r="AL39" i="1"/>
  <c r="AD39" i="1"/>
  <c r="AB39" i="1"/>
  <c r="Z39" i="1"/>
  <c r="X39" i="1"/>
  <c r="V34" i="1"/>
  <c r="V31" i="1"/>
  <c r="V45" i="1" l="1"/>
  <c r="AV29" i="1"/>
  <c r="V33" i="1"/>
  <c r="AF29" i="1"/>
  <c r="V36" i="1"/>
  <c r="T30" i="1"/>
  <c r="T36" i="1"/>
  <c r="V30" i="1"/>
  <c r="T52" i="1"/>
  <c r="AJ29" i="1"/>
  <c r="T33" i="1"/>
  <c r="Z29" i="1"/>
  <c r="AX29" i="1"/>
  <c r="BB29" i="1"/>
  <c r="AT29" i="1"/>
  <c r="AL29" i="1"/>
  <c r="AD29" i="1"/>
  <c r="X29" i="1"/>
  <c r="AB29" i="1"/>
  <c r="AN29" i="1"/>
  <c r="V52" i="1"/>
  <c r="AR29" i="1"/>
  <c r="AP29" i="1"/>
  <c r="AH29" i="1"/>
  <c r="AZ29" i="1"/>
  <c r="V29" i="1" l="1"/>
  <c r="T29" i="1"/>
  <c r="AD66" i="1"/>
  <c r="AD41" i="1" s="1"/>
  <c r="AD78" i="1" s="1"/>
  <c r="AL66" i="1"/>
  <c r="AL41" i="1" s="1"/>
  <c r="AL78" i="1" s="1"/>
  <c r="BD40" i="1"/>
  <c r="BD41" i="1"/>
  <c r="AP78" i="1"/>
  <c r="AF79" i="1"/>
  <c r="AL79" i="1"/>
  <c r="AJ41" i="1"/>
  <c r="AJ78" i="1"/>
  <c r="BB67" i="1"/>
  <c r="BB41" i="1"/>
  <c r="BB78" i="1"/>
  <c r="AR41" i="1"/>
  <c r="AR78" i="1"/>
  <c r="AX67" i="1"/>
  <c r="AX41" i="1"/>
  <c r="AX78" i="1"/>
  <c r="AP41" i="1"/>
  <c r="AZ67" i="1"/>
  <c r="AZ41" i="1"/>
  <c r="AZ78" i="1"/>
  <c r="AB41" i="1"/>
  <c r="AB78" i="1"/>
  <c r="AF78" i="1"/>
  <c r="AN67" i="1"/>
  <c r="AN66" i="1"/>
  <c r="AN41" i="1"/>
  <c r="AN78" i="1"/>
  <c r="AR67" i="1"/>
  <c r="AR66" i="1"/>
  <c r="AH78" i="1"/>
  <c r="AJ67" i="1"/>
  <c r="AJ66" i="1"/>
  <c r="AB67" i="1"/>
  <c r="AB66" i="1"/>
  <c r="AR79" i="1"/>
  <c r="AV78" i="1"/>
  <c r="V67" i="1"/>
  <c r="V66" i="1"/>
  <c r="V41" i="1"/>
  <c r="V78" i="1"/>
  <c r="X67" i="1"/>
  <c r="X66" i="1"/>
  <c r="X41" i="1"/>
  <c r="X78" i="1"/>
  <c r="AP67" i="1"/>
  <c r="AP66" i="1"/>
  <c r="Z67" i="1"/>
  <c r="Z66" i="1"/>
  <c r="Z41" i="1"/>
  <c r="Z78" i="1"/>
  <c r="T67" i="1"/>
  <c r="T66" i="1"/>
  <c r="T41" i="1"/>
  <c r="T78" i="1"/>
  <c r="BD29" i="1"/>
  <c r="AF67" i="1"/>
  <c r="AF66" i="1"/>
  <c r="AF41" i="1"/>
  <c r="AH41" i="1"/>
  <c r="AH66" i="1"/>
  <c r="AH67" i="1"/>
  <c r="AT67" i="1"/>
  <c r="AT66" i="1"/>
  <c r="AT41" i="1"/>
  <c r="AT78" i="1"/>
  <c r="AV67" i="1"/>
  <c r="AV66" i="1"/>
  <c r="AV41" i="1"/>
</calcChain>
</file>

<file path=xl/sharedStrings.xml><?xml version="1.0" encoding="utf-8"?>
<sst xmlns="http://schemas.openxmlformats.org/spreadsheetml/2006/main" count="481" uniqueCount="303">
  <si>
    <t>Эксперт-нормоконтролер</t>
  </si>
  <si>
    <t>И.В.Титович</t>
  </si>
  <si>
    <t>С.А.Касперович</t>
  </si>
  <si>
    <t>В.А.Богуш</t>
  </si>
  <si>
    <t>Начальник Главного управления профессионального образования Министерства образования Республики Беларусь</t>
  </si>
  <si>
    <t>СОГЛАСОВАНО</t>
  </si>
  <si>
    <t>СК-8</t>
  </si>
  <si>
    <t>СК-7</t>
  </si>
  <si>
    <t>СК-6</t>
  </si>
  <si>
    <t>СК-5</t>
  </si>
  <si>
    <t>1.2.2</t>
  </si>
  <si>
    <t>СК-4</t>
  </si>
  <si>
    <t>1.2.1</t>
  </si>
  <si>
    <t>СК-3</t>
  </si>
  <si>
    <t>СК-2</t>
  </si>
  <si>
    <t>СК-1</t>
  </si>
  <si>
    <t>УПК-1</t>
  </si>
  <si>
    <t>УК-4</t>
  </si>
  <si>
    <t>УК-3</t>
  </si>
  <si>
    <t>УК-2</t>
  </si>
  <si>
    <t>УК-1</t>
  </si>
  <si>
    <t>Код модуля, учебной дисциплины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</si>
  <si>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</si>
  <si>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</si>
  <si>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</si>
  <si>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</si>
  <si>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</si>
  <si>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</si>
  <si>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</si>
  <si>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</si>
  <si>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IV. Практики</t>
  </si>
  <si>
    <t>Количество зачетов</t>
  </si>
  <si>
    <t>Количество экзаменов</t>
  </si>
  <si>
    <t>Количество часов учебных занятий в неделю</t>
  </si>
  <si>
    <t xml:space="preserve">Количество часов учебных занятий                        </t>
  </si>
  <si>
    <t>2.4</t>
  </si>
  <si>
    <t>2.2</t>
  </si>
  <si>
    <t>Компонент учреждения высшего образования</t>
  </si>
  <si>
    <t>2.</t>
  </si>
  <si>
    <t>1.2</t>
  </si>
  <si>
    <t>1.1</t>
  </si>
  <si>
    <t>Государственный компонент</t>
  </si>
  <si>
    <t>1.</t>
  </si>
  <si>
    <t>Зач. единиц</t>
  </si>
  <si>
    <t>Ауд. часов</t>
  </si>
  <si>
    <t>Всего часов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</si>
  <si>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</si>
  <si>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</si>
  <si>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</si>
  <si>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</si>
  <si>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</si>
  <si>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</si>
  <si>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</si>
  <si>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</si>
  <si>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</si>
  <si>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</si>
  <si>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</si>
  <si>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</si>
  <si>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</si>
  <si>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</si>
  <si>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>Название модуля, 
учебной дисциплины, курсового проекта (курсовой работы)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</si>
  <si>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</si>
  <si>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</si>
  <si>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</si>
  <si>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</si>
  <si>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</si>
  <si>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</si>
  <si>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</si>
  <si>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</si>
  <si>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</si>
  <si>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</si>
  <si>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</si>
  <si>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практика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</si>
  <si>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</si>
  <si>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</si>
  <si>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</si>
  <si>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</si>
  <si>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</si>
  <si>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</si>
  <si>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</si>
  <si>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</si>
  <si>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</si>
  <si>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</si>
  <si>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</si>
  <si>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</si>
  <si>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</si>
  <si>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</si>
  <si>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</si>
  <si>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</si>
  <si>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</si>
  <si>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</si>
  <si>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</si>
  <si>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</si>
  <si>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</si>
  <si>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</si>
  <si>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</si>
  <si>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</si>
  <si>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</si>
  <si>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</si>
  <si>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</si>
  <si>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</si>
  <si>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</si>
  <si>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</si>
  <si>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</si>
  <si>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</si>
  <si>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Практики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</si>
  <si>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</si>
  <si>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</si>
  <si>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</si>
  <si>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</si>
  <si>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</si>
  <si>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</si>
  <si>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</si>
  <si>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</si>
  <si>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</si>
  <si>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</si>
  <si>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</si>
  <si>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</si>
  <si>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</si>
  <si>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</si>
  <si>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</si>
  <si>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</si>
  <si>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</si>
  <si>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Регистрационный № _____________</t>
  </si>
  <si>
    <t>Республики Беларусь</t>
  </si>
  <si>
    <t>Министра образования</t>
  </si>
  <si>
    <t>ТИПОВОЙ УЧЕБНЫЙ  ПЛАН</t>
  </si>
  <si>
    <t xml:space="preserve">Первый заместитель </t>
  </si>
  <si>
    <t>МИНИСТЕРСТВО ОБРАЗОВАНИЯ РЕСПУБЛИКИ БЕЛАРУСЬ</t>
  </si>
  <si>
    <t>УТВЕРЖДАЮ</t>
  </si>
  <si>
    <t>1.3</t>
  </si>
  <si>
    <t>1.3.1</t>
  </si>
  <si>
    <t>2.1</t>
  </si>
  <si>
    <t>VII. Матрица компетенций</t>
  </si>
  <si>
    <t>УК-6</t>
  </si>
  <si>
    <t>Специальность:</t>
  </si>
  <si>
    <t>Модуль «Научно-исследовательская работа»</t>
  </si>
  <si>
    <t>Научно-исследовательский семинар</t>
  </si>
  <si>
    <t>Коммерциализация результатов научно-исследовательской  деятельности</t>
  </si>
  <si>
    <t>Код 
компетенции</t>
  </si>
  <si>
    <t>Наименование компетенции</t>
  </si>
  <si>
    <t>Зачетных 
единиц</t>
  </si>
  <si>
    <t>Х</t>
  </si>
  <si>
    <t>Первый заместитель Министра промышленности Республики Беларусь</t>
  </si>
  <si>
    <t>Протокол № ____ от _________ 2019</t>
  </si>
  <si>
    <t>К.В.Севастов</t>
  </si>
  <si>
    <t>Г.Б.Свидерский</t>
  </si>
  <si>
    <t xml:space="preserve">4 семестр
</t>
  </si>
  <si>
    <t xml:space="preserve"> И.А. Старовойтова</t>
  </si>
  <si>
    <t>2.4.1</t>
  </si>
  <si>
    <t>2.4.2</t>
  </si>
  <si>
    <t>Профилизация:</t>
  </si>
  <si>
    <t>1.4.1</t>
  </si>
  <si>
    <t>1.3.2</t>
  </si>
  <si>
    <t>1.4</t>
  </si>
  <si>
    <t>2.5</t>
  </si>
  <si>
    <t>2.6</t>
  </si>
  <si>
    <t>2.6.1</t>
  </si>
  <si>
    <t>2.6.2</t>
  </si>
  <si>
    <t>2.5.1</t>
  </si>
  <si>
    <t>2.5.2</t>
  </si>
  <si>
    <t>Председатель УМО по образованию в области информатики и радиоэлектроники</t>
  </si>
  <si>
    <t>М.П.</t>
  </si>
  <si>
    <t>Педагогика и психология высшего образования</t>
  </si>
  <si>
    <t>1.1.1</t>
  </si>
  <si>
    <t>1.1.2</t>
  </si>
  <si>
    <t>УПК-2</t>
  </si>
  <si>
    <t>Разрабатывать программируемые прецезионные технологические системы управления современным оборудованием инновационного производства</t>
  </si>
  <si>
    <t>3.1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</si>
  <si>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</si>
  <si>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</si>
  <si>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</si>
  <si>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</si>
  <si>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Модуль «Инновационая деятельность»</t>
  </si>
  <si>
    <t>Модуль «Моделирование и оптимизация электронных систем и технологий»</t>
  </si>
  <si>
    <t>Математическое моделирование и оптимизация технологических процессов</t>
  </si>
  <si>
    <t>Модуль «Проектирование и производство электронных систем»</t>
  </si>
  <si>
    <t xml:space="preserve"> </t>
  </si>
  <si>
    <t>Модуль «Программный инжиниринг»</t>
  </si>
  <si>
    <t>Программные инновационные платформы информационных систем</t>
  </si>
  <si>
    <t>Автоматизация инженерных расчетов, анализа и обработки данных</t>
  </si>
  <si>
    <t>Модуль «Компьютерный инжиниринг»</t>
  </si>
  <si>
    <t>Компьютерный инжиниринг и цифровое производство</t>
  </si>
  <si>
    <t>Системы управления лазерно-оптическим оборудованием</t>
  </si>
  <si>
    <t>Системы измерения электрофизических параметров интегральных схем</t>
  </si>
  <si>
    <t>Специализированные микропроцессорные системы управления и контроля</t>
  </si>
  <si>
    <t>/1</t>
  </si>
  <si>
    <t>1-39 80 03  Электронные системы и технологии</t>
  </si>
  <si>
    <t>Компьютерные технологии проектирования электронных систем</t>
  </si>
  <si>
    <t>А.Н.Осипов</t>
  </si>
  <si>
    <t>Председатель НМС по конструкциям радиоэлектронных средств, проектам радиоэлектронных систем и их изменению на объектах</t>
  </si>
  <si>
    <t>Компьютерные системы проектирования и автоматизация производства</t>
  </si>
  <si>
    <t>Проектировать модули, блоки, системы и комплексы  с использованием наукоемких технологий и основных тенденциий компьютерного ижиниринга</t>
  </si>
  <si>
    <t>Аддитивные технологии инновационного производства</t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</si>
  <si>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09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10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</si>
  <si>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10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11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</si>
  <si>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12
</t>
    </r>
    <r>
      <rPr>
        <u/>
        <sz val="22"/>
        <rFont val="Times New Roman"/>
        <family val="1"/>
        <charset val="204"/>
      </rPr>
      <t>04</t>
    </r>
    <r>
      <rPr>
        <sz val="22"/>
        <rFont val="Times New Roman"/>
        <family val="1"/>
        <charset val="204"/>
      </rPr>
      <t xml:space="preserve">
01</t>
    </r>
  </si>
  <si>
    <r>
      <rPr>
        <u/>
        <sz val="22"/>
        <rFont val="Times New Roman"/>
        <family val="1"/>
        <charset val="204"/>
      </rPr>
      <t xml:space="preserve">26 </t>
    </r>
    <r>
      <rPr>
        <sz val="22"/>
        <rFont val="Times New Roman"/>
        <family val="1"/>
        <charset val="204"/>
      </rPr>
      <t xml:space="preserve">
01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02</t>
    </r>
  </si>
  <si>
    <r>
      <rPr>
        <u/>
        <sz val="22"/>
        <rFont val="Times New Roman"/>
        <family val="1"/>
        <charset val="204"/>
      </rPr>
      <t xml:space="preserve">23 </t>
    </r>
    <r>
      <rPr>
        <sz val="22"/>
        <rFont val="Times New Roman"/>
        <family val="1"/>
        <charset val="204"/>
      </rPr>
      <t xml:space="preserve">
02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03</t>
    </r>
  </si>
  <si>
    <r>
      <rPr>
        <u/>
        <sz val="22"/>
        <rFont val="Times New Roman"/>
        <family val="1"/>
        <charset val="204"/>
      </rPr>
      <t xml:space="preserve">30 </t>
    </r>
    <r>
      <rPr>
        <sz val="22"/>
        <rFont val="Times New Roman"/>
        <family val="1"/>
        <charset val="204"/>
      </rPr>
      <t xml:space="preserve">
03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04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</si>
  <si>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04
</t>
    </r>
    <r>
      <rPr>
        <u/>
        <sz val="22"/>
        <rFont val="Times New Roman"/>
        <family val="1"/>
        <charset val="204"/>
      </rPr>
      <t>03</t>
    </r>
    <r>
      <rPr>
        <sz val="22"/>
        <rFont val="Times New Roman"/>
        <family val="1"/>
        <charset val="204"/>
      </rPr>
      <t xml:space="preserve">
05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</si>
  <si>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06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07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</si>
  <si>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07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08</t>
    </r>
  </si>
  <si>
    <t xml:space="preserve">Рекомендован к утверждению Президиумом Совета УМО
по образованию в области информатики и радиоэлектроники </t>
  </si>
  <si>
    <t>Инновационные технологии проектирования и производства электронных систем</t>
  </si>
  <si>
    <t>Моделирование и оптимальное проектирование технических систем</t>
  </si>
  <si>
    <t>Дополнительные виды обучения</t>
  </si>
  <si>
    <t>/568</t>
  </si>
  <si>
    <t>/36</t>
  </si>
  <si>
    <t>/44</t>
  </si>
  <si>
    <t>/338</t>
  </si>
  <si>
    <t>/194</t>
  </si>
  <si>
    <t>/2</t>
  </si>
  <si>
    <t>/9</t>
  </si>
  <si>
    <t>3.2</t>
  </si>
  <si>
    <t>3.3</t>
  </si>
  <si>
    <t>3 семестр,
17 недель</t>
  </si>
  <si>
    <t>1 семестр,
18 недель</t>
  </si>
  <si>
    <t>2 семестр,
18 недель</t>
  </si>
  <si>
    <t>Методы управления проектами и рисками</t>
  </si>
  <si>
    <t>Модуль «Специализированные системы»</t>
  </si>
  <si>
    <t>Численное моделирование физических процессов</t>
  </si>
  <si>
    <t>Проектирование интегрированных информационных систем</t>
  </si>
  <si>
    <t>Модуль «Интегрированные информационные системы»</t>
  </si>
  <si>
    <t>Автоматизированные производственные системы и комплексы</t>
  </si>
  <si>
    <t>Адаптивные информационно-измерительные системы технологического оборудования</t>
  </si>
  <si>
    <t>Модуль «Автоматизированные технологические системы»</t>
  </si>
  <si>
    <t>Иностранный язык в профессиональной деятельности</t>
  </si>
  <si>
    <t>2.3</t>
  </si>
  <si>
    <t xml:space="preserve">Методы машинного обучения </t>
  </si>
  <si>
    <t>Разрабатывать и применять наукоемкие технологии проектирования и производства электронных систем</t>
  </si>
  <si>
    <t>Разрабатывать и применять методы моделирования для решения задач оптимизации технологических процессов</t>
  </si>
  <si>
    <t>Разрабатывать и применять методы, алгоритмы и средства для решения задач проектирования технических систем</t>
  </si>
  <si>
    <t>УПК-3</t>
  </si>
  <si>
    <t>УПК-4</t>
  </si>
  <si>
    <t>УПК-5</t>
  </si>
  <si>
    <t>УК-5</t>
  </si>
  <si>
    <t>Использовать интеллектуальные методы и средства получения, хранения и обработки больших объемов данных с использованием современных инфокоммуникационных технологий</t>
  </si>
  <si>
    <t>СК-9</t>
  </si>
  <si>
    <t>СК-10</t>
  </si>
  <si>
    <t>СК-11</t>
  </si>
  <si>
    <t>СК-12</t>
  </si>
  <si>
    <t>СК-13</t>
  </si>
  <si>
    <t>Критически оценивать численные методы и современные информационные технологии при решении прикладных задач в профессиональной деятельности</t>
  </si>
  <si>
    <t>Проектировать с использованием CASE-технологий интегрированные информационные системы для различных обьектов хозяйствования</t>
  </si>
  <si>
    <t>Разрабатывать интеллектуальные системы управления промышленными объектами на базе сравнительного анализа микропроцессоров, микроконтроллеров и программируемых логических интегральных схем</t>
  </si>
  <si>
    <t>Проектировать, внедрять инновационные технологические процессы и режимы производства с учетом контроля качества приборов, систем и их элементов</t>
  </si>
  <si>
    <t xml:space="preserve">Разрабатывать и внедрять автоматизированные производственные системы и комплексы инновационного производства </t>
  </si>
  <si>
    <t xml:space="preserve">Разрабатывать и внедрять  адаптивные информационно-измерительные системы технологического оборудования  </t>
  </si>
  <si>
    <t>Срок обучения: 1 год 8 месяцев</t>
  </si>
  <si>
    <t>Степень: магистр</t>
  </si>
  <si>
    <t>Теория решения изобретательских задач</t>
  </si>
  <si>
    <t>2.4.3</t>
  </si>
  <si>
    <t>2.7</t>
  </si>
  <si>
    <t>2.7.1</t>
  </si>
  <si>
    <t>2.7.1.1</t>
  </si>
  <si>
    <t>2.7.1.2</t>
  </si>
  <si>
    <t>2.7.2</t>
  </si>
  <si>
    <t>2.7.2.1</t>
  </si>
  <si>
    <t>2.7.2.2</t>
  </si>
  <si>
    <t>СК-14</t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</si>
  <si>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 xml:space="preserve"> Общеобразовательные дисциплины «Философия и методология науки», «Иностранный язык», «Основы информационных технологий» изучаются по выбору магистранта. Изучение общеобразовательных дисциплин «Философия и методология науки», «Иностранный язык» завершается сдачей кандидатского экзамена, общеобразовательной дисциплины «Основы информационных технологий» – кандидатского зачета.</t>
    </r>
  </si>
  <si>
    <t>2.8</t>
  </si>
  <si>
    <t>/316</t>
  </si>
  <si>
    <t>/96</t>
  </si>
  <si>
    <t>/140</t>
  </si>
  <si>
    <t>/230</t>
  </si>
  <si>
    <t>/122</t>
  </si>
  <si>
    <t>/6</t>
  </si>
  <si>
    <t>/240</t>
  </si>
  <si>
    <t>/104</t>
  </si>
  <si>
    <t>/60</t>
  </si>
  <si>
    <t>/120</t>
  </si>
  <si>
    <t>/52</t>
  </si>
  <si>
    <t>/3</t>
  </si>
  <si>
    <t>/220</t>
  </si>
  <si>
    <t>/110</t>
  </si>
  <si>
    <t>/70</t>
  </si>
  <si>
    <t>/108</t>
  </si>
  <si>
    <t>/72</t>
  </si>
  <si>
    <t>Проректор по научно-методической работе
Государственного учреждения образования
«Республиканский институт высшей школы»</t>
  </si>
  <si>
    <t>Разрабатывать и применять на практике инновационные технологии производства электронных систем</t>
  </si>
  <si>
    <t>Продолжение типового учебного плана по специальности 1-39 80 03 «Электронные системы и технологии».</t>
  </si>
  <si>
    <t>Модули по выбору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</si>
  <si>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</si>
  <si>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 xml:space="preserve"> УПК-2</t>
  </si>
  <si>
    <t xml:space="preserve"> СК-4</t>
  </si>
  <si>
    <t xml:space="preserve"> СК-5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</si>
  <si>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</si>
  <si>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В рамках специальности 1-39 80 03  «Электронные системы и технологии» могут быть реализованы следующие профилизации: Компьютерные технологии проектирования электронных систем, Интегрированные технологии производства электронных систем, Медицинские электронные системы и др.</t>
  </si>
  <si>
    <t>Разработан в качестве примера реализации образовательного стандарта по специальности 1-39 80 03  «Электронные системы и технологии».</t>
  </si>
  <si>
    <t>Уметь выявлять и обобщать перспективные направления науки и техники, формировать технические заключения при проектировании и производстве электронных систем</t>
  </si>
  <si>
    <t>Уметь использовать системный подход к принятию решений в области управления различными проектами и рисками, а также разрабатывать методы и пути оптимизации этих решений</t>
  </si>
  <si>
    <t>Начальник Главного управления профессионального
образования
Министерства образования Республики Беларусь</t>
  </si>
  <si>
    <r>
      <t>Философия и методология науки</t>
    </r>
    <r>
      <rPr>
        <vertAlign val="superscript"/>
        <sz val="28"/>
        <rFont val="Times New Roman"/>
        <family val="1"/>
        <charset val="204"/>
      </rPr>
      <t>1</t>
    </r>
  </si>
  <si>
    <r>
      <t>Иностранный язык</t>
    </r>
    <r>
      <rPr>
        <vertAlign val="superscript"/>
        <sz val="28"/>
        <rFont val="Times New Roman"/>
        <family val="1"/>
        <charset val="204"/>
      </rPr>
      <t>1</t>
    </r>
  </si>
  <si>
    <r>
      <t>Основы информационных технологий</t>
    </r>
    <r>
      <rPr>
        <vertAlign val="superscript"/>
        <sz val="28"/>
        <rFont val="Times New Roman"/>
        <family val="1"/>
        <charset val="204"/>
      </rPr>
      <t>1</t>
    </r>
  </si>
  <si>
    <t>3.</t>
  </si>
  <si>
    <t>Владеть навыками построения взаимовыгодных коммерческих отношений при  внедрении  результатов  научно-исследовательской деятельности в сферу производства электроники</t>
  </si>
  <si>
    <t xml:space="preserve">Осуществлять профессиональную и научную  деятельность на иностранном языке </t>
  </si>
  <si>
    <t xml:space="preserve">Определять пути решения проблемных задач с применением комплекса аналитических инструментов и технологии организации процесса разрешения сложных проблемных ситуаций </t>
  </si>
  <si>
    <t>Проектировать информационные системы с использованием инновацонных сред разработки</t>
  </si>
  <si>
    <t>Использовать современные методы и технологии машинного обучения и адаптировать их под особенности конкретных задач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</si>
</sst>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30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Arial Cyr"/>
      <charset val="204"/>
    </font>
    <font>
      <sz val="28"/>
      <name val="Arial Cyr"/>
      <charset val="204"/>
    </font>
    <font>
      <sz val="32"/>
      <name val="Times New Roman"/>
      <family val="1"/>
      <charset val="204"/>
    </font>
    <font>
      <b/>
      <sz val="32"/>
      <name val="Times New Roman"/>
      <family val="1"/>
      <charset val="204"/>
    </font>
    <font>
      <sz val="24"/>
      <name val="Arial Cyr"/>
      <charset val="204"/>
    </font>
    <font>
      <sz val="1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28"/>
      <name val="Arial Cyr"/>
      <charset val="204"/>
    </font>
    <font>
      <i/>
      <sz val="28"/>
      <name val="Times New Roman"/>
      <family val="1"/>
      <charset val="204"/>
    </font>
    <font>
      <i/>
      <sz val="28"/>
      <name val="Arial Cyr"/>
      <charset val="204"/>
    </font>
    <font>
      <sz val="28"/>
      <color theme="0"/>
      <name val="Arial Cyr"/>
      <charset val="204"/>
    </font>
    <font>
      <sz val="24"/>
      <name val="Times New Roman"/>
      <family val="1"/>
      <charset val="204"/>
    </font>
    <font>
      <sz val="26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sz val="26"/>
      <name val="Arial Cyr"/>
      <charset val="204"/>
    </font>
    <font>
      <b/>
      <i/>
      <sz val="28"/>
      <name val="Arial Cyr"/>
      <charset val="204"/>
    </font>
    <font>
      <b/>
      <i/>
      <sz val="28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28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73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7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24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0" fontId="6" fillId="0" borderId="2" xfId="0" applyFont="1" applyFill="1" applyBorder="1" applyAlignment="1">
      <alignment vertical="top"/>
    </xf>
    <xf numFmtId="0" fontId="4" fillId="0" borderId="2" xfId="0" applyFont="1" applyFill="1" applyBorder="1"/>
    <xf numFmtId="0" fontId="6" fillId="0" borderId="0" xfId="0" applyFont="1" applyFill="1" applyAlignment="1"/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2" fillId="0" borderId="2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top" wrapText="1"/>
    </xf>
    <xf numFmtId="0" fontId="13" fillId="0" borderId="0" xfId="0" applyFont="1" applyFill="1"/>
    <xf numFmtId="0" fontId="15" fillId="0" borderId="0" xfId="0" applyFont="1" applyFill="1"/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69" xfId="0" applyNumberFormat="1" applyFont="1" applyFill="1" applyBorder="1" applyAlignment="1">
      <alignment horizontal="left" vertical="center"/>
    </xf>
    <xf numFmtId="49" fontId="12" fillId="0" borderId="69" xfId="0" applyNumberFormat="1" applyFont="1" applyFill="1" applyBorder="1" applyAlignment="1">
      <alignment horizontal="left" vertical="center"/>
    </xf>
    <xf numFmtId="49" fontId="3" fillId="0" borderId="55" xfId="0" applyNumberFormat="1" applyFont="1" applyFill="1" applyBorder="1" applyAlignment="1">
      <alignment horizontal="left" vertical="center"/>
    </xf>
    <xf numFmtId="49" fontId="3" fillId="0" borderId="14" xfId="0" applyNumberFormat="1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left" vertical="center"/>
    </xf>
    <xf numFmtId="49" fontId="12" fillId="0" borderId="75" xfId="0" applyNumberFormat="1" applyFont="1" applyFill="1" applyBorder="1" applyAlignment="1">
      <alignment horizontal="left" vertical="center"/>
    </xf>
    <xf numFmtId="49" fontId="12" fillId="0" borderId="58" xfId="0" applyNumberFormat="1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7" fillId="0" borderId="60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/>
    </xf>
    <xf numFmtId="0" fontId="17" fillId="0" borderId="59" xfId="0" applyFont="1" applyFill="1" applyBorder="1" applyAlignment="1">
      <alignment horizontal="left" vertical="top"/>
    </xf>
    <xf numFmtId="0" fontId="17" fillId="0" borderId="25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21" fillId="0" borderId="56" xfId="0" applyFont="1" applyFill="1" applyBorder="1" applyAlignment="1">
      <alignment horizontal="center" vertical="center"/>
    </xf>
    <xf numFmtId="49" fontId="17" fillId="0" borderId="0" xfId="0" applyNumberFormat="1" applyFont="1" applyFill="1" applyAlignment="1">
      <alignment horizontal="left"/>
    </xf>
    <xf numFmtId="49" fontId="17" fillId="0" borderId="0" xfId="0" applyNumberFormat="1" applyFont="1" applyFill="1"/>
    <xf numFmtId="49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/>
    </xf>
    <xf numFmtId="49" fontId="2" fillId="0" borderId="0" xfId="0" applyNumberFormat="1" applyFont="1" applyFill="1"/>
    <xf numFmtId="49" fontId="2" fillId="0" borderId="14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top"/>
    </xf>
    <xf numFmtId="0" fontId="2" fillId="0" borderId="6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wrapText="1"/>
    </xf>
    <xf numFmtId="0" fontId="7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left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49" fontId="2" fillId="0" borderId="58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49" fontId="2" fillId="0" borderId="75" xfId="0" applyNumberFormat="1" applyFont="1" applyFill="1" applyBorder="1" applyAlignment="1">
      <alignment horizontal="left" vertical="center"/>
    </xf>
    <xf numFmtId="0" fontId="24" fillId="0" borderId="0" xfId="0" applyFont="1" applyFill="1"/>
    <xf numFmtId="0" fontId="17" fillId="0" borderId="0" xfId="0" applyFont="1" applyFill="1" applyAlignment="1">
      <alignment horizontal="left" vertical="top" wrapText="1"/>
    </xf>
    <xf numFmtId="0" fontId="0" fillId="0" borderId="0" xfId="0" applyFont="1"/>
    <xf numFmtId="0" fontId="26" fillId="0" borderId="0" xfId="0" applyFont="1" applyBorder="1" applyAlignment="1">
      <alignment horizontal="center"/>
    </xf>
    <xf numFmtId="0" fontId="7" fillId="0" borderId="6" xfId="0" applyFont="1" applyFill="1" applyBorder="1"/>
    <xf numFmtId="0" fontId="11" fillId="0" borderId="0" xfId="0" applyFont="1" applyFill="1" applyBorder="1" applyAlignment="1">
      <alignment vertical="top"/>
    </xf>
    <xf numFmtId="0" fontId="19" fillId="0" borderId="0" xfId="0" applyFont="1" applyBorder="1" applyAlignment="1"/>
    <xf numFmtId="0" fontId="19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vertical="top"/>
    </xf>
    <xf numFmtId="0" fontId="19" fillId="0" borderId="0" xfId="0" applyFont="1" applyAlignment="1">
      <alignment horizontal="left" vertical="top"/>
    </xf>
    <xf numFmtId="0" fontId="19" fillId="0" borderId="0" xfId="0" applyFont="1"/>
    <xf numFmtId="0" fontId="17" fillId="0" borderId="39" xfId="0" applyFont="1" applyFill="1" applyBorder="1"/>
    <xf numFmtId="0" fontId="17" fillId="0" borderId="37" xfId="0" applyFont="1" applyFill="1" applyBorder="1"/>
    <xf numFmtId="0" fontId="17" fillId="0" borderId="37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49" fontId="17" fillId="0" borderId="37" xfId="0" applyNumberFormat="1" applyFont="1" applyFill="1" applyBorder="1" applyAlignment="1">
      <alignment horizontal="center"/>
    </xf>
    <xf numFmtId="0" fontId="10" fillId="0" borderId="37" xfId="0" applyFont="1" applyFill="1" applyBorder="1"/>
    <xf numFmtId="0" fontId="17" fillId="0" borderId="36" xfId="0" applyFont="1" applyFill="1" applyBorder="1" applyAlignment="1">
      <alignment horizontal="center" vertical="center" wrapText="1"/>
    </xf>
    <xf numFmtId="0" fontId="17" fillId="0" borderId="43" xfId="0" applyFont="1" applyFill="1" applyBorder="1"/>
    <xf numFmtId="0" fontId="17" fillId="0" borderId="42" xfId="0" applyFont="1" applyFill="1" applyBorder="1"/>
    <xf numFmtId="0" fontId="17" fillId="0" borderId="42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49" fontId="17" fillId="0" borderId="42" xfId="0" applyNumberFormat="1" applyFont="1" applyFill="1" applyBorder="1" applyAlignment="1">
      <alignment horizontal="center"/>
    </xf>
    <xf numFmtId="49" fontId="17" fillId="0" borderId="49" xfId="0" applyNumberFormat="1" applyFont="1" applyFill="1" applyBorder="1" applyAlignment="1">
      <alignment horizontal="center"/>
    </xf>
    <xf numFmtId="0" fontId="21" fillId="0" borderId="5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7" fillId="0" borderId="0" xfId="0" applyFont="1"/>
    <xf numFmtId="0" fontId="2" fillId="0" borderId="0" xfId="0" applyFont="1" applyBorder="1" applyAlignment="1">
      <alignment horizontal="center"/>
    </xf>
    <xf numFmtId="0" fontId="2" fillId="0" borderId="6" xfId="0" applyFont="1" applyFill="1" applyBorder="1" applyAlignment="1">
      <alignment vertical="top"/>
    </xf>
    <xf numFmtId="0" fontId="2" fillId="0" borderId="6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0" fontId="3" fillId="0" borderId="48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 textRotation="90"/>
    </xf>
    <xf numFmtId="0" fontId="2" fillId="0" borderId="53" xfId="0" applyFont="1" applyFill="1" applyBorder="1" applyAlignment="1">
      <alignment horizontal="center" vertical="center" textRotation="90"/>
    </xf>
    <xf numFmtId="0" fontId="2" fillId="0" borderId="24" xfId="0" applyFont="1" applyFill="1" applyBorder="1" applyAlignment="1">
      <alignment horizontal="center" vertical="center" textRotation="90"/>
    </xf>
    <xf numFmtId="0" fontId="3" fillId="0" borderId="57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3" fillId="0" borderId="4" xfId="0" applyNumberFormat="1" applyFont="1" applyFill="1" applyBorder="1" applyAlignment="1">
      <alignment horizontal="center" vertical="center"/>
    </xf>
    <xf numFmtId="49" fontId="3" fillId="0" borderId="47" xfId="0" applyNumberFormat="1" applyFont="1" applyFill="1" applyBorder="1" applyAlignment="1">
      <alignment horizontal="center" vertical="center"/>
    </xf>
    <xf numFmtId="49" fontId="3" fillId="0" borderId="57" xfId="0" applyNumberFormat="1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textRotation="90"/>
    </xf>
    <xf numFmtId="0" fontId="2" fillId="0" borderId="20" xfId="0" applyFont="1" applyFill="1" applyBorder="1" applyAlignment="1">
      <alignment horizontal="center" textRotation="90"/>
    </xf>
    <xf numFmtId="0" fontId="12" fillId="0" borderId="54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wrapText="1"/>
    </xf>
    <xf numFmtId="0" fontId="12" fillId="0" borderId="14" xfId="0" applyFont="1" applyFill="1" applyBorder="1" applyAlignment="1">
      <alignment horizontal="left" wrapText="1"/>
    </xf>
    <xf numFmtId="0" fontId="12" fillId="0" borderId="30" xfId="0" applyFont="1" applyFill="1" applyBorder="1" applyAlignment="1">
      <alignment horizontal="left" wrapText="1"/>
    </xf>
    <xf numFmtId="0" fontId="12" fillId="0" borderId="3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49" fontId="3" fillId="0" borderId="32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center"/>
    </xf>
    <xf numFmtId="49" fontId="14" fillId="0" borderId="23" xfId="0" applyNumberFormat="1" applyFont="1" applyFill="1" applyBorder="1" applyAlignment="1">
      <alignment horizontal="center" vertical="center"/>
    </xf>
    <xf numFmtId="49" fontId="14" fillId="0" borderId="22" xfId="0" applyNumberFormat="1" applyFont="1" applyFill="1" applyBorder="1" applyAlignment="1">
      <alignment horizontal="center" vertical="center"/>
    </xf>
    <xf numFmtId="49" fontId="14" fillId="0" borderId="19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textRotation="90"/>
    </xf>
    <xf numFmtId="0" fontId="2" fillId="0" borderId="23" xfId="0" applyFont="1" applyFill="1" applyBorder="1" applyAlignment="1">
      <alignment horizontal="center" textRotation="90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 textRotation="90"/>
    </xf>
    <xf numFmtId="0" fontId="2" fillId="0" borderId="50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27" xfId="0" applyFont="1" applyFill="1" applyBorder="1" applyAlignment="1">
      <alignment horizontal="center" vertical="center" textRotation="90"/>
    </xf>
    <xf numFmtId="0" fontId="2" fillId="0" borderId="41" xfId="0" applyFont="1" applyFill="1" applyBorder="1" applyAlignment="1">
      <alignment horizontal="center" vertical="center" textRotation="90"/>
    </xf>
    <xf numFmtId="0" fontId="2" fillId="0" borderId="45" xfId="0" applyFont="1" applyFill="1" applyBorder="1" applyAlignment="1">
      <alignment horizontal="center" vertical="center" textRotation="90"/>
    </xf>
    <xf numFmtId="0" fontId="2" fillId="0" borderId="52" xfId="0" applyFont="1" applyFill="1" applyBorder="1" applyAlignment="1">
      <alignment horizontal="center" vertical="center" textRotation="90"/>
    </xf>
    <xf numFmtId="0" fontId="2" fillId="0" borderId="40" xfId="0" applyFont="1" applyFill="1" applyBorder="1" applyAlignment="1">
      <alignment horizontal="center" vertical="center" textRotation="90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top" wrapText="1"/>
    </xf>
    <xf numFmtId="0" fontId="27" fillId="0" borderId="29" xfId="0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1" fontId="3" fillId="0" borderId="23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75" xfId="0" applyFont="1" applyFill="1" applyBorder="1" applyAlignment="1">
      <alignment horizontal="left" vertical="center" wrapText="1"/>
    </xf>
    <xf numFmtId="0" fontId="2" fillId="0" borderId="76" xfId="0" applyFont="1" applyFill="1" applyBorder="1" applyAlignment="1">
      <alignment horizontal="left" vertical="center"/>
    </xf>
    <xf numFmtId="0" fontId="2" fillId="0" borderId="77" xfId="0" applyFont="1" applyFill="1" applyBorder="1" applyAlignment="1">
      <alignment horizontal="left" vertical="center"/>
    </xf>
    <xf numFmtId="0" fontId="2" fillId="0" borderId="53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textRotation="90"/>
    </xf>
    <xf numFmtId="0" fontId="2" fillId="0" borderId="46" xfId="0" applyFont="1" applyFill="1" applyBorder="1" applyAlignment="1">
      <alignment horizontal="center" vertical="center" textRotation="90"/>
    </xf>
    <xf numFmtId="0" fontId="2" fillId="0" borderId="38" xfId="0" applyFont="1" applyFill="1" applyBorder="1" applyAlignment="1">
      <alignment horizontal="center" vertical="center" textRotation="90"/>
    </xf>
    <xf numFmtId="0" fontId="2" fillId="0" borderId="51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textRotation="90"/>
    </xf>
    <xf numFmtId="1" fontId="3" fillId="0" borderId="21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3" fillId="0" borderId="22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7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49" fontId="2" fillId="0" borderId="68" xfId="0" applyNumberFormat="1" applyFont="1" applyFill="1" applyBorder="1" applyAlignment="1">
      <alignment horizontal="center" vertical="center"/>
    </xf>
    <xf numFmtId="49" fontId="2" fillId="0" borderId="49" xfId="0" applyNumberFormat="1" applyFont="1" applyFill="1" applyBorder="1" applyAlignment="1">
      <alignment horizontal="center" vertical="center"/>
    </xf>
    <xf numFmtId="49" fontId="14" fillId="0" borderId="53" xfId="0" applyNumberFormat="1" applyFont="1" applyFill="1" applyBorder="1" applyAlignment="1">
      <alignment horizontal="center" vertical="center"/>
    </xf>
    <xf numFmtId="49" fontId="14" fillId="0" borderId="44" xfId="0" applyNumberFormat="1" applyFont="1" applyFill="1" applyBorder="1" applyAlignment="1">
      <alignment horizontal="center" vertical="center"/>
    </xf>
    <xf numFmtId="49" fontId="14" fillId="0" borderId="45" xfId="0" applyNumberFormat="1" applyFont="1" applyFill="1" applyBorder="1" applyAlignment="1">
      <alignment horizontal="center" vertical="center"/>
    </xf>
    <xf numFmtId="49" fontId="14" fillId="0" borderId="50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" fontId="3" fillId="0" borderId="28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wrapText="1"/>
    </xf>
    <xf numFmtId="0" fontId="3" fillId="0" borderId="65" xfId="0" applyFont="1" applyFill="1" applyBorder="1" applyAlignment="1">
      <alignment horizontal="left" wrapText="1"/>
    </xf>
    <xf numFmtId="0" fontId="3" fillId="0" borderId="66" xfId="0" applyFont="1" applyFill="1" applyBorder="1" applyAlignment="1">
      <alignment horizontal="left" wrapText="1"/>
    </xf>
    <xf numFmtId="0" fontId="3" fillId="0" borderId="18" xfId="0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1" fontId="3" fillId="0" borderId="29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2" fillId="0" borderId="30" xfId="0" applyFont="1" applyFill="1" applyBorder="1" applyAlignment="1">
      <alignment horizontal="left" wrapText="1"/>
    </xf>
    <xf numFmtId="0" fontId="2" fillId="0" borderId="28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/>
    </xf>
    <xf numFmtId="0" fontId="3" fillId="0" borderId="57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64" xfId="0" applyFont="1" applyFill="1" applyBorder="1" applyAlignment="1">
      <alignment horizontal="left" vertical="center" wrapText="1"/>
    </xf>
    <xf numFmtId="49" fontId="14" fillId="0" borderId="6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49" fontId="3" fillId="0" borderId="44" xfId="0" applyNumberFormat="1" applyFont="1" applyFill="1" applyBorder="1" applyAlignment="1">
      <alignment horizontal="center" vertical="center"/>
    </xf>
    <xf numFmtId="49" fontId="3" fillId="0" borderId="74" xfId="0" applyNumberFormat="1" applyFont="1" applyFill="1" applyBorder="1" applyAlignment="1">
      <alignment horizontal="center" vertical="center"/>
    </xf>
    <xf numFmtId="49" fontId="2" fillId="0" borderId="8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79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7" xfId="0" applyNumberFormat="1" applyFont="1" applyFill="1" applyBorder="1" applyAlignment="1">
      <alignment horizontal="center" vertical="center"/>
    </xf>
    <xf numFmtId="49" fontId="14" fillId="0" borderId="80" xfId="0" applyNumberFormat="1" applyFont="1" applyFill="1" applyBorder="1" applyAlignment="1">
      <alignment horizontal="center" vertical="center"/>
    </xf>
    <xf numFmtId="49" fontId="14" fillId="0" borderId="25" xfId="0" applyNumberFormat="1" applyFont="1" applyFill="1" applyBorder="1" applyAlignment="1">
      <alignment horizontal="center" vertical="center"/>
    </xf>
    <xf numFmtId="49" fontId="14" fillId="0" borderId="26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79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2" fillId="0" borderId="6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60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left" wrapText="1"/>
    </xf>
    <xf numFmtId="0" fontId="2" fillId="0" borderId="6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79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12" fillId="0" borderId="3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left" wrapText="1"/>
    </xf>
    <xf numFmtId="0" fontId="12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left" vertical="center" wrapText="1"/>
    </xf>
    <xf numFmtId="0" fontId="12" fillId="0" borderId="61" xfId="0" applyFont="1" applyFill="1" applyBorder="1" applyAlignment="1">
      <alignment horizontal="left" vertical="center" wrapText="1"/>
    </xf>
    <xf numFmtId="0" fontId="12" fillId="0" borderId="74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left" vertical="center" wrapText="1"/>
    </xf>
    <xf numFmtId="0" fontId="12" fillId="0" borderId="78" xfId="0" applyFont="1" applyFill="1" applyBorder="1" applyAlignment="1">
      <alignment horizontal="center" vertical="center"/>
    </xf>
    <xf numFmtId="0" fontId="12" fillId="0" borderId="7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64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2" fillId="0" borderId="74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6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67" xfId="0" applyNumberFormat="1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73" xfId="0" applyFont="1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left" wrapText="1"/>
    </xf>
    <xf numFmtId="0" fontId="3" fillId="0" borderId="28" xfId="0" applyFont="1" applyFill="1" applyBorder="1" applyAlignment="1">
      <alignment horizontal="left" wrapText="1"/>
    </xf>
    <xf numFmtId="0" fontId="3" fillId="0" borderId="32" xfId="0" applyFont="1" applyFill="1" applyBorder="1" applyAlignment="1">
      <alignment horizontal="left" wrapText="1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65" xfId="0" applyNumberFormat="1" applyFont="1" applyFill="1" applyBorder="1" applyAlignment="1">
      <alignment horizontal="center" vertical="center" wrapText="1"/>
    </xf>
    <xf numFmtId="0" fontId="7" fillId="0" borderId="65" xfId="0" applyFont="1" applyFill="1" applyBorder="1" applyAlignment="1">
      <alignment horizontal="center" vertical="center" wrapText="1"/>
    </xf>
    <xf numFmtId="0" fontId="7" fillId="0" borderId="66" xfId="0" applyFont="1" applyFill="1" applyBorder="1" applyAlignment="1">
      <alignment horizontal="center" vertical="center" wrapText="1"/>
    </xf>
    <xf numFmtId="1" fontId="3" fillId="0" borderId="19" xfId="0" applyNumberFormat="1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/>
    </xf>
    <xf numFmtId="0" fontId="16" fillId="0" borderId="32" xfId="0" applyFont="1" applyFill="1" applyBorder="1" applyAlignment="1">
      <alignment horizontal="center"/>
    </xf>
    <xf numFmtId="0" fontId="2" fillId="0" borderId="63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12" fillId="0" borderId="42" xfId="0" applyNumberFormat="1" applyFont="1" applyFill="1" applyBorder="1" applyAlignment="1">
      <alignment horizontal="center" vertical="center"/>
    </xf>
    <xf numFmtId="1" fontId="12" fillId="0" borderId="43" xfId="0" applyNumberFormat="1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1" fontId="12" fillId="0" borderId="68" xfId="0" applyNumberFormat="1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wrapText="1"/>
    </xf>
    <xf numFmtId="0" fontId="7" fillId="0" borderId="30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67" xfId="0" applyFont="1" applyFill="1" applyBorder="1" applyAlignment="1">
      <alignment horizontal="left" vertical="top" wrapText="1"/>
    </xf>
    <xf numFmtId="0" fontId="2" fillId="2" borderId="69" xfId="0" applyFont="1" applyFill="1" applyBorder="1" applyAlignment="1">
      <alignment horizontal="left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left" vertical="center" wrapText="1"/>
    </xf>
    <xf numFmtId="0" fontId="2" fillId="0" borderId="58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49" fontId="2" fillId="0" borderId="62" xfId="0" applyNumberFormat="1" applyFont="1" applyFill="1" applyBorder="1" applyAlignment="1">
      <alignment horizontal="center" vertical="center" wrapText="1"/>
    </xf>
    <xf numFmtId="49" fontId="2" fillId="0" borderId="70" xfId="0" applyNumberFormat="1" applyFont="1" applyFill="1" applyBorder="1" applyAlignment="1">
      <alignment horizontal="center" vertical="center" wrapText="1"/>
    </xf>
    <xf numFmtId="49" fontId="2" fillId="0" borderId="71" xfId="0" applyNumberFormat="1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left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2" fillId="2" borderId="70" xfId="0" applyFont="1" applyFill="1" applyBorder="1" applyAlignment="1">
      <alignment horizontal="left" vertical="center" wrapText="1"/>
    </xf>
    <xf numFmtId="0" fontId="2" fillId="2" borderId="71" xfId="0" applyFont="1" applyFill="1" applyBorder="1" applyAlignment="1">
      <alignment horizontal="left" vertical="center" wrapText="1"/>
    </xf>
    <xf numFmtId="49" fontId="2" fillId="0" borderId="6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left" wrapText="1"/>
    </xf>
    <xf numFmtId="0" fontId="2" fillId="2" borderId="65" xfId="0" applyFont="1" applyFill="1" applyBorder="1" applyAlignment="1">
      <alignment horizontal="left" wrapText="1"/>
    </xf>
    <xf numFmtId="0" fontId="2" fillId="2" borderId="66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9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top" wrapText="1"/>
    </xf>
    <xf numFmtId="0" fontId="7" fillId="0" borderId="6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67" xfId="0" applyFont="1" applyFill="1" applyBorder="1" applyAlignment="1">
      <alignment horizontal="left" wrapText="1"/>
    </xf>
    <xf numFmtId="0" fontId="2" fillId="0" borderId="58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top" wrapText="1"/>
    </xf>
    <xf numFmtId="49" fontId="2" fillId="0" borderId="43" xfId="0" applyNumberFormat="1" applyFont="1" applyFill="1" applyBorder="1" applyAlignment="1">
      <alignment horizontal="center" vertical="center" wrapText="1"/>
    </xf>
    <xf numFmtId="49" fontId="2" fillId="0" borderId="42" xfId="0" applyNumberFormat="1" applyFont="1" applyFill="1" applyBorder="1" applyAlignment="1">
      <alignment horizontal="center" vertical="center" wrapText="1"/>
    </xf>
    <xf numFmtId="49" fontId="2" fillId="0" borderId="49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top"/>
    </xf>
    <xf numFmtId="0" fontId="17" fillId="0" borderId="18" xfId="0" applyFont="1" applyFill="1" applyBorder="1" applyAlignment="1">
      <alignment horizontal="center" vertical="center" textRotation="90"/>
    </xf>
    <xf numFmtId="0" fontId="17" fillId="0" borderId="3" xfId="0" applyFont="1" applyFill="1" applyBorder="1" applyAlignment="1">
      <alignment horizontal="center" vertical="center" textRotation="90"/>
    </xf>
    <xf numFmtId="0" fontId="17" fillId="0" borderId="60" xfId="0" applyFont="1" applyFill="1" applyBorder="1" applyAlignment="1">
      <alignment horizontal="center" vertical="center" textRotation="90"/>
    </xf>
    <xf numFmtId="0" fontId="17" fillId="0" borderId="59" xfId="0" applyFont="1" applyFill="1" applyBorder="1" applyAlignment="1">
      <alignment horizontal="center" vertical="center" textRotation="90"/>
    </xf>
    <xf numFmtId="0" fontId="18" fillId="0" borderId="42" xfId="0" applyFont="1" applyFill="1" applyBorder="1" applyAlignment="1">
      <alignment horizontal="center"/>
    </xf>
    <xf numFmtId="0" fontId="19" fillId="0" borderId="42" xfId="0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 textRotation="90"/>
    </xf>
    <xf numFmtId="0" fontId="17" fillId="0" borderId="48" xfId="0" applyFont="1" applyFill="1" applyBorder="1" applyAlignment="1">
      <alignment horizontal="center" vertical="center" textRotation="90"/>
    </xf>
    <xf numFmtId="0" fontId="17" fillId="0" borderId="42" xfId="0" applyFont="1" applyFill="1" applyBorder="1" applyAlignment="1">
      <alignment horizontal="center" vertical="center" textRotation="90"/>
    </xf>
    <xf numFmtId="0" fontId="17" fillId="0" borderId="47" xfId="0" applyFont="1" applyFill="1" applyBorder="1" applyAlignment="1">
      <alignment horizontal="center" vertical="center" textRotation="90"/>
    </xf>
    <xf numFmtId="0" fontId="2" fillId="0" borderId="45" xfId="0" applyFont="1" applyFill="1" applyBorder="1" applyAlignment="1">
      <alignment horizontal="center" textRotation="90"/>
    </xf>
    <xf numFmtId="0" fontId="2" fillId="0" borderId="44" xfId="0" applyFont="1" applyFill="1" applyBorder="1" applyAlignment="1">
      <alignment horizontal="center" textRotation="90"/>
    </xf>
    <xf numFmtId="0" fontId="2" fillId="0" borderId="53" xfId="0" applyFont="1" applyFill="1" applyBorder="1" applyAlignment="1">
      <alignment horizontal="center" textRotation="90"/>
    </xf>
    <xf numFmtId="0" fontId="2" fillId="0" borderId="50" xfId="0" applyFont="1" applyFill="1" applyBorder="1" applyAlignment="1">
      <alignment horizontal="center" textRotation="90"/>
    </xf>
    <xf numFmtId="0" fontId="12" fillId="0" borderId="9" xfId="0" applyFont="1" applyFill="1" applyBorder="1" applyAlignment="1">
      <alignment horizontal="left" vertical="center" wrapText="1"/>
    </xf>
    <xf numFmtId="0" fontId="2" fillId="0" borderId="51" xfId="0" applyFont="1" applyFill="1" applyBorder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center"/>
    </xf>
    <xf numFmtId="0" fontId="17" fillId="0" borderId="75" xfId="0" applyFont="1" applyFill="1" applyBorder="1" applyAlignment="1">
      <alignment horizontal="left" vertical="center" textRotation="255"/>
    </xf>
    <xf numFmtId="0" fontId="17" fillId="0" borderId="77" xfId="0" applyFont="1" applyFill="1" applyBorder="1" applyAlignment="1">
      <alignment horizontal="left" vertical="center" textRotation="255"/>
    </xf>
    <xf numFmtId="0" fontId="18" fillId="0" borderId="68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textRotation="90"/>
    </xf>
    <xf numFmtId="0" fontId="2" fillId="0" borderId="21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 vertical="center" textRotation="90"/>
    </xf>
    <xf numFmtId="0" fontId="2" fillId="0" borderId="42" xfId="0" applyFont="1" applyFill="1" applyBorder="1" applyAlignment="1">
      <alignment horizontal="center" vertical="center" textRotation="90"/>
    </xf>
    <xf numFmtId="0" fontId="18" fillId="0" borderId="18" xfId="0" applyFont="1" applyFill="1" applyBorder="1" applyAlignment="1">
      <alignment horizontal="center"/>
    </xf>
    <xf numFmtId="0" fontId="16" fillId="0" borderId="63" xfId="0" applyFont="1" applyFill="1" applyBorder="1" applyAlignment="1">
      <alignment horizontal="center"/>
    </xf>
    <xf numFmtId="0" fontId="16" fillId="0" borderId="33" xfId="0" applyFont="1" applyFill="1" applyBorder="1" applyAlignment="1">
      <alignment horizontal="center"/>
    </xf>
    <xf numFmtId="0" fontId="16" fillId="0" borderId="64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left"/>
    </xf>
    <xf numFmtId="0" fontId="3" fillId="0" borderId="32" xfId="0" applyFont="1" applyFill="1" applyBorder="1" applyAlignment="1">
      <alignment horizontal="left"/>
    </xf>
    <xf numFmtId="0" fontId="17" fillId="0" borderId="61" xfId="0" applyFont="1" applyFill="1" applyBorder="1" applyAlignment="1">
      <alignment horizontal="right" textRotation="90"/>
    </xf>
    <xf numFmtId="0" fontId="17" fillId="0" borderId="37" xfId="0" applyFont="1" applyFill="1" applyBorder="1" applyAlignment="1">
      <alignment horizontal="right" textRotation="90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center" vertical="center" wrapText="1"/>
    </xf>
    <xf numFmtId="0" fontId="7" fillId="0" borderId="7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left" wrapText="1"/>
    </xf>
    <xf numFmtId="0" fontId="12" fillId="0" borderId="47" xfId="0" applyFont="1" applyFill="1" applyBorder="1" applyAlignment="1">
      <alignment horizontal="left" wrapText="1"/>
    </xf>
    <xf numFmtId="0" fontId="12" fillId="0" borderId="57" xfId="0" applyFont="1" applyFill="1" applyBorder="1" applyAlignment="1">
      <alignment horizontal="left" wrapText="1"/>
    </xf>
    <xf numFmtId="0" fontId="24" fillId="0" borderId="5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</cellXfs>
  <cellStyles count="2">
    <cellStyle name="мой стиль" xfId="1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5"/>
  <sheetViews>
    <sheetView showZeros="0" tabSelected="1" view="pageBreakPreview" topLeftCell="A75" zoomScale="30" zoomScaleNormal="40" zoomScaleSheetLayoutView="30" zoomScalePageLayoutView="50" workbookViewId="0">
      <selection activeCell="BH147" sqref="A1:BH147"/>
    </sheetView>
  </sheetViews>
  <sheetFormatPr defaultColWidth="8.85546875" defaultRowHeight="30" x14ac:dyDescent="0.4"/>
  <cols>
    <col min="1" max="1" width="14.85546875" style="29" customWidth="1"/>
    <col min="2" max="2" width="5.7109375" style="27" customWidth="1"/>
    <col min="3" max="4" width="6.42578125" style="27" customWidth="1"/>
    <col min="5" max="5" width="6.7109375" style="27" customWidth="1"/>
    <col min="6" max="6" width="5.7109375" style="27" customWidth="1"/>
    <col min="7" max="7" width="6.140625" style="27" customWidth="1"/>
    <col min="8" max="9" width="6.42578125" style="27" customWidth="1"/>
    <col min="10" max="10" width="6.7109375" style="27" customWidth="1"/>
    <col min="11" max="11" width="5.7109375" style="27" customWidth="1"/>
    <col min="12" max="13" width="6.42578125" style="27" customWidth="1"/>
    <col min="14" max="14" width="6.28515625" style="27" customWidth="1"/>
    <col min="15" max="15" width="6.140625" style="27" customWidth="1"/>
    <col min="16" max="16" width="6.28515625" style="27" customWidth="1"/>
    <col min="17" max="17" width="6.7109375" style="27" customWidth="1"/>
    <col min="18" max="18" width="6.42578125" style="28" customWidth="1"/>
    <col min="19" max="19" width="6.28515625" style="28" customWidth="1"/>
    <col min="20" max="20" width="6.28515625" style="27" customWidth="1"/>
    <col min="21" max="21" width="6.42578125" style="27" customWidth="1"/>
    <col min="22" max="22" width="6.5703125" style="27" customWidth="1"/>
    <col min="23" max="23" width="6.28515625" style="27" customWidth="1"/>
    <col min="24" max="24" width="5.7109375" style="27" customWidth="1"/>
    <col min="25" max="25" width="6.42578125" style="27" customWidth="1"/>
    <col min="26" max="26" width="6.7109375" style="27" customWidth="1"/>
    <col min="27" max="27" width="6.42578125" style="27" customWidth="1"/>
    <col min="28" max="28" width="5.7109375" style="27" customWidth="1"/>
    <col min="29" max="29" width="6.7109375" style="27" customWidth="1"/>
    <col min="30" max="31" width="6.5703125" style="27" customWidth="1"/>
    <col min="32" max="32" width="6.7109375" style="27" customWidth="1"/>
    <col min="33" max="36" width="6.5703125" style="27" customWidth="1"/>
    <col min="37" max="38" width="6.28515625" style="27" customWidth="1"/>
    <col min="39" max="39" width="7.5703125" style="27" customWidth="1"/>
    <col min="40" max="40" width="6.140625" style="27" customWidth="1"/>
    <col min="41" max="41" width="6.28515625" style="27" customWidth="1"/>
    <col min="42" max="42" width="6" style="27" customWidth="1"/>
    <col min="43" max="44" width="6.28515625" style="27" customWidth="1"/>
    <col min="45" max="46" width="6.42578125" style="27" customWidth="1"/>
    <col min="47" max="48" width="6.28515625" style="27" customWidth="1"/>
    <col min="49" max="49" width="6.5703125" style="27" customWidth="1"/>
    <col min="50" max="50" width="5.7109375" style="27" customWidth="1"/>
    <col min="51" max="51" width="6.42578125" style="27" customWidth="1"/>
    <col min="52" max="53" width="6.5703125" style="27" customWidth="1"/>
    <col min="54" max="54" width="8.28515625" style="27" customWidth="1"/>
    <col min="55" max="55" width="7.85546875" style="27" customWidth="1"/>
    <col min="56" max="56" width="5.42578125" style="29" customWidth="1"/>
    <col min="57" max="57" width="6.42578125" style="29" customWidth="1"/>
    <col min="58" max="58" width="5.7109375" style="29" customWidth="1"/>
    <col min="59" max="59" width="8.5703125" style="29" customWidth="1"/>
    <col min="60" max="60" width="7" style="29" customWidth="1"/>
    <col min="61" max="16384" width="8.85546875" style="27"/>
  </cols>
  <sheetData>
    <row r="1" spans="1:60" s="13" customFormat="1" ht="37.5" x14ac:dyDescent="0.5">
      <c r="A1" s="15"/>
      <c r="R1" s="14"/>
      <c r="S1" s="14"/>
      <c r="BD1" s="15"/>
      <c r="BE1" s="15"/>
      <c r="BF1" s="15"/>
      <c r="BG1" s="15"/>
      <c r="BH1" s="15"/>
    </row>
    <row r="2" spans="1:60" s="13" customFormat="1" ht="33" customHeight="1" x14ac:dyDescent="0.55000000000000004">
      <c r="A2" s="15"/>
      <c r="B2" s="2" t="s">
        <v>129</v>
      </c>
      <c r="C2" s="2"/>
      <c r="D2" s="2"/>
      <c r="E2" s="2"/>
      <c r="F2" s="2"/>
      <c r="G2" s="2"/>
      <c r="H2" s="2"/>
      <c r="I2" s="2"/>
      <c r="J2" s="2"/>
      <c r="K2" s="2"/>
      <c r="L2" s="2"/>
      <c r="R2" s="14"/>
      <c r="S2" s="14"/>
      <c r="V2" s="31" t="s">
        <v>128</v>
      </c>
      <c r="Z2" s="16"/>
      <c r="BC2" s="509"/>
      <c r="BD2" s="509"/>
      <c r="BE2" s="509"/>
      <c r="BF2" s="509"/>
      <c r="BG2" s="509"/>
      <c r="BH2" s="509"/>
    </row>
    <row r="3" spans="1:60" s="13" customFormat="1" ht="21" customHeight="1" x14ac:dyDescent="0.5">
      <c r="A3" s="15"/>
      <c r="R3" s="14"/>
      <c r="S3" s="14"/>
      <c r="BD3" s="15"/>
      <c r="BE3" s="15"/>
      <c r="BF3" s="15"/>
      <c r="BG3" s="15"/>
      <c r="BH3" s="15"/>
    </row>
    <row r="4" spans="1:60" s="13" customFormat="1" ht="40.5" x14ac:dyDescent="0.55000000000000004">
      <c r="A4" s="15"/>
      <c r="B4" s="2" t="s">
        <v>127</v>
      </c>
      <c r="C4" s="2"/>
      <c r="D4" s="2"/>
      <c r="E4" s="2"/>
      <c r="F4" s="2"/>
      <c r="G4" s="2"/>
      <c r="H4" s="2"/>
      <c r="I4" s="2"/>
      <c r="J4" s="2"/>
      <c r="K4" s="2"/>
      <c r="L4" s="2"/>
      <c r="R4" s="14"/>
      <c r="S4" s="14"/>
      <c r="AA4" s="17" t="s">
        <v>126</v>
      </c>
      <c r="BD4" s="15"/>
      <c r="BE4" s="15"/>
      <c r="BF4" s="15"/>
      <c r="BG4" s="15"/>
      <c r="BH4" s="15"/>
    </row>
    <row r="5" spans="1:60" s="13" customFormat="1" ht="35.25" customHeight="1" x14ac:dyDescent="0.55000000000000004">
      <c r="A5" s="15"/>
      <c r="B5" s="2" t="s">
        <v>125</v>
      </c>
      <c r="C5" s="2"/>
      <c r="D5" s="2"/>
      <c r="E5" s="2"/>
      <c r="F5" s="2"/>
      <c r="G5" s="2"/>
      <c r="H5" s="2"/>
      <c r="I5" s="2"/>
      <c r="J5" s="2"/>
      <c r="K5" s="2"/>
      <c r="L5" s="2"/>
      <c r="R5" s="14"/>
      <c r="S5" s="14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BD5" s="15"/>
      <c r="BE5" s="15"/>
      <c r="BF5" s="15"/>
      <c r="BG5" s="15"/>
      <c r="BH5" s="15"/>
    </row>
    <row r="6" spans="1:60" s="13" customFormat="1" ht="35.25" customHeight="1" x14ac:dyDescent="0.55000000000000004">
      <c r="A6" s="15"/>
      <c r="B6" s="2" t="s">
        <v>124</v>
      </c>
      <c r="C6" s="2"/>
      <c r="D6" s="2"/>
      <c r="E6" s="2"/>
      <c r="F6" s="2"/>
      <c r="G6" s="2"/>
      <c r="H6" s="2"/>
      <c r="I6" s="2"/>
      <c r="J6" s="2"/>
      <c r="K6" s="2"/>
      <c r="L6" s="2"/>
      <c r="P6" s="18"/>
      <c r="Q6" s="18"/>
      <c r="R6" s="31" t="s">
        <v>135</v>
      </c>
      <c r="S6" s="31"/>
      <c r="T6" s="31"/>
      <c r="U6" s="31"/>
      <c r="V6" s="31"/>
      <c r="W6" s="31"/>
      <c r="X6" s="31"/>
      <c r="Y6" s="214" t="s">
        <v>187</v>
      </c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07" t="s">
        <v>250</v>
      </c>
      <c r="AY6" s="207"/>
      <c r="AZ6" s="207"/>
      <c r="BA6" s="207"/>
      <c r="BB6" s="207"/>
      <c r="BC6" s="207"/>
      <c r="BD6" s="207"/>
      <c r="BE6" s="207"/>
      <c r="BF6" s="207"/>
      <c r="BG6" s="207"/>
      <c r="BH6" s="207"/>
    </row>
    <row r="7" spans="1:60" s="13" customFormat="1" ht="38.25" customHeight="1" x14ac:dyDescent="0.55000000000000004">
      <c r="A7" s="15"/>
      <c r="B7" s="20"/>
      <c r="C7" s="21"/>
      <c r="D7" s="21"/>
      <c r="E7" s="21"/>
      <c r="F7" s="21"/>
      <c r="G7" s="21"/>
      <c r="H7" s="18" t="s">
        <v>148</v>
      </c>
      <c r="I7" s="18"/>
      <c r="J7" s="2"/>
      <c r="K7" s="2"/>
      <c r="L7" s="2"/>
      <c r="O7" s="18"/>
      <c r="Q7" s="18"/>
      <c r="R7" s="18"/>
      <c r="S7" s="14"/>
      <c r="U7" s="18"/>
      <c r="V7" s="19"/>
      <c r="W7" s="19"/>
      <c r="X7" s="19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2"/>
      <c r="AZ7" s="22"/>
      <c r="BA7" s="2"/>
      <c r="BB7" s="2"/>
      <c r="BC7" s="2"/>
      <c r="BD7" s="2"/>
      <c r="BE7" s="2"/>
      <c r="BF7" s="2"/>
      <c r="BG7" s="2"/>
      <c r="BH7" s="2"/>
    </row>
    <row r="8" spans="1:60" s="13" customFormat="1" ht="42.75" customHeight="1" x14ac:dyDescent="0.55000000000000004">
      <c r="A8" s="15"/>
      <c r="B8" s="493" t="s">
        <v>162</v>
      </c>
      <c r="C8" s="493"/>
      <c r="D8" s="493"/>
      <c r="E8" s="493"/>
      <c r="F8" s="493"/>
      <c r="G8" s="493"/>
      <c r="H8" s="510">
        <v>2019</v>
      </c>
      <c r="I8" s="510"/>
      <c r="J8" s="510"/>
      <c r="K8" s="510"/>
      <c r="L8" s="2"/>
      <c r="O8" s="23"/>
      <c r="R8" s="149" t="s">
        <v>151</v>
      </c>
      <c r="S8" s="149"/>
      <c r="T8" s="149"/>
      <c r="U8" s="149"/>
      <c r="V8" s="149"/>
      <c r="W8" s="149"/>
      <c r="X8" s="149"/>
      <c r="Y8" s="214" t="s">
        <v>188</v>
      </c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06" t="s">
        <v>249</v>
      </c>
      <c r="AY8" s="206"/>
      <c r="AZ8" s="206"/>
      <c r="BA8" s="206"/>
      <c r="BB8" s="206"/>
      <c r="BC8" s="206"/>
      <c r="BD8" s="206"/>
      <c r="BE8" s="206"/>
      <c r="BF8" s="206"/>
      <c r="BG8" s="206"/>
      <c r="BH8" s="206"/>
    </row>
    <row r="9" spans="1:60" s="13" customFormat="1" ht="21.75" customHeight="1" x14ac:dyDescent="0.55000000000000004">
      <c r="A9" s="15"/>
      <c r="C9" s="2"/>
      <c r="D9" s="2"/>
      <c r="E9" s="2"/>
      <c r="F9" s="2"/>
      <c r="G9" s="2"/>
      <c r="L9" s="2"/>
      <c r="O9" s="14"/>
      <c r="R9" s="149"/>
      <c r="S9" s="149"/>
      <c r="T9" s="149"/>
      <c r="U9" s="149"/>
      <c r="V9" s="149"/>
      <c r="W9" s="149"/>
      <c r="X9" s="149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18"/>
      <c r="AZ9" s="18"/>
      <c r="BA9" s="18"/>
      <c r="BB9" s="18"/>
      <c r="BC9" s="18"/>
      <c r="BD9" s="18"/>
      <c r="BE9" s="18"/>
      <c r="BF9" s="18"/>
      <c r="BG9" s="18"/>
      <c r="BH9" s="18"/>
    </row>
    <row r="10" spans="1:60" s="13" customFormat="1" ht="30" customHeight="1" x14ac:dyDescent="0.55000000000000004">
      <c r="A10" s="15"/>
      <c r="B10" s="2" t="s">
        <v>123</v>
      </c>
      <c r="C10" s="2"/>
      <c r="D10" s="2"/>
      <c r="E10" s="2"/>
      <c r="F10" s="2"/>
      <c r="G10" s="2"/>
      <c r="H10" s="2"/>
      <c r="I10" s="2"/>
      <c r="J10" s="2"/>
      <c r="K10" s="2"/>
      <c r="L10" s="2"/>
      <c r="R10" s="149"/>
      <c r="S10" s="149"/>
      <c r="T10" s="149"/>
      <c r="U10" s="149"/>
      <c r="V10" s="149"/>
      <c r="W10" s="149"/>
      <c r="X10" s="149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BD10" s="15"/>
      <c r="BE10" s="15"/>
      <c r="BF10" s="15"/>
      <c r="BG10" s="15"/>
      <c r="BH10" s="15"/>
    </row>
    <row r="11" spans="1:60" s="13" customFormat="1" ht="14.25" customHeight="1" x14ac:dyDescent="0.55000000000000004">
      <c r="A11" s="1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R11" s="14"/>
      <c r="S11" s="14"/>
      <c r="T11" s="2"/>
      <c r="U11" s="2"/>
      <c r="V11" s="19"/>
      <c r="W11" s="19"/>
      <c r="X11" s="19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BA11" s="2"/>
      <c r="BD11" s="15"/>
      <c r="BE11" s="15"/>
      <c r="BF11" s="15"/>
      <c r="BG11" s="15"/>
      <c r="BH11" s="15"/>
    </row>
    <row r="12" spans="1:60" s="6" customFormat="1" ht="35.25" x14ac:dyDescent="0.5">
      <c r="A12" s="26"/>
      <c r="K12" s="10" t="s">
        <v>122</v>
      </c>
      <c r="R12" s="24"/>
      <c r="S12" s="24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25"/>
      <c r="AN12" s="25" t="s">
        <v>121</v>
      </c>
      <c r="BD12" s="26"/>
      <c r="BE12" s="26"/>
      <c r="BF12" s="26"/>
      <c r="BG12" s="26"/>
      <c r="BH12" s="26"/>
    </row>
    <row r="13" spans="1:60" ht="13.5" customHeight="1" thickBot="1" x14ac:dyDescent="0.45"/>
    <row r="14" spans="1:60" ht="25.5" customHeight="1" x14ac:dyDescent="0.45">
      <c r="A14" s="530" t="s">
        <v>120</v>
      </c>
      <c r="B14" s="532" t="s">
        <v>119</v>
      </c>
      <c r="C14" s="515"/>
      <c r="D14" s="515"/>
      <c r="E14" s="515"/>
      <c r="F14" s="516" t="s">
        <v>194</v>
      </c>
      <c r="G14" s="515" t="s">
        <v>118</v>
      </c>
      <c r="H14" s="515"/>
      <c r="I14" s="515"/>
      <c r="J14" s="516" t="s">
        <v>195</v>
      </c>
      <c r="K14" s="515" t="s">
        <v>117</v>
      </c>
      <c r="L14" s="515"/>
      <c r="M14" s="515"/>
      <c r="N14" s="515"/>
      <c r="O14" s="515" t="s">
        <v>116</v>
      </c>
      <c r="P14" s="515"/>
      <c r="Q14" s="515"/>
      <c r="R14" s="515"/>
      <c r="S14" s="516" t="s">
        <v>196</v>
      </c>
      <c r="T14" s="515" t="s">
        <v>115</v>
      </c>
      <c r="U14" s="515"/>
      <c r="V14" s="515"/>
      <c r="W14" s="516" t="s">
        <v>197</v>
      </c>
      <c r="X14" s="515" t="s">
        <v>114</v>
      </c>
      <c r="Y14" s="515"/>
      <c r="Z14" s="515"/>
      <c r="AA14" s="516" t="s">
        <v>198</v>
      </c>
      <c r="AB14" s="515" t="s">
        <v>113</v>
      </c>
      <c r="AC14" s="515"/>
      <c r="AD14" s="515"/>
      <c r="AE14" s="515"/>
      <c r="AF14" s="516" t="s">
        <v>199</v>
      </c>
      <c r="AG14" s="515" t="s">
        <v>112</v>
      </c>
      <c r="AH14" s="515"/>
      <c r="AI14" s="515"/>
      <c r="AJ14" s="516" t="s">
        <v>200</v>
      </c>
      <c r="AK14" s="515" t="s">
        <v>111</v>
      </c>
      <c r="AL14" s="515"/>
      <c r="AM14" s="515"/>
      <c r="AN14" s="515"/>
      <c r="AO14" s="515" t="s">
        <v>110</v>
      </c>
      <c r="AP14" s="515"/>
      <c r="AQ14" s="515"/>
      <c r="AR14" s="515"/>
      <c r="AS14" s="516" t="s">
        <v>201</v>
      </c>
      <c r="AT14" s="515" t="s">
        <v>109</v>
      </c>
      <c r="AU14" s="515"/>
      <c r="AV14" s="515"/>
      <c r="AW14" s="516" t="s">
        <v>202</v>
      </c>
      <c r="AX14" s="515" t="s">
        <v>108</v>
      </c>
      <c r="AY14" s="515"/>
      <c r="AZ14" s="515"/>
      <c r="BA14" s="542"/>
      <c r="BB14" s="518" t="s">
        <v>107</v>
      </c>
      <c r="BC14" s="520" t="s">
        <v>106</v>
      </c>
      <c r="BD14" s="520" t="s">
        <v>105</v>
      </c>
      <c r="BE14" s="548" t="s">
        <v>104</v>
      </c>
      <c r="BF14" s="520" t="s">
        <v>103</v>
      </c>
      <c r="BG14" s="511" t="s">
        <v>102</v>
      </c>
      <c r="BH14" s="513" t="s">
        <v>54</v>
      </c>
    </row>
    <row r="15" spans="1:60" ht="273" customHeight="1" thickBot="1" x14ac:dyDescent="0.45">
      <c r="A15" s="531"/>
      <c r="B15" s="46" t="s">
        <v>101</v>
      </c>
      <c r="C15" s="47" t="s">
        <v>87</v>
      </c>
      <c r="D15" s="47" t="s">
        <v>86</v>
      </c>
      <c r="E15" s="47" t="s">
        <v>85</v>
      </c>
      <c r="F15" s="517"/>
      <c r="G15" s="47" t="s">
        <v>84</v>
      </c>
      <c r="H15" s="47" t="s">
        <v>83</v>
      </c>
      <c r="I15" s="47" t="s">
        <v>82</v>
      </c>
      <c r="J15" s="517"/>
      <c r="K15" s="47" t="s">
        <v>81</v>
      </c>
      <c r="L15" s="47" t="s">
        <v>80</v>
      </c>
      <c r="M15" s="47" t="s">
        <v>79</v>
      </c>
      <c r="N15" s="47" t="s">
        <v>100</v>
      </c>
      <c r="O15" s="47" t="s">
        <v>88</v>
      </c>
      <c r="P15" s="47" t="s">
        <v>87</v>
      </c>
      <c r="Q15" s="47" t="s">
        <v>86</v>
      </c>
      <c r="R15" s="47" t="s">
        <v>85</v>
      </c>
      <c r="S15" s="517"/>
      <c r="T15" s="47" t="s">
        <v>99</v>
      </c>
      <c r="U15" s="47" t="s">
        <v>98</v>
      </c>
      <c r="V15" s="47" t="s">
        <v>97</v>
      </c>
      <c r="W15" s="517"/>
      <c r="X15" s="47" t="s">
        <v>96</v>
      </c>
      <c r="Y15" s="47" t="s">
        <v>95</v>
      </c>
      <c r="Z15" s="47" t="s">
        <v>94</v>
      </c>
      <c r="AA15" s="517"/>
      <c r="AB15" s="47" t="s">
        <v>96</v>
      </c>
      <c r="AC15" s="47" t="s">
        <v>95</v>
      </c>
      <c r="AD15" s="47" t="s">
        <v>94</v>
      </c>
      <c r="AE15" s="47" t="s">
        <v>93</v>
      </c>
      <c r="AF15" s="517"/>
      <c r="AG15" s="47" t="s">
        <v>84</v>
      </c>
      <c r="AH15" s="47" t="s">
        <v>83</v>
      </c>
      <c r="AI15" s="47" t="s">
        <v>82</v>
      </c>
      <c r="AJ15" s="517"/>
      <c r="AK15" s="47" t="s">
        <v>92</v>
      </c>
      <c r="AL15" s="47" t="s">
        <v>91</v>
      </c>
      <c r="AM15" s="47" t="s">
        <v>90</v>
      </c>
      <c r="AN15" s="47" t="s">
        <v>89</v>
      </c>
      <c r="AO15" s="47" t="s">
        <v>88</v>
      </c>
      <c r="AP15" s="47" t="s">
        <v>87</v>
      </c>
      <c r="AQ15" s="47" t="s">
        <v>86</v>
      </c>
      <c r="AR15" s="47" t="s">
        <v>85</v>
      </c>
      <c r="AS15" s="517"/>
      <c r="AT15" s="47" t="s">
        <v>84</v>
      </c>
      <c r="AU15" s="47" t="s">
        <v>83</v>
      </c>
      <c r="AV15" s="47" t="s">
        <v>82</v>
      </c>
      <c r="AW15" s="517"/>
      <c r="AX15" s="47" t="s">
        <v>81</v>
      </c>
      <c r="AY15" s="47" t="s">
        <v>80</v>
      </c>
      <c r="AZ15" s="47" t="s">
        <v>79</v>
      </c>
      <c r="BA15" s="48" t="s">
        <v>78</v>
      </c>
      <c r="BB15" s="519"/>
      <c r="BC15" s="521"/>
      <c r="BD15" s="521"/>
      <c r="BE15" s="549"/>
      <c r="BF15" s="521"/>
      <c r="BG15" s="512"/>
      <c r="BH15" s="514"/>
    </row>
    <row r="16" spans="1:60" ht="30" customHeight="1" x14ac:dyDescent="0.45">
      <c r="A16" s="49" t="s">
        <v>77</v>
      </c>
      <c r="B16" s="126"/>
      <c r="C16" s="127"/>
      <c r="D16" s="127"/>
      <c r="E16" s="127"/>
      <c r="F16" s="127"/>
      <c r="G16" s="127"/>
      <c r="H16" s="127"/>
      <c r="I16" s="127"/>
      <c r="J16" s="127">
        <v>18</v>
      </c>
      <c r="K16" s="127"/>
      <c r="L16" s="127"/>
      <c r="M16" s="127"/>
      <c r="N16" s="127"/>
      <c r="O16" s="128"/>
      <c r="P16" s="128"/>
      <c r="Q16" s="128"/>
      <c r="R16" s="128"/>
      <c r="S16" s="128"/>
      <c r="T16" s="129" t="s">
        <v>69</v>
      </c>
      <c r="U16" s="129" t="s">
        <v>69</v>
      </c>
      <c r="V16" s="129" t="s">
        <v>69</v>
      </c>
      <c r="W16" s="130" t="s">
        <v>65</v>
      </c>
      <c r="X16" s="130" t="s">
        <v>65</v>
      </c>
      <c r="Y16" s="128"/>
      <c r="Z16" s="128"/>
      <c r="AA16" s="128"/>
      <c r="AB16" s="128"/>
      <c r="AC16" s="128"/>
      <c r="AD16" s="128"/>
      <c r="AE16" s="128"/>
      <c r="AF16" s="128">
        <v>18</v>
      </c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9" t="s">
        <v>69</v>
      </c>
      <c r="AR16" s="129" t="s">
        <v>69</v>
      </c>
      <c r="AS16" s="129" t="s">
        <v>69</v>
      </c>
      <c r="AT16" s="130" t="s">
        <v>65</v>
      </c>
      <c r="AU16" s="130" t="s">
        <v>65</v>
      </c>
      <c r="AV16" s="130" t="s">
        <v>65</v>
      </c>
      <c r="AW16" s="130" t="s">
        <v>65</v>
      </c>
      <c r="AX16" s="130" t="s">
        <v>65</v>
      </c>
      <c r="AY16" s="130" t="s">
        <v>65</v>
      </c>
      <c r="AZ16" s="130" t="s">
        <v>65</v>
      </c>
      <c r="BA16" s="131" t="s">
        <v>65</v>
      </c>
      <c r="BB16" s="50">
        <v>36</v>
      </c>
      <c r="BC16" s="51">
        <v>6</v>
      </c>
      <c r="BD16" s="51"/>
      <c r="BE16" s="51"/>
      <c r="BF16" s="51"/>
      <c r="BG16" s="52">
        <v>10</v>
      </c>
      <c r="BH16" s="53">
        <f>SUM(BB16:BG16)</f>
        <v>52</v>
      </c>
    </row>
    <row r="17" spans="1:60" ht="30" customHeight="1" thickBot="1" x14ac:dyDescent="0.5">
      <c r="A17" s="54" t="s">
        <v>76</v>
      </c>
      <c r="B17" s="119"/>
      <c r="C17" s="120"/>
      <c r="D17" s="120"/>
      <c r="E17" s="120"/>
      <c r="F17" s="120"/>
      <c r="G17" s="120"/>
      <c r="H17" s="120"/>
      <c r="I17" s="120"/>
      <c r="J17" s="120">
        <v>17</v>
      </c>
      <c r="K17" s="120"/>
      <c r="L17" s="120"/>
      <c r="M17" s="120"/>
      <c r="N17" s="120"/>
      <c r="O17" s="121"/>
      <c r="P17" s="121"/>
      <c r="Q17" s="121"/>
      <c r="R17" s="121"/>
      <c r="S17" s="122" t="s">
        <v>69</v>
      </c>
      <c r="T17" s="122" t="s">
        <v>69</v>
      </c>
      <c r="U17" s="122" t="s">
        <v>69</v>
      </c>
      <c r="V17" s="123" t="s">
        <v>65</v>
      </c>
      <c r="W17" s="123" t="s">
        <v>65</v>
      </c>
      <c r="X17" s="121" t="s">
        <v>142</v>
      </c>
      <c r="Y17" s="121" t="s">
        <v>142</v>
      </c>
      <c r="Z17" s="121" t="s">
        <v>142</v>
      </c>
      <c r="AA17" s="121" t="s">
        <v>67</v>
      </c>
      <c r="AB17" s="121" t="s">
        <v>67</v>
      </c>
      <c r="AC17" s="121" t="s">
        <v>67</v>
      </c>
      <c r="AD17" s="121" t="s">
        <v>67</v>
      </c>
      <c r="AE17" s="121" t="s">
        <v>67</v>
      </c>
      <c r="AF17" s="121" t="s">
        <v>67</v>
      </c>
      <c r="AG17" s="121" t="s">
        <v>67</v>
      </c>
      <c r="AH17" s="121" t="s">
        <v>67</v>
      </c>
      <c r="AI17" s="121" t="s">
        <v>71</v>
      </c>
      <c r="AJ17" s="121" t="s">
        <v>71</v>
      </c>
      <c r="AK17" s="124"/>
      <c r="AL17" s="124"/>
      <c r="AM17" s="124"/>
      <c r="AN17" s="124"/>
      <c r="AO17" s="124"/>
      <c r="AP17" s="124"/>
      <c r="AQ17" s="124"/>
      <c r="AR17" s="124"/>
      <c r="AS17" s="124"/>
      <c r="AT17" s="121"/>
      <c r="AU17" s="121"/>
      <c r="AV17" s="121"/>
      <c r="AW17" s="121"/>
      <c r="AX17" s="121"/>
      <c r="AY17" s="121"/>
      <c r="AZ17" s="121"/>
      <c r="BA17" s="125"/>
      <c r="BB17" s="55">
        <v>17</v>
      </c>
      <c r="BC17" s="56">
        <v>3</v>
      </c>
      <c r="BD17" s="56">
        <v>3</v>
      </c>
      <c r="BE17" s="56">
        <v>8</v>
      </c>
      <c r="BF17" s="56">
        <v>2</v>
      </c>
      <c r="BG17" s="57">
        <v>2</v>
      </c>
      <c r="BH17" s="58">
        <f>SUM(BB17:BG17)</f>
        <v>35</v>
      </c>
    </row>
    <row r="18" spans="1:60" ht="30" customHeight="1" thickBot="1" x14ac:dyDescent="0.5">
      <c r="A18" s="59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3">
        <f>SUM(BB16:BB17)</f>
        <v>53</v>
      </c>
      <c r="BC18" s="63">
        <f t="shared" ref="BC18:BG18" si="0">SUM(BC16:BC17)</f>
        <v>9</v>
      </c>
      <c r="BD18" s="63">
        <f t="shared" si="0"/>
        <v>3</v>
      </c>
      <c r="BE18" s="63">
        <f t="shared" si="0"/>
        <v>8</v>
      </c>
      <c r="BF18" s="63">
        <f t="shared" si="0"/>
        <v>2</v>
      </c>
      <c r="BG18" s="63">
        <f t="shared" si="0"/>
        <v>12</v>
      </c>
      <c r="BH18" s="132">
        <f>SUM(BH16:BH17)</f>
        <v>87</v>
      </c>
    </row>
    <row r="19" spans="1:60" s="6" customFormat="1" ht="35.25" x14ac:dyDescent="0.5">
      <c r="A19" s="64"/>
      <c r="B19" s="65"/>
      <c r="C19" s="65" t="s">
        <v>75</v>
      </c>
      <c r="D19" s="65"/>
      <c r="E19" s="65"/>
      <c r="F19" s="65"/>
      <c r="H19" s="66"/>
      <c r="I19" s="67" t="s">
        <v>64</v>
      </c>
      <c r="J19" s="65" t="s">
        <v>74</v>
      </c>
      <c r="N19" s="65"/>
      <c r="O19" s="65"/>
      <c r="P19" s="65"/>
      <c r="Q19" s="65"/>
      <c r="R19" s="68"/>
      <c r="S19" s="69" t="s">
        <v>73</v>
      </c>
      <c r="T19" s="67" t="s">
        <v>64</v>
      </c>
      <c r="U19" s="65" t="s">
        <v>72</v>
      </c>
      <c r="W19" s="65"/>
      <c r="X19" s="65"/>
      <c r="Y19" s="65"/>
      <c r="Z19" s="65"/>
      <c r="AA19" s="65"/>
      <c r="AB19" s="65"/>
      <c r="AC19" s="65"/>
      <c r="AE19" s="70" t="s">
        <v>71</v>
      </c>
      <c r="AF19" s="67" t="s">
        <v>64</v>
      </c>
      <c r="AG19" s="65" t="s">
        <v>70</v>
      </c>
      <c r="AH19" s="65"/>
      <c r="AI19" s="65"/>
      <c r="AJ19" s="1"/>
      <c r="AK19" s="1"/>
      <c r="AL19" s="1"/>
      <c r="AM19" s="1"/>
      <c r="AN19" s="1"/>
      <c r="AO19" s="1"/>
      <c r="BD19" s="26"/>
      <c r="BE19" s="26"/>
      <c r="BF19" s="26"/>
      <c r="BG19" s="26"/>
      <c r="BH19" s="26"/>
    </row>
    <row r="20" spans="1:60" s="6" customFormat="1" ht="17.25" customHeight="1" x14ac:dyDescent="0.5">
      <c r="A20" s="64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8"/>
      <c r="S20" s="68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1"/>
      <c r="AK20" s="1"/>
      <c r="AL20" s="1"/>
      <c r="AM20" s="1"/>
      <c r="AN20" s="1"/>
      <c r="AO20" s="1"/>
      <c r="AP20" s="1"/>
      <c r="AQ20" s="1"/>
      <c r="AR20" s="1"/>
      <c r="AS20" s="1"/>
      <c r="BD20" s="26"/>
      <c r="BE20" s="26"/>
      <c r="BF20" s="26"/>
      <c r="BG20" s="26"/>
      <c r="BH20" s="26"/>
    </row>
    <row r="21" spans="1:60" s="6" customFormat="1" ht="35.25" x14ac:dyDescent="0.5">
      <c r="A21" s="64"/>
      <c r="B21" s="65"/>
      <c r="C21" s="65"/>
      <c r="D21" s="65"/>
      <c r="E21" s="65"/>
      <c r="F21" s="65"/>
      <c r="G21" s="65"/>
      <c r="H21" s="42" t="s">
        <v>69</v>
      </c>
      <c r="I21" s="67" t="s">
        <v>64</v>
      </c>
      <c r="J21" s="65" t="s">
        <v>68</v>
      </c>
      <c r="N21" s="65"/>
      <c r="O21" s="65"/>
      <c r="P21" s="65"/>
      <c r="Q21" s="65"/>
      <c r="R21" s="68"/>
      <c r="S21" s="70" t="s">
        <v>67</v>
      </c>
      <c r="T21" s="67" t="s">
        <v>64</v>
      </c>
      <c r="U21" s="65" t="s">
        <v>66</v>
      </c>
      <c r="W21" s="65"/>
      <c r="X21" s="65"/>
      <c r="Y21" s="65"/>
      <c r="Z21" s="65"/>
      <c r="AA21" s="65"/>
      <c r="AB21" s="65"/>
      <c r="AC21" s="65"/>
      <c r="AE21" s="70" t="s">
        <v>65</v>
      </c>
      <c r="AF21" s="67" t="s">
        <v>64</v>
      </c>
      <c r="AG21" s="65" t="s">
        <v>63</v>
      </c>
      <c r="AH21" s="65"/>
      <c r="AI21" s="65"/>
      <c r="AJ21" s="1"/>
      <c r="AK21" s="1"/>
      <c r="AL21" s="1"/>
      <c r="AM21" s="1"/>
      <c r="AN21" s="1"/>
      <c r="AO21" s="1"/>
      <c r="BD21" s="26"/>
      <c r="BE21" s="26"/>
      <c r="BF21" s="26"/>
      <c r="BG21" s="26"/>
      <c r="BH21" s="26"/>
    </row>
    <row r="22" spans="1:60" s="6" customFormat="1" ht="15" customHeight="1" x14ac:dyDescent="0.5">
      <c r="A22" s="64"/>
      <c r="B22" s="65"/>
      <c r="C22" s="65"/>
      <c r="D22" s="65"/>
      <c r="E22" s="65"/>
      <c r="F22" s="65"/>
      <c r="G22" s="65"/>
      <c r="H22" s="71"/>
      <c r="I22" s="67"/>
      <c r="J22" s="65"/>
      <c r="N22" s="65"/>
      <c r="O22" s="65"/>
      <c r="P22" s="65"/>
      <c r="Q22" s="65"/>
      <c r="R22" s="68"/>
      <c r="S22" s="72"/>
      <c r="T22" s="67"/>
      <c r="U22" s="65"/>
      <c r="W22" s="65"/>
      <c r="X22" s="65"/>
      <c r="Y22" s="65"/>
      <c r="Z22" s="65"/>
      <c r="AA22" s="65"/>
      <c r="AB22" s="65"/>
      <c r="AC22" s="65"/>
      <c r="AE22" s="72"/>
      <c r="AF22" s="67"/>
      <c r="AG22" s="65"/>
      <c r="AH22" s="65"/>
      <c r="AI22" s="65"/>
      <c r="AJ22" s="1"/>
      <c r="AK22" s="1"/>
      <c r="AL22" s="1"/>
      <c r="AM22" s="1"/>
      <c r="AN22" s="1"/>
      <c r="AO22" s="1"/>
      <c r="BD22" s="26"/>
      <c r="BE22" s="26"/>
      <c r="BF22" s="26"/>
      <c r="BG22" s="26"/>
      <c r="BH22" s="26"/>
    </row>
    <row r="23" spans="1:60" s="6" customFormat="1" ht="35.25" x14ac:dyDescent="0.5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8"/>
      <c r="S23" s="68"/>
      <c r="T23" s="65"/>
      <c r="U23" s="65"/>
      <c r="V23" s="65"/>
      <c r="W23" s="65"/>
      <c r="X23" s="65"/>
      <c r="Y23" s="65"/>
      <c r="Z23" s="65"/>
      <c r="AA23" s="10" t="s">
        <v>62</v>
      </c>
      <c r="AB23" s="65"/>
      <c r="AC23" s="65"/>
      <c r="AD23" s="65"/>
      <c r="AE23" s="65"/>
      <c r="AF23" s="65"/>
      <c r="AG23" s="65"/>
      <c r="AH23" s="65"/>
      <c r="AI23" s="65"/>
      <c r="AJ23" s="1"/>
      <c r="AK23" s="1"/>
      <c r="AL23" s="1"/>
      <c r="AM23" s="1"/>
      <c r="AN23" s="1"/>
      <c r="AO23" s="1"/>
      <c r="AP23" s="1"/>
      <c r="AQ23" s="1"/>
      <c r="AR23" s="1"/>
      <c r="AS23" s="1"/>
      <c r="BD23" s="26"/>
      <c r="BE23" s="26"/>
      <c r="BF23" s="26"/>
      <c r="BG23" s="26"/>
      <c r="BH23" s="26"/>
    </row>
    <row r="24" spans="1:60" s="6" customFormat="1" ht="14.25" customHeight="1" thickBot="1" x14ac:dyDescent="0.55000000000000004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8"/>
      <c r="S24" s="68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BD24" s="26"/>
      <c r="BE24" s="26"/>
      <c r="BF24" s="26"/>
      <c r="BG24" s="26"/>
      <c r="BH24" s="26"/>
    </row>
    <row r="25" spans="1:60" s="6" customFormat="1" ht="26.25" customHeight="1" thickBot="1" x14ac:dyDescent="0.55000000000000004">
      <c r="A25" s="227" t="s">
        <v>61</v>
      </c>
      <c r="B25" s="230" t="s">
        <v>60</v>
      </c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1"/>
      <c r="P25" s="146" t="s">
        <v>59</v>
      </c>
      <c r="Q25" s="236"/>
      <c r="R25" s="203" t="s">
        <v>58</v>
      </c>
      <c r="S25" s="197"/>
      <c r="T25" s="193" t="s">
        <v>57</v>
      </c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5"/>
      <c r="AF25" s="527" t="s">
        <v>56</v>
      </c>
      <c r="AG25" s="528"/>
      <c r="AH25" s="528"/>
      <c r="AI25" s="528"/>
      <c r="AJ25" s="528"/>
      <c r="AK25" s="528"/>
      <c r="AL25" s="528"/>
      <c r="AM25" s="528"/>
      <c r="AN25" s="528"/>
      <c r="AO25" s="528"/>
      <c r="AP25" s="528"/>
      <c r="AQ25" s="528"/>
      <c r="AR25" s="528"/>
      <c r="AS25" s="528"/>
      <c r="AT25" s="528"/>
      <c r="AU25" s="528"/>
      <c r="AV25" s="528"/>
      <c r="AW25" s="528"/>
      <c r="AX25" s="528"/>
      <c r="AY25" s="528"/>
      <c r="AZ25" s="528"/>
      <c r="BA25" s="528"/>
      <c r="BB25" s="528"/>
      <c r="BC25" s="529"/>
      <c r="BD25" s="196" t="s">
        <v>55</v>
      </c>
      <c r="BE25" s="146"/>
      <c r="BF25" s="146"/>
      <c r="BG25" s="146"/>
      <c r="BH25" s="197"/>
    </row>
    <row r="26" spans="1:60" s="6" customFormat="1" ht="26.25" customHeight="1" thickBot="1" x14ac:dyDescent="0.55000000000000004">
      <c r="A26" s="228"/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3"/>
      <c r="P26" s="199"/>
      <c r="Q26" s="237"/>
      <c r="R26" s="204"/>
      <c r="S26" s="200"/>
      <c r="T26" s="198" t="s">
        <v>54</v>
      </c>
      <c r="U26" s="199"/>
      <c r="V26" s="203" t="s">
        <v>53</v>
      </c>
      <c r="W26" s="197"/>
      <c r="X26" s="193" t="s">
        <v>52</v>
      </c>
      <c r="Y26" s="194"/>
      <c r="Z26" s="194"/>
      <c r="AA26" s="194"/>
      <c r="AB26" s="194"/>
      <c r="AC26" s="194"/>
      <c r="AD26" s="194"/>
      <c r="AE26" s="195"/>
      <c r="AF26" s="537" t="s">
        <v>51</v>
      </c>
      <c r="AG26" s="538"/>
      <c r="AH26" s="538"/>
      <c r="AI26" s="538"/>
      <c r="AJ26" s="538"/>
      <c r="AK26" s="538"/>
      <c r="AL26" s="538"/>
      <c r="AM26" s="538"/>
      <c r="AN26" s="538"/>
      <c r="AO26" s="538"/>
      <c r="AP26" s="538"/>
      <c r="AQ26" s="539"/>
      <c r="AR26" s="537" t="s">
        <v>50</v>
      </c>
      <c r="AS26" s="538"/>
      <c r="AT26" s="538"/>
      <c r="AU26" s="538"/>
      <c r="AV26" s="538"/>
      <c r="AW26" s="538"/>
      <c r="AX26" s="538"/>
      <c r="AY26" s="538"/>
      <c r="AZ26" s="538"/>
      <c r="BA26" s="538"/>
      <c r="BB26" s="538"/>
      <c r="BC26" s="539"/>
      <c r="BD26" s="198"/>
      <c r="BE26" s="199"/>
      <c r="BF26" s="199"/>
      <c r="BG26" s="199"/>
      <c r="BH26" s="200"/>
    </row>
    <row r="27" spans="1:60" s="6" customFormat="1" ht="61.5" customHeight="1" thickBot="1" x14ac:dyDescent="0.55000000000000004">
      <c r="A27" s="228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3"/>
      <c r="P27" s="199"/>
      <c r="Q27" s="237"/>
      <c r="R27" s="204"/>
      <c r="S27" s="200"/>
      <c r="T27" s="198"/>
      <c r="U27" s="199"/>
      <c r="V27" s="204"/>
      <c r="W27" s="200"/>
      <c r="X27" s="540" t="s">
        <v>49</v>
      </c>
      <c r="Y27" s="146"/>
      <c r="Z27" s="541" t="s">
        <v>48</v>
      </c>
      <c r="AA27" s="236"/>
      <c r="AB27" s="145" t="s">
        <v>47</v>
      </c>
      <c r="AC27" s="146"/>
      <c r="AD27" s="203" t="s">
        <v>46</v>
      </c>
      <c r="AE27" s="197"/>
      <c r="AF27" s="168" t="s">
        <v>217</v>
      </c>
      <c r="AG27" s="169"/>
      <c r="AH27" s="169"/>
      <c r="AI27" s="169"/>
      <c r="AJ27" s="169"/>
      <c r="AK27" s="170"/>
      <c r="AL27" s="168" t="s">
        <v>218</v>
      </c>
      <c r="AM27" s="169"/>
      <c r="AN27" s="169"/>
      <c r="AO27" s="169"/>
      <c r="AP27" s="169"/>
      <c r="AQ27" s="169"/>
      <c r="AR27" s="168" t="s">
        <v>216</v>
      </c>
      <c r="AS27" s="169"/>
      <c r="AT27" s="169"/>
      <c r="AU27" s="169"/>
      <c r="AV27" s="169"/>
      <c r="AW27" s="170"/>
      <c r="AX27" s="169" t="s">
        <v>147</v>
      </c>
      <c r="AY27" s="169"/>
      <c r="AZ27" s="169"/>
      <c r="BA27" s="169"/>
      <c r="BB27" s="169"/>
      <c r="BC27" s="170"/>
      <c r="BD27" s="198"/>
      <c r="BE27" s="199"/>
      <c r="BF27" s="199"/>
      <c r="BG27" s="199"/>
      <c r="BH27" s="200"/>
    </row>
    <row r="28" spans="1:60" s="6" customFormat="1" ht="165.75" customHeight="1" thickBot="1" x14ac:dyDescent="0.5">
      <c r="A28" s="229"/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5"/>
      <c r="P28" s="147"/>
      <c r="Q28" s="238"/>
      <c r="R28" s="205"/>
      <c r="S28" s="202"/>
      <c r="T28" s="201"/>
      <c r="U28" s="147"/>
      <c r="V28" s="205"/>
      <c r="W28" s="202"/>
      <c r="X28" s="201"/>
      <c r="Y28" s="147"/>
      <c r="Z28" s="205"/>
      <c r="AA28" s="238"/>
      <c r="AB28" s="147"/>
      <c r="AC28" s="147"/>
      <c r="AD28" s="205"/>
      <c r="AE28" s="202"/>
      <c r="AF28" s="536" t="s">
        <v>45</v>
      </c>
      <c r="AG28" s="524"/>
      <c r="AH28" s="522" t="s">
        <v>44</v>
      </c>
      <c r="AI28" s="523"/>
      <c r="AJ28" s="524" t="s">
        <v>43</v>
      </c>
      <c r="AK28" s="525"/>
      <c r="AL28" s="524" t="s">
        <v>45</v>
      </c>
      <c r="AM28" s="524"/>
      <c r="AN28" s="522" t="s">
        <v>44</v>
      </c>
      <c r="AO28" s="523"/>
      <c r="AP28" s="524" t="s">
        <v>43</v>
      </c>
      <c r="AQ28" s="524"/>
      <c r="AR28" s="536" t="s">
        <v>45</v>
      </c>
      <c r="AS28" s="524"/>
      <c r="AT28" s="522" t="s">
        <v>44</v>
      </c>
      <c r="AU28" s="523"/>
      <c r="AV28" s="524" t="s">
        <v>43</v>
      </c>
      <c r="AW28" s="525"/>
      <c r="AX28" s="524" t="s">
        <v>45</v>
      </c>
      <c r="AY28" s="524"/>
      <c r="AZ28" s="522" t="s">
        <v>44</v>
      </c>
      <c r="BA28" s="523"/>
      <c r="BB28" s="524" t="s">
        <v>43</v>
      </c>
      <c r="BC28" s="525"/>
      <c r="BD28" s="201"/>
      <c r="BE28" s="147"/>
      <c r="BF28" s="147"/>
      <c r="BG28" s="147"/>
      <c r="BH28" s="202"/>
    </row>
    <row r="29" spans="1:60" s="34" customFormat="1" ht="28.5" customHeight="1" thickBot="1" x14ac:dyDescent="0.55000000000000004">
      <c r="A29" s="43" t="s">
        <v>42</v>
      </c>
      <c r="B29" s="440" t="s">
        <v>41</v>
      </c>
      <c r="C29" s="546"/>
      <c r="D29" s="546"/>
      <c r="E29" s="546"/>
      <c r="F29" s="546"/>
      <c r="G29" s="546"/>
      <c r="H29" s="546"/>
      <c r="I29" s="546"/>
      <c r="J29" s="546"/>
      <c r="K29" s="546"/>
      <c r="L29" s="546"/>
      <c r="M29" s="546"/>
      <c r="N29" s="546"/>
      <c r="O29" s="547"/>
      <c r="P29" s="416"/>
      <c r="Q29" s="326"/>
      <c r="R29" s="326"/>
      <c r="S29" s="335"/>
      <c r="T29" s="334">
        <f>SUM(T33,T39,T30,T36)</f>
        <v>1140</v>
      </c>
      <c r="U29" s="222"/>
      <c r="V29" s="325">
        <f t="shared" ref="V29" si="1">SUM(V33,V39,V30,V36)</f>
        <v>260</v>
      </c>
      <c r="W29" s="335"/>
      <c r="X29" s="334">
        <f t="shared" ref="X29" si="2">SUM(X33,X39,X30,X36)</f>
        <v>120</v>
      </c>
      <c r="Y29" s="222"/>
      <c r="Z29" s="325">
        <f t="shared" ref="Z29" si="3">SUM(Z33,Z39,Z30,Z36)</f>
        <v>84</v>
      </c>
      <c r="AA29" s="326"/>
      <c r="AB29" s="221">
        <f t="shared" ref="AB29" si="4">SUM(AB33,AB39,AB30,AB36)</f>
        <v>56</v>
      </c>
      <c r="AC29" s="222"/>
      <c r="AD29" s="325">
        <f t="shared" ref="AD29" si="5">SUM(AD33,AD39,AD30,AD36)</f>
        <v>0</v>
      </c>
      <c r="AE29" s="335"/>
      <c r="AF29" s="334">
        <f t="shared" ref="AF29" si="6">SUM(AF33,AF39,AF30,AF36)</f>
        <v>180</v>
      </c>
      <c r="AG29" s="222"/>
      <c r="AH29" s="325">
        <f t="shared" ref="AH29" si="7">SUM(AH33,AH39,AH30,AH36)</f>
        <v>72</v>
      </c>
      <c r="AI29" s="326"/>
      <c r="AJ29" s="221">
        <f t="shared" ref="AJ29" si="8">SUM(AJ33,AJ39,AJ30,AJ36)</f>
        <v>6</v>
      </c>
      <c r="AK29" s="326"/>
      <c r="AL29" s="334">
        <f t="shared" ref="AL29" si="9">SUM(AL33,AL39,AL30,AL36)</f>
        <v>438</v>
      </c>
      <c r="AM29" s="222"/>
      <c r="AN29" s="325">
        <f t="shared" ref="AN29" si="10">SUM(AN33,AN39,AN30,AN36)</f>
        <v>108</v>
      </c>
      <c r="AO29" s="326"/>
      <c r="AP29" s="221">
        <f t="shared" ref="AP29" si="11">SUM(AP33,AP39,AP30,AP36)</f>
        <v>12</v>
      </c>
      <c r="AQ29" s="326"/>
      <c r="AR29" s="334">
        <f t="shared" ref="AR29" si="12">SUM(AR33,AR39,AR30,AR36)</f>
        <v>522</v>
      </c>
      <c r="AS29" s="222"/>
      <c r="AT29" s="325">
        <f t="shared" ref="AT29" si="13">SUM(AT33,AT39,AT30,AT36)</f>
        <v>80</v>
      </c>
      <c r="AU29" s="326"/>
      <c r="AV29" s="221">
        <f>SUM(AV33,AV39,AV30,AV36)</f>
        <v>15</v>
      </c>
      <c r="AW29" s="326"/>
      <c r="AX29" s="334">
        <f t="shared" ref="AX29" si="14">SUM(AX33,AX39,AX30,AX36)</f>
        <v>0</v>
      </c>
      <c r="AY29" s="222"/>
      <c r="AZ29" s="325">
        <f t="shared" ref="AZ29" si="15">SUM(AZ33,AZ39,AZ30,AZ36)</f>
        <v>0</v>
      </c>
      <c r="BA29" s="326"/>
      <c r="BB29" s="221">
        <f t="shared" ref="BB29" si="16">SUM(BB33,BB39,BB30,BB36)</f>
        <v>0</v>
      </c>
      <c r="BC29" s="222"/>
      <c r="BD29" s="215">
        <f ca="1">T29*100/T78</f>
        <v>31.543995572772552</v>
      </c>
      <c r="BE29" s="216"/>
      <c r="BF29" s="216"/>
      <c r="BG29" s="216"/>
      <c r="BH29" s="217"/>
    </row>
    <row r="30" spans="1:60" s="6" customFormat="1" ht="66" customHeight="1" x14ac:dyDescent="0.45">
      <c r="A30" s="40" t="s">
        <v>40</v>
      </c>
      <c r="B30" s="179" t="s">
        <v>173</v>
      </c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1"/>
      <c r="P30" s="166"/>
      <c r="Q30" s="167"/>
      <c r="R30" s="167"/>
      <c r="S30" s="182"/>
      <c r="T30" s="459">
        <f>SUM(T31:U32)</f>
        <v>180</v>
      </c>
      <c r="U30" s="460"/>
      <c r="V30" s="458">
        <f t="shared" ref="V30" si="17">SUM(V31:W32)</f>
        <v>72</v>
      </c>
      <c r="W30" s="462"/>
      <c r="X30" s="459">
        <f t="shared" ref="X30" si="18">SUM(X31:Y32)</f>
        <v>38</v>
      </c>
      <c r="Y30" s="460"/>
      <c r="Z30" s="458">
        <f t="shared" ref="Z30" si="19">SUM(Z31:AA32)</f>
        <v>12</v>
      </c>
      <c r="AA30" s="435"/>
      <c r="AB30" s="461">
        <f t="shared" ref="AB30" si="20">SUM(AB31:AC32)</f>
        <v>22</v>
      </c>
      <c r="AC30" s="460"/>
      <c r="AD30" s="458">
        <f t="shared" ref="AD30" si="21">SUM(AD31:AE32)</f>
        <v>0</v>
      </c>
      <c r="AE30" s="462"/>
      <c r="AF30" s="459">
        <f t="shared" ref="AF30" si="22">SUM(AF31:AG32)</f>
        <v>180</v>
      </c>
      <c r="AG30" s="460"/>
      <c r="AH30" s="458">
        <f t="shared" ref="AH30" si="23">SUM(AH31:AI32)</f>
        <v>72</v>
      </c>
      <c r="AI30" s="435"/>
      <c r="AJ30" s="461">
        <f t="shared" ref="AJ30" si="24">SUM(AJ31:AK32)</f>
        <v>6</v>
      </c>
      <c r="AK30" s="435"/>
      <c r="AL30" s="459">
        <f t="shared" ref="AL30" si="25">SUM(AL31:AM32)</f>
        <v>0</v>
      </c>
      <c r="AM30" s="460"/>
      <c r="AN30" s="458">
        <f t="shared" ref="AN30" si="26">SUM(AN31:AO32)</f>
        <v>0</v>
      </c>
      <c r="AO30" s="435"/>
      <c r="AP30" s="461">
        <f t="shared" ref="AP30" si="27">SUM(AP31:AQ32)</f>
        <v>0</v>
      </c>
      <c r="AQ30" s="435"/>
      <c r="AR30" s="459">
        <f t="shared" ref="AR30" si="28">SUM(AR31:AS32)</f>
        <v>0</v>
      </c>
      <c r="AS30" s="460"/>
      <c r="AT30" s="458">
        <f t="shared" ref="AT30" si="29">SUM(AT31:AU32)</f>
        <v>0</v>
      </c>
      <c r="AU30" s="435"/>
      <c r="AV30" s="461">
        <f t="shared" ref="AV30" si="30">SUM(AV31:AW32)</f>
        <v>0</v>
      </c>
      <c r="AW30" s="435"/>
      <c r="AX30" s="459">
        <f t="shared" ref="AX30" si="31">SUM(AX31:AY32)</f>
        <v>0</v>
      </c>
      <c r="AY30" s="460"/>
      <c r="AZ30" s="458">
        <f t="shared" ref="AZ30" si="32">SUM(AZ31:BA32)</f>
        <v>0</v>
      </c>
      <c r="BA30" s="435"/>
      <c r="BB30" s="461">
        <f t="shared" ref="BB30" si="33">SUM(BB31:BC32)</f>
        <v>0</v>
      </c>
      <c r="BC30" s="435"/>
      <c r="BD30" s="218"/>
      <c r="BE30" s="219"/>
      <c r="BF30" s="219"/>
      <c r="BG30" s="219"/>
      <c r="BH30" s="220"/>
    </row>
    <row r="31" spans="1:60" s="6" customFormat="1" ht="72.75" customHeight="1" x14ac:dyDescent="0.5">
      <c r="A31" s="39" t="s">
        <v>164</v>
      </c>
      <c r="B31" s="339" t="s">
        <v>219</v>
      </c>
      <c r="C31" s="340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1"/>
      <c r="P31" s="183">
        <v>1</v>
      </c>
      <c r="Q31" s="162"/>
      <c r="R31" s="162"/>
      <c r="S31" s="163"/>
      <c r="T31" s="463">
        <f>SUM(AF31,AL31,AR31,AX31)</f>
        <v>90</v>
      </c>
      <c r="U31" s="161"/>
      <c r="V31" s="162">
        <f>SUM(AH31,AN31,AT31,AZ31)</f>
        <v>36</v>
      </c>
      <c r="W31" s="163"/>
      <c r="X31" s="160">
        <v>22</v>
      </c>
      <c r="Y31" s="161"/>
      <c r="Z31" s="162"/>
      <c r="AA31" s="162"/>
      <c r="AB31" s="160">
        <v>14</v>
      </c>
      <c r="AC31" s="161"/>
      <c r="AD31" s="162"/>
      <c r="AE31" s="163"/>
      <c r="AF31" s="463">
        <v>90</v>
      </c>
      <c r="AG31" s="464"/>
      <c r="AH31" s="465">
        <v>36</v>
      </c>
      <c r="AI31" s="465"/>
      <c r="AJ31" s="160">
        <v>3</v>
      </c>
      <c r="AK31" s="163"/>
      <c r="AL31" s="160"/>
      <c r="AM31" s="161"/>
      <c r="AN31" s="162"/>
      <c r="AO31" s="162"/>
      <c r="AP31" s="160"/>
      <c r="AQ31" s="161"/>
      <c r="AR31" s="183"/>
      <c r="AS31" s="161"/>
      <c r="AT31" s="162"/>
      <c r="AU31" s="162"/>
      <c r="AV31" s="160"/>
      <c r="AW31" s="163"/>
      <c r="AX31" s="183"/>
      <c r="AY31" s="161"/>
      <c r="AZ31" s="162"/>
      <c r="BA31" s="162"/>
      <c r="BB31" s="160"/>
      <c r="BC31" s="161"/>
      <c r="BD31" s="176" t="s">
        <v>16</v>
      </c>
      <c r="BE31" s="177"/>
      <c r="BF31" s="177"/>
      <c r="BG31" s="177"/>
      <c r="BH31" s="178"/>
    </row>
    <row r="32" spans="1:60" s="6" customFormat="1" ht="102.75" customHeight="1" x14ac:dyDescent="0.5">
      <c r="A32" s="39" t="s">
        <v>165</v>
      </c>
      <c r="B32" s="339" t="s">
        <v>204</v>
      </c>
      <c r="C32" s="340"/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1"/>
      <c r="P32" s="183">
        <v>1</v>
      </c>
      <c r="Q32" s="162"/>
      <c r="R32" s="162"/>
      <c r="S32" s="163"/>
      <c r="T32" s="463">
        <f>SUM(AF32,AL32,AR32,AX32)</f>
        <v>90</v>
      </c>
      <c r="U32" s="161"/>
      <c r="V32" s="162">
        <f>SUM(AH32,AN32,AT32,AZ32)</f>
        <v>36</v>
      </c>
      <c r="W32" s="163"/>
      <c r="X32" s="160">
        <v>16</v>
      </c>
      <c r="Y32" s="161"/>
      <c r="Z32" s="162">
        <v>12</v>
      </c>
      <c r="AA32" s="162"/>
      <c r="AB32" s="160">
        <v>8</v>
      </c>
      <c r="AC32" s="161"/>
      <c r="AD32" s="162"/>
      <c r="AE32" s="163"/>
      <c r="AF32" s="463">
        <v>90</v>
      </c>
      <c r="AG32" s="464"/>
      <c r="AH32" s="465">
        <v>36</v>
      </c>
      <c r="AI32" s="465"/>
      <c r="AJ32" s="160">
        <v>3</v>
      </c>
      <c r="AK32" s="163"/>
      <c r="AL32" s="160"/>
      <c r="AM32" s="161"/>
      <c r="AN32" s="162"/>
      <c r="AO32" s="162"/>
      <c r="AP32" s="160"/>
      <c r="AQ32" s="161"/>
      <c r="AR32" s="183">
        <v>0</v>
      </c>
      <c r="AS32" s="161"/>
      <c r="AT32" s="162">
        <v>0</v>
      </c>
      <c r="AU32" s="162"/>
      <c r="AV32" s="160">
        <v>0</v>
      </c>
      <c r="AW32" s="163"/>
      <c r="AX32" s="183"/>
      <c r="AY32" s="161"/>
      <c r="AZ32" s="162"/>
      <c r="BA32" s="162"/>
      <c r="BB32" s="160"/>
      <c r="BC32" s="161"/>
      <c r="BD32" s="176" t="s">
        <v>285</v>
      </c>
      <c r="BE32" s="177"/>
      <c r="BF32" s="177"/>
      <c r="BG32" s="177"/>
      <c r="BH32" s="178"/>
    </row>
    <row r="33" spans="1:60" s="34" customFormat="1" ht="99.75" customHeight="1" x14ac:dyDescent="0.5">
      <c r="A33" s="40" t="s">
        <v>39</v>
      </c>
      <c r="B33" s="526" t="s">
        <v>174</v>
      </c>
      <c r="C33" s="418"/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9"/>
      <c r="P33" s="166"/>
      <c r="Q33" s="167"/>
      <c r="R33" s="167"/>
      <c r="S33" s="182"/>
      <c r="T33" s="166">
        <f>SUM(T34:U35)</f>
        <v>240</v>
      </c>
      <c r="U33" s="165"/>
      <c r="V33" s="167">
        <f t="shared" ref="V33" si="34">SUM(V34:W35)</f>
        <v>108</v>
      </c>
      <c r="W33" s="182"/>
      <c r="X33" s="166">
        <f t="shared" ref="X33" si="35">SUM(X34:Y35)</f>
        <v>42</v>
      </c>
      <c r="Y33" s="165"/>
      <c r="Z33" s="167">
        <f t="shared" ref="Z33" si="36">SUM(Z34:AA35)</f>
        <v>32</v>
      </c>
      <c r="AA33" s="167"/>
      <c r="AB33" s="164">
        <f t="shared" ref="AB33" si="37">SUM(AB34:AC35)</f>
        <v>34</v>
      </c>
      <c r="AC33" s="165"/>
      <c r="AD33" s="167">
        <f t="shared" ref="AD33" si="38">SUM(AD34:AE35)</f>
        <v>0</v>
      </c>
      <c r="AE33" s="182"/>
      <c r="AF33" s="166">
        <f t="shared" ref="AF33" si="39">SUM(AF34:AG35)</f>
        <v>0</v>
      </c>
      <c r="AG33" s="165"/>
      <c r="AH33" s="167">
        <f t="shared" ref="AH33" si="40">SUM(AH34:AI35)</f>
        <v>0</v>
      </c>
      <c r="AI33" s="167"/>
      <c r="AJ33" s="164">
        <f t="shared" ref="AJ33" si="41">SUM(AJ34:AK35)</f>
        <v>0</v>
      </c>
      <c r="AK33" s="167"/>
      <c r="AL33" s="166">
        <f t="shared" ref="AL33" si="42">SUM(AL34:AM35)</f>
        <v>240</v>
      </c>
      <c r="AM33" s="165"/>
      <c r="AN33" s="167">
        <f t="shared" ref="AN33" si="43">SUM(AN34:AO35)</f>
        <v>108</v>
      </c>
      <c r="AO33" s="167"/>
      <c r="AP33" s="164">
        <f t="shared" ref="AP33" si="44">SUM(AP34:AQ35)</f>
        <v>6</v>
      </c>
      <c r="AQ33" s="167"/>
      <c r="AR33" s="166">
        <f t="shared" ref="AR33" si="45">SUM(AR34:AS35)</f>
        <v>0</v>
      </c>
      <c r="AS33" s="165"/>
      <c r="AT33" s="167">
        <f t="shared" ref="AT33" si="46">SUM(AT34:AU35)</f>
        <v>0</v>
      </c>
      <c r="AU33" s="167"/>
      <c r="AV33" s="164">
        <f t="shared" ref="AV33" si="47">SUM(AV34:AW35)</f>
        <v>0</v>
      </c>
      <c r="AW33" s="167"/>
      <c r="AX33" s="166">
        <f t="shared" ref="AX33" si="48">SUM(AX34:AY35)</f>
        <v>0</v>
      </c>
      <c r="AY33" s="165"/>
      <c r="AZ33" s="167">
        <f t="shared" ref="AZ33" si="49">SUM(AZ34:BA35)</f>
        <v>0</v>
      </c>
      <c r="BA33" s="167"/>
      <c r="BB33" s="164">
        <f t="shared" ref="BB33" si="50">SUM(BB34:BC35)</f>
        <v>0</v>
      </c>
      <c r="BC33" s="167"/>
      <c r="BD33" s="176"/>
      <c r="BE33" s="177"/>
      <c r="BF33" s="177"/>
      <c r="BG33" s="177"/>
      <c r="BH33" s="178"/>
    </row>
    <row r="34" spans="1:60" s="6" customFormat="1" ht="103.5" customHeight="1" x14ac:dyDescent="0.5">
      <c r="A34" s="39" t="s">
        <v>12</v>
      </c>
      <c r="B34" s="339" t="s">
        <v>175</v>
      </c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340"/>
      <c r="N34" s="340"/>
      <c r="O34" s="341"/>
      <c r="P34" s="183"/>
      <c r="Q34" s="320"/>
      <c r="R34" s="162">
        <v>2</v>
      </c>
      <c r="S34" s="163"/>
      <c r="T34" s="183">
        <f>SUM(AF34,AL34,AR34,AX34)</f>
        <v>120</v>
      </c>
      <c r="U34" s="161"/>
      <c r="V34" s="162">
        <f>SUM(AH34,AN34,AT34,AZ34)</f>
        <v>54</v>
      </c>
      <c r="W34" s="163"/>
      <c r="X34" s="160">
        <v>20</v>
      </c>
      <c r="Y34" s="161"/>
      <c r="Z34" s="162">
        <v>8</v>
      </c>
      <c r="AA34" s="162"/>
      <c r="AB34" s="160">
        <v>26</v>
      </c>
      <c r="AC34" s="161"/>
      <c r="AD34" s="162"/>
      <c r="AE34" s="163"/>
      <c r="AF34" s="183"/>
      <c r="AG34" s="161"/>
      <c r="AH34" s="162"/>
      <c r="AI34" s="162"/>
      <c r="AJ34" s="160"/>
      <c r="AK34" s="163"/>
      <c r="AL34" s="160">
        <v>120</v>
      </c>
      <c r="AM34" s="161"/>
      <c r="AN34" s="162">
        <v>54</v>
      </c>
      <c r="AO34" s="162"/>
      <c r="AP34" s="160">
        <v>3</v>
      </c>
      <c r="AQ34" s="161"/>
      <c r="AR34" s="183"/>
      <c r="AS34" s="161"/>
      <c r="AT34" s="162"/>
      <c r="AU34" s="162"/>
      <c r="AV34" s="160"/>
      <c r="AW34" s="163"/>
      <c r="AX34" s="183"/>
      <c r="AY34" s="161"/>
      <c r="AZ34" s="162"/>
      <c r="BA34" s="162"/>
      <c r="BB34" s="160"/>
      <c r="BC34" s="161"/>
      <c r="BD34" s="176" t="s">
        <v>233</v>
      </c>
      <c r="BE34" s="177"/>
      <c r="BF34" s="177"/>
      <c r="BG34" s="177"/>
      <c r="BH34" s="178"/>
    </row>
    <row r="35" spans="1:60" s="6" customFormat="1" ht="69" customHeight="1" x14ac:dyDescent="0.5">
      <c r="A35" s="39" t="s">
        <v>10</v>
      </c>
      <c r="B35" s="339" t="s">
        <v>205</v>
      </c>
      <c r="C35" s="466"/>
      <c r="D35" s="466"/>
      <c r="E35" s="466"/>
      <c r="F35" s="466"/>
      <c r="G35" s="466"/>
      <c r="H35" s="466"/>
      <c r="I35" s="466"/>
      <c r="J35" s="466"/>
      <c r="K35" s="466"/>
      <c r="L35" s="466"/>
      <c r="M35" s="466"/>
      <c r="N35" s="466"/>
      <c r="O35" s="467"/>
      <c r="P35" s="183">
        <v>2</v>
      </c>
      <c r="Q35" s="162"/>
      <c r="R35" s="162"/>
      <c r="S35" s="163"/>
      <c r="T35" s="183">
        <f>SUM(AF35,AL35,AR35,AX35)</f>
        <v>120</v>
      </c>
      <c r="U35" s="161"/>
      <c r="V35" s="162">
        <f>SUM(AH35,AN35,AT35,AZ35)</f>
        <v>54</v>
      </c>
      <c r="W35" s="163"/>
      <c r="X35" s="160">
        <v>22</v>
      </c>
      <c r="Y35" s="161"/>
      <c r="Z35" s="162">
        <v>24</v>
      </c>
      <c r="AA35" s="162"/>
      <c r="AB35" s="160">
        <v>8</v>
      </c>
      <c r="AC35" s="161"/>
      <c r="AD35" s="162"/>
      <c r="AE35" s="163"/>
      <c r="AF35" s="183"/>
      <c r="AG35" s="161"/>
      <c r="AH35" s="162"/>
      <c r="AI35" s="162"/>
      <c r="AJ35" s="160"/>
      <c r="AK35" s="163"/>
      <c r="AL35" s="160">
        <v>120</v>
      </c>
      <c r="AM35" s="161"/>
      <c r="AN35" s="162">
        <v>54</v>
      </c>
      <c r="AO35" s="162"/>
      <c r="AP35" s="160">
        <v>3</v>
      </c>
      <c r="AQ35" s="161"/>
      <c r="AR35" s="183"/>
      <c r="AS35" s="161"/>
      <c r="AT35" s="162"/>
      <c r="AU35" s="162"/>
      <c r="AV35" s="160"/>
      <c r="AW35" s="163"/>
      <c r="AX35" s="183"/>
      <c r="AY35" s="161"/>
      <c r="AZ35" s="162"/>
      <c r="BA35" s="162"/>
      <c r="BB35" s="160"/>
      <c r="BC35" s="161"/>
      <c r="BD35" s="176" t="s">
        <v>234</v>
      </c>
      <c r="BE35" s="177"/>
      <c r="BF35" s="177"/>
      <c r="BG35" s="177"/>
      <c r="BH35" s="178"/>
    </row>
    <row r="36" spans="1:60" s="34" customFormat="1" ht="69.75" customHeight="1" x14ac:dyDescent="0.5">
      <c r="A36" s="40" t="s">
        <v>130</v>
      </c>
      <c r="B36" s="179" t="s">
        <v>176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1"/>
      <c r="P36" s="166"/>
      <c r="Q36" s="167"/>
      <c r="R36" s="167"/>
      <c r="S36" s="182"/>
      <c r="T36" s="166">
        <f>SUM(T37:U38)</f>
        <v>216</v>
      </c>
      <c r="U36" s="165"/>
      <c r="V36" s="167">
        <f t="shared" ref="V36" si="51">SUM(V37:W38)</f>
        <v>80</v>
      </c>
      <c r="W36" s="182"/>
      <c r="X36" s="166">
        <f t="shared" ref="X36" si="52">SUM(X37:Y38)</f>
        <v>40</v>
      </c>
      <c r="Y36" s="165"/>
      <c r="Z36" s="167">
        <f t="shared" ref="Z36" si="53">SUM(Z37:AA38)</f>
        <v>40</v>
      </c>
      <c r="AA36" s="167"/>
      <c r="AB36" s="164">
        <f t="shared" ref="AB36" si="54">SUM(AB37:AC38)</f>
        <v>0</v>
      </c>
      <c r="AC36" s="165"/>
      <c r="AD36" s="167">
        <f t="shared" ref="AD36" si="55">SUM(AD37:AE38)</f>
        <v>0</v>
      </c>
      <c r="AE36" s="182"/>
      <c r="AF36" s="166">
        <f t="shared" ref="AF36" si="56">SUM(AF37:AG38)</f>
        <v>0</v>
      </c>
      <c r="AG36" s="165"/>
      <c r="AH36" s="167">
        <f t="shared" ref="AH36" si="57">SUM(AH37:AI38)</f>
        <v>0</v>
      </c>
      <c r="AI36" s="167"/>
      <c r="AJ36" s="164">
        <f t="shared" ref="AJ36" si="58">SUM(AJ37:AK38)</f>
        <v>0</v>
      </c>
      <c r="AK36" s="167"/>
      <c r="AL36" s="166">
        <f t="shared" ref="AL36" si="59">SUM(AL37:AM38)</f>
        <v>0</v>
      </c>
      <c r="AM36" s="165"/>
      <c r="AN36" s="167">
        <f t="shared" ref="AN36" si="60">SUM(AN37:AO38)</f>
        <v>0</v>
      </c>
      <c r="AO36" s="167"/>
      <c r="AP36" s="164">
        <f t="shared" ref="AP36" si="61">SUM(AP37:AQ38)</f>
        <v>0</v>
      </c>
      <c r="AQ36" s="167"/>
      <c r="AR36" s="166">
        <f t="shared" ref="AR36" si="62">SUM(AR37:AS38)</f>
        <v>216</v>
      </c>
      <c r="AS36" s="165"/>
      <c r="AT36" s="167">
        <f t="shared" ref="AT36" si="63">SUM(AT37:AU38)</f>
        <v>80</v>
      </c>
      <c r="AU36" s="167"/>
      <c r="AV36" s="164">
        <f t="shared" ref="AV36" si="64">SUM(AV37:AW38)</f>
        <v>6</v>
      </c>
      <c r="AW36" s="167"/>
      <c r="AX36" s="166">
        <f t="shared" ref="AX36" si="65">SUM(AX37:AY38)</f>
        <v>0</v>
      </c>
      <c r="AY36" s="165"/>
      <c r="AZ36" s="167">
        <f t="shared" ref="AZ36" si="66">SUM(AZ37:BA38)</f>
        <v>0</v>
      </c>
      <c r="BA36" s="167"/>
      <c r="BB36" s="164">
        <f t="shared" ref="BB36" si="67">SUM(BB37:BC38)</f>
        <v>0</v>
      </c>
      <c r="BC36" s="167"/>
      <c r="BD36" s="176"/>
      <c r="BE36" s="177"/>
      <c r="BF36" s="177"/>
      <c r="BG36" s="177"/>
      <c r="BH36" s="178"/>
    </row>
    <row r="37" spans="1:60" s="6" customFormat="1" ht="107.25" customHeight="1" x14ac:dyDescent="0.5">
      <c r="A37" s="39" t="s">
        <v>131</v>
      </c>
      <c r="B37" s="337" t="s">
        <v>191</v>
      </c>
      <c r="C37" s="337"/>
      <c r="D37" s="337"/>
      <c r="E37" s="337"/>
      <c r="F37" s="337"/>
      <c r="G37" s="337"/>
      <c r="H37" s="337"/>
      <c r="I37" s="337"/>
      <c r="J37" s="337"/>
      <c r="K37" s="337"/>
      <c r="L37" s="337"/>
      <c r="M37" s="337"/>
      <c r="N37" s="337"/>
      <c r="O37" s="338"/>
      <c r="P37" s="208"/>
      <c r="Q37" s="160"/>
      <c r="R37" s="161">
        <v>3</v>
      </c>
      <c r="S37" s="209"/>
      <c r="T37" s="208">
        <f>SUM(AF37,AL37,AR37,AX37)</f>
        <v>108</v>
      </c>
      <c r="U37" s="213"/>
      <c r="V37" s="161">
        <f>SUM(AH37,AN37,AT37,AZ37)</f>
        <v>40</v>
      </c>
      <c r="W37" s="209"/>
      <c r="X37" s="208">
        <v>20</v>
      </c>
      <c r="Y37" s="213"/>
      <c r="Z37" s="161">
        <v>20</v>
      </c>
      <c r="AA37" s="160"/>
      <c r="AB37" s="213"/>
      <c r="AC37" s="213"/>
      <c r="AD37" s="161"/>
      <c r="AE37" s="209"/>
      <c r="AF37" s="208"/>
      <c r="AG37" s="213"/>
      <c r="AH37" s="161"/>
      <c r="AI37" s="160"/>
      <c r="AJ37" s="213"/>
      <c r="AK37" s="209"/>
      <c r="AL37" s="208"/>
      <c r="AM37" s="213"/>
      <c r="AN37" s="161"/>
      <c r="AO37" s="160"/>
      <c r="AP37" s="213"/>
      <c r="AQ37" s="209"/>
      <c r="AR37" s="208">
        <v>108</v>
      </c>
      <c r="AS37" s="213"/>
      <c r="AT37" s="161">
        <v>40</v>
      </c>
      <c r="AU37" s="160"/>
      <c r="AV37" s="213">
        <v>3</v>
      </c>
      <c r="AW37" s="209"/>
      <c r="AX37" s="208"/>
      <c r="AY37" s="213"/>
      <c r="AZ37" s="161"/>
      <c r="BA37" s="160"/>
      <c r="BB37" s="213"/>
      <c r="BC37" s="213"/>
      <c r="BD37" s="210" t="s">
        <v>19</v>
      </c>
      <c r="BE37" s="211"/>
      <c r="BF37" s="211"/>
      <c r="BG37" s="211"/>
      <c r="BH37" s="212"/>
    </row>
    <row r="38" spans="1:60" s="6" customFormat="1" ht="64.5" customHeight="1" x14ac:dyDescent="0.5">
      <c r="A38" s="39" t="s">
        <v>153</v>
      </c>
      <c r="B38" s="337" t="s">
        <v>193</v>
      </c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8"/>
      <c r="P38" s="208">
        <v>3</v>
      </c>
      <c r="Q38" s="160"/>
      <c r="R38" s="161"/>
      <c r="S38" s="209"/>
      <c r="T38" s="208">
        <f>SUM(AF38,AL38,AR38,AX38)</f>
        <v>108</v>
      </c>
      <c r="U38" s="213"/>
      <c r="V38" s="161">
        <f>SUM(AH38,AN38,AT38,AZ38)</f>
        <v>40</v>
      </c>
      <c r="W38" s="209"/>
      <c r="X38" s="208">
        <v>20</v>
      </c>
      <c r="Y38" s="213"/>
      <c r="Z38" s="161">
        <v>20</v>
      </c>
      <c r="AA38" s="160"/>
      <c r="AB38" s="213"/>
      <c r="AC38" s="213"/>
      <c r="AD38" s="161"/>
      <c r="AE38" s="209"/>
      <c r="AF38" s="208"/>
      <c r="AG38" s="213"/>
      <c r="AH38" s="161"/>
      <c r="AI38" s="160"/>
      <c r="AJ38" s="213"/>
      <c r="AK38" s="209"/>
      <c r="AL38" s="208"/>
      <c r="AM38" s="213"/>
      <c r="AN38" s="161"/>
      <c r="AO38" s="160"/>
      <c r="AP38" s="213"/>
      <c r="AQ38" s="209"/>
      <c r="AR38" s="208">
        <v>108</v>
      </c>
      <c r="AS38" s="213"/>
      <c r="AT38" s="161">
        <v>40</v>
      </c>
      <c r="AU38" s="160"/>
      <c r="AV38" s="213">
        <v>3</v>
      </c>
      <c r="AW38" s="209"/>
      <c r="AX38" s="208"/>
      <c r="AY38" s="213"/>
      <c r="AZ38" s="161"/>
      <c r="BA38" s="160"/>
      <c r="BB38" s="213"/>
      <c r="BC38" s="213"/>
      <c r="BD38" s="210" t="s">
        <v>235</v>
      </c>
      <c r="BE38" s="211"/>
      <c r="BF38" s="211"/>
      <c r="BG38" s="211"/>
      <c r="BH38" s="212"/>
    </row>
    <row r="39" spans="1:60" s="34" customFormat="1" ht="62.25" customHeight="1" x14ac:dyDescent="0.5">
      <c r="A39" s="40" t="s">
        <v>154</v>
      </c>
      <c r="B39" s="179" t="s">
        <v>136</v>
      </c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1"/>
      <c r="P39" s="166"/>
      <c r="Q39" s="167"/>
      <c r="R39" s="438" t="s">
        <v>177</v>
      </c>
      <c r="S39" s="439"/>
      <c r="T39" s="166">
        <f>SUM(T40)</f>
        <v>504</v>
      </c>
      <c r="U39" s="167"/>
      <c r="V39" s="164">
        <f>SUM(V40)</f>
        <v>0</v>
      </c>
      <c r="W39" s="182"/>
      <c r="X39" s="164">
        <f>SUM(X40)</f>
        <v>0</v>
      </c>
      <c r="Y39" s="165"/>
      <c r="Z39" s="167">
        <f>SUM(Z40:AA40)</f>
        <v>0</v>
      </c>
      <c r="AA39" s="167"/>
      <c r="AB39" s="167">
        <f>SUM(AB40)</f>
        <v>0</v>
      </c>
      <c r="AC39" s="167"/>
      <c r="AD39" s="164">
        <f>SUM(AD40:AE40)</f>
        <v>0</v>
      </c>
      <c r="AE39" s="182"/>
      <c r="AF39" s="443"/>
      <c r="AG39" s="444"/>
      <c r="AH39" s="165"/>
      <c r="AI39" s="164"/>
      <c r="AJ39" s="444"/>
      <c r="AK39" s="445"/>
      <c r="AL39" s="164">
        <f>SUM(AL40:AM40)</f>
        <v>198</v>
      </c>
      <c r="AM39" s="165"/>
      <c r="AN39" s="167">
        <f>SUM(AN40:AO40)</f>
        <v>0</v>
      </c>
      <c r="AO39" s="167"/>
      <c r="AP39" s="164">
        <f>SUM(AP40:AQ40)</f>
        <v>6</v>
      </c>
      <c r="AQ39" s="165"/>
      <c r="AR39" s="166">
        <f>SUM(AR40:AS40)</f>
        <v>306</v>
      </c>
      <c r="AS39" s="165"/>
      <c r="AT39" s="167">
        <f>SUM(AT40:AU40)</f>
        <v>0</v>
      </c>
      <c r="AU39" s="167"/>
      <c r="AV39" s="164">
        <f>SUM(AV40)</f>
        <v>9</v>
      </c>
      <c r="AW39" s="182"/>
      <c r="AX39" s="183">
        <f>SUM(AX40:AY40)</f>
        <v>0</v>
      </c>
      <c r="AY39" s="161"/>
      <c r="AZ39" s="162">
        <f>SUM(AZ40:BA40)</f>
        <v>0</v>
      </c>
      <c r="BA39" s="162"/>
      <c r="BB39" s="213">
        <f>SUM(BB40:BC40)</f>
        <v>0</v>
      </c>
      <c r="BC39" s="213"/>
      <c r="BD39" s="157" t="s">
        <v>20</v>
      </c>
      <c r="BE39" s="158"/>
      <c r="BF39" s="158"/>
      <c r="BG39" s="158"/>
      <c r="BH39" s="159"/>
    </row>
    <row r="40" spans="1:60" s="6" customFormat="1" ht="28.5" customHeight="1" thickBot="1" x14ac:dyDescent="0.55000000000000004">
      <c r="A40" s="39" t="s">
        <v>152</v>
      </c>
      <c r="B40" s="339" t="s">
        <v>137</v>
      </c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40"/>
      <c r="O40" s="341"/>
      <c r="P40" s="183"/>
      <c r="Q40" s="162"/>
      <c r="R40" s="162">
        <v>2.2999999999999998</v>
      </c>
      <c r="S40" s="163"/>
      <c r="T40" s="183">
        <f>SUM(AF40,AL40,AR40,AX40)</f>
        <v>504</v>
      </c>
      <c r="U40" s="162"/>
      <c r="V40" s="160">
        <f>SUM(AH40,AN40,AT40,AZ40)</f>
        <v>0</v>
      </c>
      <c r="W40" s="163"/>
      <c r="X40" s="160"/>
      <c r="Y40" s="161"/>
      <c r="Z40" s="162"/>
      <c r="AA40" s="162"/>
      <c r="AB40" s="162"/>
      <c r="AC40" s="162"/>
      <c r="AD40" s="160"/>
      <c r="AE40" s="163"/>
      <c r="AF40" s="183"/>
      <c r="AG40" s="161"/>
      <c r="AH40" s="162"/>
      <c r="AI40" s="162"/>
      <c r="AJ40" s="160"/>
      <c r="AK40" s="163"/>
      <c r="AL40" s="160">
        <v>198</v>
      </c>
      <c r="AM40" s="161"/>
      <c r="AN40" s="162"/>
      <c r="AO40" s="162"/>
      <c r="AP40" s="160">
        <v>6</v>
      </c>
      <c r="AQ40" s="161"/>
      <c r="AR40" s="183">
        <v>306</v>
      </c>
      <c r="AS40" s="161"/>
      <c r="AT40" s="162"/>
      <c r="AU40" s="162"/>
      <c r="AV40" s="160">
        <v>9</v>
      </c>
      <c r="AW40" s="163"/>
      <c r="AX40" s="454"/>
      <c r="AY40" s="455"/>
      <c r="AZ40" s="456"/>
      <c r="BA40" s="456"/>
      <c r="BB40" s="457"/>
      <c r="BC40" s="457"/>
      <c r="BD40" s="543">
        <f ca="1">T41*100/T78</f>
        <v>68.456004427227455</v>
      </c>
      <c r="BE40" s="544"/>
      <c r="BF40" s="544"/>
      <c r="BG40" s="544"/>
      <c r="BH40" s="545"/>
    </row>
    <row r="41" spans="1:60" s="34" customFormat="1" ht="69" customHeight="1" thickBot="1" x14ac:dyDescent="0.55000000000000004">
      <c r="A41" s="41" t="s">
        <v>38</v>
      </c>
      <c r="B41" s="440" t="s">
        <v>37</v>
      </c>
      <c r="C41" s="441"/>
      <c r="D41" s="441"/>
      <c r="E41" s="441"/>
      <c r="F41" s="441"/>
      <c r="G41" s="441"/>
      <c r="H41" s="441"/>
      <c r="I41" s="441"/>
      <c r="J41" s="441"/>
      <c r="K41" s="441"/>
      <c r="L41" s="441"/>
      <c r="M41" s="441"/>
      <c r="N41" s="441"/>
      <c r="O41" s="442"/>
      <c r="P41" s="416"/>
      <c r="Q41" s="326"/>
      <c r="R41" s="326"/>
      <c r="S41" s="335"/>
      <c r="T41" s="416">
        <f ca="1">SUM(T42,T43,T44,T45,T49,T52,T66,T73)</f>
        <v>2474</v>
      </c>
      <c r="U41" s="326"/>
      <c r="V41" s="324">
        <f ca="1">SUM(V42,V43,V44,V45,V49,V52,V66,V73)</f>
        <v>938</v>
      </c>
      <c r="W41" s="326"/>
      <c r="X41" s="416">
        <f ca="1">SUM(X42,X43,X44,X45,X49,X52,X66,X73)</f>
        <v>434</v>
      </c>
      <c r="Y41" s="222"/>
      <c r="Z41" s="326">
        <f ca="1">SUM(Z42,Z43,Z44,Z45,Z49,Z52,Z66,Z73)</f>
        <v>264</v>
      </c>
      <c r="AA41" s="326"/>
      <c r="AB41" s="326">
        <f ca="1">SUM(AB42,AB43,AB44,AB45,AB49,AB52,AB66,AB73)</f>
        <v>240</v>
      </c>
      <c r="AC41" s="326"/>
      <c r="AD41" s="324">
        <f>SUM(AD42,AD43,AD44,AD45,AD49,AD52,AD66,AD73)</f>
        <v>0</v>
      </c>
      <c r="AE41" s="326"/>
      <c r="AF41" s="416">
        <f ca="1">SUM(AF42,AF43,AF44,AF45,AF49,AF52,AF66,AF73)</f>
        <v>882</v>
      </c>
      <c r="AG41" s="222"/>
      <c r="AH41" s="326">
        <f ca="1">SUM(AH42,AH43,AH44,AH45,AH49,AH52,AH66,AH73)</f>
        <v>334</v>
      </c>
      <c r="AI41" s="326"/>
      <c r="AJ41" s="324">
        <f ca="1">SUM(AJ42,AJ43,AJ44,AJ45,AJ49,AJ52,AJ66,AJ73)</f>
        <v>24</v>
      </c>
      <c r="AK41" s="326"/>
      <c r="AL41" s="416">
        <f>SUM(AL42,AL43,AL44,AL45,AL49,AL52,AL66,AL73)</f>
        <v>674</v>
      </c>
      <c r="AM41" s="222"/>
      <c r="AN41" s="326">
        <f ca="1">SUM(AN42,AN43,AN44,AN45,AN49,AN52,AN66,AN73)</f>
        <v>280</v>
      </c>
      <c r="AO41" s="326"/>
      <c r="AP41" s="324">
        <f ca="1">SUM(AP42,AP43,AP44,AP45,AP49,AP52,AP66,AP73)</f>
        <v>18</v>
      </c>
      <c r="AQ41" s="326"/>
      <c r="AR41" s="416">
        <f ca="1">SUM(AR42,AR43,AR44,AR45,AR49,AR52,AR66,AR73)</f>
        <v>918</v>
      </c>
      <c r="AS41" s="222"/>
      <c r="AT41" s="326">
        <f ca="1">SUM(AT42,AT43,AT44,AT45,AT49,AT52,AT66,AT73)</f>
        <v>324</v>
      </c>
      <c r="AU41" s="326"/>
      <c r="AV41" s="324">
        <f ca="1">SUM(AV42,AV43,AV44,AV45,AV49,AV52,AV66,AV73)</f>
        <v>28</v>
      </c>
      <c r="AW41" s="326"/>
      <c r="AX41" s="416">
        <f ca="1">SUM(AX42:AY45,AX52,AX67,AX66)</f>
        <v>0</v>
      </c>
      <c r="AY41" s="222"/>
      <c r="AZ41" s="326">
        <f ca="1">SUM(AZ42:BA45,AZ52,AZ67,AZ66)</f>
        <v>0</v>
      </c>
      <c r="BA41" s="326"/>
      <c r="BB41" s="324">
        <f ca="1">SUM(BB42:BC45,BB52,BB67,BB66)</f>
        <v>0</v>
      </c>
      <c r="BC41" s="222"/>
      <c r="BD41" s="451">
        <f ca="1">T41*100/T78</f>
        <v>68.456004427227455</v>
      </c>
      <c r="BE41" s="452"/>
      <c r="BF41" s="452"/>
      <c r="BG41" s="452"/>
      <c r="BH41" s="453"/>
    </row>
    <row r="42" spans="1:60" s="34" customFormat="1" ht="102" customHeight="1" x14ac:dyDescent="0.5">
      <c r="A42" s="44" t="s">
        <v>132</v>
      </c>
      <c r="B42" s="413" t="s">
        <v>138</v>
      </c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5"/>
      <c r="P42" s="434"/>
      <c r="Q42" s="435"/>
      <c r="R42" s="428">
        <v>1</v>
      </c>
      <c r="S42" s="425"/>
      <c r="T42" s="434">
        <f>SUM(AF42,AL42,AR42,AX42)</f>
        <v>120</v>
      </c>
      <c r="U42" s="435"/>
      <c r="V42" s="424">
        <f>SUM(AH42,AN42,AT42)</f>
        <v>42</v>
      </c>
      <c r="W42" s="425"/>
      <c r="X42" s="424">
        <v>24</v>
      </c>
      <c r="Y42" s="427"/>
      <c r="Z42" s="428"/>
      <c r="AA42" s="428"/>
      <c r="AB42" s="435">
        <v>18</v>
      </c>
      <c r="AC42" s="435"/>
      <c r="AD42" s="424"/>
      <c r="AE42" s="425"/>
      <c r="AF42" s="426">
        <v>120</v>
      </c>
      <c r="AG42" s="427"/>
      <c r="AH42" s="435">
        <v>42</v>
      </c>
      <c r="AI42" s="435"/>
      <c r="AJ42" s="424">
        <v>3</v>
      </c>
      <c r="AK42" s="425"/>
      <c r="AL42" s="424"/>
      <c r="AM42" s="427"/>
      <c r="AN42" s="435"/>
      <c r="AO42" s="435"/>
      <c r="AP42" s="424"/>
      <c r="AQ42" s="427"/>
      <c r="AR42" s="426"/>
      <c r="AS42" s="427"/>
      <c r="AT42" s="435"/>
      <c r="AU42" s="435"/>
      <c r="AV42" s="424"/>
      <c r="AW42" s="425"/>
      <c r="AX42" s="426"/>
      <c r="AY42" s="427"/>
      <c r="AZ42" s="428"/>
      <c r="BA42" s="428"/>
      <c r="BB42" s="424"/>
      <c r="BC42" s="427"/>
      <c r="BD42" s="173" t="s">
        <v>15</v>
      </c>
      <c r="BE42" s="174"/>
      <c r="BF42" s="174"/>
      <c r="BG42" s="174"/>
      <c r="BH42" s="175"/>
    </row>
    <row r="43" spans="1:60" s="34" customFormat="1" ht="75" customHeight="1" x14ac:dyDescent="0.5">
      <c r="A43" s="40" t="s">
        <v>36</v>
      </c>
      <c r="B43" s="417" t="s">
        <v>227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9"/>
      <c r="P43" s="420">
        <v>2</v>
      </c>
      <c r="Q43" s="421"/>
      <c r="R43" s="167">
        <v>1</v>
      </c>
      <c r="S43" s="182"/>
      <c r="T43" s="166">
        <f>SUM(AF43,AL43,AR43)</f>
        <v>220</v>
      </c>
      <c r="U43" s="165"/>
      <c r="V43" s="422">
        <f t="shared" ref="V43:V45" si="68">SUM(AH43,AN43,AT43)</f>
        <v>104</v>
      </c>
      <c r="W43" s="423"/>
      <c r="X43" s="411"/>
      <c r="Y43" s="412"/>
      <c r="Z43" s="167"/>
      <c r="AA43" s="167"/>
      <c r="AB43" s="164">
        <v>104</v>
      </c>
      <c r="AC43" s="167"/>
      <c r="AD43" s="164"/>
      <c r="AE43" s="182"/>
      <c r="AF43" s="166">
        <v>110</v>
      </c>
      <c r="AG43" s="165"/>
      <c r="AH43" s="167">
        <v>52</v>
      </c>
      <c r="AI43" s="167"/>
      <c r="AJ43" s="164">
        <v>3</v>
      </c>
      <c r="AK43" s="182"/>
      <c r="AL43" s="164">
        <v>110</v>
      </c>
      <c r="AM43" s="165"/>
      <c r="AN43" s="167">
        <v>52</v>
      </c>
      <c r="AO43" s="167"/>
      <c r="AP43" s="164">
        <v>3</v>
      </c>
      <c r="AQ43" s="165"/>
      <c r="AR43" s="166"/>
      <c r="AS43" s="165"/>
      <c r="AT43" s="167"/>
      <c r="AU43" s="167"/>
      <c r="AV43" s="164"/>
      <c r="AW43" s="182"/>
      <c r="AX43" s="166"/>
      <c r="AY43" s="165"/>
      <c r="AZ43" s="167"/>
      <c r="BA43" s="167"/>
      <c r="BB43" s="167"/>
      <c r="BC43" s="182"/>
      <c r="BD43" s="570" t="s">
        <v>14</v>
      </c>
      <c r="BE43" s="571"/>
      <c r="BF43" s="571"/>
      <c r="BG43" s="571"/>
      <c r="BH43" s="572"/>
    </row>
    <row r="44" spans="1:60" s="108" customFormat="1" ht="75" customHeight="1" x14ac:dyDescent="0.45">
      <c r="A44" s="40" t="s">
        <v>228</v>
      </c>
      <c r="B44" s="179" t="s">
        <v>251</v>
      </c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1"/>
      <c r="P44" s="166">
        <v>3</v>
      </c>
      <c r="Q44" s="167"/>
      <c r="R44" s="167"/>
      <c r="S44" s="182"/>
      <c r="T44" s="166">
        <f>SUM(AF44,AL44,AR44)</f>
        <v>126</v>
      </c>
      <c r="U44" s="165"/>
      <c r="V44" s="167">
        <f t="shared" si="68"/>
        <v>52</v>
      </c>
      <c r="W44" s="182"/>
      <c r="X44" s="164">
        <v>28</v>
      </c>
      <c r="Y44" s="167"/>
      <c r="Z44" s="167"/>
      <c r="AA44" s="167"/>
      <c r="AB44" s="165">
        <v>24</v>
      </c>
      <c r="AC44" s="164"/>
      <c r="AD44" s="164"/>
      <c r="AE44" s="182"/>
      <c r="AF44" s="166"/>
      <c r="AG44" s="165"/>
      <c r="AH44" s="167"/>
      <c r="AI44" s="167"/>
      <c r="AJ44" s="164"/>
      <c r="AK44" s="165"/>
      <c r="AL44" s="166"/>
      <c r="AM44" s="165"/>
      <c r="AN44" s="167"/>
      <c r="AO44" s="167"/>
      <c r="AP44" s="164"/>
      <c r="AQ44" s="165"/>
      <c r="AR44" s="166">
        <v>126</v>
      </c>
      <c r="AS44" s="165"/>
      <c r="AT44" s="167">
        <v>52</v>
      </c>
      <c r="AU44" s="167"/>
      <c r="AV44" s="164">
        <v>4</v>
      </c>
      <c r="AW44" s="165"/>
      <c r="AX44" s="166"/>
      <c r="AY44" s="165"/>
      <c r="AZ44" s="167"/>
      <c r="BA44" s="167"/>
      <c r="BB44" s="164"/>
      <c r="BC44" s="165"/>
      <c r="BD44" s="570" t="s">
        <v>13</v>
      </c>
      <c r="BE44" s="571"/>
      <c r="BF44" s="571"/>
      <c r="BG44" s="571"/>
      <c r="BH44" s="572"/>
    </row>
    <row r="45" spans="1:60" s="6" customFormat="1" ht="71.25" customHeight="1" x14ac:dyDescent="0.45">
      <c r="A45" s="45" t="s">
        <v>35</v>
      </c>
      <c r="B45" s="388" t="s">
        <v>178</v>
      </c>
      <c r="C45" s="389"/>
      <c r="D45" s="389"/>
      <c r="E45" s="389"/>
      <c r="F45" s="389"/>
      <c r="G45" s="389"/>
      <c r="H45" s="389"/>
      <c r="I45" s="389"/>
      <c r="J45" s="389"/>
      <c r="K45" s="389"/>
      <c r="L45" s="389"/>
      <c r="M45" s="389"/>
      <c r="N45" s="389"/>
      <c r="O45" s="390"/>
      <c r="P45" s="298"/>
      <c r="Q45" s="299"/>
      <c r="R45" s="299"/>
      <c r="S45" s="408"/>
      <c r="T45" s="298">
        <f>SUM(T46:U48)</f>
        <v>566</v>
      </c>
      <c r="U45" s="224"/>
      <c r="V45" s="299">
        <f t="shared" si="68"/>
        <v>220</v>
      </c>
      <c r="W45" s="408"/>
      <c r="X45" s="223">
        <f t="shared" ref="X45" si="69">SUM(X46:Y48)</f>
        <v>124</v>
      </c>
      <c r="Y45" s="224"/>
      <c r="Z45" s="299">
        <f t="shared" ref="Z45" si="70">SUM(Z46:AA48)</f>
        <v>88</v>
      </c>
      <c r="AA45" s="299"/>
      <c r="AB45" s="299">
        <f t="shared" ref="AB45" si="71">SUM(AB46:AC48)</f>
        <v>8</v>
      </c>
      <c r="AC45" s="299"/>
      <c r="AD45" s="436">
        <f t="shared" ref="AD45" si="72">SUM(AD46:AE48)</f>
        <v>0</v>
      </c>
      <c r="AE45" s="437"/>
      <c r="AF45" s="298">
        <f>SUM(AF46:AG48)</f>
        <v>326</v>
      </c>
      <c r="AG45" s="224"/>
      <c r="AH45" s="299">
        <f>SUM(AH46:AI48)</f>
        <v>120</v>
      </c>
      <c r="AI45" s="299"/>
      <c r="AJ45" s="223">
        <f>SUM(AJ46:AK48)</f>
        <v>9</v>
      </c>
      <c r="AK45" s="224"/>
      <c r="AL45" s="298">
        <f t="shared" ref="AL45" si="73">SUM(AL46:AM47)</f>
        <v>240</v>
      </c>
      <c r="AM45" s="224"/>
      <c r="AN45" s="299">
        <f t="shared" ref="AN45" si="74">SUM(AN46:AO47)</f>
        <v>100</v>
      </c>
      <c r="AO45" s="299"/>
      <c r="AP45" s="223">
        <f t="shared" ref="AP45" si="75">SUM(AP46:AQ47)</f>
        <v>6</v>
      </c>
      <c r="AQ45" s="224"/>
      <c r="AR45" s="298">
        <f t="shared" ref="AR45" si="76">SUM(AR46:AS47)</f>
        <v>0</v>
      </c>
      <c r="AS45" s="224"/>
      <c r="AT45" s="299">
        <f t="shared" ref="AT45" si="77">SUM(AT46:AU47)</f>
        <v>0</v>
      </c>
      <c r="AU45" s="299"/>
      <c r="AV45" s="223">
        <f t="shared" ref="AV45" si="78">SUM(AV46:AW47)</f>
        <v>0</v>
      </c>
      <c r="AW45" s="224"/>
      <c r="AX45" s="298">
        <f t="shared" ref="AX45" si="79">SUM(AX46:AY47)</f>
        <v>0</v>
      </c>
      <c r="AY45" s="224"/>
      <c r="AZ45" s="299">
        <f t="shared" ref="AZ45" si="80">SUM(AZ46:BA47)</f>
        <v>0</v>
      </c>
      <c r="BA45" s="299"/>
      <c r="BB45" s="223">
        <f t="shared" ref="BB45" si="81">SUM(BB46:BC47)</f>
        <v>0</v>
      </c>
      <c r="BC45" s="224"/>
      <c r="BD45" s="533"/>
      <c r="BE45" s="534"/>
      <c r="BF45" s="534"/>
      <c r="BG45" s="534"/>
      <c r="BH45" s="535"/>
    </row>
    <row r="46" spans="1:60" s="6" customFormat="1" ht="62.25" customHeight="1" x14ac:dyDescent="0.5">
      <c r="A46" s="39" t="s">
        <v>149</v>
      </c>
      <c r="B46" s="339" t="s">
        <v>179</v>
      </c>
      <c r="C46" s="340"/>
      <c r="D46" s="340"/>
      <c r="E46" s="340"/>
      <c r="F46" s="340"/>
      <c r="G46" s="340"/>
      <c r="H46" s="340"/>
      <c r="I46" s="340"/>
      <c r="J46" s="340"/>
      <c r="K46" s="340"/>
      <c r="L46" s="340"/>
      <c r="M46" s="340"/>
      <c r="N46" s="340"/>
      <c r="O46" s="341"/>
      <c r="P46" s="183">
        <v>2</v>
      </c>
      <c r="Q46" s="162"/>
      <c r="R46" s="162">
        <v>1</v>
      </c>
      <c r="S46" s="163"/>
      <c r="T46" s="183">
        <f>SUM(AF46,AL46,AR46)</f>
        <v>336</v>
      </c>
      <c r="U46" s="161"/>
      <c r="V46" s="162">
        <f>SUM(AH46,AN46,AT46)</f>
        <v>132</v>
      </c>
      <c r="W46" s="163"/>
      <c r="X46" s="160">
        <v>72</v>
      </c>
      <c r="Y46" s="161"/>
      <c r="Z46" s="162">
        <v>60</v>
      </c>
      <c r="AA46" s="162"/>
      <c r="AB46" s="160"/>
      <c r="AC46" s="161"/>
      <c r="AD46" s="162"/>
      <c r="AE46" s="163"/>
      <c r="AF46" s="183">
        <v>216</v>
      </c>
      <c r="AG46" s="161"/>
      <c r="AH46" s="162">
        <v>72</v>
      </c>
      <c r="AI46" s="162"/>
      <c r="AJ46" s="160">
        <v>6</v>
      </c>
      <c r="AK46" s="163"/>
      <c r="AL46" s="160">
        <v>120</v>
      </c>
      <c r="AM46" s="161"/>
      <c r="AN46" s="162">
        <v>60</v>
      </c>
      <c r="AO46" s="162"/>
      <c r="AP46" s="160">
        <v>3</v>
      </c>
      <c r="AQ46" s="161"/>
      <c r="AR46" s="183"/>
      <c r="AS46" s="161"/>
      <c r="AT46" s="162"/>
      <c r="AU46" s="162"/>
      <c r="AV46" s="160"/>
      <c r="AW46" s="163"/>
      <c r="AX46" s="183"/>
      <c r="AY46" s="161"/>
      <c r="AZ46" s="162"/>
      <c r="BA46" s="162"/>
      <c r="BB46" s="160"/>
      <c r="BC46" s="161"/>
      <c r="BD46" s="176" t="s">
        <v>286</v>
      </c>
      <c r="BE46" s="177"/>
      <c r="BF46" s="177"/>
      <c r="BG46" s="177"/>
      <c r="BH46" s="178"/>
    </row>
    <row r="47" spans="1:60" s="6" customFormat="1" ht="62.25" customHeight="1" x14ac:dyDescent="0.5">
      <c r="A47" s="39" t="s">
        <v>150</v>
      </c>
      <c r="B47" s="339" t="s">
        <v>180</v>
      </c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341"/>
      <c r="P47" s="183"/>
      <c r="Q47" s="162"/>
      <c r="R47" s="162">
        <v>2</v>
      </c>
      <c r="S47" s="163"/>
      <c r="T47" s="183">
        <f t="shared" ref="T47:T48" si="82">SUM(AF47,AL47,AR47)</f>
        <v>120</v>
      </c>
      <c r="U47" s="161"/>
      <c r="V47" s="162">
        <f t="shared" ref="V47:V48" si="83">SUM(AH47,AN47,AT47)</f>
        <v>40</v>
      </c>
      <c r="W47" s="163"/>
      <c r="X47" s="160">
        <v>20</v>
      </c>
      <c r="Y47" s="161"/>
      <c r="Z47" s="162">
        <v>12</v>
      </c>
      <c r="AA47" s="162"/>
      <c r="AB47" s="160">
        <v>8</v>
      </c>
      <c r="AC47" s="161"/>
      <c r="AD47" s="162"/>
      <c r="AE47" s="163"/>
      <c r="AF47" s="183"/>
      <c r="AG47" s="161"/>
      <c r="AH47" s="162"/>
      <c r="AI47" s="162"/>
      <c r="AJ47" s="160"/>
      <c r="AK47" s="163"/>
      <c r="AL47" s="160">
        <v>120</v>
      </c>
      <c r="AM47" s="161"/>
      <c r="AN47" s="162">
        <v>40</v>
      </c>
      <c r="AO47" s="162"/>
      <c r="AP47" s="160">
        <v>3</v>
      </c>
      <c r="AQ47" s="161"/>
      <c r="AR47" s="183"/>
      <c r="AS47" s="161"/>
      <c r="AT47" s="162"/>
      <c r="AU47" s="162"/>
      <c r="AV47" s="160"/>
      <c r="AW47" s="163"/>
      <c r="AX47" s="183"/>
      <c r="AY47" s="161"/>
      <c r="AZ47" s="162"/>
      <c r="BA47" s="162"/>
      <c r="BB47" s="160"/>
      <c r="BC47" s="161"/>
      <c r="BD47" s="176" t="s">
        <v>287</v>
      </c>
      <c r="BE47" s="177"/>
      <c r="BF47" s="177"/>
      <c r="BG47" s="177"/>
      <c r="BH47" s="178"/>
    </row>
    <row r="48" spans="1:60" s="6" customFormat="1" ht="36.75" customHeight="1" x14ac:dyDescent="0.5">
      <c r="A48" s="39" t="s">
        <v>252</v>
      </c>
      <c r="B48" s="339" t="s">
        <v>229</v>
      </c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  <c r="O48" s="341"/>
      <c r="P48" s="183"/>
      <c r="Q48" s="162"/>
      <c r="R48" s="162">
        <v>1</v>
      </c>
      <c r="S48" s="163"/>
      <c r="T48" s="183">
        <f t="shared" si="82"/>
        <v>110</v>
      </c>
      <c r="U48" s="161"/>
      <c r="V48" s="162">
        <f t="shared" si="83"/>
        <v>48</v>
      </c>
      <c r="W48" s="163"/>
      <c r="X48" s="160">
        <v>32</v>
      </c>
      <c r="Y48" s="161"/>
      <c r="Z48" s="162">
        <v>16</v>
      </c>
      <c r="AA48" s="162"/>
      <c r="AB48" s="160"/>
      <c r="AC48" s="161"/>
      <c r="AD48" s="162"/>
      <c r="AE48" s="163"/>
      <c r="AF48" s="183">
        <v>110</v>
      </c>
      <c r="AG48" s="161"/>
      <c r="AH48" s="162">
        <v>48</v>
      </c>
      <c r="AI48" s="162"/>
      <c r="AJ48" s="160">
        <v>3</v>
      </c>
      <c r="AK48" s="163"/>
      <c r="AL48" s="160"/>
      <c r="AM48" s="161"/>
      <c r="AN48" s="162"/>
      <c r="AO48" s="162"/>
      <c r="AP48" s="160"/>
      <c r="AQ48" s="161"/>
      <c r="AR48" s="183"/>
      <c r="AS48" s="161"/>
      <c r="AT48" s="162"/>
      <c r="AU48" s="162"/>
      <c r="AV48" s="160"/>
      <c r="AW48" s="163"/>
      <c r="AX48" s="183"/>
      <c r="AY48" s="161"/>
      <c r="AZ48" s="162"/>
      <c r="BA48" s="162"/>
      <c r="BB48" s="160"/>
      <c r="BC48" s="161"/>
      <c r="BD48" s="176" t="s">
        <v>8</v>
      </c>
      <c r="BE48" s="177"/>
      <c r="BF48" s="177"/>
      <c r="BG48" s="177"/>
      <c r="BH48" s="178"/>
    </row>
    <row r="49" spans="1:60" s="6" customFormat="1" ht="72" customHeight="1" x14ac:dyDescent="0.45">
      <c r="A49" s="40" t="s">
        <v>155</v>
      </c>
      <c r="B49" s="179" t="s">
        <v>223</v>
      </c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1"/>
      <c r="P49" s="166"/>
      <c r="Q49" s="167"/>
      <c r="R49" s="167"/>
      <c r="S49" s="182"/>
      <c r="T49" s="166">
        <f>SUM(T50:U51)</f>
        <v>542</v>
      </c>
      <c r="U49" s="165"/>
      <c r="V49" s="167">
        <f t="shared" ref="V49" si="84">SUM(V50:W51)</f>
        <v>192</v>
      </c>
      <c r="W49" s="182"/>
      <c r="X49" s="166">
        <f t="shared" ref="X49" si="85">SUM(X50:Y51)</f>
        <v>96</v>
      </c>
      <c r="Y49" s="165"/>
      <c r="Z49" s="167">
        <f t="shared" ref="Z49" si="86">SUM(Z50:AA51)</f>
        <v>96</v>
      </c>
      <c r="AA49" s="167"/>
      <c r="AB49" s="164">
        <f t="shared" ref="AB49" si="87">SUM(AB50:AC51)</f>
        <v>0</v>
      </c>
      <c r="AC49" s="165"/>
      <c r="AD49" s="167">
        <f t="shared" ref="AD49" si="88">SUM(AD50:AE51)</f>
        <v>0</v>
      </c>
      <c r="AE49" s="182"/>
      <c r="AF49" s="166">
        <f t="shared" ref="AF49" si="89">SUM(AF50:AG51)</f>
        <v>326</v>
      </c>
      <c r="AG49" s="165"/>
      <c r="AH49" s="167">
        <f t="shared" ref="AH49" si="90">SUM(AH50:AI51)</f>
        <v>120</v>
      </c>
      <c r="AI49" s="167"/>
      <c r="AJ49" s="164">
        <f t="shared" ref="AJ49" si="91">SUM(AJ50:AK51)</f>
        <v>9</v>
      </c>
      <c r="AK49" s="165"/>
      <c r="AL49" s="166">
        <f t="shared" ref="AL49" si="92">SUM(AL50:AM51)</f>
        <v>216</v>
      </c>
      <c r="AM49" s="165"/>
      <c r="AN49" s="167">
        <f t="shared" ref="AN49" si="93">SUM(AN50:AO51)</f>
        <v>72</v>
      </c>
      <c r="AO49" s="167"/>
      <c r="AP49" s="164">
        <f>SUM(AP50:AQ51)</f>
        <v>6</v>
      </c>
      <c r="AQ49" s="165"/>
      <c r="AR49" s="166"/>
      <c r="AS49" s="165"/>
      <c r="AT49" s="167"/>
      <c r="AU49" s="167"/>
      <c r="AV49" s="164"/>
      <c r="AW49" s="165"/>
      <c r="AX49" s="166"/>
      <c r="AY49" s="165"/>
      <c r="AZ49" s="167"/>
      <c r="BA49" s="167"/>
      <c r="BB49" s="164"/>
      <c r="BC49" s="165"/>
      <c r="BD49" s="176"/>
      <c r="BE49" s="177"/>
      <c r="BF49" s="177"/>
      <c r="BG49" s="177"/>
      <c r="BH49" s="178"/>
    </row>
    <row r="50" spans="1:60" s="6" customFormat="1" ht="65.25" customHeight="1" x14ac:dyDescent="0.5">
      <c r="A50" s="39" t="s">
        <v>159</v>
      </c>
      <c r="B50" s="339" t="s">
        <v>221</v>
      </c>
      <c r="C50" s="340"/>
      <c r="D50" s="340"/>
      <c r="E50" s="340"/>
      <c r="F50" s="340"/>
      <c r="G50" s="340"/>
      <c r="H50" s="340"/>
      <c r="I50" s="340"/>
      <c r="J50" s="340"/>
      <c r="K50" s="340"/>
      <c r="L50" s="340"/>
      <c r="M50" s="340"/>
      <c r="N50" s="340"/>
      <c r="O50" s="341"/>
      <c r="P50" s="183">
        <v>1</v>
      </c>
      <c r="Q50" s="162"/>
      <c r="R50" s="162"/>
      <c r="S50" s="163"/>
      <c r="T50" s="183">
        <f>SUM(AF50,AL50,AR50)</f>
        <v>110</v>
      </c>
      <c r="U50" s="161"/>
      <c r="V50" s="162">
        <f>SUM(AH50,AN50,AT50)</f>
        <v>48</v>
      </c>
      <c r="W50" s="163"/>
      <c r="X50" s="160">
        <v>24</v>
      </c>
      <c r="Y50" s="161"/>
      <c r="Z50" s="162">
        <v>24</v>
      </c>
      <c r="AA50" s="162"/>
      <c r="AB50" s="160"/>
      <c r="AC50" s="161"/>
      <c r="AD50" s="162"/>
      <c r="AE50" s="163"/>
      <c r="AF50" s="183">
        <v>110</v>
      </c>
      <c r="AG50" s="161"/>
      <c r="AH50" s="162">
        <v>48</v>
      </c>
      <c r="AI50" s="162"/>
      <c r="AJ50" s="160">
        <v>3</v>
      </c>
      <c r="AK50" s="163"/>
      <c r="AL50" s="160"/>
      <c r="AM50" s="161"/>
      <c r="AN50" s="162"/>
      <c r="AO50" s="162"/>
      <c r="AP50" s="160"/>
      <c r="AQ50" s="161"/>
      <c r="AR50" s="183"/>
      <c r="AS50" s="161"/>
      <c r="AT50" s="162"/>
      <c r="AU50" s="162"/>
      <c r="AV50" s="160"/>
      <c r="AW50" s="163"/>
      <c r="AX50" s="183"/>
      <c r="AY50" s="161"/>
      <c r="AZ50" s="162"/>
      <c r="BA50" s="162"/>
      <c r="BB50" s="160"/>
      <c r="BC50" s="161"/>
      <c r="BD50" s="176" t="s">
        <v>7</v>
      </c>
      <c r="BE50" s="177"/>
      <c r="BF50" s="177"/>
      <c r="BG50" s="177"/>
      <c r="BH50" s="178"/>
    </row>
    <row r="51" spans="1:60" s="6" customFormat="1" ht="72" customHeight="1" x14ac:dyDescent="0.45">
      <c r="A51" s="104" t="s">
        <v>160</v>
      </c>
      <c r="B51" s="405" t="s">
        <v>222</v>
      </c>
      <c r="C51" s="406"/>
      <c r="D51" s="406"/>
      <c r="E51" s="406"/>
      <c r="F51" s="406"/>
      <c r="G51" s="406"/>
      <c r="H51" s="406"/>
      <c r="I51" s="406"/>
      <c r="J51" s="406"/>
      <c r="K51" s="406"/>
      <c r="L51" s="406"/>
      <c r="M51" s="406"/>
      <c r="N51" s="406"/>
      <c r="O51" s="407"/>
      <c r="P51" s="208">
        <v>2.1</v>
      </c>
      <c r="Q51" s="160"/>
      <c r="R51" s="161"/>
      <c r="S51" s="209"/>
      <c r="T51" s="183">
        <f>SUM(AF51,AL51,AR51)</f>
        <v>432</v>
      </c>
      <c r="U51" s="161"/>
      <c r="V51" s="162">
        <f>SUM(AH51,AN51,AT51)</f>
        <v>144</v>
      </c>
      <c r="W51" s="163"/>
      <c r="X51" s="208">
        <v>72</v>
      </c>
      <c r="Y51" s="160"/>
      <c r="Z51" s="161">
        <v>72</v>
      </c>
      <c r="AA51" s="160"/>
      <c r="AB51" s="161"/>
      <c r="AC51" s="160"/>
      <c r="AD51" s="161"/>
      <c r="AE51" s="209"/>
      <c r="AF51" s="208">
        <v>216</v>
      </c>
      <c r="AG51" s="160"/>
      <c r="AH51" s="161">
        <v>72</v>
      </c>
      <c r="AI51" s="160"/>
      <c r="AJ51" s="161">
        <v>6</v>
      </c>
      <c r="AK51" s="209"/>
      <c r="AL51" s="213">
        <v>216</v>
      </c>
      <c r="AM51" s="160"/>
      <c r="AN51" s="161">
        <v>72</v>
      </c>
      <c r="AO51" s="160"/>
      <c r="AP51" s="161">
        <v>6</v>
      </c>
      <c r="AQ51" s="209"/>
      <c r="AR51" s="208"/>
      <c r="AS51" s="160"/>
      <c r="AT51" s="161"/>
      <c r="AU51" s="160"/>
      <c r="AV51" s="161"/>
      <c r="AW51" s="209"/>
      <c r="AX51" s="208"/>
      <c r="AY51" s="160"/>
      <c r="AZ51" s="161"/>
      <c r="BA51" s="160"/>
      <c r="BB51" s="161"/>
      <c r="BC51" s="209"/>
      <c r="BD51" s="210" t="s">
        <v>6</v>
      </c>
      <c r="BE51" s="211"/>
      <c r="BF51" s="211"/>
      <c r="BG51" s="211"/>
      <c r="BH51" s="212"/>
    </row>
    <row r="52" spans="1:60" s="34" customFormat="1" ht="66.75" customHeight="1" x14ac:dyDescent="0.5">
      <c r="A52" s="45" t="s">
        <v>156</v>
      </c>
      <c r="B52" s="409" t="s">
        <v>181</v>
      </c>
      <c r="C52" s="409"/>
      <c r="D52" s="409"/>
      <c r="E52" s="409"/>
      <c r="F52" s="409"/>
      <c r="G52" s="409"/>
      <c r="H52" s="409"/>
      <c r="I52" s="409"/>
      <c r="J52" s="409"/>
      <c r="K52" s="409"/>
      <c r="L52" s="409"/>
      <c r="M52" s="409"/>
      <c r="N52" s="409"/>
      <c r="O52" s="410"/>
      <c r="P52" s="298"/>
      <c r="Q52" s="299"/>
      <c r="R52" s="299"/>
      <c r="S52" s="408"/>
      <c r="T52" s="166">
        <f>SUM(T53:U54)</f>
        <v>396</v>
      </c>
      <c r="U52" s="165"/>
      <c r="V52" s="167">
        <f>SUM(V53:W54)</f>
        <v>136</v>
      </c>
      <c r="W52" s="182"/>
      <c r="X52" s="166">
        <f>SUM(X53:Y54)</f>
        <v>64</v>
      </c>
      <c r="Y52" s="165"/>
      <c r="Z52" s="167">
        <f>SUM(Z53:AA54)</f>
        <v>32</v>
      </c>
      <c r="AA52" s="167"/>
      <c r="AB52" s="164">
        <f>SUM(AB53:AC54)</f>
        <v>40</v>
      </c>
      <c r="AC52" s="165"/>
      <c r="AD52" s="167">
        <f>SUM(AD53:AE54)</f>
        <v>0</v>
      </c>
      <c r="AE52" s="182"/>
      <c r="AF52" s="166">
        <f>SUM(AF53:AG54)</f>
        <v>0</v>
      </c>
      <c r="AG52" s="165"/>
      <c r="AH52" s="167">
        <f>SUM(AH53:AI54)</f>
        <v>0</v>
      </c>
      <c r="AI52" s="167"/>
      <c r="AJ52" s="164">
        <f>SUM(AJ53:AK54)</f>
        <v>0</v>
      </c>
      <c r="AK52" s="167"/>
      <c r="AL52" s="166">
        <f>SUM(AL53:AM54)</f>
        <v>0</v>
      </c>
      <c r="AM52" s="165"/>
      <c r="AN52" s="167">
        <f>SUM(AN53:AO54)</f>
        <v>0</v>
      </c>
      <c r="AO52" s="167"/>
      <c r="AP52" s="164">
        <f>SUM(AP53:AQ54)</f>
        <v>0</v>
      </c>
      <c r="AQ52" s="167"/>
      <c r="AR52" s="166">
        <f>SUM(AR53:AS54)</f>
        <v>396</v>
      </c>
      <c r="AS52" s="165"/>
      <c r="AT52" s="167">
        <f>SUM(AT53:AU54)</f>
        <v>136</v>
      </c>
      <c r="AU52" s="167"/>
      <c r="AV52" s="164">
        <f>SUM(AV53:AW54)</f>
        <v>12</v>
      </c>
      <c r="AW52" s="167"/>
      <c r="AX52" s="166">
        <f>SUM(AX53:AY54)</f>
        <v>0</v>
      </c>
      <c r="AY52" s="165"/>
      <c r="AZ52" s="167">
        <f>SUM(AZ53:BA54)</f>
        <v>0</v>
      </c>
      <c r="BA52" s="167"/>
      <c r="BB52" s="164">
        <f>SUM(BB53:BC54)</f>
        <v>0</v>
      </c>
      <c r="BC52" s="167"/>
      <c r="BD52" s="533"/>
      <c r="BE52" s="534"/>
      <c r="BF52" s="534"/>
      <c r="BG52" s="534"/>
      <c r="BH52" s="535"/>
    </row>
    <row r="53" spans="1:60" s="6" customFormat="1" ht="66" customHeight="1" x14ac:dyDescent="0.5">
      <c r="A53" s="39" t="s">
        <v>157</v>
      </c>
      <c r="B53" s="337" t="s">
        <v>182</v>
      </c>
      <c r="C53" s="337"/>
      <c r="D53" s="337"/>
      <c r="E53" s="337"/>
      <c r="F53" s="337"/>
      <c r="G53" s="337"/>
      <c r="H53" s="337"/>
      <c r="I53" s="337"/>
      <c r="J53" s="337"/>
      <c r="K53" s="337"/>
      <c r="L53" s="337"/>
      <c r="M53" s="337"/>
      <c r="N53" s="337"/>
      <c r="O53" s="339"/>
      <c r="P53" s="183">
        <v>3</v>
      </c>
      <c r="Q53" s="162"/>
      <c r="R53" s="162"/>
      <c r="S53" s="163"/>
      <c r="T53" s="183">
        <f>SUM(AF53,AL53,AR53,AX53)</f>
        <v>198</v>
      </c>
      <c r="U53" s="161"/>
      <c r="V53" s="162">
        <f>SUM(AH53,AN53,AT53,AZ53)</f>
        <v>68</v>
      </c>
      <c r="W53" s="163"/>
      <c r="X53" s="160">
        <v>32</v>
      </c>
      <c r="Y53" s="161"/>
      <c r="Z53" s="162">
        <v>16</v>
      </c>
      <c r="AA53" s="162"/>
      <c r="AB53" s="160">
        <v>20</v>
      </c>
      <c r="AC53" s="161"/>
      <c r="AD53" s="162"/>
      <c r="AE53" s="163"/>
      <c r="AF53" s="183"/>
      <c r="AG53" s="161"/>
      <c r="AH53" s="162"/>
      <c r="AI53" s="162"/>
      <c r="AJ53" s="160"/>
      <c r="AK53" s="163"/>
      <c r="AL53" s="160"/>
      <c r="AM53" s="161"/>
      <c r="AN53" s="162"/>
      <c r="AO53" s="162"/>
      <c r="AP53" s="160"/>
      <c r="AQ53" s="161"/>
      <c r="AR53" s="183">
        <v>198</v>
      </c>
      <c r="AS53" s="161"/>
      <c r="AT53" s="162">
        <v>68</v>
      </c>
      <c r="AU53" s="162"/>
      <c r="AV53" s="160">
        <v>6</v>
      </c>
      <c r="AW53" s="163"/>
      <c r="AX53" s="183"/>
      <c r="AY53" s="161"/>
      <c r="AZ53" s="162"/>
      <c r="BA53" s="162"/>
      <c r="BB53" s="160"/>
      <c r="BC53" s="161"/>
      <c r="BD53" s="176" t="s">
        <v>238</v>
      </c>
      <c r="BE53" s="177"/>
      <c r="BF53" s="177"/>
      <c r="BG53" s="177"/>
      <c r="BH53" s="178"/>
    </row>
    <row r="54" spans="1:60" s="6" customFormat="1" ht="66" customHeight="1" x14ac:dyDescent="0.5">
      <c r="A54" s="39" t="s">
        <v>158</v>
      </c>
      <c r="B54" s="339" t="s">
        <v>183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40"/>
      <c r="O54" s="341"/>
      <c r="P54" s="183"/>
      <c r="Q54" s="162"/>
      <c r="R54" s="162">
        <v>3</v>
      </c>
      <c r="S54" s="163"/>
      <c r="T54" s="183">
        <f t="shared" ref="T54" si="94">SUM(AF54,AL54,AR54,AX54)</f>
        <v>198</v>
      </c>
      <c r="U54" s="162"/>
      <c r="V54" s="160">
        <f t="shared" ref="V54" si="95">SUM(AH54,AN54,AT54,AZ54)</f>
        <v>68</v>
      </c>
      <c r="W54" s="163"/>
      <c r="X54" s="160">
        <v>32</v>
      </c>
      <c r="Y54" s="161"/>
      <c r="Z54" s="162">
        <v>16</v>
      </c>
      <c r="AA54" s="162"/>
      <c r="AB54" s="160">
        <v>20</v>
      </c>
      <c r="AC54" s="161"/>
      <c r="AD54" s="162"/>
      <c r="AE54" s="163"/>
      <c r="AF54" s="183"/>
      <c r="AG54" s="161"/>
      <c r="AH54" s="162"/>
      <c r="AI54" s="162"/>
      <c r="AJ54" s="160"/>
      <c r="AK54" s="163"/>
      <c r="AL54" s="160"/>
      <c r="AM54" s="161"/>
      <c r="AN54" s="162"/>
      <c r="AO54" s="162"/>
      <c r="AP54" s="160"/>
      <c r="AQ54" s="161"/>
      <c r="AR54" s="183">
        <v>198</v>
      </c>
      <c r="AS54" s="161"/>
      <c r="AT54" s="162">
        <v>68</v>
      </c>
      <c r="AU54" s="162"/>
      <c r="AV54" s="160">
        <v>6</v>
      </c>
      <c r="AW54" s="163"/>
      <c r="AX54" s="183"/>
      <c r="AY54" s="161"/>
      <c r="AZ54" s="162"/>
      <c r="BA54" s="162"/>
      <c r="BB54" s="160"/>
      <c r="BC54" s="161"/>
      <c r="BD54" s="176" t="s">
        <v>239</v>
      </c>
      <c r="BE54" s="177"/>
      <c r="BF54" s="177"/>
      <c r="BG54" s="177"/>
      <c r="BH54" s="178"/>
    </row>
    <row r="61" spans="1:60" s="3" customFormat="1" ht="30" customHeight="1" thickBot="1" x14ac:dyDescent="0.55000000000000004">
      <c r="A61" s="38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105"/>
      <c r="BE61" s="105"/>
      <c r="BF61" s="105"/>
      <c r="BG61" s="105"/>
      <c r="BH61" s="105"/>
    </row>
    <row r="62" spans="1:60" s="6" customFormat="1" ht="38.25" customHeight="1" thickBot="1" x14ac:dyDescent="0.5">
      <c r="A62" s="227" t="s">
        <v>61</v>
      </c>
      <c r="B62" s="230" t="s">
        <v>60</v>
      </c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1"/>
      <c r="P62" s="146" t="s">
        <v>59</v>
      </c>
      <c r="Q62" s="236"/>
      <c r="R62" s="203" t="s">
        <v>58</v>
      </c>
      <c r="S62" s="197"/>
      <c r="T62" s="193" t="s">
        <v>57</v>
      </c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5"/>
      <c r="AF62" s="239" t="s">
        <v>56</v>
      </c>
      <c r="AG62" s="240"/>
      <c r="AH62" s="240"/>
      <c r="AI62" s="240"/>
      <c r="AJ62" s="240"/>
      <c r="AK62" s="240"/>
      <c r="AL62" s="240"/>
      <c r="AM62" s="240"/>
      <c r="AN62" s="240"/>
      <c r="AO62" s="240"/>
      <c r="AP62" s="240"/>
      <c r="AQ62" s="240"/>
      <c r="AR62" s="240"/>
      <c r="AS62" s="240"/>
      <c r="AT62" s="240"/>
      <c r="AU62" s="240"/>
      <c r="AV62" s="240"/>
      <c r="AW62" s="240"/>
      <c r="AX62" s="240"/>
      <c r="AY62" s="240"/>
      <c r="AZ62" s="240"/>
      <c r="BA62" s="240"/>
      <c r="BB62" s="240"/>
      <c r="BC62" s="241"/>
      <c r="BD62" s="196" t="s">
        <v>55</v>
      </c>
      <c r="BE62" s="146"/>
      <c r="BF62" s="146"/>
      <c r="BG62" s="146"/>
      <c r="BH62" s="197"/>
    </row>
    <row r="63" spans="1:60" s="6" customFormat="1" ht="38.25" customHeight="1" thickBot="1" x14ac:dyDescent="0.5">
      <c r="A63" s="228"/>
      <c r="B63" s="232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3"/>
      <c r="P63" s="199"/>
      <c r="Q63" s="237"/>
      <c r="R63" s="204"/>
      <c r="S63" s="200"/>
      <c r="T63" s="198" t="s">
        <v>54</v>
      </c>
      <c r="U63" s="199"/>
      <c r="V63" s="203" t="s">
        <v>53</v>
      </c>
      <c r="W63" s="197"/>
      <c r="X63" s="193" t="s">
        <v>52</v>
      </c>
      <c r="Y63" s="194"/>
      <c r="Z63" s="194"/>
      <c r="AA63" s="194"/>
      <c r="AB63" s="194"/>
      <c r="AC63" s="194"/>
      <c r="AD63" s="194"/>
      <c r="AE63" s="195"/>
      <c r="AF63" s="193" t="s">
        <v>51</v>
      </c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5"/>
      <c r="AR63" s="193" t="s">
        <v>50</v>
      </c>
      <c r="AS63" s="194"/>
      <c r="AT63" s="194"/>
      <c r="AU63" s="194"/>
      <c r="AV63" s="194"/>
      <c r="AW63" s="194"/>
      <c r="AX63" s="194"/>
      <c r="AY63" s="194"/>
      <c r="AZ63" s="194"/>
      <c r="BA63" s="194"/>
      <c r="BB63" s="194"/>
      <c r="BC63" s="195"/>
      <c r="BD63" s="198"/>
      <c r="BE63" s="199"/>
      <c r="BF63" s="199"/>
      <c r="BG63" s="199"/>
      <c r="BH63" s="200"/>
    </row>
    <row r="64" spans="1:60" s="6" customFormat="1" ht="63" customHeight="1" thickBot="1" x14ac:dyDescent="0.55000000000000004">
      <c r="A64" s="228"/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3"/>
      <c r="P64" s="199"/>
      <c r="Q64" s="237"/>
      <c r="R64" s="204"/>
      <c r="S64" s="200"/>
      <c r="T64" s="198"/>
      <c r="U64" s="199"/>
      <c r="V64" s="204"/>
      <c r="W64" s="200"/>
      <c r="X64" s="540" t="s">
        <v>49</v>
      </c>
      <c r="Y64" s="146"/>
      <c r="Z64" s="541" t="s">
        <v>48</v>
      </c>
      <c r="AA64" s="236"/>
      <c r="AB64" s="145" t="s">
        <v>47</v>
      </c>
      <c r="AC64" s="146"/>
      <c r="AD64" s="203" t="s">
        <v>46</v>
      </c>
      <c r="AE64" s="197"/>
      <c r="AF64" s="168" t="s">
        <v>217</v>
      </c>
      <c r="AG64" s="169"/>
      <c r="AH64" s="169"/>
      <c r="AI64" s="169"/>
      <c r="AJ64" s="169"/>
      <c r="AK64" s="170"/>
      <c r="AL64" s="168" t="s">
        <v>218</v>
      </c>
      <c r="AM64" s="169"/>
      <c r="AN64" s="169"/>
      <c r="AO64" s="169"/>
      <c r="AP64" s="169"/>
      <c r="AQ64" s="169"/>
      <c r="AR64" s="168" t="s">
        <v>216</v>
      </c>
      <c r="AS64" s="169"/>
      <c r="AT64" s="169"/>
      <c r="AU64" s="169"/>
      <c r="AV64" s="169"/>
      <c r="AW64" s="170"/>
      <c r="AX64" s="169" t="s">
        <v>147</v>
      </c>
      <c r="AY64" s="169"/>
      <c r="AZ64" s="169"/>
      <c r="BA64" s="169"/>
      <c r="BB64" s="169"/>
      <c r="BC64" s="170"/>
      <c r="BD64" s="198"/>
      <c r="BE64" s="199"/>
      <c r="BF64" s="199"/>
      <c r="BG64" s="199"/>
      <c r="BH64" s="200"/>
    </row>
    <row r="65" spans="1:68" s="6" customFormat="1" ht="162" customHeight="1" thickBot="1" x14ac:dyDescent="0.5">
      <c r="A65" s="229"/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5"/>
      <c r="P65" s="147"/>
      <c r="Q65" s="238"/>
      <c r="R65" s="205"/>
      <c r="S65" s="202"/>
      <c r="T65" s="201"/>
      <c r="U65" s="147"/>
      <c r="V65" s="205"/>
      <c r="W65" s="202"/>
      <c r="X65" s="201"/>
      <c r="Y65" s="147"/>
      <c r="Z65" s="205"/>
      <c r="AA65" s="238"/>
      <c r="AB65" s="147"/>
      <c r="AC65" s="147"/>
      <c r="AD65" s="205"/>
      <c r="AE65" s="147"/>
      <c r="AF65" s="171" t="s">
        <v>45</v>
      </c>
      <c r="AG65" s="172"/>
      <c r="AH65" s="191" t="s">
        <v>44</v>
      </c>
      <c r="AI65" s="192"/>
      <c r="AJ65" s="172" t="s">
        <v>43</v>
      </c>
      <c r="AK65" s="242"/>
      <c r="AL65" s="172" t="s">
        <v>45</v>
      </c>
      <c r="AM65" s="172"/>
      <c r="AN65" s="191" t="s">
        <v>44</v>
      </c>
      <c r="AO65" s="192"/>
      <c r="AP65" s="172" t="s">
        <v>43</v>
      </c>
      <c r="AQ65" s="172"/>
      <c r="AR65" s="171" t="s">
        <v>45</v>
      </c>
      <c r="AS65" s="172"/>
      <c r="AT65" s="191" t="s">
        <v>44</v>
      </c>
      <c r="AU65" s="192"/>
      <c r="AV65" s="172" t="s">
        <v>43</v>
      </c>
      <c r="AW65" s="242"/>
      <c r="AX65" s="172" t="s">
        <v>45</v>
      </c>
      <c r="AY65" s="172"/>
      <c r="AZ65" s="191" t="s">
        <v>44</v>
      </c>
      <c r="BA65" s="192"/>
      <c r="BB65" s="172" t="s">
        <v>43</v>
      </c>
      <c r="BC65" s="242"/>
      <c r="BD65" s="201"/>
      <c r="BE65" s="147"/>
      <c r="BF65" s="147"/>
      <c r="BG65" s="147"/>
      <c r="BH65" s="202"/>
    </row>
    <row r="66" spans="1:68" s="35" customFormat="1" ht="48" customHeight="1" x14ac:dyDescent="0.5">
      <c r="A66" s="40" t="s">
        <v>253</v>
      </c>
      <c r="B66" s="388" t="s">
        <v>283</v>
      </c>
      <c r="C66" s="389"/>
      <c r="D66" s="389"/>
      <c r="E66" s="389"/>
      <c r="F66" s="389"/>
      <c r="G66" s="389"/>
      <c r="H66" s="389"/>
      <c r="I66" s="389"/>
      <c r="J66" s="389"/>
      <c r="K66" s="389"/>
      <c r="L66" s="389"/>
      <c r="M66" s="389"/>
      <c r="N66" s="389"/>
      <c r="O66" s="390"/>
      <c r="P66" s="166"/>
      <c r="Q66" s="167"/>
      <c r="R66" s="167"/>
      <c r="S66" s="182"/>
      <c r="T66" s="166">
        <f ca="1">SUM(T67)</f>
        <v>396</v>
      </c>
      <c r="U66" s="167"/>
      <c r="V66" s="164">
        <f ca="1">SUM(V67)</f>
        <v>136</v>
      </c>
      <c r="W66" s="165"/>
      <c r="X66" s="166">
        <f t="shared" ref="X66" ca="1" si="96">SUM(X67)</f>
        <v>68</v>
      </c>
      <c r="Y66" s="165"/>
      <c r="Z66" s="167">
        <f t="shared" ref="Z66" ca="1" si="97">SUM(Z67)</f>
        <v>48</v>
      </c>
      <c r="AA66" s="167"/>
      <c r="AB66" s="164">
        <f t="shared" ref="AB66" ca="1" si="98">SUM(AB67)</f>
        <v>20</v>
      </c>
      <c r="AC66" s="167"/>
      <c r="AD66" s="164">
        <f>SUM(AD67)</f>
        <v>0</v>
      </c>
      <c r="AE66" s="165"/>
      <c r="AF66" s="166">
        <f t="shared" ref="AF66" ca="1" si="99">SUM(AF67)</f>
        <v>0</v>
      </c>
      <c r="AG66" s="165"/>
      <c r="AH66" s="167">
        <f t="shared" ref="AH66" ca="1" si="100">SUM(AH67)</f>
        <v>0</v>
      </c>
      <c r="AI66" s="167"/>
      <c r="AJ66" s="164">
        <f ca="1">SUM(AJ67)</f>
        <v>0</v>
      </c>
      <c r="AK66" s="165"/>
      <c r="AL66" s="166">
        <f>SUM(AL67)</f>
        <v>0</v>
      </c>
      <c r="AM66" s="165"/>
      <c r="AN66" s="167">
        <f t="shared" ref="AN66" ca="1" si="101">SUM(AN67)</f>
        <v>0</v>
      </c>
      <c r="AO66" s="167"/>
      <c r="AP66" s="164">
        <f t="shared" ref="AP66" ca="1" si="102">SUM(AP67)</f>
        <v>0</v>
      </c>
      <c r="AQ66" s="165"/>
      <c r="AR66" s="166">
        <f t="shared" ref="AR66" ca="1" si="103">SUM(AR67)</f>
        <v>396</v>
      </c>
      <c r="AS66" s="165"/>
      <c r="AT66" s="167">
        <f t="shared" ref="AT66" ca="1" si="104">SUM(AT67)</f>
        <v>136</v>
      </c>
      <c r="AU66" s="167"/>
      <c r="AV66" s="164">
        <f t="shared" ref="AV66" ca="1" si="105">SUM(AV67)</f>
        <v>12</v>
      </c>
      <c r="AW66" s="165"/>
      <c r="AX66" s="166"/>
      <c r="AY66" s="165"/>
      <c r="AZ66" s="167"/>
      <c r="BA66" s="167"/>
      <c r="BB66" s="164"/>
      <c r="BC66" s="167"/>
      <c r="BD66" s="550"/>
      <c r="BE66" s="551"/>
      <c r="BF66" s="551"/>
      <c r="BG66" s="551"/>
      <c r="BH66" s="552"/>
    </row>
    <row r="67" spans="1:68" s="6" customFormat="1" ht="70.5" customHeight="1" x14ac:dyDescent="0.45">
      <c r="A67" s="40" t="s">
        <v>254</v>
      </c>
      <c r="B67" s="179" t="s">
        <v>220</v>
      </c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1"/>
      <c r="P67" s="166"/>
      <c r="Q67" s="167"/>
      <c r="R67" s="167"/>
      <c r="S67" s="182"/>
      <c r="T67" s="307">
        <f ca="1">SUM(T61:U69)</f>
        <v>396</v>
      </c>
      <c r="U67" s="344"/>
      <c r="V67" s="343">
        <f ca="1">SUM(V61:W69)</f>
        <v>136</v>
      </c>
      <c r="W67" s="403"/>
      <c r="X67" s="307">
        <f ca="1">SUM(X61:Y69)</f>
        <v>68</v>
      </c>
      <c r="Y67" s="308"/>
      <c r="Z67" s="344">
        <f ca="1">SUM(Z61:AA69)</f>
        <v>48</v>
      </c>
      <c r="AA67" s="344"/>
      <c r="AB67" s="343">
        <f ca="1">SUM(AB61:AC69)</f>
        <v>20</v>
      </c>
      <c r="AC67" s="344"/>
      <c r="AD67" s="343">
        <f>SUM(AD68:AE69)</f>
        <v>0</v>
      </c>
      <c r="AE67" s="403"/>
      <c r="AF67" s="307">
        <f ca="1">SUM(AF61:AG69)</f>
        <v>0</v>
      </c>
      <c r="AG67" s="308"/>
      <c r="AH67" s="344">
        <f ca="1">SUM(AH61:AI69)</f>
        <v>0</v>
      </c>
      <c r="AI67" s="344"/>
      <c r="AJ67" s="343">
        <f ca="1">SUM(AJ61:AK69)</f>
        <v>0</v>
      </c>
      <c r="AK67" s="344"/>
      <c r="AL67" s="307">
        <f>SUM(AL68:AM69)</f>
        <v>0</v>
      </c>
      <c r="AM67" s="308"/>
      <c r="AN67" s="344">
        <f ca="1">SUM(AN61:AO69)</f>
        <v>0</v>
      </c>
      <c r="AO67" s="344"/>
      <c r="AP67" s="343">
        <f ca="1">SUM(AP61:AQ69)</f>
        <v>0</v>
      </c>
      <c r="AQ67" s="344"/>
      <c r="AR67" s="307">
        <f ca="1">SUM(AR61:AS69)</f>
        <v>396</v>
      </c>
      <c r="AS67" s="308"/>
      <c r="AT67" s="344">
        <f ca="1">SUM(AT61:AU69)</f>
        <v>136</v>
      </c>
      <c r="AU67" s="344"/>
      <c r="AV67" s="343">
        <f ca="1">SUM(AV61:AW69)</f>
        <v>12</v>
      </c>
      <c r="AW67" s="344"/>
      <c r="AX67" s="166">
        <f ca="1">SUM(AX61:AY69)</f>
        <v>0</v>
      </c>
      <c r="AY67" s="165"/>
      <c r="AZ67" s="167">
        <f ca="1">SUM(AZ61:BA69)</f>
        <v>0</v>
      </c>
      <c r="BA67" s="167"/>
      <c r="BB67" s="164">
        <f ca="1">SUM(BB61:BC69)</f>
        <v>0</v>
      </c>
      <c r="BC67" s="167"/>
      <c r="BD67" s="176"/>
      <c r="BE67" s="177"/>
      <c r="BF67" s="177"/>
      <c r="BG67" s="177"/>
      <c r="BH67" s="178"/>
    </row>
    <row r="68" spans="1:68" s="6" customFormat="1" ht="97.5" customHeight="1" x14ac:dyDescent="0.5">
      <c r="A68" s="39" t="s">
        <v>255</v>
      </c>
      <c r="B68" s="337" t="s">
        <v>185</v>
      </c>
      <c r="C68" s="337"/>
      <c r="D68" s="337"/>
      <c r="E68" s="337"/>
      <c r="F68" s="337"/>
      <c r="G68" s="337"/>
      <c r="H68" s="337"/>
      <c r="I68" s="337"/>
      <c r="J68" s="337"/>
      <c r="K68" s="337"/>
      <c r="L68" s="337"/>
      <c r="M68" s="337"/>
      <c r="N68" s="337"/>
      <c r="O68" s="338"/>
      <c r="P68" s="183">
        <v>3</v>
      </c>
      <c r="Q68" s="162"/>
      <c r="R68" s="162"/>
      <c r="S68" s="163"/>
      <c r="T68" s="183">
        <f>SUM(AF68,AL68,AR68,AX68)</f>
        <v>198</v>
      </c>
      <c r="U68" s="161"/>
      <c r="V68" s="162">
        <f>SUM(AH68,AN68,AT68,AZ68)</f>
        <v>68</v>
      </c>
      <c r="W68" s="163"/>
      <c r="X68" s="160">
        <v>40</v>
      </c>
      <c r="Y68" s="161"/>
      <c r="Z68" s="162">
        <v>28</v>
      </c>
      <c r="AA68" s="162"/>
      <c r="AB68" s="160"/>
      <c r="AC68" s="161"/>
      <c r="AD68" s="162"/>
      <c r="AE68" s="163"/>
      <c r="AF68" s="183"/>
      <c r="AG68" s="161"/>
      <c r="AH68" s="162"/>
      <c r="AI68" s="162"/>
      <c r="AJ68" s="160"/>
      <c r="AK68" s="163"/>
      <c r="AL68" s="160"/>
      <c r="AM68" s="161"/>
      <c r="AN68" s="162"/>
      <c r="AO68" s="162"/>
      <c r="AP68" s="160"/>
      <c r="AQ68" s="161"/>
      <c r="AR68" s="183">
        <v>198</v>
      </c>
      <c r="AS68" s="161"/>
      <c r="AT68" s="162">
        <v>68</v>
      </c>
      <c r="AU68" s="162"/>
      <c r="AV68" s="160">
        <v>6</v>
      </c>
      <c r="AW68" s="163"/>
      <c r="AX68" s="183"/>
      <c r="AY68" s="161"/>
      <c r="AZ68" s="162"/>
      <c r="BA68" s="162"/>
      <c r="BB68" s="160"/>
      <c r="BC68" s="161"/>
      <c r="BD68" s="176" t="s">
        <v>240</v>
      </c>
      <c r="BE68" s="177"/>
      <c r="BF68" s="177"/>
      <c r="BG68" s="177"/>
      <c r="BH68" s="178"/>
    </row>
    <row r="69" spans="1:68" s="6" customFormat="1" ht="104.25" customHeight="1" x14ac:dyDescent="0.5">
      <c r="A69" s="39" t="s">
        <v>256</v>
      </c>
      <c r="B69" s="339" t="s">
        <v>184</v>
      </c>
      <c r="C69" s="340"/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40"/>
      <c r="O69" s="341"/>
      <c r="P69" s="183"/>
      <c r="Q69" s="162"/>
      <c r="R69" s="162">
        <v>3</v>
      </c>
      <c r="S69" s="163"/>
      <c r="T69" s="183">
        <f>SUM(AF69,AL69,AR69,AX69)</f>
        <v>198</v>
      </c>
      <c r="U69" s="161"/>
      <c r="V69" s="162">
        <f>SUM(AH69,AN69,AT69,AZ69)</f>
        <v>68</v>
      </c>
      <c r="W69" s="163"/>
      <c r="X69" s="160">
        <v>28</v>
      </c>
      <c r="Y69" s="161"/>
      <c r="Z69" s="162">
        <v>20</v>
      </c>
      <c r="AA69" s="162"/>
      <c r="AB69" s="160">
        <v>20</v>
      </c>
      <c r="AC69" s="161"/>
      <c r="AD69" s="162"/>
      <c r="AE69" s="163"/>
      <c r="AF69" s="183"/>
      <c r="AG69" s="161"/>
      <c r="AH69" s="162"/>
      <c r="AI69" s="162"/>
      <c r="AJ69" s="160"/>
      <c r="AK69" s="163"/>
      <c r="AL69" s="160"/>
      <c r="AM69" s="161"/>
      <c r="AN69" s="162"/>
      <c r="AO69" s="162"/>
      <c r="AP69" s="160"/>
      <c r="AQ69" s="161"/>
      <c r="AR69" s="183">
        <v>198</v>
      </c>
      <c r="AS69" s="161"/>
      <c r="AT69" s="162">
        <v>68</v>
      </c>
      <c r="AU69" s="162"/>
      <c r="AV69" s="160">
        <v>6</v>
      </c>
      <c r="AW69" s="163"/>
      <c r="AX69" s="183"/>
      <c r="AY69" s="161"/>
      <c r="AZ69" s="162"/>
      <c r="BA69" s="162"/>
      <c r="BB69" s="160"/>
      <c r="BC69" s="161"/>
      <c r="BD69" s="176" t="s">
        <v>241</v>
      </c>
      <c r="BE69" s="177"/>
      <c r="BF69" s="177"/>
      <c r="BG69" s="177"/>
      <c r="BH69" s="178"/>
    </row>
    <row r="70" spans="1:68" s="6" customFormat="1" ht="68.25" customHeight="1" x14ac:dyDescent="0.45">
      <c r="A70" s="40" t="s">
        <v>257</v>
      </c>
      <c r="B70" s="179" t="s">
        <v>226</v>
      </c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1"/>
      <c r="P70" s="166"/>
      <c r="Q70" s="167"/>
      <c r="R70" s="167"/>
      <c r="S70" s="182"/>
      <c r="T70" s="307">
        <f>SUM(T71:U72)</f>
        <v>396</v>
      </c>
      <c r="U70" s="308"/>
      <c r="V70" s="344">
        <f>SUM(V71:W72)</f>
        <v>136</v>
      </c>
      <c r="W70" s="403"/>
      <c r="X70" s="307">
        <f>SUM(X71:Y72)</f>
        <v>68</v>
      </c>
      <c r="Y70" s="308"/>
      <c r="Z70" s="344">
        <f>SUM(Z71:AA72)</f>
        <v>48</v>
      </c>
      <c r="AA70" s="344"/>
      <c r="AB70" s="343">
        <f>SUM(AB71:AC72)</f>
        <v>20</v>
      </c>
      <c r="AC70" s="308"/>
      <c r="AD70" s="344">
        <f>SUM(AD71:AE72)</f>
        <v>0</v>
      </c>
      <c r="AE70" s="403"/>
      <c r="AF70" s="307">
        <f>SUM(AF71:AG72)</f>
        <v>0</v>
      </c>
      <c r="AG70" s="308"/>
      <c r="AH70" s="344">
        <f>SUM(AH71:AI72)</f>
        <v>0</v>
      </c>
      <c r="AI70" s="344"/>
      <c r="AJ70" s="343">
        <f>SUM(AJ71:AK72)</f>
        <v>0</v>
      </c>
      <c r="AK70" s="344"/>
      <c r="AL70" s="307">
        <f>SUM(AL71:AM72)</f>
        <v>0</v>
      </c>
      <c r="AM70" s="308"/>
      <c r="AN70" s="344">
        <f>SUM(AN71:AO72)</f>
        <v>0</v>
      </c>
      <c r="AO70" s="344"/>
      <c r="AP70" s="343">
        <f>SUM(AP71:AQ72)</f>
        <v>0</v>
      </c>
      <c r="AQ70" s="344"/>
      <c r="AR70" s="307">
        <f>SUM(AR71:AS72)</f>
        <v>396</v>
      </c>
      <c r="AS70" s="308"/>
      <c r="AT70" s="344">
        <f>SUM(AT71:AU72)</f>
        <v>136</v>
      </c>
      <c r="AU70" s="344"/>
      <c r="AV70" s="343">
        <f>SUM(AV71:AW72)</f>
        <v>12</v>
      </c>
      <c r="AW70" s="344"/>
      <c r="AX70" s="166">
        <f>SUM(AX71:AY72)</f>
        <v>0</v>
      </c>
      <c r="AY70" s="165"/>
      <c r="AZ70" s="167">
        <f>SUM(AZ71:BA72)</f>
        <v>0</v>
      </c>
      <c r="BA70" s="167"/>
      <c r="BB70" s="164">
        <f>SUM(BB71:BC72)</f>
        <v>0</v>
      </c>
      <c r="BC70" s="167"/>
      <c r="BD70" s="176"/>
      <c r="BE70" s="177"/>
      <c r="BF70" s="177"/>
      <c r="BG70" s="177"/>
      <c r="BH70" s="178"/>
    </row>
    <row r="71" spans="1:68" s="6" customFormat="1" ht="104.25" customHeight="1" x14ac:dyDescent="0.5">
      <c r="A71" s="39" t="s">
        <v>258</v>
      </c>
      <c r="B71" s="339" t="s">
        <v>224</v>
      </c>
      <c r="C71" s="340"/>
      <c r="D71" s="340"/>
      <c r="E71" s="340"/>
      <c r="F71" s="340"/>
      <c r="G71" s="340"/>
      <c r="H71" s="340"/>
      <c r="I71" s="340"/>
      <c r="J71" s="340"/>
      <c r="K71" s="340"/>
      <c r="L71" s="340"/>
      <c r="M71" s="340"/>
      <c r="N71" s="340"/>
      <c r="O71" s="341"/>
      <c r="P71" s="183"/>
      <c r="Q71" s="162"/>
      <c r="R71" s="162">
        <v>3</v>
      </c>
      <c r="S71" s="163"/>
      <c r="T71" s="183">
        <f>SUM(AF71,AL71,AR71,AX71)</f>
        <v>198</v>
      </c>
      <c r="U71" s="161"/>
      <c r="V71" s="162">
        <f>SUM(AH71,AN71,AT71,AZ71)</f>
        <v>68</v>
      </c>
      <c r="W71" s="163"/>
      <c r="X71" s="160">
        <v>28</v>
      </c>
      <c r="Y71" s="161"/>
      <c r="Z71" s="162">
        <v>20</v>
      </c>
      <c r="AA71" s="162"/>
      <c r="AB71" s="160">
        <v>20</v>
      </c>
      <c r="AC71" s="161"/>
      <c r="AD71" s="162"/>
      <c r="AE71" s="163"/>
      <c r="AF71" s="183"/>
      <c r="AG71" s="161"/>
      <c r="AH71" s="162"/>
      <c r="AI71" s="162"/>
      <c r="AJ71" s="160"/>
      <c r="AK71" s="163"/>
      <c r="AL71" s="160"/>
      <c r="AM71" s="161"/>
      <c r="AN71" s="162"/>
      <c r="AO71" s="162"/>
      <c r="AP71" s="160"/>
      <c r="AQ71" s="161"/>
      <c r="AR71" s="183">
        <v>198</v>
      </c>
      <c r="AS71" s="161"/>
      <c r="AT71" s="162">
        <v>68</v>
      </c>
      <c r="AU71" s="162"/>
      <c r="AV71" s="160">
        <v>6</v>
      </c>
      <c r="AW71" s="163"/>
      <c r="AX71" s="183"/>
      <c r="AY71" s="161"/>
      <c r="AZ71" s="162"/>
      <c r="BA71" s="162"/>
      <c r="BB71" s="160"/>
      <c r="BC71" s="161"/>
      <c r="BD71" s="176" t="s">
        <v>242</v>
      </c>
      <c r="BE71" s="177"/>
      <c r="BF71" s="177"/>
      <c r="BG71" s="177"/>
      <c r="BH71" s="178"/>
    </row>
    <row r="72" spans="1:68" s="6" customFormat="1" ht="110.25" customHeight="1" x14ac:dyDescent="0.5">
      <c r="A72" s="39" t="s">
        <v>259</v>
      </c>
      <c r="B72" s="339" t="s">
        <v>225</v>
      </c>
      <c r="C72" s="340"/>
      <c r="D72" s="340"/>
      <c r="E72" s="340"/>
      <c r="F72" s="340"/>
      <c r="G72" s="340"/>
      <c r="H72" s="340"/>
      <c r="I72" s="340"/>
      <c r="J72" s="340"/>
      <c r="K72" s="340"/>
      <c r="L72" s="340"/>
      <c r="M72" s="340"/>
      <c r="N72" s="340"/>
      <c r="O72" s="341"/>
      <c r="P72" s="183">
        <v>3</v>
      </c>
      <c r="Q72" s="162"/>
      <c r="R72" s="162"/>
      <c r="S72" s="163"/>
      <c r="T72" s="183">
        <f>SUM(AF72,AL72,AR72,AX72)</f>
        <v>198</v>
      </c>
      <c r="U72" s="161"/>
      <c r="V72" s="162">
        <f>SUM(AH72,AN72,AT72,AZ72)</f>
        <v>68</v>
      </c>
      <c r="W72" s="163"/>
      <c r="X72" s="160">
        <v>40</v>
      </c>
      <c r="Y72" s="161"/>
      <c r="Z72" s="162">
        <v>28</v>
      </c>
      <c r="AA72" s="162"/>
      <c r="AB72" s="160"/>
      <c r="AC72" s="161"/>
      <c r="AD72" s="162"/>
      <c r="AE72" s="163"/>
      <c r="AF72" s="183"/>
      <c r="AG72" s="161"/>
      <c r="AH72" s="162"/>
      <c r="AI72" s="162"/>
      <c r="AJ72" s="160"/>
      <c r="AK72" s="163"/>
      <c r="AL72" s="160"/>
      <c r="AM72" s="161"/>
      <c r="AN72" s="162"/>
      <c r="AO72" s="162"/>
      <c r="AP72" s="160"/>
      <c r="AQ72" s="161"/>
      <c r="AR72" s="183">
        <v>198</v>
      </c>
      <c r="AS72" s="161"/>
      <c r="AT72" s="162">
        <v>68</v>
      </c>
      <c r="AU72" s="162"/>
      <c r="AV72" s="160">
        <v>6</v>
      </c>
      <c r="AW72" s="163"/>
      <c r="AX72" s="183"/>
      <c r="AY72" s="161"/>
      <c r="AZ72" s="162"/>
      <c r="BA72" s="162"/>
      <c r="BB72" s="160"/>
      <c r="BC72" s="161"/>
      <c r="BD72" s="176" t="s">
        <v>260</v>
      </c>
      <c r="BE72" s="177"/>
      <c r="BF72" s="177"/>
      <c r="BG72" s="177"/>
      <c r="BH72" s="178"/>
    </row>
    <row r="73" spans="1:68" s="6" customFormat="1" ht="79.5" customHeight="1" thickBot="1" x14ac:dyDescent="0.5">
      <c r="A73" s="45" t="s">
        <v>262</v>
      </c>
      <c r="B73" s="565" t="s">
        <v>163</v>
      </c>
      <c r="C73" s="566"/>
      <c r="D73" s="566"/>
      <c r="E73" s="566"/>
      <c r="F73" s="566"/>
      <c r="G73" s="566"/>
      <c r="H73" s="566"/>
      <c r="I73" s="566"/>
      <c r="J73" s="566"/>
      <c r="K73" s="566"/>
      <c r="L73" s="566"/>
      <c r="M73" s="566"/>
      <c r="N73" s="566"/>
      <c r="O73" s="567"/>
      <c r="P73" s="298"/>
      <c r="Q73" s="224"/>
      <c r="R73" s="286">
        <v>2</v>
      </c>
      <c r="S73" s="568"/>
      <c r="T73" s="284">
        <f>SUM(AF73,AL73,AR73,AX73)</f>
        <v>108</v>
      </c>
      <c r="U73" s="286"/>
      <c r="V73" s="287">
        <f>SUM(AH73,AN73,AT73,AZ73)</f>
        <v>56</v>
      </c>
      <c r="W73" s="288"/>
      <c r="X73" s="284">
        <v>30</v>
      </c>
      <c r="Y73" s="285"/>
      <c r="Z73" s="286"/>
      <c r="AA73" s="286"/>
      <c r="AB73" s="287">
        <v>26</v>
      </c>
      <c r="AC73" s="286"/>
      <c r="AD73" s="286"/>
      <c r="AE73" s="288"/>
      <c r="AF73" s="298">
        <v>0</v>
      </c>
      <c r="AG73" s="224"/>
      <c r="AH73" s="299">
        <v>0</v>
      </c>
      <c r="AI73" s="299"/>
      <c r="AJ73" s="223">
        <v>0</v>
      </c>
      <c r="AK73" s="408"/>
      <c r="AL73" s="223">
        <v>108</v>
      </c>
      <c r="AM73" s="224"/>
      <c r="AN73" s="299">
        <v>56</v>
      </c>
      <c r="AO73" s="299"/>
      <c r="AP73" s="305">
        <v>3</v>
      </c>
      <c r="AQ73" s="306"/>
      <c r="AR73" s="223">
        <v>0</v>
      </c>
      <c r="AS73" s="224"/>
      <c r="AT73" s="299"/>
      <c r="AU73" s="299"/>
      <c r="AV73" s="305"/>
      <c r="AW73" s="306"/>
      <c r="AX73" s="284"/>
      <c r="AY73" s="285"/>
      <c r="AZ73" s="286"/>
      <c r="BA73" s="285"/>
      <c r="BB73" s="286"/>
      <c r="BC73" s="288"/>
      <c r="BD73" s="295" t="s">
        <v>18</v>
      </c>
      <c r="BE73" s="296"/>
      <c r="BF73" s="296"/>
      <c r="BG73" s="296"/>
      <c r="BH73" s="297"/>
    </row>
    <row r="74" spans="1:68" s="6" customFormat="1" ht="45.75" customHeight="1" thickBot="1" x14ac:dyDescent="0.5">
      <c r="A74" s="41" t="s">
        <v>297</v>
      </c>
      <c r="B74" s="270" t="s">
        <v>206</v>
      </c>
      <c r="C74" s="271"/>
      <c r="D74" s="271"/>
      <c r="E74" s="271"/>
      <c r="F74" s="271"/>
      <c r="G74" s="271"/>
      <c r="H74" s="271"/>
      <c r="I74" s="271"/>
      <c r="J74" s="271"/>
      <c r="K74" s="271"/>
      <c r="L74" s="271"/>
      <c r="M74" s="271"/>
      <c r="N74" s="271"/>
      <c r="O74" s="272"/>
      <c r="P74" s="323"/>
      <c r="Q74" s="324"/>
      <c r="R74" s="222"/>
      <c r="S74" s="274"/>
      <c r="T74" s="336" t="s">
        <v>207</v>
      </c>
      <c r="U74" s="304"/>
      <c r="V74" s="184" t="s">
        <v>263</v>
      </c>
      <c r="W74" s="273"/>
      <c r="X74" s="303" t="s">
        <v>264</v>
      </c>
      <c r="Y74" s="304"/>
      <c r="Z74" s="184" t="s">
        <v>208</v>
      </c>
      <c r="AA74" s="184"/>
      <c r="AB74" s="303" t="s">
        <v>265</v>
      </c>
      <c r="AC74" s="304"/>
      <c r="AD74" s="184" t="s">
        <v>209</v>
      </c>
      <c r="AE74" s="273"/>
      <c r="AF74" s="336" t="s">
        <v>210</v>
      </c>
      <c r="AG74" s="304"/>
      <c r="AH74" s="184" t="s">
        <v>211</v>
      </c>
      <c r="AI74" s="184"/>
      <c r="AJ74" s="359" t="s">
        <v>213</v>
      </c>
      <c r="AK74" s="360"/>
      <c r="AL74" s="303" t="s">
        <v>266</v>
      </c>
      <c r="AM74" s="304"/>
      <c r="AN74" s="184" t="s">
        <v>267</v>
      </c>
      <c r="AO74" s="184"/>
      <c r="AP74" s="185" t="s">
        <v>268</v>
      </c>
      <c r="AQ74" s="186"/>
      <c r="AR74" s="187"/>
      <c r="AS74" s="188"/>
      <c r="AT74" s="189"/>
      <c r="AU74" s="188"/>
      <c r="AV74" s="189"/>
      <c r="AW74" s="190"/>
      <c r="AX74" s="309"/>
      <c r="AY74" s="310"/>
      <c r="AZ74" s="311"/>
      <c r="BA74" s="310"/>
      <c r="BB74" s="312"/>
      <c r="BC74" s="195"/>
      <c r="BD74" s="353"/>
      <c r="BE74" s="354"/>
      <c r="BF74" s="354"/>
      <c r="BG74" s="354"/>
      <c r="BH74" s="355"/>
    </row>
    <row r="75" spans="1:68" s="6" customFormat="1" ht="51.75" customHeight="1" x14ac:dyDescent="0.45">
      <c r="A75" s="107" t="s">
        <v>168</v>
      </c>
      <c r="B75" s="246" t="s">
        <v>294</v>
      </c>
      <c r="C75" s="24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8"/>
      <c r="P75" s="318" t="s">
        <v>212</v>
      </c>
      <c r="Q75" s="319"/>
      <c r="R75" s="319" t="s">
        <v>186</v>
      </c>
      <c r="S75" s="249"/>
      <c r="T75" s="315" t="s">
        <v>269</v>
      </c>
      <c r="U75" s="314"/>
      <c r="V75" s="255" t="s">
        <v>270</v>
      </c>
      <c r="W75" s="256"/>
      <c r="X75" s="313" t="s">
        <v>271</v>
      </c>
      <c r="Y75" s="314"/>
      <c r="Z75" s="255"/>
      <c r="AA75" s="255"/>
      <c r="AB75" s="313"/>
      <c r="AC75" s="314"/>
      <c r="AD75" s="255" t="s">
        <v>209</v>
      </c>
      <c r="AE75" s="256"/>
      <c r="AF75" s="315" t="s">
        <v>272</v>
      </c>
      <c r="AG75" s="314"/>
      <c r="AH75" s="255" t="s">
        <v>273</v>
      </c>
      <c r="AI75" s="255"/>
      <c r="AJ75" s="289" t="s">
        <v>274</v>
      </c>
      <c r="AK75" s="290"/>
      <c r="AL75" s="313" t="s">
        <v>272</v>
      </c>
      <c r="AM75" s="314"/>
      <c r="AN75" s="255" t="s">
        <v>273</v>
      </c>
      <c r="AO75" s="255"/>
      <c r="AP75" s="289" t="s">
        <v>274</v>
      </c>
      <c r="AQ75" s="290"/>
      <c r="AR75" s="291"/>
      <c r="AS75" s="292"/>
      <c r="AT75" s="293"/>
      <c r="AU75" s="292"/>
      <c r="AV75" s="293"/>
      <c r="AW75" s="294"/>
      <c r="AX75" s="553"/>
      <c r="AY75" s="322"/>
      <c r="AZ75" s="321"/>
      <c r="BA75" s="322"/>
      <c r="BB75" s="404"/>
      <c r="BC75" s="241"/>
      <c r="BD75" s="176" t="s">
        <v>17</v>
      </c>
      <c r="BE75" s="177"/>
      <c r="BF75" s="177"/>
      <c r="BG75" s="177"/>
      <c r="BH75" s="178"/>
    </row>
    <row r="76" spans="1:68" s="6" customFormat="1" ht="45.75" customHeight="1" x14ac:dyDescent="0.45">
      <c r="A76" s="39" t="s">
        <v>214</v>
      </c>
      <c r="B76" s="246" t="s">
        <v>295</v>
      </c>
      <c r="C76" s="275"/>
      <c r="D76" s="275"/>
      <c r="E76" s="275"/>
      <c r="F76" s="275"/>
      <c r="G76" s="275"/>
      <c r="H76" s="275"/>
      <c r="I76" s="275"/>
      <c r="J76" s="275"/>
      <c r="K76" s="275"/>
      <c r="L76" s="275"/>
      <c r="M76" s="275"/>
      <c r="N76" s="275"/>
      <c r="O76" s="276"/>
      <c r="P76" s="183" t="s">
        <v>212</v>
      </c>
      <c r="Q76" s="320"/>
      <c r="R76" s="162" t="s">
        <v>186</v>
      </c>
      <c r="S76" s="163"/>
      <c r="T76" s="183" t="s">
        <v>275</v>
      </c>
      <c r="U76" s="161"/>
      <c r="V76" s="162" t="s">
        <v>265</v>
      </c>
      <c r="W76" s="163"/>
      <c r="X76" s="160"/>
      <c r="Y76" s="161"/>
      <c r="Z76" s="162"/>
      <c r="AA76" s="162"/>
      <c r="AB76" s="160" t="s">
        <v>265</v>
      </c>
      <c r="AC76" s="161"/>
      <c r="AD76" s="162"/>
      <c r="AE76" s="163"/>
      <c r="AF76" s="183" t="s">
        <v>276</v>
      </c>
      <c r="AG76" s="161"/>
      <c r="AH76" s="162" t="s">
        <v>277</v>
      </c>
      <c r="AI76" s="162"/>
      <c r="AJ76" s="316" t="s">
        <v>274</v>
      </c>
      <c r="AK76" s="317"/>
      <c r="AL76" s="160" t="s">
        <v>276</v>
      </c>
      <c r="AM76" s="161"/>
      <c r="AN76" s="162" t="s">
        <v>277</v>
      </c>
      <c r="AO76" s="162"/>
      <c r="AP76" s="316" t="s">
        <v>274</v>
      </c>
      <c r="AQ76" s="317"/>
      <c r="AR76" s="351"/>
      <c r="AS76" s="332"/>
      <c r="AT76" s="331"/>
      <c r="AU76" s="332"/>
      <c r="AV76" s="331"/>
      <c r="AW76" s="333"/>
      <c r="AX76" s="364"/>
      <c r="AY76" s="365"/>
      <c r="AZ76" s="366"/>
      <c r="BA76" s="367"/>
      <c r="BB76" s="161"/>
      <c r="BC76" s="209"/>
      <c r="BD76" s="352" t="s">
        <v>236</v>
      </c>
      <c r="BE76" s="177"/>
      <c r="BF76" s="177"/>
      <c r="BG76" s="177"/>
      <c r="BH76" s="178"/>
      <c r="BI76" s="91"/>
      <c r="BJ76" s="91"/>
      <c r="BK76" s="91"/>
      <c r="BL76" s="91"/>
      <c r="BM76" s="91"/>
      <c r="BN76" s="91"/>
      <c r="BO76" s="3"/>
      <c r="BP76" s="3"/>
    </row>
    <row r="77" spans="1:68" s="6" customFormat="1" ht="51.75" customHeight="1" thickBot="1" x14ac:dyDescent="0.5">
      <c r="A77" s="39" t="s">
        <v>215</v>
      </c>
      <c r="B77" s="348" t="s">
        <v>296</v>
      </c>
      <c r="C77" s="349"/>
      <c r="D77" s="349"/>
      <c r="E77" s="349"/>
      <c r="F77" s="349"/>
      <c r="G77" s="349"/>
      <c r="H77" s="349"/>
      <c r="I77" s="349"/>
      <c r="J77" s="349"/>
      <c r="K77" s="349"/>
      <c r="L77" s="349"/>
      <c r="M77" s="349"/>
      <c r="N77" s="349"/>
      <c r="O77" s="350"/>
      <c r="P77" s="183"/>
      <c r="Q77" s="162"/>
      <c r="R77" s="162" t="s">
        <v>186</v>
      </c>
      <c r="S77" s="163"/>
      <c r="T77" s="153" t="s">
        <v>278</v>
      </c>
      <c r="U77" s="154"/>
      <c r="V77" s="156" t="s">
        <v>279</v>
      </c>
      <c r="W77" s="155"/>
      <c r="X77" s="153" t="s">
        <v>208</v>
      </c>
      <c r="Y77" s="154"/>
      <c r="Z77" s="156" t="s">
        <v>208</v>
      </c>
      <c r="AA77" s="257"/>
      <c r="AB77" s="154"/>
      <c r="AC77" s="154"/>
      <c r="AD77" s="156"/>
      <c r="AE77" s="155"/>
      <c r="AF77" s="153" t="s">
        <v>278</v>
      </c>
      <c r="AG77" s="154"/>
      <c r="AH77" s="154" t="s">
        <v>279</v>
      </c>
      <c r="AI77" s="154"/>
      <c r="AJ77" s="368" t="s">
        <v>274</v>
      </c>
      <c r="AK77" s="369"/>
      <c r="AL77" s="153"/>
      <c r="AM77" s="154"/>
      <c r="AN77" s="154"/>
      <c r="AO77" s="154"/>
      <c r="AP77" s="368"/>
      <c r="AQ77" s="369"/>
      <c r="AR77" s="370"/>
      <c r="AS77" s="371"/>
      <c r="AT77" s="372"/>
      <c r="AU77" s="371"/>
      <c r="AV77" s="373"/>
      <c r="AW77" s="374"/>
      <c r="AX77" s="375"/>
      <c r="AY77" s="376"/>
      <c r="AZ77" s="377"/>
      <c r="BA77" s="378"/>
      <c r="BB77" s="379"/>
      <c r="BC77" s="380"/>
      <c r="BD77" s="281" t="s">
        <v>134</v>
      </c>
      <c r="BE77" s="282"/>
      <c r="BF77" s="282"/>
      <c r="BG77" s="282"/>
      <c r="BH77" s="283"/>
      <c r="BI77" s="91"/>
      <c r="BJ77" s="91"/>
      <c r="BK77" s="91"/>
      <c r="BL77" s="91"/>
      <c r="BM77" s="91"/>
      <c r="BN77" s="91"/>
      <c r="BO77" s="3"/>
      <c r="BP77" s="3"/>
    </row>
    <row r="78" spans="1:68" s="6" customFormat="1" ht="31.5" customHeight="1" thickBot="1" x14ac:dyDescent="0.5">
      <c r="A78" s="300" t="s">
        <v>34</v>
      </c>
      <c r="B78" s="301"/>
      <c r="C78" s="301"/>
      <c r="D78" s="301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2"/>
      <c r="T78" s="243">
        <f ca="1">SUM(T29,T41)</f>
        <v>3614</v>
      </c>
      <c r="U78" s="221"/>
      <c r="V78" s="244">
        <f t="shared" ref="V78" ca="1" si="106">SUM(V29,V41)</f>
        <v>1198</v>
      </c>
      <c r="W78" s="221"/>
      <c r="X78" s="243">
        <f t="shared" ref="X78" ca="1" si="107">SUM(X29,X41)</f>
        <v>554</v>
      </c>
      <c r="Y78" s="221"/>
      <c r="Z78" s="244">
        <f t="shared" ref="Z78" ca="1" si="108">SUM(Z29,Z41)</f>
        <v>348</v>
      </c>
      <c r="AA78" s="244"/>
      <c r="AB78" s="245">
        <f t="shared" ref="AB78" ca="1" si="109">SUM(AB29,AB41)</f>
        <v>296</v>
      </c>
      <c r="AC78" s="221"/>
      <c r="AD78" s="244">
        <f t="shared" ref="AD78" si="110">SUM(AD29,AD41)</f>
        <v>0</v>
      </c>
      <c r="AE78" s="221"/>
      <c r="AF78" s="243">
        <f t="shared" ref="AF78" ca="1" si="111">SUM(AF29,AF41)</f>
        <v>1062</v>
      </c>
      <c r="AG78" s="244"/>
      <c r="AH78" s="245">
        <f t="shared" ref="AH78" ca="1" si="112">SUM(AH29,AH41)</f>
        <v>406</v>
      </c>
      <c r="AI78" s="221"/>
      <c r="AJ78" s="244">
        <f t="shared" ref="AJ78" ca="1" si="113">SUM(AJ29,AJ41)</f>
        <v>30</v>
      </c>
      <c r="AK78" s="221"/>
      <c r="AL78" s="243">
        <f t="shared" ref="AL78" si="114">SUM(AL29,AL41)</f>
        <v>1112</v>
      </c>
      <c r="AM78" s="221"/>
      <c r="AN78" s="245">
        <f t="shared" ref="AN78" ca="1" si="115">SUM(AN29,AN41)</f>
        <v>388</v>
      </c>
      <c r="AO78" s="221"/>
      <c r="AP78" s="244">
        <f t="shared" ref="AP78" ca="1" si="116">SUM(AP29,AP41)</f>
        <v>30</v>
      </c>
      <c r="AQ78" s="221"/>
      <c r="AR78" s="243">
        <f t="shared" ref="AR78" ca="1" si="117">SUM(AR29,AR41)</f>
        <v>1440</v>
      </c>
      <c r="AS78" s="221"/>
      <c r="AT78" s="245">
        <f t="shared" ref="AT78" ca="1" si="118">SUM(AT29,AT41)</f>
        <v>404</v>
      </c>
      <c r="AU78" s="221"/>
      <c r="AV78" s="244">
        <f t="shared" ref="AV78" ca="1" si="119">SUM(AV29,AV41)</f>
        <v>43</v>
      </c>
      <c r="AW78" s="221"/>
      <c r="AX78" s="243">
        <f ca="1">SUM(AX29,AX41)</f>
        <v>0</v>
      </c>
      <c r="AY78" s="244"/>
      <c r="AZ78" s="245">
        <f ca="1">SUM(AZ29,AZ41)</f>
        <v>0</v>
      </c>
      <c r="BA78" s="244"/>
      <c r="BB78" s="245">
        <f ca="1">SUM(BB29,BB41)</f>
        <v>0</v>
      </c>
      <c r="BC78" s="450"/>
      <c r="BD78" s="193"/>
      <c r="BE78" s="194"/>
      <c r="BF78" s="194"/>
      <c r="BG78" s="194"/>
      <c r="BH78" s="195"/>
      <c r="BI78" s="91"/>
      <c r="BJ78" s="91"/>
      <c r="BK78" s="91"/>
      <c r="BL78" s="91"/>
      <c r="BM78" s="91"/>
      <c r="BN78" s="91"/>
      <c r="BO78" s="3"/>
      <c r="BP78" s="3"/>
    </row>
    <row r="79" spans="1:68" s="6" customFormat="1" ht="33.75" customHeight="1" x14ac:dyDescent="0.45">
      <c r="A79" s="327" t="s">
        <v>33</v>
      </c>
      <c r="B79" s="328"/>
      <c r="C79" s="328"/>
      <c r="D79" s="328"/>
      <c r="E79" s="328"/>
      <c r="F79" s="328"/>
      <c r="G79" s="328"/>
      <c r="H79" s="328"/>
      <c r="I79" s="328"/>
      <c r="J79" s="328"/>
      <c r="K79" s="328"/>
      <c r="L79" s="328"/>
      <c r="M79" s="328"/>
      <c r="N79" s="328"/>
      <c r="O79" s="328"/>
      <c r="P79" s="328"/>
      <c r="Q79" s="328"/>
      <c r="R79" s="328"/>
      <c r="S79" s="329"/>
      <c r="T79" s="277"/>
      <c r="U79" s="278"/>
      <c r="V79" s="279"/>
      <c r="W79" s="280"/>
      <c r="X79" s="277"/>
      <c r="Y79" s="279"/>
      <c r="Z79" s="330"/>
      <c r="AA79" s="279"/>
      <c r="AB79" s="330"/>
      <c r="AC79" s="278"/>
      <c r="AD79" s="279"/>
      <c r="AE79" s="280"/>
      <c r="AF79" s="277">
        <f ca="1">ROUND(AH78/18,0)</f>
        <v>23</v>
      </c>
      <c r="AG79" s="279"/>
      <c r="AH79" s="279"/>
      <c r="AI79" s="279"/>
      <c r="AJ79" s="279"/>
      <c r="AK79" s="280"/>
      <c r="AL79" s="277">
        <f ca="1">ROUND(AN78/18,0)</f>
        <v>22</v>
      </c>
      <c r="AM79" s="279"/>
      <c r="AN79" s="279"/>
      <c r="AO79" s="279"/>
      <c r="AP79" s="279"/>
      <c r="AQ79" s="280"/>
      <c r="AR79" s="277">
        <f ca="1">ROUND(AT78/17,0)</f>
        <v>24</v>
      </c>
      <c r="AS79" s="279"/>
      <c r="AT79" s="279"/>
      <c r="AU79" s="279"/>
      <c r="AV79" s="279"/>
      <c r="AW79" s="280"/>
      <c r="AX79" s="400"/>
      <c r="AY79" s="401"/>
      <c r="AZ79" s="401"/>
      <c r="BA79" s="401"/>
      <c r="BB79" s="401"/>
      <c r="BC79" s="402"/>
      <c r="BD79" s="400"/>
      <c r="BE79" s="401"/>
      <c r="BF79" s="401"/>
      <c r="BG79" s="401"/>
      <c r="BH79" s="402"/>
      <c r="BI79" s="3"/>
      <c r="BJ79" s="3"/>
      <c r="BK79" s="3"/>
      <c r="BL79" s="3"/>
      <c r="BM79" s="3"/>
      <c r="BN79" s="3"/>
      <c r="BO79" s="3"/>
      <c r="BP79" s="3"/>
    </row>
    <row r="80" spans="1:68" s="6" customFormat="1" ht="30" customHeight="1" x14ac:dyDescent="0.45">
      <c r="A80" s="261" t="s">
        <v>32</v>
      </c>
      <c r="B80" s="262"/>
      <c r="C80" s="262"/>
      <c r="D80" s="262"/>
      <c r="E80" s="262"/>
      <c r="F80" s="262"/>
      <c r="G80" s="262"/>
      <c r="H80" s="262"/>
      <c r="I80" s="262"/>
      <c r="J80" s="262"/>
      <c r="K80" s="262"/>
      <c r="L80" s="262"/>
      <c r="M80" s="262"/>
      <c r="N80" s="262"/>
      <c r="O80" s="262"/>
      <c r="P80" s="262"/>
      <c r="Q80" s="262"/>
      <c r="R80" s="262"/>
      <c r="S80" s="263"/>
      <c r="T80" s="264">
        <f>SUM(AF80:AW80)</f>
        <v>12</v>
      </c>
      <c r="U80" s="265"/>
      <c r="V80" s="265"/>
      <c r="W80" s="266"/>
      <c r="X80" s="264"/>
      <c r="Y80" s="265"/>
      <c r="Z80" s="265"/>
      <c r="AA80" s="265"/>
      <c r="AB80" s="265"/>
      <c r="AC80" s="265"/>
      <c r="AD80" s="265"/>
      <c r="AE80" s="266"/>
      <c r="AF80" s="264">
        <v>4</v>
      </c>
      <c r="AG80" s="265"/>
      <c r="AH80" s="265"/>
      <c r="AI80" s="265"/>
      <c r="AJ80" s="265"/>
      <c r="AK80" s="266"/>
      <c r="AL80" s="267">
        <v>4</v>
      </c>
      <c r="AM80" s="268"/>
      <c r="AN80" s="268"/>
      <c r="AO80" s="268"/>
      <c r="AP80" s="268"/>
      <c r="AQ80" s="269"/>
      <c r="AR80" s="264">
        <v>4</v>
      </c>
      <c r="AS80" s="265"/>
      <c r="AT80" s="265"/>
      <c r="AU80" s="265"/>
      <c r="AV80" s="265"/>
      <c r="AW80" s="266"/>
      <c r="AX80" s="183"/>
      <c r="AY80" s="162"/>
      <c r="AZ80" s="162"/>
      <c r="BA80" s="162"/>
      <c r="BB80" s="162"/>
      <c r="BC80" s="163"/>
      <c r="BD80" s="160"/>
      <c r="BE80" s="162"/>
      <c r="BF80" s="162"/>
      <c r="BG80" s="162"/>
      <c r="BH80" s="163"/>
    </row>
    <row r="81" spans="1:60" s="6" customFormat="1" ht="30" customHeight="1" thickBot="1" x14ac:dyDescent="0.5">
      <c r="A81" s="345" t="s">
        <v>31</v>
      </c>
      <c r="B81" s="346"/>
      <c r="C81" s="346"/>
      <c r="D81" s="346"/>
      <c r="E81" s="346"/>
      <c r="F81" s="346"/>
      <c r="G81" s="346"/>
      <c r="H81" s="346"/>
      <c r="I81" s="346"/>
      <c r="J81" s="346"/>
      <c r="K81" s="346"/>
      <c r="L81" s="346"/>
      <c r="M81" s="346"/>
      <c r="N81" s="346"/>
      <c r="O81" s="346"/>
      <c r="P81" s="346"/>
      <c r="Q81" s="346"/>
      <c r="R81" s="346"/>
      <c r="S81" s="347"/>
      <c r="T81" s="143">
        <f>SUM(AF81:AW81)</f>
        <v>12</v>
      </c>
      <c r="U81" s="144"/>
      <c r="V81" s="144"/>
      <c r="W81" s="148"/>
      <c r="X81" s="143"/>
      <c r="Y81" s="144"/>
      <c r="Z81" s="144"/>
      <c r="AA81" s="144"/>
      <c r="AB81" s="144"/>
      <c r="AC81" s="144"/>
      <c r="AD81" s="144"/>
      <c r="AE81" s="148"/>
      <c r="AF81" s="143">
        <v>4</v>
      </c>
      <c r="AG81" s="144"/>
      <c r="AH81" s="144"/>
      <c r="AI81" s="144"/>
      <c r="AJ81" s="144"/>
      <c r="AK81" s="148"/>
      <c r="AL81" s="150">
        <v>4</v>
      </c>
      <c r="AM81" s="151"/>
      <c r="AN81" s="151"/>
      <c r="AO81" s="151"/>
      <c r="AP81" s="151"/>
      <c r="AQ81" s="152"/>
      <c r="AR81" s="143">
        <v>4</v>
      </c>
      <c r="AS81" s="144"/>
      <c r="AT81" s="144"/>
      <c r="AU81" s="144"/>
      <c r="AV81" s="144"/>
      <c r="AW81" s="148"/>
      <c r="AX81" s="153"/>
      <c r="AY81" s="154"/>
      <c r="AZ81" s="154"/>
      <c r="BA81" s="154"/>
      <c r="BB81" s="154"/>
      <c r="BC81" s="155"/>
      <c r="BD81" s="156"/>
      <c r="BE81" s="154"/>
      <c r="BF81" s="154"/>
      <c r="BG81" s="154"/>
      <c r="BH81" s="155"/>
    </row>
    <row r="82" spans="1:60" s="6" customFormat="1" ht="42.75" customHeight="1" thickBot="1" x14ac:dyDescent="0.55000000000000004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4"/>
      <c r="S82" s="4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06"/>
      <c r="BE82" s="106"/>
      <c r="BF82" s="106"/>
      <c r="BG82" s="106"/>
      <c r="BH82" s="106"/>
    </row>
    <row r="83" spans="1:60" s="6" customFormat="1" ht="38.25" customHeight="1" thickBot="1" x14ac:dyDescent="0.5">
      <c r="A83" s="323" t="s">
        <v>30</v>
      </c>
      <c r="B83" s="561"/>
      <c r="C83" s="561"/>
      <c r="D83" s="561"/>
      <c r="E83" s="561"/>
      <c r="F83" s="561"/>
      <c r="G83" s="561"/>
      <c r="H83" s="561"/>
      <c r="I83" s="561"/>
      <c r="J83" s="561"/>
      <c r="K83" s="561"/>
      <c r="L83" s="561"/>
      <c r="M83" s="561"/>
      <c r="N83" s="561"/>
      <c r="O83" s="561"/>
      <c r="P83" s="561"/>
      <c r="Q83" s="561"/>
      <c r="R83" s="561"/>
      <c r="S83" s="561"/>
      <c r="T83" s="561"/>
      <c r="U83" s="274"/>
      <c r="V83" s="416" t="s">
        <v>29</v>
      </c>
      <c r="W83" s="326"/>
      <c r="X83" s="326"/>
      <c r="Y83" s="326"/>
      <c r="Z83" s="326"/>
      <c r="AA83" s="326"/>
      <c r="AB83" s="326"/>
      <c r="AC83" s="326"/>
      <c r="AD83" s="326"/>
      <c r="AE83" s="326"/>
      <c r="AF83" s="326"/>
      <c r="AG83" s="326"/>
      <c r="AH83" s="326"/>
      <c r="AI83" s="326"/>
      <c r="AJ83" s="326"/>
      <c r="AK83" s="326"/>
      <c r="AL83" s="326"/>
      <c r="AM83" s="326"/>
      <c r="AN83" s="326"/>
      <c r="AO83" s="326"/>
      <c r="AP83" s="326"/>
      <c r="AQ83" s="335"/>
      <c r="AR83" s="323" t="s">
        <v>28</v>
      </c>
      <c r="AS83" s="561"/>
      <c r="AT83" s="561"/>
      <c r="AU83" s="561"/>
      <c r="AV83" s="561"/>
      <c r="AW83" s="561"/>
      <c r="AX83" s="561"/>
      <c r="AY83" s="561"/>
      <c r="AZ83" s="561"/>
      <c r="BA83" s="561"/>
      <c r="BB83" s="561"/>
      <c r="BC83" s="561"/>
      <c r="BD83" s="561"/>
      <c r="BE83" s="561"/>
      <c r="BF83" s="561"/>
      <c r="BG83" s="561"/>
      <c r="BH83" s="274"/>
    </row>
    <row r="84" spans="1:60" s="6" customFormat="1" ht="76.5" customHeight="1" thickBot="1" x14ac:dyDescent="0.5">
      <c r="A84" s="384" t="s">
        <v>27</v>
      </c>
      <c r="B84" s="342"/>
      <c r="C84" s="342"/>
      <c r="D84" s="342"/>
      <c r="E84" s="342"/>
      <c r="F84" s="342"/>
      <c r="G84" s="342"/>
      <c r="H84" s="342"/>
      <c r="I84" s="342"/>
      <c r="J84" s="342"/>
      <c r="K84" s="342"/>
      <c r="L84" s="342" t="s">
        <v>26</v>
      </c>
      <c r="M84" s="342"/>
      <c r="N84" s="342"/>
      <c r="O84" s="342" t="s">
        <v>25</v>
      </c>
      <c r="P84" s="342"/>
      <c r="Q84" s="342"/>
      <c r="R84" s="558" t="s">
        <v>24</v>
      </c>
      <c r="S84" s="559"/>
      <c r="T84" s="559"/>
      <c r="U84" s="560"/>
      <c r="V84" s="384" t="s">
        <v>26</v>
      </c>
      <c r="W84" s="342"/>
      <c r="X84" s="342"/>
      <c r="Y84" s="342"/>
      <c r="Z84" s="342"/>
      <c r="AA84" s="342"/>
      <c r="AB84" s="342"/>
      <c r="AC84" s="342" t="s">
        <v>25</v>
      </c>
      <c r="AD84" s="342"/>
      <c r="AE84" s="342"/>
      <c r="AF84" s="342"/>
      <c r="AG84" s="342"/>
      <c r="AH84" s="342"/>
      <c r="AI84" s="342"/>
      <c r="AJ84" s="385" t="s">
        <v>141</v>
      </c>
      <c r="AK84" s="342"/>
      <c r="AL84" s="342"/>
      <c r="AM84" s="342"/>
      <c r="AN84" s="342"/>
      <c r="AO84" s="342"/>
      <c r="AP84" s="342"/>
      <c r="AQ84" s="386"/>
      <c r="AR84" s="239" t="s">
        <v>23</v>
      </c>
      <c r="AS84" s="240"/>
      <c r="AT84" s="240"/>
      <c r="AU84" s="240"/>
      <c r="AV84" s="240"/>
      <c r="AW84" s="240"/>
      <c r="AX84" s="240"/>
      <c r="AY84" s="240"/>
      <c r="AZ84" s="240"/>
      <c r="BA84" s="240"/>
      <c r="BB84" s="240"/>
      <c r="BC84" s="240"/>
      <c r="BD84" s="240"/>
      <c r="BE84" s="240"/>
      <c r="BF84" s="240"/>
      <c r="BG84" s="240"/>
      <c r="BH84" s="241"/>
    </row>
    <row r="85" spans="1:60" s="6" customFormat="1" ht="36" thickBot="1" x14ac:dyDescent="0.5">
      <c r="A85" s="356" t="s">
        <v>22</v>
      </c>
      <c r="B85" s="357"/>
      <c r="C85" s="357"/>
      <c r="D85" s="357"/>
      <c r="E85" s="357"/>
      <c r="F85" s="357"/>
      <c r="G85" s="357"/>
      <c r="H85" s="357"/>
      <c r="I85" s="357"/>
      <c r="J85" s="357"/>
      <c r="K85" s="357"/>
      <c r="L85" s="357">
        <v>4</v>
      </c>
      <c r="M85" s="357"/>
      <c r="N85" s="357"/>
      <c r="O85" s="357">
        <v>3</v>
      </c>
      <c r="P85" s="357"/>
      <c r="Q85" s="357"/>
      <c r="R85" s="312">
        <v>5</v>
      </c>
      <c r="S85" s="194"/>
      <c r="T85" s="194"/>
      <c r="U85" s="195"/>
      <c r="V85" s="356">
        <v>4</v>
      </c>
      <c r="W85" s="357"/>
      <c r="X85" s="357"/>
      <c r="Y85" s="357"/>
      <c r="Z85" s="357"/>
      <c r="AA85" s="357"/>
      <c r="AB85" s="357"/>
      <c r="AC85" s="357">
        <v>8</v>
      </c>
      <c r="AD85" s="357"/>
      <c r="AE85" s="357"/>
      <c r="AF85" s="357"/>
      <c r="AG85" s="357"/>
      <c r="AH85" s="357"/>
      <c r="AI85" s="357"/>
      <c r="AJ85" s="357">
        <v>12</v>
      </c>
      <c r="AK85" s="357"/>
      <c r="AL85" s="357"/>
      <c r="AM85" s="357"/>
      <c r="AN85" s="357"/>
      <c r="AO85" s="357"/>
      <c r="AP85" s="357"/>
      <c r="AQ85" s="358"/>
      <c r="AR85" s="562"/>
      <c r="AS85" s="563"/>
      <c r="AT85" s="563"/>
      <c r="AU85" s="563"/>
      <c r="AV85" s="563"/>
      <c r="AW85" s="563"/>
      <c r="AX85" s="563"/>
      <c r="AY85" s="563"/>
      <c r="AZ85" s="563"/>
      <c r="BA85" s="563"/>
      <c r="BB85" s="563"/>
      <c r="BC85" s="563"/>
      <c r="BD85" s="563"/>
      <c r="BE85" s="563"/>
      <c r="BF85" s="563"/>
      <c r="BG85" s="563"/>
      <c r="BH85" s="564"/>
    </row>
    <row r="86" spans="1:60" s="6" customFormat="1" ht="36.75" customHeight="1" x14ac:dyDescent="0.45">
      <c r="A86" s="7"/>
      <c r="B86" s="7"/>
      <c r="C86" s="7"/>
      <c r="D86" s="7"/>
      <c r="E86" s="7"/>
      <c r="F86" s="7"/>
      <c r="G86" s="7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8"/>
      <c r="AV86" s="8"/>
      <c r="AW86" s="8"/>
      <c r="AX86" s="8"/>
      <c r="AY86" s="8"/>
      <c r="AZ86" s="8"/>
      <c r="BA86" s="8"/>
      <c r="BB86" s="8"/>
      <c r="BC86" s="8"/>
      <c r="BD86" s="105"/>
      <c r="BE86" s="105"/>
      <c r="BF86" s="105"/>
      <c r="BG86" s="105"/>
      <c r="BH86" s="105"/>
    </row>
    <row r="87" spans="1:60" s="6" customFormat="1" ht="30" customHeight="1" x14ac:dyDescent="0.5">
      <c r="A87" s="11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 t="s">
        <v>133</v>
      </c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11"/>
      <c r="BE87" s="11"/>
      <c r="BF87" s="11"/>
      <c r="BG87" s="11"/>
      <c r="BH87" s="11"/>
    </row>
    <row r="88" spans="1:60" s="6" customFormat="1" ht="15" customHeight="1" thickBot="1" x14ac:dyDescent="0.55000000000000004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4"/>
      <c r="S88" s="4"/>
      <c r="T88" s="1"/>
      <c r="U88" s="12"/>
      <c r="V88" s="12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06"/>
      <c r="BE88" s="106"/>
      <c r="BF88" s="106"/>
      <c r="BG88" s="106"/>
      <c r="BH88" s="106"/>
    </row>
    <row r="89" spans="1:60" s="6" customFormat="1" ht="102.75" customHeight="1" thickBot="1" x14ac:dyDescent="0.5">
      <c r="A89" s="353" t="s">
        <v>139</v>
      </c>
      <c r="B89" s="354"/>
      <c r="C89" s="354"/>
      <c r="D89" s="355"/>
      <c r="E89" s="193" t="s">
        <v>140</v>
      </c>
      <c r="F89" s="194"/>
      <c r="G89" s="194"/>
      <c r="H89" s="194"/>
      <c r="I89" s="194"/>
      <c r="J89" s="194"/>
      <c r="K89" s="194"/>
      <c r="L89" s="194"/>
      <c r="M89" s="194"/>
      <c r="N89" s="194"/>
      <c r="O89" s="194"/>
      <c r="P89" s="194"/>
      <c r="Q89" s="194"/>
      <c r="R89" s="194"/>
      <c r="S89" s="194"/>
      <c r="T89" s="194"/>
      <c r="U89" s="194"/>
      <c r="V89" s="194"/>
      <c r="W89" s="194"/>
      <c r="X89" s="194"/>
      <c r="Y89" s="194"/>
      <c r="Z89" s="194"/>
      <c r="AA89" s="194"/>
      <c r="AB89" s="194"/>
      <c r="AC89" s="194"/>
      <c r="AD89" s="194"/>
      <c r="AE89" s="194"/>
      <c r="AF89" s="194"/>
      <c r="AG89" s="194"/>
      <c r="AH89" s="194"/>
      <c r="AI89" s="194"/>
      <c r="AJ89" s="194"/>
      <c r="AK89" s="194"/>
      <c r="AL89" s="194"/>
      <c r="AM89" s="194"/>
      <c r="AN89" s="194"/>
      <c r="AO89" s="194"/>
      <c r="AP89" s="194"/>
      <c r="AQ89" s="194"/>
      <c r="AR89" s="194"/>
      <c r="AS89" s="194"/>
      <c r="AT89" s="194"/>
      <c r="AU89" s="194"/>
      <c r="AV89" s="194"/>
      <c r="AW89" s="194"/>
      <c r="AX89" s="194"/>
      <c r="AY89" s="194"/>
      <c r="AZ89" s="194"/>
      <c r="BA89" s="194"/>
      <c r="BB89" s="194"/>
      <c r="BC89" s="195"/>
      <c r="BD89" s="353" t="s">
        <v>21</v>
      </c>
      <c r="BE89" s="354"/>
      <c r="BF89" s="354"/>
      <c r="BG89" s="354"/>
      <c r="BH89" s="355"/>
    </row>
    <row r="90" spans="1:60" s="6" customFormat="1" ht="115.5" customHeight="1" x14ac:dyDescent="0.5">
      <c r="A90" s="395" t="s">
        <v>20</v>
      </c>
      <c r="B90" s="395"/>
      <c r="C90" s="395"/>
      <c r="D90" s="395"/>
      <c r="E90" s="396" t="s">
        <v>169</v>
      </c>
      <c r="F90" s="397"/>
      <c r="G90" s="397"/>
      <c r="H90" s="397"/>
      <c r="I90" s="397"/>
      <c r="J90" s="397"/>
      <c r="K90" s="397"/>
      <c r="L90" s="397"/>
      <c r="M90" s="397"/>
      <c r="N90" s="397"/>
      <c r="O90" s="397"/>
      <c r="P90" s="397"/>
      <c r="Q90" s="397"/>
      <c r="R90" s="397"/>
      <c r="S90" s="397"/>
      <c r="T90" s="397"/>
      <c r="U90" s="397"/>
      <c r="V90" s="397"/>
      <c r="W90" s="397"/>
      <c r="X90" s="397"/>
      <c r="Y90" s="397"/>
      <c r="Z90" s="397"/>
      <c r="AA90" s="397"/>
      <c r="AB90" s="397"/>
      <c r="AC90" s="397"/>
      <c r="AD90" s="397"/>
      <c r="AE90" s="397"/>
      <c r="AF90" s="397"/>
      <c r="AG90" s="397"/>
      <c r="AH90" s="397"/>
      <c r="AI90" s="397"/>
      <c r="AJ90" s="397"/>
      <c r="AK90" s="397"/>
      <c r="AL90" s="397"/>
      <c r="AM90" s="397"/>
      <c r="AN90" s="397"/>
      <c r="AO90" s="397"/>
      <c r="AP90" s="397"/>
      <c r="AQ90" s="397"/>
      <c r="AR90" s="397"/>
      <c r="AS90" s="397"/>
      <c r="AT90" s="397"/>
      <c r="AU90" s="397"/>
      <c r="AV90" s="397"/>
      <c r="AW90" s="397"/>
      <c r="AX90" s="397"/>
      <c r="AY90" s="397"/>
      <c r="AZ90" s="397"/>
      <c r="BA90" s="397"/>
      <c r="BB90" s="397"/>
      <c r="BC90" s="397"/>
      <c r="BD90" s="446" t="s">
        <v>154</v>
      </c>
      <c r="BE90" s="447"/>
      <c r="BF90" s="448"/>
      <c r="BG90" s="448"/>
      <c r="BH90" s="449"/>
    </row>
    <row r="91" spans="1:60" s="6" customFormat="1" ht="81.75" customHeight="1" x14ac:dyDescent="0.45">
      <c r="A91" s="391" t="s">
        <v>19</v>
      </c>
      <c r="B91" s="391"/>
      <c r="C91" s="391"/>
      <c r="D91" s="391"/>
      <c r="E91" s="392" t="s">
        <v>291</v>
      </c>
      <c r="F91" s="393"/>
      <c r="G91" s="393"/>
      <c r="H91" s="393"/>
      <c r="I91" s="393"/>
      <c r="J91" s="393"/>
      <c r="K91" s="393"/>
      <c r="L91" s="393"/>
      <c r="M91" s="393"/>
      <c r="N91" s="393"/>
      <c r="O91" s="393"/>
      <c r="P91" s="393"/>
      <c r="Q91" s="393"/>
      <c r="R91" s="393"/>
      <c r="S91" s="393"/>
      <c r="T91" s="393"/>
      <c r="U91" s="393"/>
      <c r="V91" s="393"/>
      <c r="W91" s="393"/>
      <c r="X91" s="393"/>
      <c r="Y91" s="393"/>
      <c r="Z91" s="393"/>
      <c r="AA91" s="393"/>
      <c r="AB91" s="393"/>
      <c r="AC91" s="393"/>
      <c r="AD91" s="393"/>
      <c r="AE91" s="393"/>
      <c r="AF91" s="393"/>
      <c r="AG91" s="393"/>
      <c r="AH91" s="393"/>
      <c r="AI91" s="393"/>
      <c r="AJ91" s="393"/>
      <c r="AK91" s="393"/>
      <c r="AL91" s="393"/>
      <c r="AM91" s="393"/>
      <c r="AN91" s="393"/>
      <c r="AO91" s="393"/>
      <c r="AP91" s="393"/>
      <c r="AQ91" s="393"/>
      <c r="AR91" s="393"/>
      <c r="AS91" s="393"/>
      <c r="AT91" s="393"/>
      <c r="AU91" s="393"/>
      <c r="AV91" s="393"/>
      <c r="AW91" s="393"/>
      <c r="AX91" s="393"/>
      <c r="AY91" s="393"/>
      <c r="AZ91" s="393"/>
      <c r="BA91" s="393"/>
      <c r="BB91" s="393"/>
      <c r="BC91" s="394"/>
      <c r="BD91" s="258" t="s">
        <v>131</v>
      </c>
      <c r="BE91" s="259"/>
      <c r="BF91" s="429"/>
      <c r="BG91" s="429"/>
      <c r="BH91" s="430"/>
    </row>
    <row r="92" spans="1:60" s="6" customFormat="1" ht="81.75" customHeight="1" x14ac:dyDescent="0.5">
      <c r="A92" s="391" t="s">
        <v>18</v>
      </c>
      <c r="B92" s="391"/>
      <c r="C92" s="391"/>
      <c r="D92" s="391"/>
      <c r="E92" s="502" t="s">
        <v>170</v>
      </c>
      <c r="F92" s="503"/>
      <c r="G92" s="503"/>
      <c r="H92" s="503"/>
      <c r="I92" s="503"/>
      <c r="J92" s="503"/>
      <c r="K92" s="503"/>
      <c r="L92" s="503"/>
      <c r="M92" s="503"/>
      <c r="N92" s="503"/>
      <c r="O92" s="503"/>
      <c r="P92" s="503"/>
      <c r="Q92" s="503"/>
      <c r="R92" s="503"/>
      <c r="S92" s="503"/>
      <c r="T92" s="503"/>
      <c r="U92" s="503"/>
      <c r="V92" s="503"/>
      <c r="W92" s="503"/>
      <c r="X92" s="503"/>
      <c r="Y92" s="503"/>
      <c r="Z92" s="503"/>
      <c r="AA92" s="503"/>
      <c r="AB92" s="503"/>
      <c r="AC92" s="503"/>
      <c r="AD92" s="503"/>
      <c r="AE92" s="503"/>
      <c r="AF92" s="503"/>
      <c r="AG92" s="503"/>
      <c r="AH92" s="503"/>
      <c r="AI92" s="503"/>
      <c r="AJ92" s="503"/>
      <c r="AK92" s="503"/>
      <c r="AL92" s="503"/>
      <c r="AM92" s="503"/>
      <c r="AN92" s="503"/>
      <c r="AO92" s="503"/>
      <c r="AP92" s="503"/>
      <c r="AQ92" s="503"/>
      <c r="AR92" s="503"/>
      <c r="AS92" s="503"/>
      <c r="AT92" s="503"/>
      <c r="AU92" s="503"/>
      <c r="AV92" s="503"/>
      <c r="AW92" s="503"/>
      <c r="AX92" s="503"/>
      <c r="AY92" s="503"/>
      <c r="AZ92" s="503"/>
      <c r="BA92" s="503"/>
      <c r="BB92" s="503"/>
      <c r="BC92" s="503"/>
      <c r="BD92" s="431" t="s">
        <v>262</v>
      </c>
      <c r="BE92" s="432"/>
      <c r="BF92" s="432"/>
      <c r="BG92" s="432"/>
      <c r="BH92" s="433"/>
    </row>
    <row r="93" spans="1:60" s="6" customFormat="1" ht="81.75" customHeight="1" x14ac:dyDescent="0.45">
      <c r="A93" s="391" t="s">
        <v>17</v>
      </c>
      <c r="B93" s="391"/>
      <c r="C93" s="391"/>
      <c r="D93" s="391"/>
      <c r="E93" s="252" t="s">
        <v>171</v>
      </c>
      <c r="F93" s="253"/>
      <c r="G93" s="253"/>
      <c r="H93" s="253"/>
      <c r="I93" s="253"/>
      <c r="J93" s="253"/>
      <c r="K93" s="253"/>
      <c r="L93" s="253"/>
      <c r="M93" s="253"/>
      <c r="N93" s="253"/>
      <c r="O93" s="253"/>
      <c r="P93" s="253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53"/>
      <c r="AO93" s="253"/>
      <c r="AP93" s="253"/>
      <c r="AQ93" s="253"/>
      <c r="AR93" s="253"/>
      <c r="AS93" s="253"/>
      <c r="AT93" s="253"/>
      <c r="AU93" s="253"/>
      <c r="AV93" s="253"/>
      <c r="AW93" s="253"/>
      <c r="AX93" s="253"/>
      <c r="AY93" s="253"/>
      <c r="AZ93" s="253"/>
      <c r="BA93" s="253"/>
      <c r="BB93" s="253"/>
      <c r="BC93" s="254"/>
      <c r="BD93" s="431" t="s">
        <v>168</v>
      </c>
      <c r="BE93" s="432"/>
      <c r="BF93" s="556"/>
      <c r="BG93" s="556"/>
      <c r="BH93" s="557"/>
    </row>
    <row r="94" spans="1:60" s="6" customFormat="1" ht="72" customHeight="1" x14ac:dyDescent="0.5">
      <c r="A94" s="391" t="s">
        <v>236</v>
      </c>
      <c r="B94" s="391"/>
      <c r="C94" s="391"/>
      <c r="D94" s="391"/>
      <c r="E94" s="337" t="s">
        <v>288</v>
      </c>
      <c r="F94" s="337"/>
      <c r="G94" s="337"/>
      <c r="H94" s="337"/>
      <c r="I94" s="337"/>
      <c r="J94" s="337"/>
      <c r="K94" s="337"/>
      <c r="L94" s="337"/>
      <c r="M94" s="337"/>
      <c r="N94" s="337"/>
      <c r="O94" s="337"/>
      <c r="P94" s="337"/>
      <c r="Q94" s="337"/>
      <c r="R94" s="337"/>
      <c r="S94" s="337"/>
      <c r="T94" s="337"/>
      <c r="U94" s="337"/>
      <c r="V94" s="337"/>
      <c r="W94" s="337"/>
      <c r="X94" s="337"/>
      <c r="Y94" s="337"/>
      <c r="Z94" s="337"/>
      <c r="AA94" s="337"/>
      <c r="AB94" s="337"/>
      <c r="AC94" s="337"/>
      <c r="AD94" s="337"/>
      <c r="AE94" s="337"/>
      <c r="AF94" s="337"/>
      <c r="AG94" s="337"/>
      <c r="AH94" s="337"/>
      <c r="AI94" s="337"/>
      <c r="AJ94" s="337"/>
      <c r="AK94" s="337"/>
      <c r="AL94" s="337"/>
      <c r="AM94" s="337"/>
      <c r="AN94" s="337"/>
      <c r="AO94" s="337"/>
      <c r="AP94" s="337"/>
      <c r="AQ94" s="337"/>
      <c r="AR94" s="337"/>
      <c r="AS94" s="337"/>
      <c r="AT94" s="337"/>
      <c r="AU94" s="337"/>
      <c r="AV94" s="337"/>
      <c r="AW94" s="337"/>
      <c r="AX94" s="337"/>
      <c r="AY94" s="337"/>
      <c r="AZ94" s="337"/>
      <c r="BA94" s="337"/>
      <c r="BB94" s="337"/>
      <c r="BC94" s="338"/>
      <c r="BD94" s="258" t="s">
        <v>214</v>
      </c>
      <c r="BE94" s="259"/>
      <c r="BF94" s="429"/>
      <c r="BG94" s="429"/>
      <c r="BH94" s="430"/>
    </row>
    <row r="95" spans="1:60" s="6" customFormat="1" ht="63.75" customHeight="1" thickBot="1" x14ac:dyDescent="0.5">
      <c r="A95" s="250" t="s">
        <v>134</v>
      </c>
      <c r="B95" s="250"/>
      <c r="C95" s="250"/>
      <c r="D95" s="250"/>
      <c r="E95" s="398" t="s">
        <v>172</v>
      </c>
      <c r="F95" s="398"/>
      <c r="G95" s="398"/>
      <c r="H95" s="398"/>
      <c r="I95" s="398"/>
      <c r="J95" s="398"/>
      <c r="K95" s="398"/>
      <c r="L95" s="398"/>
      <c r="M95" s="398"/>
      <c r="N95" s="398"/>
      <c r="O95" s="398"/>
      <c r="P95" s="398"/>
      <c r="Q95" s="398"/>
      <c r="R95" s="398"/>
      <c r="S95" s="398"/>
      <c r="T95" s="398"/>
      <c r="U95" s="398"/>
      <c r="V95" s="398"/>
      <c r="W95" s="398"/>
      <c r="X95" s="398"/>
      <c r="Y95" s="398"/>
      <c r="Z95" s="398"/>
      <c r="AA95" s="398"/>
      <c r="AB95" s="398"/>
      <c r="AC95" s="398"/>
      <c r="AD95" s="398"/>
      <c r="AE95" s="398"/>
      <c r="AF95" s="398"/>
      <c r="AG95" s="398"/>
      <c r="AH95" s="398"/>
      <c r="AI95" s="398"/>
      <c r="AJ95" s="398"/>
      <c r="AK95" s="398"/>
      <c r="AL95" s="398"/>
      <c r="AM95" s="398"/>
      <c r="AN95" s="398"/>
      <c r="AO95" s="398"/>
      <c r="AP95" s="398"/>
      <c r="AQ95" s="398"/>
      <c r="AR95" s="398"/>
      <c r="AS95" s="398"/>
      <c r="AT95" s="398"/>
      <c r="AU95" s="398"/>
      <c r="AV95" s="398"/>
      <c r="AW95" s="398"/>
      <c r="AX95" s="398"/>
      <c r="AY95" s="398"/>
      <c r="AZ95" s="398"/>
      <c r="BA95" s="398"/>
      <c r="BB95" s="398"/>
      <c r="BC95" s="399"/>
      <c r="BD95" s="480" t="s">
        <v>215</v>
      </c>
      <c r="BE95" s="481"/>
      <c r="BF95" s="554"/>
      <c r="BG95" s="554"/>
      <c r="BH95" s="555"/>
    </row>
    <row r="96" spans="1:60" s="6" customFormat="1" ht="78" customHeight="1" x14ac:dyDescent="0.5">
      <c r="A96" s="395" t="s">
        <v>16</v>
      </c>
      <c r="B96" s="500"/>
      <c r="C96" s="500"/>
      <c r="D96" s="500"/>
      <c r="E96" s="489" t="s">
        <v>292</v>
      </c>
      <c r="F96" s="490"/>
      <c r="G96" s="490"/>
      <c r="H96" s="490"/>
      <c r="I96" s="490"/>
      <c r="J96" s="490"/>
      <c r="K96" s="490"/>
      <c r="L96" s="490"/>
      <c r="M96" s="490"/>
      <c r="N96" s="490"/>
      <c r="O96" s="490"/>
      <c r="P96" s="490"/>
      <c r="Q96" s="490"/>
      <c r="R96" s="490"/>
      <c r="S96" s="490"/>
      <c r="T96" s="490"/>
      <c r="U96" s="490"/>
      <c r="V96" s="490"/>
      <c r="W96" s="490"/>
      <c r="X96" s="490"/>
      <c r="Y96" s="490"/>
      <c r="Z96" s="490"/>
      <c r="AA96" s="490"/>
      <c r="AB96" s="490"/>
      <c r="AC96" s="490"/>
      <c r="AD96" s="490"/>
      <c r="AE96" s="490"/>
      <c r="AF96" s="490"/>
      <c r="AG96" s="490"/>
      <c r="AH96" s="490"/>
      <c r="AI96" s="490"/>
      <c r="AJ96" s="490"/>
      <c r="AK96" s="490"/>
      <c r="AL96" s="490"/>
      <c r="AM96" s="490"/>
      <c r="AN96" s="490"/>
      <c r="AO96" s="490"/>
      <c r="AP96" s="490"/>
      <c r="AQ96" s="490"/>
      <c r="AR96" s="490"/>
      <c r="AS96" s="490"/>
      <c r="AT96" s="490"/>
      <c r="AU96" s="490"/>
      <c r="AV96" s="490"/>
      <c r="AW96" s="490"/>
      <c r="AX96" s="490"/>
      <c r="AY96" s="490"/>
      <c r="AZ96" s="490"/>
      <c r="BA96" s="490"/>
      <c r="BB96" s="490"/>
      <c r="BC96" s="491"/>
      <c r="BD96" s="381" t="s">
        <v>164</v>
      </c>
      <c r="BE96" s="382"/>
      <c r="BF96" s="382"/>
      <c r="BG96" s="382"/>
      <c r="BH96" s="383"/>
    </row>
    <row r="97" spans="1:60" s="6" customFormat="1" ht="47.25" customHeight="1" x14ac:dyDescent="0.45">
      <c r="A97" s="391" t="s">
        <v>166</v>
      </c>
      <c r="B97" s="391"/>
      <c r="C97" s="391"/>
      <c r="D97" s="391"/>
      <c r="E97" s="387" t="s">
        <v>230</v>
      </c>
      <c r="F97" s="387"/>
      <c r="G97" s="387"/>
      <c r="H97" s="387"/>
      <c r="I97" s="387"/>
      <c r="J97" s="387"/>
      <c r="K97" s="387"/>
      <c r="L97" s="387"/>
      <c r="M97" s="387"/>
      <c r="N97" s="387"/>
      <c r="O97" s="387"/>
      <c r="P97" s="387"/>
      <c r="Q97" s="387"/>
      <c r="R97" s="387"/>
      <c r="S97" s="387"/>
      <c r="T97" s="387"/>
      <c r="U97" s="387"/>
      <c r="V97" s="387"/>
      <c r="W97" s="387"/>
      <c r="X97" s="387"/>
      <c r="Y97" s="387"/>
      <c r="Z97" s="387"/>
      <c r="AA97" s="387"/>
      <c r="AB97" s="387"/>
      <c r="AC97" s="387"/>
      <c r="AD97" s="387"/>
      <c r="AE97" s="387"/>
      <c r="AF97" s="387"/>
      <c r="AG97" s="387"/>
      <c r="AH97" s="387"/>
      <c r="AI97" s="387"/>
      <c r="AJ97" s="387"/>
      <c r="AK97" s="387"/>
      <c r="AL97" s="387"/>
      <c r="AM97" s="387"/>
      <c r="AN97" s="387"/>
      <c r="AO97" s="387"/>
      <c r="AP97" s="387"/>
      <c r="AQ97" s="387"/>
      <c r="AR97" s="387"/>
      <c r="AS97" s="387"/>
      <c r="AT97" s="387"/>
      <c r="AU97" s="387"/>
      <c r="AV97" s="387"/>
      <c r="AW97" s="387"/>
      <c r="AX97" s="387"/>
      <c r="AY97" s="387"/>
      <c r="AZ97" s="387"/>
      <c r="BA97" s="387"/>
      <c r="BB97" s="387"/>
      <c r="BC97" s="387"/>
      <c r="BD97" s="258" t="s">
        <v>165</v>
      </c>
      <c r="BE97" s="259"/>
      <c r="BF97" s="259"/>
      <c r="BG97" s="259"/>
      <c r="BH97" s="260"/>
    </row>
    <row r="98" spans="1:60" s="6" customFormat="1" ht="48.75" customHeight="1" x14ac:dyDescent="0.45">
      <c r="A98" s="391" t="s">
        <v>233</v>
      </c>
      <c r="B98" s="391"/>
      <c r="C98" s="391"/>
      <c r="D98" s="391"/>
      <c r="E98" s="392" t="s">
        <v>231</v>
      </c>
      <c r="F98" s="393"/>
      <c r="G98" s="393"/>
      <c r="H98" s="393"/>
      <c r="I98" s="393"/>
      <c r="J98" s="393"/>
      <c r="K98" s="393"/>
      <c r="L98" s="393"/>
      <c r="M98" s="393"/>
      <c r="N98" s="393"/>
      <c r="O98" s="393"/>
      <c r="P98" s="393"/>
      <c r="Q98" s="393"/>
      <c r="R98" s="393"/>
      <c r="S98" s="393"/>
      <c r="T98" s="393"/>
      <c r="U98" s="393"/>
      <c r="V98" s="393"/>
      <c r="W98" s="393"/>
      <c r="X98" s="393"/>
      <c r="Y98" s="393"/>
      <c r="Z98" s="393"/>
      <c r="AA98" s="393"/>
      <c r="AB98" s="393"/>
      <c r="AC98" s="393"/>
      <c r="AD98" s="393"/>
      <c r="AE98" s="393"/>
      <c r="AF98" s="393"/>
      <c r="AG98" s="393"/>
      <c r="AH98" s="393"/>
      <c r="AI98" s="393"/>
      <c r="AJ98" s="393"/>
      <c r="AK98" s="393"/>
      <c r="AL98" s="393"/>
      <c r="AM98" s="393"/>
      <c r="AN98" s="393"/>
      <c r="AO98" s="393"/>
      <c r="AP98" s="393"/>
      <c r="AQ98" s="393"/>
      <c r="AR98" s="393"/>
      <c r="AS98" s="393"/>
      <c r="AT98" s="393"/>
      <c r="AU98" s="393"/>
      <c r="AV98" s="393"/>
      <c r="AW98" s="393"/>
      <c r="AX98" s="393"/>
      <c r="AY98" s="393"/>
      <c r="AZ98" s="393"/>
      <c r="BA98" s="393"/>
      <c r="BB98" s="393"/>
      <c r="BC98" s="394"/>
      <c r="BD98" s="258" t="s">
        <v>12</v>
      </c>
      <c r="BE98" s="259"/>
      <c r="BF98" s="259"/>
      <c r="BG98" s="259"/>
      <c r="BH98" s="260"/>
    </row>
    <row r="99" spans="1:60" s="6" customFormat="1" ht="48" customHeight="1" x14ac:dyDescent="0.45">
      <c r="A99" s="391" t="s">
        <v>234</v>
      </c>
      <c r="B99" s="391"/>
      <c r="C99" s="391"/>
      <c r="D99" s="391"/>
      <c r="E99" s="392" t="s">
        <v>232</v>
      </c>
      <c r="F99" s="393"/>
      <c r="G99" s="393"/>
      <c r="H99" s="393"/>
      <c r="I99" s="393"/>
      <c r="J99" s="393"/>
      <c r="K99" s="393"/>
      <c r="L99" s="393"/>
      <c r="M99" s="393"/>
      <c r="N99" s="393"/>
      <c r="O99" s="393"/>
      <c r="P99" s="393"/>
      <c r="Q99" s="393"/>
      <c r="R99" s="393"/>
      <c r="S99" s="393"/>
      <c r="T99" s="393"/>
      <c r="U99" s="393"/>
      <c r="V99" s="393"/>
      <c r="W99" s="393"/>
      <c r="X99" s="393"/>
      <c r="Y99" s="393"/>
      <c r="Z99" s="393"/>
      <c r="AA99" s="393"/>
      <c r="AB99" s="393"/>
      <c r="AC99" s="393"/>
      <c r="AD99" s="393"/>
      <c r="AE99" s="393"/>
      <c r="AF99" s="393"/>
      <c r="AG99" s="393"/>
      <c r="AH99" s="393"/>
      <c r="AI99" s="393"/>
      <c r="AJ99" s="393"/>
      <c r="AK99" s="393"/>
      <c r="AL99" s="393"/>
      <c r="AM99" s="393"/>
      <c r="AN99" s="393"/>
      <c r="AO99" s="393"/>
      <c r="AP99" s="393"/>
      <c r="AQ99" s="393"/>
      <c r="AR99" s="393"/>
      <c r="AS99" s="393"/>
      <c r="AT99" s="393"/>
      <c r="AU99" s="393"/>
      <c r="AV99" s="393"/>
      <c r="AW99" s="393"/>
      <c r="AX99" s="393"/>
      <c r="AY99" s="393"/>
      <c r="AZ99" s="393"/>
      <c r="BA99" s="393"/>
      <c r="BB99" s="393"/>
      <c r="BC99" s="394"/>
      <c r="BD99" s="258" t="s">
        <v>10</v>
      </c>
      <c r="BE99" s="259"/>
      <c r="BF99" s="259"/>
      <c r="BG99" s="259"/>
      <c r="BH99" s="260"/>
    </row>
    <row r="100" spans="1:60" s="6" customFormat="1" ht="38.25" customHeight="1" thickBot="1" x14ac:dyDescent="0.5">
      <c r="A100" s="391" t="s">
        <v>235</v>
      </c>
      <c r="B100" s="391"/>
      <c r="C100" s="391"/>
      <c r="D100" s="391"/>
      <c r="E100" s="484" t="s">
        <v>281</v>
      </c>
      <c r="F100" s="485"/>
      <c r="G100" s="485"/>
      <c r="H100" s="485"/>
      <c r="I100" s="485"/>
      <c r="J100" s="485"/>
      <c r="K100" s="485"/>
      <c r="L100" s="485"/>
      <c r="M100" s="485"/>
      <c r="N100" s="485"/>
      <c r="O100" s="485"/>
      <c r="P100" s="485"/>
      <c r="Q100" s="485"/>
      <c r="R100" s="485"/>
      <c r="S100" s="485"/>
      <c r="T100" s="485"/>
      <c r="U100" s="485"/>
      <c r="V100" s="485"/>
      <c r="W100" s="485"/>
      <c r="X100" s="485"/>
      <c r="Y100" s="485"/>
      <c r="Z100" s="485"/>
      <c r="AA100" s="485"/>
      <c r="AB100" s="485"/>
      <c r="AC100" s="485"/>
      <c r="AD100" s="485"/>
      <c r="AE100" s="485"/>
      <c r="AF100" s="485"/>
      <c r="AG100" s="485"/>
      <c r="AH100" s="485"/>
      <c r="AI100" s="485"/>
      <c r="AJ100" s="485"/>
      <c r="AK100" s="485"/>
      <c r="AL100" s="485"/>
      <c r="AM100" s="485"/>
      <c r="AN100" s="485"/>
      <c r="AO100" s="485"/>
      <c r="AP100" s="485"/>
      <c r="AQ100" s="485"/>
      <c r="AR100" s="485"/>
      <c r="AS100" s="485"/>
      <c r="AT100" s="485"/>
      <c r="AU100" s="485"/>
      <c r="AV100" s="485"/>
      <c r="AW100" s="485"/>
      <c r="AX100" s="485"/>
      <c r="AY100" s="485"/>
      <c r="AZ100" s="485"/>
      <c r="BA100" s="485"/>
      <c r="BB100" s="485"/>
      <c r="BC100" s="486"/>
      <c r="BD100" s="361" t="s">
        <v>153</v>
      </c>
      <c r="BE100" s="362"/>
      <c r="BF100" s="362"/>
      <c r="BG100" s="362"/>
      <c r="BH100" s="363"/>
    </row>
    <row r="101" spans="1:60" s="6" customFormat="1" ht="76.5" customHeight="1" x14ac:dyDescent="0.5">
      <c r="A101" s="395" t="s">
        <v>15</v>
      </c>
      <c r="B101" s="395"/>
      <c r="C101" s="395"/>
      <c r="D101" s="395"/>
      <c r="E101" s="397" t="s">
        <v>298</v>
      </c>
      <c r="F101" s="397"/>
      <c r="G101" s="397"/>
      <c r="H101" s="397"/>
      <c r="I101" s="397"/>
      <c r="J101" s="397"/>
      <c r="K101" s="397"/>
      <c r="L101" s="397"/>
      <c r="M101" s="397"/>
      <c r="N101" s="397"/>
      <c r="O101" s="397"/>
      <c r="P101" s="397"/>
      <c r="Q101" s="397"/>
      <c r="R101" s="397"/>
      <c r="S101" s="397"/>
      <c r="T101" s="397"/>
      <c r="U101" s="397"/>
      <c r="V101" s="397"/>
      <c r="W101" s="397"/>
      <c r="X101" s="397"/>
      <c r="Y101" s="397"/>
      <c r="Z101" s="397"/>
      <c r="AA101" s="397"/>
      <c r="AB101" s="397"/>
      <c r="AC101" s="397"/>
      <c r="AD101" s="397"/>
      <c r="AE101" s="397"/>
      <c r="AF101" s="397"/>
      <c r="AG101" s="397"/>
      <c r="AH101" s="397"/>
      <c r="AI101" s="397"/>
      <c r="AJ101" s="397"/>
      <c r="AK101" s="397"/>
      <c r="AL101" s="397"/>
      <c r="AM101" s="397"/>
      <c r="AN101" s="397"/>
      <c r="AO101" s="397"/>
      <c r="AP101" s="397"/>
      <c r="AQ101" s="397"/>
      <c r="AR101" s="397"/>
      <c r="AS101" s="397"/>
      <c r="AT101" s="397"/>
      <c r="AU101" s="397"/>
      <c r="AV101" s="397"/>
      <c r="AW101" s="397"/>
      <c r="AX101" s="397"/>
      <c r="AY101" s="397"/>
      <c r="AZ101" s="397"/>
      <c r="BA101" s="397"/>
      <c r="BB101" s="397"/>
      <c r="BC101" s="397"/>
      <c r="BD101" s="446" t="s">
        <v>132</v>
      </c>
      <c r="BE101" s="447"/>
      <c r="BF101" s="447"/>
      <c r="BG101" s="447"/>
      <c r="BH101" s="487"/>
    </row>
    <row r="102" spans="1:60" s="6" customFormat="1" ht="47.25" customHeight="1" x14ac:dyDescent="0.45">
      <c r="A102" s="391" t="s">
        <v>14</v>
      </c>
      <c r="B102" s="391"/>
      <c r="C102" s="391"/>
      <c r="D102" s="391"/>
      <c r="E102" s="252" t="s">
        <v>299</v>
      </c>
      <c r="F102" s="253"/>
      <c r="G102" s="253"/>
      <c r="H102" s="253"/>
      <c r="I102" s="253"/>
      <c r="J102" s="253"/>
      <c r="K102" s="253"/>
      <c r="L102" s="253"/>
      <c r="M102" s="253"/>
      <c r="N102" s="253"/>
      <c r="O102" s="253"/>
      <c r="P102" s="253"/>
      <c r="Q102" s="253"/>
      <c r="R102" s="253"/>
      <c r="S102" s="253"/>
      <c r="T102" s="253"/>
      <c r="U102" s="253"/>
      <c r="V102" s="253"/>
      <c r="W102" s="253"/>
      <c r="X102" s="253"/>
      <c r="Y102" s="253"/>
      <c r="Z102" s="253"/>
      <c r="AA102" s="253"/>
      <c r="AB102" s="253"/>
      <c r="AC102" s="253"/>
      <c r="AD102" s="253"/>
      <c r="AE102" s="253"/>
      <c r="AF102" s="253"/>
      <c r="AG102" s="253"/>
      <c r="AH102" s="253"/>
      <c r="AI102" s="253"/>
      <c r="AJ102" s="253"/>
      <c r="AK102" s="253"/>
      <c r="AL102" s="253"/>
      <c r="AM102" s="253"/>
      <c r="AN102" s="253"/>
      <c r="AO102" s="253"/>
      <c r="AP102" s="253"/>
      <c r="AQ102" s="253"/>
      <c r="AR102" s="253"/>
      <c r="AS102" s="253"/>
      <c r="AT102" s="253"/>
      <c r="AU102" s="253"/>
      <c r="AV102" s="253"/>
      <c r="AW102" s="253"/>
      <c r="AX102" s="253"/>
      <c r="AY102" s="253"/>
      <c r="AZ102" s="253"/>
      <c r="BA102" s="253"/>
      <c r="BB102" s="253"/>
      <c r="BC102" s="254"/>
      <c r="BD102" s="361" t="s">
        <v>36</v>
      </c>
      <c r="BE102" s="362"/>
      <c r="BF102" s="362"/>
      <c r="BG102" s="362"/>
      <c r="BH102" s="363"/>
    </row>
    <row r="103" spans="1:60" s="6" customFormat="1" ht="89.25" customHeight="1" x14ac:dyDescent="0.45">
      <c r="A103" s="391" t="s">
        <v>13</v>
      </c>
      <c r="B103" s="391"/>
      <c r="C103" s="391"/>
      <c r="D103" s="391"/>
      <c r="E103" s="252" t="s">
        <v>300</v>
      </c>
      <c r="F103" s="253"/>
      <c r="G103" s="253"/>
      <c r="H103" s="253"/>
      <c r="I103" s="253"/>
      <c r="J103" s="253"/>
      <c r="K103" s="253"/>
      <c r="L103" s="253"/>
      <c r="M103" s="253"/>
      <c r="N103" s="253"/>
      <c r="O103" s="253"/>
      <c r="P103" s="253"/>
      <c r="Q103" s="253"/>
      <c r="R103" s="253"/>
      <c r="S103" s="253"/>
      <c r="T103" s="253"/>
      <c r="U103" s="253"/>
      <c r="V103" s="253"/>
      <c r="W103" s="253"/>
      <c r="X103" s="253"/>
      <c r="Y103" s="253"/>
      <c r="Z103" s="253"/>
      <c r="AA103" s="253"/>
      <c r="AB103" s="253"/>
      <c r="AC103" s="253"/>
      <c r="AD103" s="253"/>
      <c r="AE103" s="253"/>
      <c r="AF103" s="253"/>
      <c r="AG103" s="253"/>
      <c r="AH103" s="253"/>
      <c r="AI103" s="253"/>
      <c r="AJ103" s="253"/>
      <c r="AK103" s="253"/>
      <c r="AL103" s="253"/>
      <c r="AM103" s="253"/>
      <c r="AN103" s="253"/>
      <c r="AO103" s="253"/>
      <c r="AP103" s="253"/>
      <c r="AQ103" s="253"/>
      <c r="AR103" s="253"/>
      <c r="AS103" s="253"/>
      <c r="AT103" s="253"/>
      <c r="AU103" s="253"/>
      <c r="AV103" s="253"/>
      <c r="AW103" s="253"/>
      <c r="AX103" s="253"/>
      <c r="AY103" s="253"/>
      <c r="AZ103" s="253"/>
      <c r="BA103" s="253"/>
      <c r="BB103" s="253"/>
      <c r="BC103" s="254"/>
      <c r="BD103" s="258" t="s">
        <v>228</v>
      </c>
      <c r="BE103" s="259"/>
      <c r="BF103" s="259"/>
      <c r="BG103" s="259"/>
      <c r="BH103" s="260"/>
    </row>
    <row r="104" spans="1:60" s="6" customFormat="1" ht="52.5" customHeight="1" x14ac:dyDescent="0.45">
      <c r="A104" s="391" t="s">
        <v>11</v>
      </c>
      <c r="B104" s="391"/>
      <c r="C104" s="391"/>
      <c r="D104" s="391"/>
      <c r="E104" s="476" t="s">
        <v>301</v>
      </c>
      <c r="F104" s="476"/>
      <c r="G104" s="476"/>
      <c r="H104" s="476"/>
      <c r="I104" s="476"/>
      <c r="J104" s="476"/>
      <c r="K104" s="476"/>
      <c r="L104" s="476"/>
      <c r="M104" s="476"/>
      <c r="N104" s="476"/>
      <c r="O104" s="476"/>
      <c r="P104" s="476"/>
      <c r="Q104" s="476"/>
      <c r="R104" s="476"/>
      <c r="S104" s="476"/>
      <c r="T104" s="476"/>
      <c r="U104" s="476"/>
      <c r="V104" s="476"/>
      <c r="W104" s="476"/>
      <c r="X104" s="476"/>
      <c r="Y104" s="476"/>
      <c r="Z104" s="476"/>
      <c r="AA104" s="476"/>
      <c r="AB104" s="476"/>
      <c r="AC104" s="476"/>
      <c r="AD104" s="476"/>
      <c r="AE104" s="476"/>
      <c r="AF104" s="476"/>
      <c r="AG104" s="476"/>
      <c r="AH104" s="476"/>
      <c r="AI104" s="476"/>
      <c r="AJ104" s="476"/>
      <c r="AK104" s="476"/>
      <c r="AL104" s="476"/>
      <c r="AM104" s="476"/>
      <c r="AN104" s="476"/>
      <c r="AO104" s="476"/>
      <c r="AP104" s="476"/>
      <c r="AQ104" s="476"/>
      <c r="AR104" s="476"/>
      <c r="AS104" s="476"/>
      <c r="AT104" s="476"/>
      <c r="AU104" s="476"/>
      <c r="AV104" s="476"/>
      <c r="AW104" s="476"/>
      <c r="AX104" s="476"/>
      <c r="AY104" s="476"/>
      <c r="AZ104" s="476"/>
      <c r="BA104" s="476"/>
      <c r="BB104" s="476"/>
      <c r="BC104" s="477"/>
      <c r="BD104" s="258" t="s">
        <v>149</v>
      </c>
      <c r="BE104" s="259"/>
      <c r="BF104" s="259"/>
      <c r="BG104" s="259"/>
      <c r="BH104" s="260"/>
    </row>
    <row r="105" spans="1:60" s="6" customFormat="1" ht="77.25" customHeight="1" x14ac:dyDescent="0.5">
      <c r="A105" s="391" t="s">
        <v>9</v>
      </c>
      <c r="B105" s="391"/>
      <c r="C105" s="391"/>
      <c r="D105" s="391"/>
      <c r="E105" s="497" t="s">
        <v>237</v>
      </c>
      <c r="F105" s="497"/>
      <c r="G105" s="497"/>
      <c r="H105" s="497"/>
      <c r="I105" s="497"/>
      <c r="J105" s="497"/>
      <c r="K105" s="497"/>
      <c r="L105" s="497"/>
      <c r="M105" s="497"/>
      <c r="N105" s="497"/>
      <c r="O105" s="497"/>
      <c r="P105" s="497"/>
      <c r="Q105" s="497"/>
      <c r="R105" s="497"/>
      <c r="S105" s="497"/>
      <c r="T105" s="497"/>
      <c r="U105" s="497"/>
      <c r="V105" s="497"/>
      <c r="W105" s="497"/>
      <c r="X105" s="497"/>
      <c r="Y105" s="497"/>
      <c r="Z105" s="497"/>
      <c r="AA105" s="497"/>
      <c r="AB105" s="497"/>
      <c r="AC105" s="497"/>
      <c r="AD105" s="497"/>
      <c r="AE105" s="497"/>
      <c r="AF105" s="497"/>
      <c r="AG105" s="497"/>
      <c r="AH105" s="497"/>
      <c r="AI105" s="497"/>
      <c r="AJ105" s="497"/>
      <c r="AK105" s="497"/>
      <c r="AL105" s="497"/>
      <c r="AM105" s="497"/>
      <c r="AN105" s="497"/>
      <c r="AO105" s="497"/>
      <c r="AP105" s="497"/>
      <c r="AQ105" s="497"/>
      <c r="AR105" s="497"/>
      <c r="AS105" s="497"/>
      <c r="AT105" s="497"/>
      <c r="AU105" s="497"/>
      <c r="AV105" s="497"/>
      <c r="AW105" s="497"/>
      <c r="AX105" s="497"/>
      <c r="AY105" s="497"/>
      <c r="AZ105" s="497"/>
      <c r="BA105" s="497"/>
      <c r="BB105" s="497"/>
      <c r="BC105" s="498"/>
      <c r="BD105" s="258" t="s">
        <v>150</v>
      </c>
      <c r="BE105" s="259"/>
      <c r="BF105" s="259"/>
      <c r="BG105" s="259"/>
      <c r="BH105" s="260"/>
    </row>
    <row r="106" spans="1:60" s="6" customFormat="1" ht="48.75" customHeight="1" x14ac:dyDescent="0.45">
      <c r="A106" s="391" t="s">
        <v>8</v>
      </c>
      <c r="B106" s="391"/>
      <c r="C106" s="391"/>
      <c r="D106" s="391"/>
      <c r="E106" s="252" t="s">
        <v>302</v>
      </c>
      <c r="F106" s="253"/>
      <c r="G106" s="253"/>
      <c r="H106" s="253"/>
      <c r="I106" s="253"/>
      <c r="J106" s="253"/>
      <c r="K106" s="253"/>
      <c r="L106" s="253"/>
      <c r="M106" s="253"/>
      <c r="N106" s="253"/>
      <c r="O106" s="253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253"/>
      <c r="AA106" s="253"/>
      <c r="AB106" s="253"/>
      <c r="AC106" s="253"/>
      <c r="AD106" s="253"/>
      <c r="AE106" s="253"/>
      <c r="AF106" s="253"/>
      <c r="AG106" s="253"/>
      <c r="AH106" s="253"/>
      <c r="AI106" s="253"/>
      <c r="AJ106" s="253"/>
      <c r="AK106" s="253"/>
      <c r="AL106" s="253"/>
      <c r="AM106" s="253"/>
      <c r="AN106" s="253"/>
      <c r="AO106" s="253"/>
      <c r="AP106" s="253"/>
      <c r="AQ106" s="253"/>
      <c r="AR106" s="253"/>
      <c r="AS106" s="253"/>
      <c r="AT106" s="253"/>
      <c r="AU106" s="253"/>
      <c r="AV106" s="253"/>
      <c r="AW106" s="253"/>
      <c r="AX106" s="253"/>
      <c r="AY106" s="253"/>
      <c r="AZ106" s="253"/>
      <c r="BA106" s="253"/>
      <c r="BB106" s="253"/>
      <c r="BC106" s="254"/>
      <c r="BD106" s="258" t="s">
        <v>252</v>
      </c>
      <c r="BE106" s="259"/>
      <c r="BF106" s="259"/>
      <c r="BG106" s="259"/>
      <c r="BH106" s="260"/>
    </row>
    <row r="109" spans="1:60" s="6" customFormat="1" ht="42" customHeight="1" x14ac:dyDescent="0.5">
      <c r="A109" s="25" t="s">
        <v>5</v>
      </c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135"/>
      <c r="W109" s="135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36"/>
      <c r="AK109" s="25" t="s">
        <v>5</v>
      </c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135"/>
      <c r="BF109" s="135"/>
      <c r="BG109" s="135"/>
      <c r="BH109" s="135"/>
    </row>
    <row r="110" spans="1:60" s="6" customFormat="1" ht="102" customHeight="1" x14ac:dyDescent="0.5">
      <c r="A110" s="141" t="s">
        <v>293</v>
      </c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36"/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6"/>
      <c r="AI110" s="136"/>
      <c r="AJ110" s="136"/>
      <c r="AK110" s="478" t="s">
        <v>280</v>
      </c>
      <c r="AL110" s="478"/>
      <c r="AM110" s="478"/>
      <c r="AN110" s="478"/>
      <c r="AO110" s="478"/>
      <c r="AP110" s="478"/>
      <c r="AQ110" s="478"/>
      <c r="AR110" s="478"/>
      <c r="AS110" s="478"/>
      <c r="AT110" s="478"/>
      <c r="AU110" s="478"/>
      <c r="AV110" s="478"/>
      <c r="AW110" s="478"/>
      <c r="AX110" s="478"/>
      <c r="AY110" s="478"/>
      <c r="AZ110" s="478"/>
      <c r="BA110" s="478"/>
      <c r="BB110" s="478"/>
      <c r="BC110" s="478"/>
      <c r="BD110" s="478"/>
      <c r="BE110" s="478"/>
      <c r="BF110" s="478"/>
      <c r="BG110" s="478"/>
      <c r="BH110" s="478"/>
    </row>
    <row r="111" spans="1:60" s="6" customFormat="1" ht="23.25" customHeight="1" x14ac:dyDescent="0.5">
      <c r="A111" s="141"/>
      <c r="B111" s="141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  <c r="AK111" s="478"/>
      <c r="AL111" s="478"/>
      <c r="AM111" s="478"/>
      <c r="AN111" s="478"/>
      <c r="AO111" s="478"/>
      <c r="AP111" s="478"/>
      <c r="AQ111" s="478"/>
      <c r="AR111" s="478"/>
      <c r="AS111" s="478"/>
      <c r="AT111" s="478"/>
      <c r="AU111" s="478"/>
      <c r="AV111" s="478"/>
      <c r="AW111" s="478"/>
      <c r="AX111" s="478"/>
      <c r="AY111" s="478"/>
      <c r="AZ111" s="478"/>
      <c r="BA111" s="478"/>
      <c r="BB111" s="478"/>
      <c r="BC111" s="478"/>
      <c r="BD111" s="478"/>
      <c r="BE111" s="478"/>
      <c r="BF111" s="478"/>
      <c r="BG111" s="478"/>
      <c r="BH111" s="478"/>
    </row>
    <row r="112" spans="1:60" s="6" customFormat="1" ht="63" customHeight="1" x14ac:dyDescent="0.5">
      <c r="V112" s="135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3"/>
      <c r="AK112" s="133"/>
      <c r="AL112" s="133"/>
      <c r="AM112" s="133"/>
      <c r="AN112" s="133"/>
      <c r="AO112" s="133"/>
      <c r="AP112" s="133"/>
      <c r="AQ112" s="133"/>
      <c r="AR112" s="133"/>
      <c r="AS112" s="133"/>
      <c r="AT112" s="133"/>
      <c r="AU112" s="133"/>
      <c r="AV112" s="133"/>
      <c r="AW112" s="133"/>
      <c r="AX112" s="133"/>
      <c r="AY112" s="133"/>
      <c r="AZ112" s="133"/>
      <c r="BA112" s="133"/>
      <c r="BB112" s="133"/>
      <c r="BC112" s="74"/>
      <c r="BD112" s="135"/>
      <c r="BE112" s="135"/>
      <c r="BF112" s="135"/>
      <c r="BG112" s="135"/>
    </row>
    <row r="113" spans="1:60" s="6" customFormat="1" ht="63" customHeight="1" x14ac:dyDescent="0.5">
      <c r="A113" s="569"/>
      <c r="B113" s="569"/>
      <c r="C113" s="569"/>
      <c r="D113" s="569"/>
      <c r="E113" s="569"/>
      <c r="F113" s="569"/>
      <c r="G113" s="226" t="s">
        <v>2</v>
      </c>
      <c r="H113" s="226"/>
      <c r="I113" s="226"/>
      <c r="J113" s="226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135"/>
      <c r="W113" s="135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36"/>
      <c r="AK113" s="137"/>
      <c r="AL113" s="134"/>
      <c r="AM113" s="138"/>
      <c r="AN113" s="134"/>
      <c r="AO113" s="134"/>
      <c r="AP113" s="134"/>
      <c r="AQ113" s="112"/>
      <c r="AR113" s="112"/>
      <c r="AS113" s="226" t="s">
        <v>1</v>
      </c>
      <c r="AT113" s="226"/>
      <c r="AU113" s="226"/>
      <c r="AV113" s="226"/>
      <c r="AW113" s="226"/>
      <c r="AX113" s="226"/>
      <c r="AY113" s="74"/>
      <c r="AZ113" s="74"/>
      <c r="BA113" s="74"/>
      <c r="BB113" s="74"/>
      <c r="BC113" s="74"/>
      <c r="BD113" s="74"/>
      <c r="BE113" s="135"/>
      <c r="BF113" s="135"/>
      <c r="BG113" s="135"/>
      <c r="BH113" s="135"/>
    </row>
    <row r="114" spans="1:60" s="6" customFormat="1" ht="45" customHeight="1" x14ac:dyDescent="0.5">
      <c r="A114" s="96"/>
      <c r="B114" s="96"/>
      <c r="C114" s="96"/>
      <c r="D114" s="96"/>
      <c r="E114" s="96"/>
      <c r="F114" s="96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5"/>
      <c r="W114" s="135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36"/>
      <c r="AK114" s="82"/>
      <c r="AL114" s="139"/>
      <c r="AM114" s="140"/>
      <c r="AN114" s="139"/>
      <c r="AO114" s="139"/>
      <c r="AP114" s="139"/>
      <c r="AQ114" s="3"/>
      <c r="AR114" s="3"/>
      <c r="AS114" s="139"/>
      <c r="AT114" s="139"/>
      <c r="AU114" s="139"/>
      <c r="AV114" s="139"/>
      <c r="AW114" s="139"/>
      <c r="AX114" s="139"/>
      <c r="AY114" s="74"/>
      <c r="AZ114" s="74"/>
      <c r="BA114" s="74"/>
      <c r="BB114" s="74"/>
      <c r="BC114" s="74"/>
      <c r="BD114" s="74"/>
      <c r="BE114" s="135"/>
      <c r="BF114" s="135"/>
      <c r="BG114" s="135"/>
      <c r="BH114" s="135"/>
    </row>
    <row r="115" spans="1:60" s="6" customFormat="1" ht="36.75" customHeight="1" x14ac:dyDescent="0.45">
      <c r="A115" s="114" t="s">
        <v>282</v>
      </c>
      <c r="B115" s="115"/>
      <c r="C115" s="115"/>
      <c r="D115" s="115"/>
      <c r="E115" s="115"/>
      <c r="F115" s="115"/>
      <c r="G115" s="109"/>
      <c r="H115" s="113"/>
      <c r="I115" s="113"/>
      <c r="J115" s="113"/>
      <c r="K115" s="113"/>
      <c r="L115" s="113"/>
      <c r="M115" s="113"/>
      <c r="N115" s="109"/>
      <c r="O115" s="109"/>
      <c r="P115" s="109"/>
      <c r="Q115" s="109"/>
      <c r="R115" s="109"/>
      <c r="S115" s="109"/>
      <c r="T115" s="109"/>
      <c r="U115" s="109"/>
      <c r="V115" s="110"/>
      <c r="W115" s="110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6"/>
      <c r="AL115" s="109"/>
      <c r="AM115" s="117"/>
      <c r="AN115" s="109"/>
      <c r="AO115" s="109"/>
      <c r="AP115" s="109"/>
      <c r="AW115" s="113"/>
      <c r="AX115" s="109"/>
      <c r="AY115" s="109"/>
      <c r="AZ115" s="109"/>
      <c r="BA115" s="109"/>
      <c r="BB115" s="109"/>
      <c r="BC115" s="109"/>
      <c r="BD115" s="109"/>
      <c r="BE115" s="110"/>
      <c r="BF115" s="110"/>
      <c r="BG115" s="110"/>
      <c r="BH115" s="110"/>
    </row>
    <row r="116" spans="1:60" s="6" customFormat="1" ht="36.75" customHeight="1" x14ac:dyDescent="0.45">
      <c r="A116" s="118" t="s">
        <v>123</v>
      </c>
      <c r="B116" s="115"/>
      <c r="C116" s="115"/>
      <c r="D116" s="115"/>
      <c r="E116" s="115"/>
      <c r="F116" s="115"/>
      <c r="G116" s="109"/>
      <c r="H116" s="113"/>
      <c r="I116" s="113"/>
      <c r="J116" s="113"/>
      <c r="K116" s="113"/>
      <c r="L116" s="113"/>
      <c r="M116" s="113"/>
      <c r="N116" s="109"/>
      <c r="O116" s="109"/>
      <c r="P116" s="109"/>
      <c r="Q116" s="109"/>
      <c r="R116" s="109"/>
      <c r="S116" s="109"/>
      <c r="T116" s="109"/>
      <c r="U116" s="109"/>
      <c r="V116" s="110"/>
      <c r="W116" s="110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111"/>
      <c r="AH116" s="111"/>
      <c r="AI116" s="111"/>
      <c r="AJ116" s="111"/>
      <c r="AK116" s="116"/>
      <c r="AL116" s="109"/>
      <c r="AM116" s="117"/>
      <c r="AN116" s="109"/>
      <c r="AO116" s="109"/>
      <c r="AP116" s="109"/>
      <c r="AW116" s="113"/>
      <c r="AX116" s="109"/>
      <c r="AY116" s="109"/>
      <c r="AZ116" s="109"/>
      <c r="BA116" s="109"/>
      <c r="BB116" s="109"/>
      <c r="BC116" s="109"/>
      <c r="BD116" s="109"/>
      <c r="BE116" s="110"/>
      <c r="BF116" s="110"/>
      <c r="BG116" s="110"/>
      <c r="BH116" s="110"/>
    </row>
    <row r="117" spans="1:60" s="6" customFormat="1" ht="36.75" customHeight="1" thickBot="1" x14ac:dyDescent="0.5">
      <c r="A117" s="118"/>
      <c r="B117" s="115"/>
      <c r="C117" s="115"/>
      <c r="D117" s="115"/>
      <c r="E117" s="115"/>
      <c r="F117" s="115"/>
      <c r="G117" s="109"/>
      <c r="H117" s="113"/>
      <c r="I117" s="113"/>
      <c r="J117" s="113"/>
      <c r="K117" s="113"/>
      <c r="L117" s="113"/>
      <c r="M117" s="113"/>
      <c r="N117" s="109"/>
      <c r="O117" s="109"/>
      <c r="P117" s="109"/>
      <c r="Q117" s="109"/>
      <c r="R117" s="109"/>
      <c r="S117" s="109"/>
      <c r="T117" s="109"/>
      <c r="U117" s="109"/>
      <c r="V117" s="110"/>
      <c r="W117" s="110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11"/>
      <c r="AH117" s="111"/>
      <c r="AI117" s="111"/>
      <c r="AJ117" s="111"/>
      <c r="AK117" s="116"/>
      <c r="AL117" s="109"/>
      <c r="AM117" s="117"/>
      <c r="AN117" s="109"/>
      <c r="AO117" s="109"/>
      <c r="AP117" s="109"/>
      <c r="AW117" s="113"/>
      <c r="AX117" s="109"/>
      <c r="AY117" s="109"/>
      <c r="AZ117" s="109"/>
      <c r="BA117" s="109"/>
      <c r="BB117" s="109"/>
      <c r="BC117" s="109"/>
      <c r="BD117" s="109"/>
      <c r="BE117" s="110"/>
      <c r="BF117" s="110"/>
      <c r="BG117" s="110"/>
      <c r="BH117" s="110"/>
    </row>
    <row r="118" spans="1:60" s="6" customFormat="1" ht="102.75" customHeight="1" thickBot="1" x14ac:dyDescent="0.5">
      <c r="A118" s="353" t="s">
        <v>139</v>
      </c>
      <c r="B118" s="354"/>
      <c r="C118" s="354"/>
      <c r="D118" s="355"/>
      <c r="E118" s="193" t="s">
        <v>140</v>
      </c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  <c r="AI118" s="194"/>
      <c r="AJ118" s="194"/>
      <c r="AK118" s="194"/>
      <c r="AL118" s="194"/>
      <c r="AM118" s="194"/>
      <c r="AN118" s="194"/>
      <c r="AO118" s="194"/>
      <c r="AP118" s="194"/>
      <c r="AQ118" s="194"/>
      <c r="AR118" s="194"/>
      <c r="AS118" s="194"/>
      <c r="AT118" s="194"/>
      <c r="AU118" s="194"/>
      <c r="AV118" s="194"/>
      <c r="AW118" s="194"/>
      <c r="AX118" s="194"/>
      <c r="AY118" s="194"/>
      <c r="AZ118" s="194"/>
      <c r="BA118" s="194"/>
      <c r="BB118" s="194"/>
      <c r="BC118" s="195"/>
      <c r="BD118" s="353" t="s">
        <v>21</v>
      </c>
      <c r="BE118" s="354"/>
      <c r="BF118" s="354"/>
      <c r="BG118" s="354"/>
      <c r="BH118" s="355"/>
    </row>
    <row r="119" spans="1:60" s="6" customFormat="1" ht="81.75" customHeight="1" x14ac:dyDescent="0.45">
      <c r="A119" s="391" t="s">
        <v>7</v>
      </c>
      <c r="B119" s="391"/>
      <c r="C119" s="391"/>
      <c r="D119" s="391"/>
      <c r="E119" s="471" t="s">
        <v>243</v>
      </c>
      <c r="F119" s="471"/>
      <c r="G119" s="471"/>
      <c r="H119" s="471"/>
      <c r="I119" s="471"/>
      <c r="J119" s="471"/>
      <c r="K119" s="471"/>
      <c r="L119" s="471"/>
      <c r="M119" s="471"/>
      <c r="N119" s="471"/>
      <c r="O119" s="471"/>
      <c r="P119" s="471"/>
      <c r="Q119" s="471"/>
      <c r="R119" s="471"/>
      <c r="S119" s="471"/>
      <c r="T119" s="471"/>
      <c r="U119" s="471"/>
      <c r="V119" s="471"/>
      <c r="W119" s="471"/>
      <c r="X119" s="471"/>
      <c r="Y119" s="471"/>
      <c r="Z119" s="471"/>
      <c r="AA119" s="471"/>
      <c r="AB119" s="471"/>
      <c r="AC119" s="471"/>
      <c r="AD119" s="471"/>
      <c r="AE119" s="471"/>
      <c r="AF119" s="471"/>
      <c r="AG119" s="471"/>
      <c r="AH119" s="471"/>
      <c r="AI119" s="471"/>
      <c r="AJ119" s="471"/>
      <c r="AK119" s="471"/>
      <c r="AL119" s="471"/>
      <c r="AM119" s="471"/>
      <c r="AN119" s="471"/>
      <c r="AO119" s="471"/>
      <c r="AP119" s="471"/>
      <c r="AQ119" s="471"/>
      <c r="AR119" s="471"/>
      <c r="AS119" s="471"/>
      <c r="AT119" s="471"/>
      <c r="AU119" s="471"/>
      <c r="AV119" s="471"/>
      <c r="AW119" s="471"/>
      <c r="AX119" s="471"/>
      <c r="AY119" s="471"/>
      <c r="AZ119" s="471"/>
      <c r="BA119" s="471"/>
      <c r="BB119" s="471"/>
      <c r="BC119" s="471"/>
      <c r="BD119" s="258" t="s">
        <v>159</v>
      </c>
      <c r="BE119" s="259"/>
      <c r="BF119" s="259"/>
      <c r="BG119" s="259"/>
      <c r="BH119" s="260"/>
    </row>
    <row r="120" spans="1:60" s="6" customFormat="1" ht="48.75" customHeight="1" x14ac:dyDescent="0.45">
      <c r="A120" s="391" t="s">
        <v>6</v>
      </c>
      <c r="B120" s="391"/>
      <c r="C120" s="391"/>
      <c r="D120" s="391"/>
      <c r="E120" s="471" t="s">
        <v>244</v>
      </c>
      <c r="F120" s="471"/>
      <c r="G120" s="471"/>
      <c r="H120" s="471"/>
      <c r="I120" s="471"/>
      <c r="J120" s="471"/>
      <c r="K120" s="471"/>
      <c r="L120" s="471"/>
      <c r="M120" s="471"/>
      <c r="N120" s="471"/>
      <c r="O120" s="471"/>
      <c r="P120" s="471"/>
      <c r="Q120" s="471"/>
      <c r="R120" s="471"/>
      <c r="S120" s="471"/>
      <c r="T120" s="471"/>
      <c r="U120" s="471"/>
      <c r="V120" s="471"/>
      <c r="W120" s="471"/>
      <c r="X120" s="471"/>
      <c r="Y120" s="471"/>
      <c r="Z120" s="471"/>
      <c r="AA120" s="471"/>
      <c r="AB120" s="471"/>
      <c r="AC120" s="471"/>
      <c r="AD120" s="471"/>
      <c r="AE120" s="471"/>
      <c r="AF120" s="471"/>
      <c r="AG120" s="471"/>
      <c r="AH120" s="471"/>
      <c r="AI120" s="471"/>
      <c r="AJ120" s="471"/>
      <c r="AK120" s="471"/>
      <c r="AL120" s="471"/>
      <c r="AM120" s="471"/>
      <c r="AN120" s="471"/>
      <c r="AO120" s="471"/>
      <c r="AP120" s="471"/>
      <c r="AQ120" s="471"/>
      <c r="AR120" s="471"/>
      <c r="AS120" s="471"/>
      <c r="AT120" s="471"/>
      <c r="AU120" s="471"/>
      <c r="AV120" s="471"/>
      <c r="AW120" s="471"/>
      <c r="AX120" s="471"/>
      <c r="AY120" s="471"/>
      <c r="AZ120" s="471"/>
      <c r="BA120" s="471"/>
      <c r="BB120" s="471"/>
      <c r="BC120" s="392"/>
      <c r="BD120" s="258" t="s">
        <v>160</v>
      </c>
      <c r="BE120" s="259"/>
      <c r="BF120" s="259"/>
      <c r="BG120" s="259"/>
      <c r="BH120" s="260"/>
    </row>
    <row r="121" spans="1:60" s="6" customFormat="1" ht="48" customHeight="1" x14ac:dyDescent="0.45">
      <c r="A121" s="208" t="s">
        <v>238</v>
      </c>
      <c r="B121" s="213"/>
      <c r="C121" s="213"/>
      <c r="D121" s="209"/>
      <c r="E121" s="494" t="s">
        <v>192</v>
      </c>
      <c r="F121" s="495"/>
      <c r="G121" s="495"/>
      <c r="H121" s="495"/>
      <c r="I121" s="495"/>
      <c r="J121" s="495"/>
      <c r="K121" s="495"/>
      <c r="L121" s="495"/>
      <c r="M121" s="495"/>
      <c r="N121" s="495"/>
      <c r="O121" s="495"/>
      <c r="P121" s="495"/>
      <c r="Q121" s="495"/>
      <c r="R121" s="495"/>
      <c r="S121" s="495"/>
      <c r="T121" s="495"/>
      <c r="U121" s="495"/>
      <c r="V121" s="495"/>
      <c r="W121" s="495"/>
      <c r="X121" s="495"/>
      <c r="Y121" s="495"/>
      <c r="Z121" s="495"/>
      <c r="AA121" s="495"/>
      <c r="AB121" s="495"/>
      <c r="AC121" s="495"/>
      <c r="AD121" s="495"/>
      <c r="AE121" s="495"/>
      <c r="AF121" s="495"/>
      <c r="AG121" s="495"/>
      <c r="AH121" s="495"/>
      <c r="AI121" s="495"/>
      <c r="AJ121" s="495"/>
      <c r="AK121" s="495"/>
      <c r="AL121" s="495"/>
      <c r="AM121" s="495"/>
      <c r="AN121" s="495"/>
      <c r="AO121" s="495"/>
      <c r="AP121" s="495"/>
      <c r="AQ121" s="495"/>
      <c r="AR121" s="495"/>
      <c r="AS121" s="495"/>
      <c r="AT121" s="495"/>
      <c r="AU121" s="495"/>
      <c r="AV121" s="495"/>
      <c r="AW121" s="495"/>
      <c r="AX121" s="495"/>
      <c r="AY121" s="495"/>
      <c r="AZ121" s="495"/>
      <c r="BA121" s="495"/>
      <c r="BB121" s="495"/>
      <c r="BC121" s="496"/>
      <c r="BD121" s="472" t="s">
        <v>157</v>
      </c>
      <c r="BE121" s="473"/>
      <c r="BF121" s="473"/>
      <c r="BG121" s="473"/>
      <c r="BH121" s="474"/>
    </row>
    <row r="122" spans="1:60" s="6" customFormat="1" ht="45" customHeight="1" thickBot="1" x14ac:dyDescent="0.5">
      <c r="A122" s="391" t="s">
        <v>239</v>
      </c>
      <c r="B122" s="391"/>
      <c r="C122" s="391"/>
      <c r="D122" s="391"/>
      <c r="E122" s="471" t="s">
        <v>167</v>
      </c>
      <c r="F122" s="471"/>
      <c r="G122" s="471"/>
      <c r="H122" s="471"/>
      <c r="I122" s="471"/>
      <c r="J122" s="471"/>
      <c r="K122" s="471"/>
      <c r="L122" s="471"/>
      <c r="M122" s="471"/>
      <c r="N122" s="471"/>
      <c r="O122" s="471"/>
      <c r="P122" s="471"/>
      <c r="Q122" s="471"/>
      <c r="R122" s="471"/>
      <c r="S122" s="471"/>
      <c r="T122" s="471"/>
      <c r="U122" s="471"/>
      <c r="V122" s="471"/>
      <c r="W122" s="471"/>
      <c r="X122" s="471"/>
      <c r="Y122" s="471"/>
      <c r="Z122" s="471"/>
      <c r="AA122" s="471"/>
      <c r="AB122" s="471"/>
      <c r="AC122" s="471"/>
      <c r="AD122" s="471"/>
      <c r="AE122" s="471"/>
      <c r="AF122" s="471"/>
      <c r="AG122" s="471"/>
      <c r="AH122" s="471"/>
      <c r="AI122" s="471"/>
      <c r="AJ122" s="471"/>
      <c r="AK122" s="471"/>
      <c r="AL122" s="471"/>
      <c r="AM122" s="471"/>
      <c r="AN122" s="471"/>
      <c r="AO122" s="471"/>
      <c r="AP122" s="471"/>
      <c r="AQ122" s="471"/>
      <c r="AR122" s="471"/>
      <c r="AS122" s="471"/>
      <c r="AT122" s="471"/>
      <c r="AU122" s="471"/>
      <c r="AV122" s="471"/>
      <c r="AW122" s="471"/>
      <c r="AX122" s="471"/>
      <c r="AY122" s="471"/>
      <c r="AZ122" s="471"/>
      <c r="BA122" s="471"/>
      <c r="BB122" s="471"/>
      <c r="BC122" s="471"/>
      <c r="BD122" s="472" t="s">
        <v>158</v>
      </c>
      <c r="BE122" s="473"/>
      <c r="BF122" s="473"/>
      <c r="BG122" s="473"/>
      <c r="BH122" s="474"/>
    </row>
    <row r="123" spans="1:60" s="6" customFormat="1" ht="79.5" customHeight="1" x14ac:dyDescent="0.45">
      <c r="A123" s="249" t="s">
        <v>240</v>
      </c>
      <c r="B123" s="250"/>
      <c r="C123" s="250"/>
      <c r="D123" s="250"/>
      <c r="E123" s="475" t="s">
        <v>245</v>
      </c>
      <c r="F123" s="475"/>
      <c r="G123" s="475"/>
      <c r="H123" s="475"/>
      <c r="I123" s="475"/>
      <c r="J123" s="475"/>
      <c r="K123" s="475"/>
      <c r="L123" s="475"/>
      <c r="M123" s="475"/>
      <c r="N123" s="475"/>
      <c r="O123" s="475"/>
      <c r="P123" s="475"/>
      <c r="Q123" s="475"/>
      <c r="R123" s="475"/>
      <c r="S123" s="475"/>
      <c r="T123" s="475"/>
      <c r="U123" s="475"/>
      <c r="V123" s="475"/>
      <c r="W123" s="475"/>
      <c r="X123" s="475"/>
      <c r="Y123" s="475"/>
      <c r="Z123" s="475"/>
      <c r="AA123" s="475"/>
      <c r="AB123" s="475"/>
      <c r="AC123" s="475"/>
      <c r="AD123" s="475"/>
      <c r="AE123" s="475"/>
      <c r="AF123" s="475"/>
      <c r="AG123" s="475"/>
      <c r="AH123" s="475"/>
      <c r="AI123" s="475"/>
      <c r="AJ123" s="475"/>
      <c r="AK123" s="475"/>
      <c r="AL123" s="475"/>
      <c r="AM123" s="475"/>
      <c r="AN123" s="475"/>
      <c r="AO123" s="475"/>
      <c r="AP123" s="475"/>
      <c r="AQ123" s="475"/>
      <c r="AR123" s="475"/>
      <c r="AS123" s="475"/>
      <c r="AT123" s="475"/>
      <c r="AU123" s="475"/>
      <c r="AV123" s="475"/>
      <c r="AW123" s="475"/>
      <c r="AX123" s="475"/>
      <c r="AY123" s="475"/>
      <c r="AZ123" s="475"/>
      <c r="BA123" s="475"/>
      <c r="BB123" s="475"/>
      <c r="BC123" s="475"/>
      <c r="BD123" s="505" t="s">
        <v>255</v>
      </c>
      <c r="BE123" s="506"/>
      <c r="BF123" s="506"/>
      <c r="BG123" s="506"/>
      <c r="BH123" s="507"/>
    </row>
    <row r="124" spans="1:60" s="6" customFormat="1" ht="69.75" customHeight="1" x14ac:dyDescent="0.45">
      <c r="A124" s="391" t="s">
        <v>241</v>
      </c>
      <c r="B124" s="391"/>
      <c r="C124" s="391"/>
      <c r="D124" s="391"/>
      <c r="E124" s="469" t="s">
        <v>246</v>
      </c>
      <c r="F124" s="469"/>
      <c r="G124" s="469"/>
      <c r="H124" s="469"/>
      <c r="I124" s="469"/>
      <c r="J124" s="469"/>
      <c r="K124" s="469"/>
      <c r="L124" s="469"/>
      <c r="M124" s="469"/>
      <c r="N124" s="469"/>
      <c r="O124" s="469"/>
      <c r="P124" s="469"/>
      <c r="Q124" s="469"/>
      <c r="R124" s="469"/>
      <c r="S124" s="469"/>
      <c r="T124" s="469"/>
      <c r="U124" s="469"/>
      <c r="V124" s="469"/>
      <c r="W124" s="469"/>
      <c r="X124" s="469"/>
      <c r="Y124" s="469"/>
      <c r="Z124" s="469"/>
      <c r="AA124" s="469"/>
      <c r="AB124" s="469"/>
      <c r="AC124" s="469"/>
      <c r="AD124" s="469"/>
      <c r="AE124" s="469"/>
      <c r="AF124" s="469"/>
      <c r="AG124" s="469"/>
      <c r="AH124" s="469"/>
      <c r="AI124" s="469"/>
      <c r="AJ124" s="469"/>
      <c r="AK124" s="469"/>
      <c r="AL124" s="469"/>
      <c r="AM124" s="469"/>
      <c r="AN124" s="469"/>
      <c r="AO124" s="469"/>
      <c r="AP124" s="469"/>
      <c r="AQ124" s="469"/>
      <c r="AR124" s="469"/>
      <c r="AS124" s="469"/>
      <c r="AT124" s="469"/>
      <c r="AU124" s="469"/>
      <c r="AV124" s="469"/>
      <c r="AW124" s="469"/>
      <c r="AX124" s="469"/>
      <c r="AY124" s="469"/>
      <c r="AZ124" s="469"/>
      <c r="BA124" s="469"/>
      <c r="BB124" s="469"/>
      <c r="BC124" s="470"/>
      <c r="BD124" s="432" t="s">
        <v>256</v>
      </c>
      <c r="BE124" s="432"/>
      <c r="BF124" s="432"/>
      <c r="BG124" s="432"/>
      <c r="BH124" s="433"/>
    </row>
    <row r="125" spans="1:60" s="6" customFormat="1" ht="43.5" customHeight="1" x14ac:dyDescent="0.45">
      <c r="A125" s="391" t="s">
        <v>242</v>
      </c>
      <c r="B125" s="391"/>
      <c r="C125" s="391"/>
      <c r="D125" s="391"/>
      <c r="E125" s="387" t="s">
        <v>247</v>
      </c>
      <c r="F125" s="387"/>
      <c r="G125" s="387"/>
      <c r="H125" s="387"/>
      <c r="I125" s="387"/>
      <c r="J125" s="387"/>
      <c r="K125" s="387"/>
      <c r="L125" s="387"/>
      <c r="M125" s="387"/>
      <c r="N125" s="387"/>
      <c r="O125" s="387"/>
      <c r="P125" s="387"/>
      <c r="Q125" s="387"/>
      <c r="R125" s="387"/>
      <c r="S125" s="387"/>
      <c r="T125" s="387"/>
      <c r="U125" s="387"/>
      <c r="V125" s="387"/>
      <c r="W125" s="387"/>
      <c r="X125" s="387"/>
      <c r="Y125" s="387"/>
      <c r="Z125" s="387"/>
      <c r="AA125" s="387"/>
      <c r="AB125" s="387"/>
      <c r="AC125" s="387"/>
      <c r="AD125" s="387"/>
      <c r="AE125" s="387"/>
      <c r="AF125" s="387"/>
      <c r="AG125" s="387"/>
      <c r="AH125" s="387"/>
      <c r="AI125" s="387"/>
      <c r="AJ125" s="387"/>
      <c r="AK125" s="387"/>
      <c r="AL125" s="387"/>
      <c r="AM125" s="387"/>
      <c r="AN125" s="387"/>
      <c r="AO125" s="387"/>
      <c r="AP125" s="387"/>
      <c r="AQ125" s="387"/>
      <c r="AR125" s="387"/>
      <c r="AS125" s="387"/>
      <c r="AT125" s="387"/>
      <c r="AU125" s="387"/>
      <c r="AV125" s="387"/>
      <c r="AW125" s="387"/>
      <c r="AX125" s="387"/>
      <c r="AY125" s="387"/>
      <c r="AZ125" s="387"/>
      <c r="BA125" s="387"/>
      <c r="BB125" s="387"/>
      <c r="BC125" s="387"/>
      <c r="BD125" s="258" t="s">
        <v>258</v>
      </c>
      <c r="BE125" s="259"/>
      <c r="BF125" s="259"/>
      <c r="BG125" s="259"/>
      <c r="BH125" s="260"/>
    </row>
    <row r="126" spans="1:60" s="6" customFormat="1" ht="45" customHeight="1" thickBot="1" x14ac:dyDescent="0.5">
      <c r="A126" s="251" t="s">
        <v>260</v>
      </c>
      <c r="B126" s="251"/>
      <c r="C126" s="251"/>
      <c r="D126" s="251"/>
      <c r="E126" s="483" t="s">
        <v>248</v>
      </c>
      <c r="F126" s="483"/>
      <c r="G126" s="483"/>
      <c r="H126" s="483"/>
      <c r="I126" s="483"/>
      <c r="J126" s="483"/>
      <c r="K126" s="483"/>
      <c r="L126" s="483"/>
      <c r="M126" s="483"/>
      <c r="N126" s="483"/>
      <c r="O126" s="483"/>
      <c r="P126" s="483"/>
      <c r="Q126" s="483"/>
      <c r="R126" s="483"/>
      <c r="S126" s="483"/>
      <c r="T126" s="483"/>
      <c r="U126" s="483"/>
      <c r="V126" s="483"/>
      <c r="W126" s="483"/>
      <c r="X126" s="483"/>
      <c r="Y126" s="483"/>
      <c r="Z126" s="483"/>
      <c r="AA126" s="483"/>
      <c r="AB126" s="483"/>
      <c r="AC126" s="483"/>
      <c r="AD126" s="483"/>
      <c r="AE126" s="483"/>
      <c r="AF126" s="483"/>
      <c r="AG126" s="483"/>
      <c r="AH126" s="483"/>
      <c r="AI126" s="483"/>
      <c r="AJ126" s="483"/>
      <c r="AK126" s="483"/>
      <c r="AL126" s="483"/>
      <c r="AM126" s="483"/>
      <c r="AN126" s="483"/>
      <c r="AO126" s="483"/>
      <c r="AP126" s="483"/>
      <c r="AQ126" s="483"/>
      <c r="AR126" s="483"/>
      <c r="AS126" s="483"/>
      <c r="AT126" s="483"/>
      <c r="AU126" s="483"/>
      <c r="AV126" s="483"/>
      <c r="AW126" s="483"/>
      <c r="AX126" s="483"/>
      <c r="AY126" s="483"/>
      <c r="AZ126" s="483"/>
      <c r="BA126" s="483"/>
      <c r="BB126" s="483"/>
      <c r="BC126" s="483"/>
      <c r="BD126" s="480" t="s">
        <v>259</v>
      </c>
      <c r="BE126" s="481"/>
      <c r="BF126" s="481"/>
      <c r="BG126" s="481"/>
      <c r="BH126" s="482"/>
    </row>
    <row r="127" spans="1:60" s="6" customFormat="1" ht="96" customHeight="1" x14ac:dyDescent="0.5">
      <c r="A127" s="142" t="s">
        <v>290</v>
      </c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  <c r="AK127" s="142"/>
      <c r="AL127" s="142"/>
      <c r="AM127" s="142"/>
      <c r="AN127" s="142"/>
      <c r="AO127" s="142"/>
      <c r="AP127" s="142"/>
      <c r="AQ127" s="142"/>
      <c r="AR127" s="142"/>
      <c r="AS127" s="142"/>
      <c r="AT127" s="142"/>
      <c r="AU127" s="142"/>
      <c r="AV127" s="142"/>
      <c r="AW127" s="142"/>
      <c r="AX127" s="142"/>
      <c r="AY127" s="142"/>
      <c r="AZ127" s="142"/>
      <c r="BA127" s="142"/>
      <c r="BB127" s="142"/>
      <c r="BC127" s="142"/>
      <c r="BD127" s="142"/>
      <c r="BE127" s="142"/>
      <c r="BF127" s="142"/>
      <c r="BG127" s="142"/>
      <c r="BH127" s="142"/>
    </row>
    <row r="128" spans="1:60" s="6" customFormat="1" ht="105" customHeight="1" x14ac:dyDescent="0.5">
      <c r="A128" s="142" t="s">
        <v>289</v>
      </c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  <c r="AK128" s="142"/>
      <c r="AL128" s="142"/>
      <c r="AM128" s="142"/>
      <c r="AN128" s="142"/>
      <c r="AO128" s="142"/>
      <c r="AP128" s="142"/>
      <c r="AQ128" s="142"/>
      <c r="AR128" s="142"/>
      <c r="AS128" s="142"/>
      <c r="AT128" s="142"/>
      <c r="AU128" s="142"/>
      <c r="AV128" s="142"/>
      <c r="AW128" s="142"/>
      <c r="AX128" s="142"/>
      <c r="AY128" s="142"/>
      <c r="AZ128" s="142"/>
      <c r="BA128" s="142"/>
      <c r="BB128" s="142"/>
      <c r="BC128" s="142"/>
      <c r="BD128" s="142"/>
      <c r="BE128" s="142"/>
      <c r="BF128" s="142"/>
      <c r="BG128" s="142"/>
      <c r="BH128" s="142"/>
    </row>
    <row r="129" spans="1:60" s="6" customFormat="1" ht="145.5" customHeight="1" x14ac:dyDescent="0.5">
      <c r="A129" s="468" t="s">
        <v>261</v>
      </c>
      <c r="B129" s="468"/>
      <c r="C129" s="468"/>
      <c r="D129" s="468"/>
      <c r="E129" s="468"/>
      <c r="F129" s="468"/>
      <c r="G129" s="468"/>
      <c r="H129" s="468"/>
      <c r="I129" s="468"/>
      <c r="J129" s="468"/>
      <c r="K129" s="468"/>
      <c r="L129" s="468"/>
      <c r="M129" s="468"/>
      <c r="N129" s="468"/>
      <c r="O129" s="468"/>
      <c r="P129" s="468"/>
      <c r="Q129" s="468"/>
      <c r="R129" s="468"/>
      <c r="S129" s="468"/>
      <c r="T129" s="468"/>
      <c r="U129" s="468"/>
      <c r="V129" s="468"/>
      <c r="W129" s="468"/>
      <c r="X129" s="468"/>
      <c r="Y129" s="468"/>
      <c r="Z129" s="468"/>
      <c r="AA129" s="468"/>
      <c r="AB129" s="468"/>
      <c r="AC129" s="468"/>
      <c r="AD129" s="468"/>
      <c r="AE129" s="468"/>
      <c r="AF129" s="468"/>
      <c r="AG129" s="468"/>
      <c r="AH129" s="468"/>
      <c r="AI129" s="468"/>
      <c r="AJ129" s="468"/>
      <c r="AK129" s="468"/>
      <c r="AL129" s="468"/>
      <c r="AM129" s="468"/>
      <c r="AN129" s="468"/>
      <c r="AO129" s="468"/>
      <c r="AP129" s="468"/>
      <c r="AQ129" s="468"/>
      <c r="AR129" s="468"/>
      <c r="AS129" s="468"/>
      <c r="AT129" s="468"/>
      <c r="AU129" s="468"/>
      <c r="AV129" s="468"/>
      <c r="AW129" s="468"/>
      <c r="AX129" s="468"/>
      <c r="AY129" s="468"/>
      <c r="AZ129" s="468"/>
      <c r="BA129" s="468"/>
      <c r="BB129" s="468"/>
      <c r="BC129" s="468"/>
      <c r="BD129" s="468"/>
      <c r="BE129" s="468"/>
      <c r="BF129" s="468"/>
      <c r="BG129" s="468"/>
      <c r="BH129" s="468"/>
    </row>
    <row r="130" spans="1:60" s="6" customFormat="1" ht="95.25" customHeight="1" x14ac:dyDescent="0.45">
      <c r="A130" s="73" t="s">
        <v>5</v>
      </c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5"/>
      <c r="S130" s="75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6"/>
      <c r="AG130" s="74"/>
      <c r="AH130" s="74"/>
      <c r="AI130" s="479" t="s">
        <v>5</v>
      </c>
      <c r="AJ130" s="479"/>
      <c r="AK130" s="479"/>
      <c r="AL130" s="479"/>
      <c r="AM130" s="479"/>
      <c r="AN130" s="479"/>
      <c r="AO130" s="479"/>
      <c r="AP130" s="479"/>
      <c r="AQ130" s="479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  <c r="BF130" s="74"/>
      <c r="BG130" s="74"/>
      <c r="BH130" s="74"/>
    </row>
    <row r="131" spans="1:60" s="6" customFormat="1" ht="43.5" customHeight="1" x14ac:dyDescent="0.45">
      <c r="A131" s="226" t="s">
        <v>143</v>
      </c>
      <c r="B131" s="226"/>
      <c r="C131" s="226"/>
      <c r="D131" s="226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226"/>
      <c r="AA131" s="226"/>
      <c r="AB131" s="226"/>
      <c r="AC131" s="226"/>
      <c r="AD131" s="74"/>
      <c r="AE131" s="76"/>
      <c r="AF131" s="74"/>
      <c r="AG131" s="74"/>
      <c r="AH131" s="74"/>
      <c r="AI131" s="141" t="s">
        <v>4</v>
      </c>
      <c r="AJ131" s="141"/>
      <c r="AK131" s="141"/>
      <c r="AL131" s="141"/>
      <c r="AM131" s="141"/>
      <c r="AN131" s="141"/>
      <c r="AO131" s="141"/>
      <c r="AP131" s="141"/>
      <c r="AQ131" s="141"/>
      <c r="AR131" s="141"/>
      <c r="AS131" s="141"/>
      <c r="AT131" s="141"/>
      <c r="AU131" s="141"/>
      <c r="AV131" s="141"/>
      <c r="AW131" s="141"/>
      <c r="AX131" s="141"/>
      <c r="AY131" s="141"/>
      <c r="AZ131" s="141"/>
      <c r="BA131" s="141"/>
      <c r="BB131" s="141"/>
      <c r="BC131" s="141"/>
      <c r="BD131" s="141"/>
      <c r="BE131" s="141"/>
      <c r="BF131" s="141"/>
      <c r="BG131" s="74"/>
      <c r="BH131" s="74"/>
    </row>
    <row r="132" spans="1:60" s="6" customFormat="1" ht="45.75" customHeight="1" x14ac:dyDescent="0.5">
      <c r="A132" s="499"/>
      <c r="B132" s="499"/>
      <c r="C132" s="499"/>
      <c r="D132" s="499"/>
      <c r="E132" s="499"/>
      <c r="F132" s="499"/>
      <c r="G132" s="492" t="s">
        <v>146</v>
      </c>
      <c r="H132" s="492"/>
      <c r="I132" s="492"/>
      <c r="J132" s="492"/>
      <c r="K132" s="492"/>
      <c r="L132" s="492"/>
      <c r="M132" s="492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4"/>
      <c r="AE132" s="76"/>
      <c r="AF132" s="74"/>
      <c r="AG132" s="74"/>
      <c r="AH132" s="74"/>
      <c r="AI132" s="141"/>
      <c r="AJ132" s="141"/>
      <c r="AK132" s="141"/>
      <c r="AL132" s="141"/>
      <c r="AM132" s="141"/>
      <c r="AN132" s="141"/>
      <c r="AO132" s="141"/>
      <c r="AP132" s="141"/>
      <c r="AQ132" s="141"/>
      <c r="AR132" s="141"/>
      <c r="AS132" s="141"/>
      <c r="AT132" s="141"/>
      <c r="AU132" s="141"/>
      <c r="AV132" s="141"/>
      <c r="AW132" s="141"/>
      <c r="AX132" s="141"/>
      <c r="AY132" s="141"/>
      <c r="AZ132" s="141"/>
      <c r="BA132" s="141"/>
      <c r="BB132" s="141"/>
      <c r="BC132" s="141"/>
      <c r="BD132" s="141"/>
      <c r="BE132" s="141"/>
      <c r="BF132" s="141"/>
      <c r="BG132" s="74"/>
      <c r="BH132" s="74"/>
    </row>
    <row r="133" spans="1:60" s="6" customFormat="1" ht="54.75" customHeight="1" x14ac:dyDescent="0.5">
      <c r="A133" s="493" t="s">
        <v>162</v>
      </c>
      <c r="B133" s="493"/>
      <c r="C133" s="493"/>
      <c r="D133" s="493"/>
      <c r="E133" s="493"/>
      <c r="F133" s="493"/>
      <c r="G133" s="225">
        <v>2019</v>
      </c>
      <c r="H133" s="225"/>
      <c r="I133" s="225"/>
      <c r="N133" s="74"/>
      <c r="O133" s="74"/>
      <c r="P133" s="74"/>
      <c r="Q133" s="74"/>
      <c r="R133" s="75"/>
      <c r="S133" s="75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6"/>
      <c r="AF133" s="74"/>
      <c r="AG133" s="74"/>
      <c r="AH133" s="74"/>
      <c r="AI133" s="504"/>
      <c r="AJ133" s="504"/>
      <c r="AK133" s="504"/>
      <c r="AL133" s="504"/>
      <c r="AM133" s="504"/>
      <c r="AN133" s="504"/>
      <c r="AO133" s="504"/>
      <c r="AP133" s="478" t="s">
        <v>2</v>
      </c>
      <c r="AQ133" s="478"/>
      <c r="AR133" s="478"/>
      <c r="AS133" s="478"/>
      <c r="AT133" s="478"/>
      <c r="AU133" s="478"/>
      <c r="AV133" s="478"/>
      <c r="AW133" s="478"/>
      <c r="AX133" s="478"/>
      <c r="AY133" s="478"/>
      <c r="AZ133" s="78"/>
      <c r="BA133" s="78"/>
      <c r="BB133" s="78"/>
      <c r="BC133" s="78"/>
      <c r="BD133" s="74"/>
      <c r="BE133" s="74"/>
      <c r="BF133" s="74"/>
      <c r="BG133" s="74"/>
      <c r="BH133" s="74"/>
    </row>
    <row r="134" spans="1:60" s="6" customFormat="1" ht="46.5" customHeight="1" x14ac:dyDescent="0.5">
      <c r="A134" s="79"/>
      <c r="B134" s="80"/>
      <c r="C134" s="80"/>
      <c r="D134" s="80"/>
      <c r="E134" s="80"/>
      <c r="F134" s="80"/>
      <c r="G134" s="74"/>
      <c r="H134" s="81"/>
      <c r="I134" s="74"/>
      <c r="J134" s="74"/>
      <c r="K134" s="74"/>
      <c r="L134" s="74"/>
      <c r="M134" s="74"/>
      <c r="N134" s="74"/>
      <c r="O134" s="74"/>
      <c r="P134" s="74"/>
      <c r="Q134" s="74"/>
      <c r="R134" s="75"/>
      <c r="S134" s="75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6"/>
      <c r="AF134" s="74"/>
      <c r="AG134" s="74"/>
      <c r="AH134" s="74"/>
      <c r="AI134" s="406"/>
      <c r="AJ134" s="406"/>
      <c r="AK134" s="406"/>
      <c r="AL134" s="406"/>
      <c r="AM134" s="406"/>
      <c r="AN134" s="406"/>
      <c r="AO134" s="406"/>
      <c r="AP134" s="225">
        <v>2019</v>
      </c>
      <c r="AQ134" s="225"/>
      <c r="AR134" s="225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</row>
    <row r="135" spans="1:60" s="6" customFormat="1" ht="37.9" customHeight="1" x14ac:dyDescent="0.45">
      <c r="A135" s="226" t="s">
        <v>161</v>
      </c>
      <c r="B135" s="226"/>
      <c r="C135" s="226"/>
      <c r="D135" s="226"/>
      <c r="E135" s="226"/>
      <c r="F135" s="226"/>
      <c r="G135" s="226"/>
      <c r="H135" s="226"/>
      <c r="I135" s="226"/>
      <c r="J135" s="226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6"/>
      <c r="X135" s="226"/>
      <c r="Y135" s="226"/>
      <c r="Z135" s="226"/>
      <c r="AA135" s="226"/>
      <c r="AB135" s="226"/>
      <c r="AC135" s="226"/>
      <c r="AD135" s="74"/>
      <c r="AE135" s="76"/>
      <c r="AF135" s="74"/>
      <c r="AG135" s="74"/>
      <c r="AH135" s="74"/>
      <c r="AI135" s="74"/>
      <c r="AJ135" s="82"/>
      <c r="AK135" s="82"/>
      <c r="AL135" s="82"/>
      <c r="AM135" s="82"/>
      <c r="AN135" s="82"/>
      <c r="AO135" s="82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</row>
    <row r="136" spans="1:60" s="6" customFormat="1" ht="51" customHeight="1" x14ac:dyDescent="0.5">
      <c r="A136" s="36"/>
      <c r="B136" s="32"/>
      <c r="C136" s="32"/>
      <c r="D136" s="32"/>
      <c r="E136" s="32"/>
      <c r="F136" s="32"/>
      <c r="G136" s="478" t="s">
        <v>3</v>
      </c>
      <c r="H136" s="478"/>
      <c r="I136" s="478"/>
      <c r="J136" s="478"/>
      <c r="K136" s="478"/>
      <c r="L136" s="478"/>
      <c r="M136" s="478"/>
      <c r="N136" s="478"/>
      <c r="O136" s="478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74"/>
      <c r="AE136" s="76"/>
      <c r="AF136" s="74"/>
      <c r="AG136" s="74"/>
      <c r="AH136" s="74"/>
      <c r="AI136" s="501" t="s">
        <v>284</v>
      </c>
      <c r="AJ136" s="501"/>
      <c r="AK136" s="501"/>
      <c r="AL136" s="501"/>
      <c r="AM136" s="501"/>
      <c r="AN136" s="501"/>
      <c r="AO136" s="501"/>
      <c r="AP136" s="501"/>
      <c r="AQ136" s="501"/>
      <c r="AR136" s="501"/>
      <c r="AS136" s="501"/>
      <c r="AT136" s="501"/>
      <c r="AU136" s="501"/>
      <c r="AV136" s="501"/>
      <c r="AW136" s="501"/>
      <c r="AX136" s="501"/>
      <c r="AY136" s="501"/>
      <c r="AZ136" s="501"/>
      <c r="BA136" s="501"/>
      <c r="BB136" s="501"/>
      <c r="BC136" s="501"/>
      <c r="BD136" s="501"/>
      <c r="BE136" s="501"/>
      <c r="BF136" s="501"/>
      <c r="BG136" s="501"/>
      <c r="BH136" s="501"/>
    </row>
    <row r="137" spans="1:60" s="6" customFormat="1" ht="52.5" customHeight="1" x14ac:dyDescent="0.5">
      <c r="A137" s="493" t="s">
        <v>162</v>
      </c>
      <c r="B137" s="493"/>
      <c r="C137" s="493"/>
      <c r="D137" s="493"/>
      <c r="E137" s="493"/>
      <c r="F137" s="493"/>
      <c r="G137" s="225">
        <v>2019</v>
      </c>
      <c r="H137" s="225"/>
      <c r="I137" s="225"/>
      <c r="AD137" s="74"/>
      <c r="AE137" s="76"/>
      <c r="AF137" s="74"/>
      <c r="AG137" s="74"/>
      <c r="AH137" s="74"/>
      <c r="AI137" s="501"/>
      <c r="AJ137" s="501"/>
      <c r="AK137" s="501"/>
      <c r="AL137" s="501"/>
      <c r="AM137" s="501"/>
      <c r="AN137" s="501"/>
      <c r="AO137" s="501"/>
      <c r="AP137" s="501"/>
      <c r="AQ137" s="501"/>
      <c r="AR137" s="501"/>
      <c r="AS137" s="501"/>
      <c r="AT137" s="501"/>
      <c r="AU137" s="501"/>
      <c r="AV137" s="501"/>
      <c r="AW137" s="501"/>
      <c r="AX137" s="501"/>
      <c r="AY137" s="501"/>
      <c r="AZ137" s="501"/>
      <c r="BA137" s="501"/>
      <c r="BB137" s="501"/>
      <c r="BC137" s="501"/>
      <c r="BD137" s="501"/>
      <c r="BE137" s="501"/>
      <c r="BF137" s="501"/>
      <c r="BG137" s="501"/>
      <c r="BH137" s="501"/>
    </row>
    <row r="138" spans="1:60" s="6" customFormat="1" ht="27" customHeight="1" x14ac:dyDescent="0.5">
      <c r="A138" s="26"/>
      <c r="AD138" s="74"/>
      <c r="AE138" s="76"/>
      <c r="AF138" s="74"/>
      <c r="AG138" s="74"/>
      <c r="AH138" s="74"/>
      <c r="AI138" s="36"/>
      <c r="AJ138" s="32"/>
      <c r="AK138" s="32"/>
      <c r="AL138" s="32"/>
      <c r="AM138" s="32"/>
      <c r="AN138" s="32"/>
      <c r="AO138" s="32"/>
      <c r="AP138" s="492" t="s">
        <v>1</v>
      </c>
      <c r="AQ138" s="492"/>
      <c r="AR138" s="492"/>
      <c r="AS138" s="492"/>
      <c r="AT138" s="492"/>
      <c r="AU138" s="492"/>
      <c r="AV138" s="492"/>
      <c r="AW138" s="492"/>
      <c r="AX138" s="78"/>
      <c r="AY138" s="78"/>
      <c r="AZ138" s="78"/>
      <c r="BA138" s="78"/>
      <c r="BB138" s="78"/>
      <c r="BC138" s="78"/>
      <c r="BD138" s="78"/>
      <c r="BE138" s="78"/>
      <c r="BF138" s="78"/>
      <c r="BG138" s="78"/>
      <c r="BH138" s="74"/>
    </row>
    <row r="139" spans="1:60" s="6" customFormat="1" ht="48" customHeight="1" x14ac:dyDescent="0.5">
      <c r="A139" s="141" t="s">
        <v>190</v>
      </c>
      <c r="B139" s="141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  <c r="AA139" s="141"/>
      <c r="AB139" s="141"/>
      <c r="AC139" s="141"/>
      <c r="AD139" s="74"/>
      <c r="AE139" s="76"/>
      <c r="AF139" s="74"/>
      <c r="AG139" s="74"/>
      <c r="AH139" s="74"/>
      <c r="AI139" s="508" t="s">
        <v>162</v>
      </c>
      <c r="AJ139" s="508"/>
      <c r="AK139" s="508"/>
      <c r="AL139" s="508"/>
      <c r="AM139" s="508"/>
      <c r="AN139" s="508"/>
      <c r="AO139" s="508"/>
      <c r="AP139" s="225">
        <v>2019</v>
      </c>
      <c r="AQ139" s="225"/>
      <c r="AR139" s="225"/>
      <c r="AS139" s="76"/>
      <c r="AT139" s="76"/>
      <c r="AU139" s="76"/>
      <c r="AV139" s="76"/>
      <c r="AW139" s="76"/>
      <c r="AX139" s="78"/>
      <c r="AY139" s="78"/>
      <c r="AZ139" s="78"/>
      <c r="BA139" s="78"/>
      <c r="BB139" s="78"/>
      <c r="BC139" s="78"/>
      <c r="BD139" s="78"/>
      <c r="BE139" s="78"/>
      <c r="BF139" s="78"/>
      <c r="BG139" s="78"/>
      <c r="BH139" s="74"/>
    </row>
    <row r="140" spans="1:60" s="6" customFormat="1" ht="36.75" customHeight="1" x14ac:dyDescent="0.5">
      <c r="A140" s="141"/>
      <c r="B140" s="141"/>
      <c r="C140" s="141"/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141"/>
      <c r="Z140" s="141"/>
      <c r="AA140" s="141"/>
      <c r="AB140" s="141"/>
      <c r="AC140" s="141"/>
      <c r="AD140" s="74"/>
      <c r="AE140" s="76"/>
      <c r="AF140" s="74"/>
      <c r="AG140" s="74"/>
      <c r="AH140" s="74"/>
      <c r="AI140" s="84"/>
      <c r="AJ140" s="84"/>
      <c r="AK140" s="84"/>
      <c r="AL140" s="84"/>
      <c r="AM140" s="84"/>
      <c r="AN140" s="84"/>
      <c r="AO140" s="84"/>
      <c r="AP140" s="5"/>
      <c r="AQ140" s="5"/>
      <c r="AR140" s="5"/>
      <c r="AS140" s="76"/>
      <c r="AT140" s="76"/>
      <c r="AU140" s="76"/>
      <c r="AV140" s="76"/>
      <c r="AW140" s="76"/>
      <c r="AX140" s="78"/>
      <c r="AY140" s="78"/>
      <c r="AZ140" s="78"/>
      <c r="BA140" s="78"/>
      <c r="BB140" s="78"/>
      <c r="BC140" s="78"/>
      <c r="BD140" s="78"/>
      <c r="BE140" s="78"/>
      <c r="BF140" s="78"/>
      <c r="BG140" s="78"/>
      <c r="BH140" s="74"/>
    </row>
    <row r="141" spans="1:60" s="6" customFormat="1" ht="32.25" customHeight="1" x14ac:dyDescent="0.45">
      <c r="A141" s="102"/>
      <c r="B141" s="101"/>
      <c r="C141" s="101"/>
      <c r="D141" s="101"/>
      <c r="E141" s="101"/>
      <c r="F141" s="101"/>
      <c r="G141" s="226" t="s">
        <v>189</v>
      </c>
      <c r="H141" s="226"/>
      <c r="I141" s="226"/>
      <c r="J141" s="226"/>
      <c r="K141" s="226"/>
      <c r="L141" s="226"/>
      <c r="M141" s="226"/>
      <c r="N141" s="226"/>
      <c r="O141" s="226"/>
      <c r="AD141" s="74"/>
      <c r="AE141" s="76"/>
      <c r="AF141" s="74"/>
      <c r="AG141" s="74"/>
      <c r="AH141" s="74"/>
      <c r="AI141" s="85" t="s">
        <v>0</v>
      </c>
      <c r="AJ141" s="85"/>
      <c r="AK141" s="85"/>
      <c r="AL141" s="85"/>
      <c r="AM141" s="85"/>
      <c r="AN141" s="85"/>
      <c r="AO141" s="85"/>
      <c r="AP141" s="85"/>
      <c r="AQ141" s="85"/>
      <c r="AR141" s="85"/>
      <c r="AS141" s="86"/>
      <c r="AT141" s="86"/>
      <c r="AU141" s="86"/>
      <c r="AV141" s="86"/>
      <c r="AW141" s="76"/>
      <c r="AX141" s="78"/>
      <c r="AY141" s="78"/>
      <c r="AZ141" s="78"/>
      <c r="BA141" s="78"/>
      <c r="BB141" s="78"/>
      <c r="BC141" s="78"/>
      <c r="BD141" s="78"/>
      <c r="BE141" s="78"/>
      <c r="BF141" s="78"/>
      <c r="BG141" s="78"/>
      <c r="BH141" s="74"/>
    </row>
    <row r="142" spans="1:60" s="6" customFormat="1" ht="47.25" customHeight="1" x14ac:dyDescent="0.5">
      <c r="A142" s="100"/>
      <c r="B142" s="100"/>
      <c r="C142" s="100"/>
      <c r="D142" s="100"/>
      <c r="E142" s="100"/>
      <c r="F142" s="100"/>
      <c r="G142" s="225">
        <v>2019</v>
      </c>
      <c r="H142" s="225"/>
      <c r="I142" s="225"/>
      <c r="P142" s="103"/>
      <c r="Q142" s="74"/>
      <c r="R142" s="75"/>
      <c r="S142" s="75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6"/>
      <c r="AF142" s="74"/>
      <c r="AG142" s="74"/>
      <c r="AH142" s="74"/>
      <c r="AI142" s="36"/>
      <c r="AJ142" s="32"/>
      <c r="AK142" s="32"/>
      <c r="AL142" s="32"/>
      <c r="AM142" s="32"/>
      <c r="AN142" s="32"/>
      <c r="AO142" s="32"/>
      <c r="AP142" s="226" t="s">
        <v>145</v>
      </c>
      <c r="AQ142" s="226"/>
      <c r="AR142" s="226"/>
      <c r="AS142" s="226"/>
      <c r="AT142" s="226"/>
      <c r="AU142" s="226"/>
      <c r="AV142" s="226"/>
      <c r="AW142" s="226"/>
      <c r="AX142" s="78"/>
      <c r="AY142" s="78"/>
      <c r="AZ142" s="78"/>
      <c r="BA142" s="78"/>
      <c r="BB142" s="78"/>
      <c r="BC142" s="78"/>
      <c r="BD142" s="78"/>
      <c r="BE142" s="78"/>
      <c r="BF142" s="78"/>
      <c r="BG142" s="78"/>
      <c r="BH142" s="74"/>
    </row>
    <row r="143" spans="1:60" s="6" customFormat="1" ht="45" customHeight="1" x14ac:dyDescent="0.5">
      <c r="A143" s="26"/>
      <c r="AD143" s="74"/>
      <c r="AE143" s="76"/>
      <c r="AF143" s="74"/>
      <c r="AG143" s="74"/>
      <c r="AH143" s="74"/>
      <c r="AI143" s="87"/>
      <c r="AJ143" s="488"/>
      <c r="AK143" s="488"/>
      <c r="AL143" s="488"/>
      <c r="AM143" s="488"/>
      <c r="AN143" s="488"/>
      <c r="AO143" s="488"/>
      <c r="AP143" s="225">
        <v>2019</v>
      </c>
      <c r="AQ143" s="225"/>
      <c r="AR143" s="225"/>
      <c r="AW143" s="76"/>
      <c r="AX143" s="78"/>
      <c r="AY143" s="78"/>
      <c r="AZ143" s="78"/>
      <c r="BA143" s="78"/>
      <c r="BB143" s="78"/>
      <c r="BC143" s="78"/>
      <c r="BD143" s="78"/>
      <c r="BE143" s="78"/>
      <c r="BF143" s="78"/>
      <c r="BG143" s="78"/>
      <c r="BH143" s="74"/>
    </row>
    <row r="144" spans="1:60" s="6" customFormat="1" ht="39.75" customHeight="1" x14ac:dyDescent="0.5">
      <c r="A144" s="141" t="s">
        <v>203</v>
      </c>
      <c r="B144" s="141"/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41"/>
      <c r="AA144" s="141"/>
      <c r="AB144" s="141"/>
      <c r="AC144" s="141"/>
      <c r="AD144" s="74"/>
      <c r="AE144" s="76"/>
      <c r="AF144" s="74"/>
      <c r="AG144" s="74"/>
      <c r="AH144" s="74"/>
      <c r="AI144" s="88"/>
      <c r="AJ144" s="89"/>
      <c r="AK144" s="89"/>
      <c r="AL144" s="89"/>
      <c r="AM144" s="89"/>
      <c r="AN144" s="89"/>
      <c r="AO144" s="89"/>
      <c r="AP144" s="90"/>
      <c r="AQ144" s="90"/>
      <c r="AR144" s="90"/>
      <c r="AW144" s="76"/>
      <c r="AX144" s="78"/>
      <c r="AY144" s="78"/>
      <c r="AZ144" s="78"/>
      <c r="BA144" s="78"/>
      <c r="BB144" s="78"/>
      <c r="BC144" s="78"/>
      <c r="BD144" s="78"/>
      <c r="BE144" s="78"/>
      <c r="BF144" s="78"/>
      <c r="BG144" s="78"/>
      <c r="BH144" s="74"/>
    </row>
    <row r="145" spans="1:60" s="6" customFormat="1" ht="36" customHeight="1" x14ac:dyDescent="0.45">
      <c r="A145" s="141"/>
      <c r="B145" s="141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41"/>
      <c r="AA145" s="141"/>
      <c r="AB145" s="141"/>
      <c r="AC145" s="141"/>
      <c r="AD145" s="74"/>
      <c r="AE145" s="76"/>
      <c r="AF145" s="74"/>
      <c r="AG145" s="74"/>
      <c r="AH145" s="74"/>
      <c r="AI145" s="76"/>
      <c r="AJ145" s="3"/>
      <c r="AK145" s="3"/>
      <c r="AL145" s="3"/>
      <c r="AM145" s="3"/>
      <c r="AN145" s="3"/>
      <c r="AO145" s="3"/>
      <c r="AP145" s="3"/>
      <c r="AX145" s="78"/>
      <c r="AY145" s="78"/>
      <c r="AZ145" s="78"/>
      <c r="BA145" s="78"/>
      <c r="BB145" s="78"/>
      <c r="BC145" s="78"/>
      <c r="BD145" s="78"/>
      <c r="BE145" s="78"/>
      <c r="BF145" s="78"/>
      <c r="BG145" s="74"/>
      <c r="BH145" s="74"/>
    </row>
    <row r="146" spans="1:60" s="6" customFormat="1" ht="33.75" customHeight="1" x14ac:dyDescent="0.45">
      <c r="A146" s="26"/>
      <c r="AD146" s="74"/>
      <c r="AE146" s="76"/>
      <c r="AF146" s="74"/>
      <c r="AG146" s="74"/>
      <c r="AH146" s="74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2"/>
      <c r="AT146" s="92"/>
      <c r="AU146" s="92"/>
      <c r="AV146" s="92"/>
      <c r="AW146" s="86"/>
      <c r="AX146" s="86"/>
      <c r="AY146" s="86"/>
      <c r="AZ146" s="86"/>
      <c r="BA146" s="86"/>
      <c r="BB146" s="86"/>
      <c r="BC146" s="86"/>
      <c r="BD146" s="74"/>
      <c r="BE146" s="74"/>
      <c r="BF146" s="74"/>
      <c r="BG146" s="74"/>
      <c r="BH146" s="74"/>
    </row>
    <row r="147" spans="1:60" s="6" customFormat="1" ht="33.75" customHeight="1" x14ac:dyDescent="0.5">
      <c r="A147" s="225" t="s">
        <v>144</v>
      </c>
      <c r="B147" s="225"/>
      <c r="C147" s="225"/>
      <c r="D147" s="225"/>
      <c r="E147" s="225"/>
      <c r="F147" s="225"/>
      <c r="G147" s="225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225"/>
      <c r="W147" s="225"/>
      <c r="X147" s="225"/>
      <c r="Y147" s="225"/>
      <c r="Z147" s="225"/>
      <c r="AA147" s="225"/>
      <c r="AB147" s="225"/>
      <c r="AD147" s="74"/>
      <c r="AE147" s="76"/>
      <c r="AF147" s="74"/>
      <c r="AG147" s="74"/>
      <c r="AH147" s="74"/>
      <c r="AI147" s="76"/>
      <c r="AJ147" s="77"/>
      <c r="AK147" s="77"/>
      <c r="AL147" s="77"/>
      <c r="AM147" s="77"/>
      <c r="AN147" s="77"/>
      <c r="AO147" s="77"/>
      <c r="AP147" s="77"/>
      <c r="AQ147" s="77"/>
      <c r="AR147" s="77"/>
      <c r="AS147" s="77"/>
      <c r="AT147" s="77"/>
      <c r="AU147" s="77"/>
      <c r="AV147" s="77"/>
      <c r="AW147" s="77"/>
      <c r="AX147" s="76"/>
      <c r="BD147" s="74"/>
      <c r="BE147" s="74"/>
      <c r="BF147" s="74"/>
      <c r="BG147" s="74"/>
      <c r="BH147" s="74"/>
    </row>
    <row r="148" spans="1:60" s="6" customFormat="1" ht="32.25" customHeight="1" x14ac:dyDescent="0.5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74"/>
      <c r="AE148" s="76"/>
      <c r="AF148" s="74"/>
      <c r="AG148" s="74"/>
      <c r="AH148" s="74"/>
      <c r="AI148" s="76"/>
      <c r="AJ148" s="94"/>
      <c r="AK148" s="94"/>
      <c r="AL148" s="94"/>
      <c r="AM148" s="94"/>
      <c r="AN148" s="94"/>
      <c r="AO148" s="94"/>
      <c r="AP148" s="95"/>
      <c r="AQ148" s="95"/>
      <c r="AR148" s="95"/>
      <c r="AS148" s="3"/>
      <c r="AT148" s="3"/>
      <c r="AU148" s="3"/>
      <c r="AV148" s="3"/>
      <c r="BD148" s="74"/>
      <c r="BE148" s="74"/>
      <c r="BF148" s="74"/>
      <c r="BG148" s="74"/>
      <c r="BH148" s="74"/>
    </row>
    <row r="149" spans="1:60" s="6" customFormat="1" ht="33.75" customHeight="1" x14ac:dyDescent="0.5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74"/>
      <c r="AE149" s="76"/>
      <c r="AF149" s="74"/>
      <c r="AG149" s="74"/>
      <c r="AH149" s="74"/>
      <c r="AI149" s="74"/>
      <c r="BD149" s="74"/>
      <c r="BE149" s="74"/>
      <c r="BF149" s="74"/>
      <c r="BG149" s="74"/>
      <c r="BH149" s="74"/>
    </row>
    <row r="150" spans="1:60" s="6" customFormat="1" ht="33.75" customHeight="1" x14ac:dyDescent="0.45">
      <c r="A150" s="26"/>
      <c r="AD150" s="76"/>
      <c r="AE150" s="76"/>
      <c r="AF150" s="74"/>
      <c r="AG150" s="74"/>
      <c r="AH150" s="74"/>
      <c r="AI150" s="74"/>
      <c r="BD150" s="74"/>
      <c r="BE150" s="74"/>
      <c r="BF150" s="74"/>
      <c r="BG150" s="74"/>
      <c r="BH150" s="74"/>
    </row>
    <row r="151" spans="1:60" s="6" customFormat="1" ht="37.5" customHeight="1" x14ac:dyDescent="0.5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D151" s="76"/>
      <c r="AE151" s="76"/>
      <c r="AF151" s="74"/>
      <c r="AG151" s="74"/>
      <c r="AH151" s="74"/>
      <c r="AI151" s="74"/>
      <c r="AJ151" s="82"/>
      <c r="AK151" s="82"/>
      <c r="AL151" s="82"/>
      <c r="AM151" s="82"/>
      <c r="AN151" s="82"/>
      <c r="AO151" s="82"/>
      <c r="BD151" s="74"/>
      <c r="BE151" s="74"/>
      <c r="BF151" s="74"/>
      <c r="BG151" s="74"/>
      <c r="BH151" s="74"/>
    </row>
    <row r="152" spans="1:60" s="6" customFormat="1" ht="36" customHeight="1" x14ac:dyDescent="0.45">
      <c r="A152" s="26"/>
      <c r="AD152" s="76"/>
      <c r="AE152" s="76"/>
      <c r="AF152" s="74"/>
      <c r="AG152" s="74"/>
      <c r="AH152" s="74"/>
      <c r="AI152" s="74"/>
      <c r="AY152" s="74"/>
      <c r="AZ152" s="74"/>
      <c r="BA152" s="74"/>
      <c r="BB152" s="74"/>
      <c r="BC152" s="74"/>
      <c r="BD152" s="74"/>
      <c r="BE152" s="74"/>
      <c r="BF152" s="74"/>
      <c r="BG152" s="74"/>
      <c r="BH152" s="74"/>
    </row>
    <row r="153" spans="1:60" s="6" customFormat="1" ht="36" customHeight="1" x14ac:dyDescent="0.45">
      <c r="A153" s="26"/>
      <c r="AD153" s="76"/>
      <c r="AE153" s="76"/>
      <c r="AF153" s="74"/>
      <c r="AG153" s="74"/>
      <c r="AH153" s="74"/>
      <c r="AI153" s="74"/>
      <c r="AJ153" s="96"/>
      <c r="AK153" s="96"/>
      <c r="AL153" s="96"/>
      <c r="AM153" s="96"/>
      <c r="AN153" s="96"/>
      <c r="AO153" s="96"/>
      <c r="AP153" s="74"/>
      <c r="AQ153" s="81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  <c r="BH153" s="74"/>
    </row>
    <row r="154" spans="1:60" s="6" customFormat="1" ht="37.5" customHeight="1" x14ac:dyDescent="0.45">
      <c r="A154" s="26"/>
      <c r="AD154" s="76"/>
      <c r="AE154" s="76"/>
      <c r="AF154" s="74"/>
      <c r="AG154" s="74"/>
      <c r="AH154" s="74"/>
      <c r="AI154" s="74"/>
      <c r="AJ154" s="3"/>
      <c r="AK154" s="3"/>
      <c r="AL154" s="3"/>
      <c r="AM154" s="3"/>
      <c r="AN154" s="3"/>
      <c r="AO154" s="3"/>
      <c r="AP154" s="74"/>
      <c r="AQ154" s="74"/>
      <c r="AR154" s="74"/>
      <c r="AS154" s="74"/>
      <c r="AT154" s="74"/>
      <c r="AU154" s="74"/>
      <c r="AV154" s="74"/>
      <c r="AW154" s="74"/>
      <c r="AX154" s="74"/>
      <c r="AY154" s="74"/>
      <c r="AZ154" s="74"/>
      <c r="BD154" s="26"/>
      <c r="BE154" s="26"/>
      <c r="BF154" s="26"/>
      <c r="BG154" s="26"/>
      <c r="BH154" s="26"/>
    </row>
    <row r="155" spans="1:60" s="98" customFormat="1" ht="33" x14ac:dyDescent="0.45">
      <c r="A155" s="97"/>
      <c r="R155" s="99"/>
      <c r="S155" s="99"/>
      <c r="BD155" s="97"/>
      <c r="BE155" s="97"/>
      <c r="BF155" s="97"/>
      <c r="BG155" s="97"/>
      <c r="BH155" s="97"/>
    </row>
  </sheetData>
  <mergeCells count="1127">
    <mergeCell ref="E119:BC119"/>
    <mergeCell ref="A103:D103"/>
    <mergeCell ref="E106:BC106"/>
    <mergeCell ref="BD106:BH106"/>
    <mergeCell ref="T72:U72"/>
    <mergeCell ref="AK110:BH111"/>
    <mergeCell ref="A113:F113"/>
    <mergeCell ref="G113:U113"/>
    <mergeCell ref="AS113:AX113"/>
    <mergeCell ref="A118:D118"/>
    <mergeCell ref="E118:BC118"/>
    <mergeCell ref="BD118:BH118"/>
    <mergeCell ref="BD48:BH48"/>
    <mergeCell ref="AF48:AG48"/>
    <mergeCell ref="AH48:AI48"/>
    <mergeCell ref="AJ48:AK48"/>
    <mergeCell ref="AL48:AM48"/>
    <mergeCell ref="AN48:AO48"/>
    <mergeCell ref="AP48:AQ48"/>
    <mergeCell ref="AR48:AS48"/>
    <mergeCell ref="AT48:AU48"/>
    <mergeCell ref="AV48:AW48"/>
    <mergeCell ref="B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98:D98"/>
    <mergeCell ref="E97:BC97"/>
    <mergeCell ref="A85:K85"/>
    <mergeCell ref="L85:N85"/>
    <mergeCell ref="AL78:AM78"/>
    <mergeCell ref="BD95:BH95"/>
    <mergeCell ref="BD93:BH93"/>
    <mergeCell ref="AX73:AY73"/>
    <mergeCell ref="AZ73:BA73"/>
    <mergeCell ref="BB73:BC73"/>
    <mergeCell ref="AD80:AE80"/>
    <mergeCell ref="R84:U84"/>
    <mergeCell ref="R85:U85"/>
    <mergeCell ref="A83:U83"/>
    <mergeCell ref="AR84:BH85"/>
    <mergeCell ref="AR83:BH83"/>
    <mergeCell ref="B73:O73"/>
    <mergeCell ref="P73:Q73"/>
    <mergeCell ref="R73:S73"/>
    <mergeCell ref="X64:Y65"/>
    <mergeCell ref="AD54:AE54"/>
    <mergeCell ref="B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D64:AE65"/>
    <mergeCell ref="Z64:AA65"/>
    <mergeCell ref="E98:BC98"/>
    <mergeCell ref="BD98:BH98"/>
    <mergeCell ref="A99:D99"/>
    <mergeCell ref="E99:BC99"/>
    <mergeCell ref="BD99:BH99"/>
    <mergeCell ref="AP68:AQ68"/>
    <mergeCell ref="AR68:AS68"/>
    <mergeCell ref="AX75:AY75"/>
    <mergeCell ref="AT68:AU68"/>
    <mergeCell ref="AP71:AQ71"/>
    <mergeCell ref="AT72:AU72"/>
    <mergeCell ref="AL70:AM70"/>
    <mergeCell ref="AN70:AO70"/>
    <mergeCell ref="AV72:AW72"/>
    <mergeCell ref="AX72:AY72"/>
    <mergeCell ref="AZ72:BA72"/>
    <mergeCell ref="AZ69:BA69"/>
    <mergeCell ref="AT70:AU70"/>
    <mergeCell ref="V72:W72"/>
    <mergeCell ref="BD14:BD15"/>
    <mergeCell ref="BD70:BH70"/>
    <mergeCell ref="AT34:AU34"/>
    <mergeCell ref="AT33:AU33"/>
    <mergeCell ref="AJ36:AK36"/>
    <mergeCell ref="AH66:AI66"/>
    <mergeCell ref="AJ37:AK37"/>
    <mergeCell ref="B8:G8"/>
    <mergeCell ref="BD67:BH67"/>
    <mergeCell ref="AP38:AQ38"/>
    <mergeCell ref="AR38:AS38"/>
    <mergeCell ref="AT38:AU38"/>
    <mergeCell ref="BD66:BH66"/>
    <mergeCell ref="AV34:AW34"/>
    <mergeCell ref="AX34:AY34"/>
    <mergeCell ref="AZ34:BA34"/>
    <mergeCell ref="AX49:AY49"/>
    <mergeCell ref="AZ49:BA49"/>
    <mergeCell ref="BB49:BC49"/>
    <mergeCell ref="BD49:BH49"/>
    <mergeCell ref="BD50:BH50"/>
    <mergeCell ref="AJ66:AK66"/>
    <mergeCell ref="AR49:AS49"/>
    <mergeCell ref="AT49:AU49"/>
    <mergeCell ref="Z70:AA70"/>
    <mergeCell ref="AB70:AC70"/>
    <mergeCell ref="AD70:AE70"/>
    <mergeCell ref="AN69:AO69"/>
    <mergeCell ref="AP69:AQ69"/>
    <mergeCell ref="AH65:AI65"/>
    <mergeCell ref="V68:W68"/>
    <mergeCell ref="X68:Y68"/>
    <mergeCell ref="A119:D119"/>
    <mergeCell ref="A105:D105"/>
    <mergeCell ref="A101:D101"/>
    <mergeCell ref="BD40:BH40"/>
    <mergeCell ref="BD69:BH69"/>
    <mergeCell ref="BD68:BH68"/>
    <mergeCell ref="AL27:AQ27"/>
    <mergeCell ref="AF28:AG28"/>
    <mergeCell ref="AH28:AI28"/>
    <mergeCell ref="AJ28:AK28"/>
    <mergeCell ref="AL28:AM28"/>
    <mergeCell ref="AT28:AU28"/>
    <mergeCell ref="AT14:AV14"/>
    <mergeCell ref="AV28:AW28"/>
    <mergeCell ref="AJ14:AJ15"/>
    <mergeCell ref="B29:O29"/>
    <mergeCell ref="P29:Q29"/>
    <mergeCell ref="A89:D89"/>
    <mergeCell ref="E89:BC89"/>
    <mergeCell ref="BD45:BH45"/>
    <mergeCell ref="BD53:BH53"/>
    <mergeCell ref="BD79:BH79"/>
    <mergeCell ref="BE14:BE15"/>
    <mergeCell ref="BF14:BF15"/>
    <mergeCell ref="AK14:AN14"/>
    <mergeCell ref="AO14:AR14"/>
    <mergeCell ref="AS14:AS15"/>
    <mergeCell ref="BD25:BH28"/>
    <mergeCell ref="AH38:AI38"/>
    <mergeCell ref="AJ38:AK38"/>
    <mergeCell ref="AL38:AM38"/>
    <mergeCell ref="AN38:AO38"/>
    <mergeCell ref="BD52:BH52"/>
    <mergeCell ref="AH49:AI49"/>
    <mergeCell ref="AZ30:BA30"/>
    <mergeCell ref="AT32:AU32"/>
    <mergeCell ref="AL37:AM37"/>
    <mergeCell ref="S14:S15"/>
    <mergeCell ref="AR28:AS28"/>
    <mergeCell ref="T26:U28"/>
    <mergeCell ref="V26:W28"/>
    <mergeCell ref="X26:AE26"/>
    <mergeCell ref="O85:Q85"/>
    <mergeCell ref="AF26:AQ26"/>
    <mergeCell ref="AR26:BC26"/>
    <mergeCell ref="X27:Y28"/>
    <mergeCell ref="AG14:AI14"/>
    <mergeCell ref="Z27:AA28"/>
    <mergeCell ref="AB27:AC28"/>
    <mergeCell ref="AD27:AE28"/>
    <mergeCell ref="AP28:AQ28"/>
    <mergeCell ref="AX14:BA14"/>
    <mergeCell ref="AA14:AA15"/>
    <mergeCell ref="AF34:AG34"/>
    <mergeCell ref="AR36:AS36"/>
    <mergeCell ref="AT36:AU36"/>
    <mergeCell ref="AB35:AC35"/>
    <mergeCell ref="AD35:AE35"/>
    <mergeCell ref="AF35:AG35"/>
    <mergeCell ref="AH35:AI35"/>
    <mergeCell ref="AJ35:AK35"/>
    <mergeCell ref="AF38:AG38"/>
    <mergeCell ref="R72:S72"/>
    <mergeCell ref="AJ73:AK73"/>
    <mergeCell ref="A14:A15"/>
    <mergeCell ref="B14:E14"/>
    <mergeCell ref="F14:F15"/>
    <mergeCell ref="AB14:AE14"/>
    <mergeCell ref="AF14:AF15"/>
    <mergeCell ref="AB34:AC34"/>
    <mergeCell ref="AF36:AG36"/>
    <mergeCell ref="AH36:AI36"/>
    <mergeCell ref="AL36:AM36"/>
    <mergeCell ref="AN36:AO36"/>
    <mergeCell ref="AP36:AQ36"/>
    <mergeCell ref="Z34:AA34"/>
    <mergeCell ref="AJ33:AK33"/>
    <mergeCell ref="AL33:AM33"/>
    <mergeCell ref="AN33:AO33"/>
    <mergeCell ref="AP33:AQ33"/>
    <mergeCell ref="AN35:AO35"/>
    <mergeCell ref="T34:U34"/>
    <mergeCell ref="V34:W34"/>
    <mergeCell ref="AJ34:AK34"/>
    <mergeCell ref="AL34:AM34"/>
    <mergeCell ref="AN34:AO34"/>
    <mergeCell ref="AP34:AQ34"/>
    <mergeCell ref="B36:O36"/>
    <mergeCell ref="P36:Q36"/>
    <mergeCell ref="R36:S36"/>
    <mergeCell ref="T36:U36"/>
    <mergeCell ref="V36:W36"/>
    <mergeCell ref="X36:Y36"/>
    <mergeCell ref="T30:U30"/>
    <mergeCell ref="V30:W30"/>
    <mergeCell ref="AJ30:AK30"/>
    <mergeCell ref="AR34:AS34"/>
    <mergeCell ref="BB70:BC70"/>
    <mergeCell ref="AF70:AG70"/>
    <mergeCell ref="AH70:AI70"/>
    <mergeCell ref="AJ70:AK70"/>
    <mergeCell ref="B37:O37"/>
    <mergeCell ref="P37:Q37"/>
    <mergeCell ref="R37:S37"/>
    <mergeCell ref="A25:A28"/>
    <mergeCell ref="B25:O28"/>
    <mergeCell ref="P25:Q28"/>
    <mergeCell ref="R25:S28"/>
    <mergeCell ref="T25:AE25"/>
    <mergeCell ref="AF25:BC25"/>
    <mergeCell ref="AV49:AW49"/>
    <mergeCell ref="BB52:BC52"/>
    <mergeCell ref="B70:O70"/>
    <mergeCell ref="P70:Q70"/>
    <mergeCell ref="T68:U68"/>
    <mergeCell ref="AX28:AY28"/>
    <mergeCell ref="Z68:AA68"/>
    <mergeCell ref="AB68:AC68"/>
    <mergeCell ref="P68:Q68"/>
    <mergeCell ref="R68:S68"/>
    <mergeCell ref="V70:W70"/>
    <mergeCell ref="X70:Y70"/>
    <mergeCell ref="AB32:AC32"/>
    <mergeCell ref="AV32:AW32"/>
    <mergeCell ref="AX32:AY32"/>
    <mergeCell ref="V33:W33"/>
    <mergeCell ref="X33:Y33"/>
    <mergeCell ref="AV30:AW30"/>
    <mergeCell ref="BD124:BH124"/>
    <mergeCell ref="BD122:BH122"/>
    <mergeCell ref="BD123:BH123"/>
    <mergeCell ref="AI139:AO139"/>
    <mergeCell ref="AP139:AR139"/>
    <mergeCell ref="BC2:BH2"/>
    <mergeCell ref="H8:K8"/>
    <mergeCell ref="G133:I133"/>
    <mergeCell ref="BG14:BG15"/>
    <mergeCell ref="BH14:BH15"/>
    <mergeCell ref="T14:V14"/>
    <mergeCell ref="W14:W15"/>
    <mergeCell ref="X14:Z14"/>
    <mergeCell ref="BB14:BB15"/>
    <mergeCell ref="BC14:BC15"/>
    <mergeCell ref="AW14:AW15"/>
    <mergeCell ref="G14:I14"/>
    <mergeCell ref="J14:J15"/>
    <mergeCell ref="K14:N14"/>
    <mergeCell ref="O14:R14"/>
    <mergeCell ref="AZ28:BA28"/>
    <mergeCell ref="BB28:BC28"/>
    <mergeCell ref="AR27:AW27"/>
    <mergeCell ref="AX27:BC27"/>
    <mergeCell ref="AF27:AK27"/>
    <mergeCell ref="AN28:AO28"/>
    <mergeCell ref="AN37:AO37"/>
    <mergeCell ref="AP37:AQ37"/>
    <mergeCell ref="AR37:AS37"/>
    <mergeCell ref="B38:O38"/>
    <mergeCell ref="B33:O33"/>
    <mergeCell ref="AH34:AI34"/>
    <mergeCell ref="E101:BC101"/>
    <mergeCell ref="BD101:BH101"/>
    <mergeCell ref="A125:D125"/>
    <mergeCell ref="E102:BC102"/>
    <mergeCell ref="BD102:BH102"/>
    <mergeCell ref="AJ143:AO143"/>
    <mergeCell ref="BB30:BC30"/>
    <mergeCell ref="X31:Y31"/>
    <mergeCell ref="Z31:AA31"/>
    <mergeCell ref="AB31:AC31"/>
    <mergeCell ref="AD31:AE31"/>
    <mergeCell ref="AF31:AG31"/>
    <mergeCell ref="AH31:AI31"/>
    <mergeCell ref="AJ31:AK31"/>
    <mergeCell ref="E96:BC96"/>
    <mergeCell ref="G132:M132"/>
    <mergeCell ref="AP133:AY133"/>
    <mergeCell ref="A133:F133"/>
    <mergeCell ref="AP138:AW138"/>
    <mergeCell ref="E121:BC121"/>
    <mergeCell ref="A102:D102"/>
    <mergeCell ref="E105:BC105"/>
    <mergeCell ref="A132:F132"/>
    <mergeCell ref="A137:F137"/>
    <mergeCell ref="E120:BC120"/>
    <mergeCell ref="V83:AQ83"/>
    <mergeCell ref="A96:D96"/>
    <mergeCell ref="AI136:BH137"/>
    <mergeCell ref="BD75:BH75"/>
    <mergeCell ref="A95:D95"/>
    <mergeCell ref="E92:BC92"/>
    <mergeCell ref="AI133:AO133"/>
    <mergeCell ref="AI134:AO134"/>
    <mergeCell ref="A129:BH129"/>
    <mergeCell ref="A131:AC131"/>
    <mergeCell ref="E124:BC124"/>
    <mergeCell ref="A106:D106"/>
    <mergeCell ref="E122:BC122"/>
    <mergeCell ref="BD119:BH119"/>
    <mergeCell ref="BD121:BH121"/>
    <mergeCell ref="A139:AC140"/>
    <mergeCell ref="BD120:BH120"/>
    <mergeCell ref="A97:D97"/>
    <mergeCell ref="A121:D121"/>
    <mergeCell ref="A127:BH127"/>
    <mergeCell ref="G137:I137"/>
    <mergeCell ref="A104:D104"/>
    <mergeCell ref="AP134:AR134"/>
    <mergeCell ref="A120:D120"/>
    <mergeCell ref="E123:BC123"/>
    <mergeCell ref="E104:BC104"/>
    <mergeCell ref="A135:AC135"/>
    <mergeCell ref="G136:O136"/>
    <mergeCell ref="AI130:AQ130"/>
    <mergeCell ref="AI131:BF132"/>
    <mergeCell ref="BD126:BH126"/>
    <mergeCell ref="BD104:BH104"/>
    <mergeCell ref="E126:BC126"/>
    <mergeCell ref="A124:D124"/>
    <mergeCell ref="BD125:BH125"/>
    <mergeCell ref="E100:BC100"/>
    <mergeCell ref="BD105:BH105"/>
    <mergeCell ref="A100:D100"/>
    <mergeCell ref="A122:D122"/>
    <mergeCell ref="AX30:AY30"/>
    <mergeCell ref="R29:S29"/>
    <mergeCell ref="B32:O32"/>
    <mergeCell ref="P32:Q32"/>
    <mergeCell ref="R32:S32"/>
    <mergeCell ref="T32:U32"/>
    <mergeCell ref="V32:W32"/>
    <mergeCell ref="X32:Y32"/>
    <mergeCell ref="AR33:AS33"/>
    <mergeCell ref="B35:O35"/>
    <mergeCell ref="P35:Q35"/>
    <mergeCell ref="R35:S35"/>
    <mergeCell ref="T35:U35"/>
    <mergeCell ref="V35:W35"/>
    <mergeCell ref="B34:O34"/>
    <mergeCell ref="P34:Q34"/>
    <mergeCell ref="R34:S34"/>
    <mergeCell ref="R33:S33"/>
    <mergeCell ref="AD34:AE34"/>
    <mergeCell ref="B30:O30"/>
    <mergeCell ref="P30:Q30"/>
    <mergeCell ref="R30:S30"/>
    <mergeCell ref="R31:S31"/>
    <mergeCell ref="T31:U31"/>
    <mergeCell ref="V31:W31"/>
    <mergeCell ref="B31:O31"/>
    <mergeCell ref="P31:Q31"/>
    <mergeCell ref="AX31:AY31"/>
    <mergeCell ref="AV33:AW33"/>
    <mergeCell ref="AX33:AY33"/>
    <mergeCell ref="AH30:AI30"/>
    <mergeCell ref="AR32:AS32"/>
    <mergeCell ref="AL30:AM30"/>
    <mergeCell ref="AN30:AO30"/>
    <mergeCell ref="AP30:AQ30"/>
    <mergeCell ref="AR30:AS30"/>
    <mergeCell ref="X30:Y30"/>
    <mergeCell ref="Z30:AA30"/>
    <mergeCell ref="AB30:AC30"/>
    <mergeCell ref="AD30:AE30"/>
    <mergeCell ref="AF30:AG30"/>
    <mergeCell ref="Z33:AA33"/>
    <mergeCell ref="AB33:AC33"/>
    <mergeCell ref="AD33:AE33"/>
    <mergeCell ref="AF33:AG33"/>
    <mergeCell ref="AH33:AI33"/>
    <mergeCell ref="AD32:AE32"/>
    <mergeCell ref="AF32:AG32"/>
    <mergeCell ref="AH32:AI32"/>
    <mergeCell ref="AJ32:AK32"/>
    <mergeCell ref="AL32:AM32"/>
    <mergeCell ref="AN32:AO32"/>
    <mergeCell ref="AP32:AQ32"/>
    <mergeCell ref="Z32:AA32"/>
    <mergeCell ref="AZ32:BA32"/>
    <mergeCell ref="BB32:BC32"/>
    <mergeCell ref="BD32:BH32"/>
    <mergeCell ref="AT30:AU30"/>
    <mergeCell ref="AL31:AM31"/>
    <mergeCell ref="AN31:AO31"/>
    <mergeCell ref="AV36:AW36"/>
    <mergeCell ref="AX36:AY36"/>
    <mergeCell ref="AZ36:BA36"/>
    <mergeCell ref="BB36:BC36"/>
    <mergeCell ref="BD36:BH36"/>
    <mergeCell ref="AX35:AY35"/>
    <mergeCell ref="AZ35:BA35"/>
    <mergeCell ref="BB35:BC35"/>
    <mergeCell ref="BD35:BH35"/>
    <mergeCell ref="AV35:AW35"/>
    <mergeCell ref="AZ33:BA33"/>
    <mergeCell ref="BB33:BC33"/>
    <mergeCell ref="AP31:AQ31"/>
    <mergeCell ref="AR31:AS31"/>
    <mergeCell ref="AT31:AU31"/>
    <mergeCell ref="AV31:AW31"/>
    <mergeCell ref="AL35:AM35"/>
    <mergeCell ref="BD33:BH33"/>
    <mergeCell ref="AT35:AU35"/>
    <mergeCell ref="BB34:BC34"/>
    <mergeCell ref="BD34:BH34"/>
    <mergeCell ref="AP35:AQ35"/>
    <mergeCell ref="AR35:AS35"/>
    <mergeCell ref="AZ31:BA31"/>
    <mergeCell ref="BB31:BC31"/>
    <mergeCell ref="BD31:BH31"/>
    <mergeCell ref="T38:U38"/>
    <mergeCell ref="V38:W38"/>
    <mergeCell ref="X38:Y38"/>
    <mergeCell ref="Z38:AA38"/>
    <mergeCell ref="AB38:AC38"/>
    <mergeCell ref="AD38:AE38"/>
    <mergeCell ref="Z36:AA36"/>
    <mergeCell ref="AB36:AC36"/>
    <mergeCell ref="AD36:AE36"/>
    <mergeCell ref="P33:Q33"/>
    <mergeCell ref="X35:Y35"/>
    <mergeCell ref="Z35:AA35"/>
    <mergeCell ref="T37:U37"/>
    <mergeCell ref="V37:W37"/>
    <mergeCell ref="X37:Y37"/>
    <mergeCell ref="Z37:AA37"/>
    <mergeCell ref="AB37:AC37"/>
    <mergeCell ref="AD37:AE37"/>
    <mergeCell ref="T33:U33"/>
    <mergeCell ref="P38:Q38"/>
    <mergeCell ref="R38:S38"/>
    <mergeCell ref="AF37:AG37"/>
    <mergeCell ref="AH37:AI37"/>
    <mergeCell ref="X34:Y34"/>
    <mergeCell ref="AR39:AS39"/>
    <mergeCell ref="AT39:AU39"/>
    <mergeCell ref="AV37:AW37"/>
    <mergeCell ref="AX37:AY37"/>
    <mergeCell ref="AZ37:BA37"/>
    <mergeCell ref="BB37:BC37"/>
    <mergeCell ref="BD90:BH90"/>
    <mergeCell ref="AV38:AW38"/>
    <mergeCell ref="AX38:AY38"/>
    <mergeCell ref="AZ38:BA38"/>
    <mergeCell ref="BB38:BC38"/>
    <mergeCell ref="AV39:AW39"/>
    <mergeCell ref="AX39:AY39"/>
    <mergeCell ref="AZ39:BA39"/>
    <mergeCell ref="BB39:BC39"/>
    <mergeCell ref="AT37:AU37"/>
    <mergeCell ref="AV78:AW78"/>
    <mergeCell ref="AX78:AY78"/>
    <mergeCell ref="AZ78:BA78"/>
    <mergeCell ref="BB78:BC78"/>
    <mergeCell ref="BD54:BH54"/>
    <mergeCell ref="BD41:BH41"/>
    <mergeCell ref="AX40:AY40"/>
    <mergeCell ref="AZ40:BA40"/>
    <mergeCell ref="BB40:BC40"/>
    <mergeCell ref="AR43:AS43"/>
    <mergeCell ref="AT43:AU43"/>
    <mergeCell ref="AR40:AS40"/>
    <mergeCell ref="AT40:AU40"/>
    <mergeCell ref="AF39:AG39"/>
    <mergeCell ref="AH39:AI39"/>
    <mergeCell ref="AJ39:AK39"/>
    <mergeCell ref="AL39:AM39"/>
    <mergeCell ref="AN39:AO39"/>
    <mergeCell ref="AN41:AO41"/>
    <mergeCell ref="AP41:AQ41"/>
    <mergeCell ref="AF42:AG42"/>
    <mergeCell ref="AF41:AG41"/>
    <mergeCell ref="AH41:AI41"/>
    <mergeCell ref="AJ41:AK41"/>
    <mergeCell ref="AL41:AM41"/>
    <mergeCell ref="AF40:AG40"/>
    <mergeCell ref="AH40:AI40"/>
    <mergeCell ref="AJ40:AK40"/>
    <mergeCell ref="AL40:AM40"/>
    <mergeCell ref="AN40:AO40"/>
    <mergeCell ref="AP40:AQ40"/>
    <mergeCell ref="AP39:AQ39"/>
    <mergeCell ref="B39:O39"/>
    <mergeCell ref="P39:Q39"/>
    <mergeCell ref="R39:S39"/>
    <mergeCell ref="T39:U39"/>
    <mergeCell ref="V39:W39"/>
    <mergeCell ref="B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X39:Y39"/>
    <mergeCell ref="Z39:AA39"/>
    <mergeCell ref="AB39:AC39"/>
    <mergeCell ref="AD39:AE39"/>
    <mergeCell ref="AX48:AY48"/>
    <mergeCell ref="AZ48:BA48"/>
    <mergeCell ref="BB48:BC48"/>
    <mergeCell ref="AL44:AM44"/>
    <mergeCell ref="AN44:AO44"/>
    <mergeCell ref="AP53:AQ53"/>
    <mergeCell ref="AR53:AS53"/>
    <mergeCell ref="AT53:AU53"/>
    <mergeCell ref="B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V41:AW41"/>
    <mergeCell ref="AV40:AW40"/>
    <mergeCell ref="AR41:AS41"/>
    <mergeCell ref="AT41:AU41"/>
    <mergeCell ref="AF49:AG49"/>
    <mergeCell ref="B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P42:Q42"/>
    <mergeCell ref="R42:S42"/>
    <mergeCell ref="T42:U42"/>
    <mergeCell ref="V42:W42"/>
    <mergeCell ref="X42:Y42"/>
    <mergeCell ref="Z42:AA42"/>
    <mergeCell ref="AB42:AC42"/>
    <mergeCell ref="AD42:AE42"/>
    <mergeCell ref="AH42:AI42"/>
    <mergeCell ref="AJ42:AK42"/>
    <mergeCell ref="AL42:AM42"/>
    <mergeCell ref="AN42:AO42"/>
    <mergeCell ref="AP42:AQ42"/>
    <mergeCell ref="AR42:AS42"/>
    <mergeCell ref="AT42:AU42"/>
    <mergeCell ref="AJ49:AK49"/>
    <mergeCell ref="AL49:AM49"/>
    <mergeCell ref="AN49:AO49"/>
    <mergeCell ref="AP49:AQ49"/>
    <mergeCell ref="AF43:AG43"/>
    <mergeCell ref="AH43:AI43"/>
    <mergeCell ref="AJ43:AK43"/>
    <mergeCell ref="AL43:AM43"/>
    <mergeCell ref="AN43:AO43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V42:AW42"/>
    <mergeCell ref="AX42:AY42"/>
    <mergeCell ref="AZ42:BA42"/>
    <mergeCell ref="BB42:BC42"/>
    <mergeCell ref="AV43:AW43"/>
    <mergeCell ref="AX43:AY43"/>
    <mergeCell ref="AZ43:BA43"/>
    <mergeCell ref="BB43:BC43"/>
    <mergeCell ref="BD91:BH91"/>
    <mergeCell ref="AV45:AW45"/>
    <mergeCell ref="AX45:AY45"/>
    <mergeCell ref="AZ45:BA45"/>
    <mergeCell ref="BB45:BC45"/>
    <mergeCell ref="AX46:AY46"/>
    <mergeCell ref="AZ46:BA46"/>
    <mergeCell ref="AV52:AW52"/>
    <mergeCell ref="BD97:BH97"/>
    <mergeCell ref="BD94:BH94"/>
    <mergeCell ref="BD92:BH92"/>
    <mergeCell ref="BB72:BC72"/>
    <mergeCell ref="BD72:BH72"/>
    <mergeCell ref="AX70:AY70"/>
    <mergeCell ref="AZ70:BA70"/>
    <mergeCell ref="AV67:AW67"/>
    <mergeCell ref="AX67:AY67"/>
    <mergeCell ref="AZ67:BA67"/>
    <mergeCell ref="BD78:BH78"/>
    <mergeCell ref="BB67:BC67"/>
    <mergeCell ref="AZ52:BA52"/>
    <mergeCell ref="AX50:AY50"/>
    <mergeCell ref="AZ50:BA50"/>
    <mergeCell ref="BB50:BC50"/>
    <mergeCell ref="B42:O42"/>
    <mergeCell ref="AX41:AY41"/>
    <mergeCell ref="AZ41:BA41"/>
    <mergeCell ref="BB41:BC41"/>
    <mergeCell ref="AH47:AI47"/>
    <mergeCell ref="AJ47:AK47"/>
    <mergeCell ref="B43:O43"/>
    <mergeCell ref="P43:Q43"/>
    <mergeCell ref="R43:S43"/>
    <mergeCell ref="T43:U43"/>
    <mergeCell ref="V43:W43"/>
    <mergeCell ref="B45:O45"/>
    <mergeCell ref="P45:Q45"/>
    <mergeCell ref="R45:S45"/>
    <mergeCell ref="T45:U45"/>
    <mergeCell ref="V45:W45"/>
    <mergeCell ref="Z44:AA44"/>
    <mergeCell ref="AB44:AC44"/>
    <mergeCell ref="AD44:AE44"/>
    <mergeCell ref="AF44:AG44"/>
    <mergeCell ref="AH44:AI44"/>
    <mergeCell ref="AJ44:AK44"/>
    <mergeCell ref="B47:O47"/>
    <mergeCell ref="P47:Q47"/>
    <mergeCell ref="R47:S47"/>
    <mergeCell ref="T47:U47"/>
    <mergeCell ref="V47:W47"/>
    <mergeCell ref="B46:O46"/>
    <mergeCell ref="P46:Q46"/>
    <mergeCell ref="R46:S46"/>
    <mergeCell ref="T46:U46"/>
    <mergeCell ref="V46:W46"/>
    <mergeCell ref="X43:Y43"/>
    <mergeCell ref="Z43:AA43"/>
    <mergeCell ref="AB43:AC43"/>
    <mergeCell ref="AD43:AE43"/>
    <mergeCell ref="AL52:AM52"/>
    <mergeCell ref="AN52:AO52"/>
    <mergeCell ref="AP52:AQ52"/>
    <mergeCell ref="AR52:AS52"/>
    <mergeCell ref="AT52:AU52"/>
    <mergeCell ref="AD50:AE50"/>
    <mergeCell ref="AX52:AY52"/>
    <mergeCell ref="AN50:AO50"/>
    <mergeCell ref="AP50:AQ50"/>
    <mergeCell ref="AR50:AS50"/>
    <mergeCell ref="AT50:AU50"/>
    <mergeCell ref="BB46:BC46"/>
    <mergeCell ref="AV47:AW47"/>
    <mergeCell ref="AX47:AY47"/>
    <mergeCell ref="AZ47:BA47"/>
    <mergeCell ref="BB47:BC47"/>
    <mergeCell ref="AT46:AU46"/>
    <mergeCell ref="AP47:AQ47"/>
    <mergeCell ref="AR47:AS47"/>
    <mergeCell ref="AT47:AU47"/>
    <mergeCell ref="AV46:AW46"/>
    <mergeCell ref="AL47:AM47"/>
    <mergeCell ref="AN47:AO47"/>
    <mergeCell ref="AF46:AG46"/>
    <mergeCell ref="AH46:AI46"/>
    <mergeCell ref="AJ46:AK46"/>
    <mergeCell ref="AL46:AM46"/>
    <mergeCell ref="AN46:AO46"/>
    <mergeCell ref="AP46:AQ46"/>
    <mergeCell ref="AR46:AS46"/>
    <mergeCell ref="AD47:AE47"/>
    <mergeCell ref="AF47:AG47"/>
    <mergeCell ref="AF53:AG53"/>
    <mergeCell ref="AH53:AI53"/>
    <mergeCell ref="AJ53:AK53"/>
    <mergeCell ref="P50:Q50"/>
    <mergeCell ref="R50:S50"/>
    <mergeCell ref="T50:U50"/>
    <mergeCell ref="V50:W50"/>
    <mergeCell ref="B51:O51"/>
    <mergeCell ref="P51:Q51"/>
    <mergeCell ref="R51:S51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B52:O52"/>
    <mergeCell ref="P52:Q52"/>
    <mergeCell ref="AL53:AM53"/>
    <mergeCell ref="AN53:AO53"/>
    <mergeCell ref="AB47:AC47"/>
    <mergeCell ref="B54:O54"/>
    <mergeCell ref="P54:Q54"/>
    <mergeCell ref="R54:S54"/>
    <mergeCell ref="T54:U54"/>
    <mergeCell ref="V54:W54"/>
    <mergeCell ref="X54:Y54"/>
    <mergeCell ref="Z54:AA54"/>
    <mergeCell ref="AB54:AC54"/>
    <mergeCell ref="AT54:AU54"/>
    <mergeCell ref="X50:Y50"/>
    <mergeCell ref="Z50:AA50"/>
    <mergeCell ref="AB50:AC50"/>
    <mergeCell ref="AV53:AW53"/>
    <mergeCell ref="AX53:AY53"/>
    <mergeCell ref="AZ53:BA53"/>
    <mergeCell ref="BB53:BC53"/>
    <mergeCell ref="AV54:AW54"/>
    <mergeCell ref="AX54:AY54"/>
    <mergeCell ref="AZ54:BA54"/>
    <mergeCell ref="BB54:BC54"/>
    <mergeCell ref="AV50:AW50"/>
    <mergeCell ref="AF50:AG50"/>
    <mergeCell ref="AH50:AI50"/>
    <mergeCell ref="AJ50:AK50"/>
    <mergeCell ref="AL50:AM50"/>
    <mergeCell ref="B50:O50"/>
    <mergeCell ref="AF54:AG54"/>
    <mergeCell ref="AH54:AI54"/>
    <mergeCell ref="AP54:AQ54"/>
    <mergeCell ref="AR54:AS54"/>
    <mergeCell ref="B67:O67"/>
    <mergeCell ref="P67:Q67"/>
    <mergeCell ref="R67:S67"/>
    <mergeCell ref="T67:U67"/>
    <mergeCell ref="V67:W67"/>
    <mergeCell ref="Z67:AA67"/>
    <mergeCell ref="AB67:AC67"/>
    <mergeCell ref="AD67:AE67"/>
    <mergeCell ref="AF67:AG67"/>
    <mergeCell ref="X67:Y67"/>
    <mergeCell ref="AH67:AI67"/>
    <mergeCell ref="AJ67:AK67"/>
    <mergeCell ref="AL67:AM67"/>
    <mergeCell ref="AN67:AO67"/>
    <mergeCell ref="AP67:AQ67"/>
    <mergeCell ref="AR67:AS67"/>
    <mergeCell ref="AD68:AE68"/>
    <mergeCell ref="AF68:AG68"/>
    <mergeCell ref="AH68:AI68"/>
    <mergeCell ref="AJ68:AK68"/>
    <mergeCell ref="AL68:AM68"/>
    <mergeCell ref="AN68:AO68"/>
    <mergeCell ref="E125:BC125"/>
    <mergeCell ref="A84:K84"/>
    <mergeCell ref="B66:O66"/>
    <mergeCell ref="P66:Q66"/>
    <mergeCell ref="R66:S66"/>
    <mergeCell ref="T66:U66"/>
    <mergeCell ref="B69:O69"/>
    <mergeCell ref="P69:Q69"/>
    <mergeCell ref="R69:S69"/>
    <mergeCell ref="T69:U69"/>
    <mergeCell ref="V69:W69"/>
    <mergeCell ref="X69:Y69"/>
    <mergeCell ref="Z69:AA69"/>
    <mergeCell ref="AB69:AC69"/>
    <mergeCell ref="A91:D91"/>
    <mergeCell ref="E91:BC91"/>
    <mergeCell ref="X66:Y66"/>
    <mergeCell ref="AV68:AW68"/>
    <mergeCell ref="A92:D92"/>
    <mergeCell ref="E93:BC93"/>
    <mergeCell ref="AV73:AW73"/>
    <mergeCell ref="AH73:AI73"/>
    <mergeCell ref="AR73:AS73"/>
    <mergeCell ref="AT73:AU73"/>
    <mergeCell ref="A90:D90"/>
    <mergeCell ref="E90:BC90"/>
    <mergeCell ref="AT67:AU67"/>
    <mergeCell ref="AF66:AG66"/>
    <mergeCell ref="AB80:AC80"/>
    <mergeCell ref="A93:D93"/>
    <mergeCell ref="A94:D94"/>
    <mergeCell ref="E95:BC95"/>
    <mergeCell ref="BD100:BH100"/>
    <mergeCell ref="AH78:AI78"/>
    <mergeCell ref="X79:Y79"/>
    <mergeCell ref="Z79:AA79"/>
    <mergeCell ref="AX76:AY76"/>
    <mergeCell ref="AZ76:BA76"/>
    <mergeCell ref="BB76:BC76"/>
    <mergeCell ref="AB77:AC77"/>
    <mergeCell ref="AD77:AE77"/>
    <mergeCell ref="AF77:AG77"/>
    <mergeCell ref="AH77:AI77"/>
    <mergeCell ref="AJ77:AK77"/>
    <mergeCell ref="AL77:AM77"/>
    <mergeCell ref="AP77:AQ77"/>
    <mergeCell ref="AR77:AS77"/>
    <mergeCell ref="AT77:AU77"/>
    <mergeCell ref="AV77:AW77"/>
    <mergeCell ref="AX77:AY77"/>
    <mergeCell ref="AZ77:BA77"/>
    <mergeCell ref="BB77:BC77"/>
    <mergeCell ref="AB76:AC76"/>
    <mergeCell ref="BD89:BH89"/>
    <mergeCell ref="AN78:AO78"/>
    <mergeCell ref="AP78:AQ78"/>
    <mergeCell ref="AR78:AS78"/>
    <mergeCell ref="AT78:AU78"/>
    <mergeCell ref="BD96:BH96"/>
    <mergeCell ref="AF78:AG78"/>
    <mergeCell ref="V84:AB84"/>
    <mergeCell ref="AC84:AI84"/>
    <mergeCell ref="AJ84:AQ84"/>
    <mergeCell ref="AJ78:AK78"/>
    <mergeCell ref="AL66:AM66"/>
    <mergeCell ref="AN66:AO66"/>
    <mergeCell ref="AP66:AQ66"/>
    <mergeCell ref="AR66:AS66"/>
    <mergeCell ref="AT66:AU66"/>
    <mergeCell ref="AV66:AW66"/>
    <mergeCell ref="V85:AB85"/>
    <mergeCell ref="AC85:AI85"/>
    <mergeCell ref="AJ85:AQ85"/>
    <mergeCell ref="T73:U73"/>
    <mergeCell ref="V73:W73"/>
    <mergeCell ref="AB74:AC74"/>
    <mergeCell ref="AF74:AG74"/>
    <mergeCell ref="AH74:AI74"/>
    <mergeCell ref="AJ74:AK74"/>
    <mergeCell ref="AL74:AM74"/>
    <mergeCell ref="AX68:AY68"/>
    <mergeCell ref="AF79:AK79"/>
    <mergeCell ref="AL79:AQ79"/>
    <mergeCell ref="AR79:AW79"/>
    <mergeCell ref="AX79:BC79"/>
    <mergeCell ref="AP70:AQ70"/>
    <mergeCell ref="AR70:AS70"/>
    <mergeCell ref="AV69:AW69"/>
    <mergeCell ref="AX69:AY69"/>
    <mergeCell ref="BB75:BC75"/>
    <mergeCell ref="AZ68:BA68"/>
    <mergeCell ref="AN71:AO71"/>
    <mergeCell ref="X72:Y72"/>
    <mergeCell ref="Z72:AA72"/>
    <mergeCell ref="AB72:AC72"/>
    <mergeCell ref="AD72:AE72"/>
    <mergeCell ref="BB68:BC68"/>
    <mergeCell ref="Z80:AA80"/>
    <mergeCell ref="AF73:AG73"/>
    <mergeCell ref="L84:N84"/>
    <mergeCell ref="O84:Q84"/>
    <mergeCell ref="BB69:BC69"/>
    <mergeCell ref="AV70:AW70"/>
    <mergeCell ref="A81:S81"/>
    <mergeCell ref="B77:O77"/>
    <mergeCell ref="AN77:AO77"/>
    <mergeCell ref="B68:O68"/>
    <mergeCell ref="AR76:AS76"/>
    <mergeCell ref="BD76:BH76"/>
    <mergeCell ref="BD74:BH74"/>
    <mergeCell ref="AD69:AE69"/>
    <mergeCell ref="AR71:AS71"/>
    <mergeCell ref="AT71:AU71"/>
    <mergeCell ref="AV71:AW71"/>
    <mergeCell ref="AX71:AY71"/>
    <mergeCell ref="AZ71:BA71"/>
    <mergeCell ref="BB71:BC71"/>
    <mergeCell ref="BD71:BH71"/>
    <mergeCell ref="AR69:AS69"/>
    <mergeCell ref="AT69:AU69"/>
    <mergeCell ref="AJ69:AK69"/>
    <mergeCell ref="AL69:AM69"/>
    <mergeCell ref="AF72:AG72"/>
    <mergeCell ref="AH72:AI72"/>
    <mergeCell ref="AJ72:AK72"/>
    <mergeCell ref="AL72:AM72"/>
    <mergeCell ref="AN72:AO72"/>
    <mergeCell ref="AP72:AQ72"/>
    <mergeCell ref="E94:BC94"/>
    <mergeCell ref="BD80:BH80"/>
    <mergeCell ref="AL73:AM73"/>
    <mergeCell ref="AN73:AO73"/>
    <mergeCell ref="B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AL71:AM71"/>
    <mergeCell ref="AR72:AS72"/>
    <mergeCell ref="B72:O72"/>
    <mergeCell ref="P72:Q72"/>
    <mergeCell ref="AZ29:BA29"/>
    <mergeCell ref="AX66:AY66"/>
    <mergeCell ref="AZ66:BA66"/>
    <mergeCell ref="BB66:BC66"/>
    <mergeCell ref="V66:W66"/>
    <mergeCell ref="Z66:AA66"/>
    <mergeCell ref="AB66:AC66"/>
    <mergeCell ref="AD66:AE66"/>
    <mergeCell ref="A79:S79"/>
    <mergeCell ref="AB79:AC79"/>
    <mergeCell ref="AT76:AU76"/>
    <mergeCell ref="AV76:AW76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AR29:AS29"/>
    <mergeCell ref="AT29:AU29"/>
    <mergeCell ref="AV29:AW29"/>
    <mergeCell ref="AX29:AY29"/>
    <mergeCell ref="T74:U74"/>
    <mergeCell ref="V74:W74"/>
    <mergeCell ref="AF69:AG69"/>
    <mergeCell ref="AH69:AI69"/>
    <mergeCell ref="AR45:AS45"/>
    <mergeCell ref="AT45:AU45"/>
    <mergeCell ref="A78:S78"/>
    <mergeCell ref="AR80:AW80"/>
    <mergeCell ref="X74:Y74"/>
    <mergeCell ref="Z74:AA74"/>
    <mergeCell ref="AP73:AQ73"/>
    <mergeCell ref="R70:S70"/>
    <mergeCell ref="T70:U70"/>
    <mergeCell ref="AX74:AY74"/>
    <mergeCell ref="AX80:BC80"/>
    <mergeCell ref="AZ74:BA74"/>
    <mergeCell ref="BB74:BC74"/>
    <mergeCell ref="AB75:AC75"/>
    <mergeCell ref="AF75:AG75"/>
    <mergeCell ref="AH75:AI75"/>
    <mergeCell ref="AJ75:AK75"/>
    <mergeCell ref="AL75:AM75"/>
    <mergeCell ref="AN75:AO75"/>
    <mergeCell ref="AJ76:AK76"/>
    <mergeCell ref="AL76:AM76"/>
    <mergeCell ref="AN76:AO76"/>
    <mergeCell ref="AP76:AQ76"/>
    <mergeCell ref="P75:Q75"/>
    <mergeCell ref="R75:S75"/>
    <mergeCell ref="T75:U75"/>
    <mergeCell ref="V75:W75"/>
    <mergeCell ref="X75:Y75"/>
    <mergeCell ref="Z75:AA75"/>
    <mergeCell ref="P76:Q76"/>
    <mergeCell ref="AZ75:BA75"/>
    <mergeCell ref="P74:Q74"/>
    <mergeCell ref="BD103:BH103"/>
    <mergeCell ref="A80:S80"/>
    <mergeCell ref="AF80:AK80"/>
    <mergeCell ref="AL80:AQ80"/>
    <mergeCell ref="B74:O74"/>
    <mergeCell ref="AD76:AE76"/>
    <mergeCell ref="AD74:AE74"/>
    <mergeCell ref="R74:S74"/>
    <mergeCell ref="B76:O76"/>
    <mergeCell ref="T79:U79"/>
    <mergeCell ref="V79:W79"/>
    <mergeCell ref="AD79:AE79"/>
    <mergeCell ref="T80:U80"/>
    <mergeCell ref="V80:W80"/>
    <mergeCell ref="X80:Y80"/>
    <mergeCell ref="AF63:AQ63"/>
    <mergeCell ref="R76:S76"/>
    <mergeCell ref="BD77:BH77"/>
    <mergeCell ref="X73:Y73"/>
    <mergeCell ref="Z73:AA73"/>
    <mergeCell ref="AB73:AC73"/>
    <mergeCell ref="AD73:AE73"/>
    <mergeCell ref="AP65:AQ65"/>
    <mergeCell ref="AR65:AS65"/>
    <mergeCell ref="AT65:AU65"/>
    <mergeCell ref="AV65:AW65"/>
    <mergeCell ref="AX65:AY65"/>
    <mergeCell ref="AP75:AQ75"/>
    <mergeCell ref="AR75:AS75"/>
    <mergeCell ref="AT75:AU75"/>
    <mergeCell ref="AV75:AW75"/>
    <mergeCell ref="BD73:BH73"/>
    <mergeCell ref="AP143:AR143"/>
    <mergeCell ref="AP142:AW142"/>
    <mergeCell ref="A144:AC145"/>
    <mergeCell ref="A147:AB147"/>
    <mergeCell ref="G142:I142"/>
    <mergeCell ref="G141:O141"/>
    <mergeCell ref="A62:A65"/>
    <mergeCell ref="B62:O65"/>
    <mergeCell ref="P62:Q65"/>
    <mergeCell ref="R62:S65"/>
    <mergeCell ref="T62:AE62"/>
    <mergeCell ref="AF62:BC62"/>
    <mergeCell ref="AZ65:BA65"/>
    <mergeCell ref="BB65:BC65"/>
    <mergeCell ref="T78:U78"/>
    <mergeCell ref="V78:W78"/>
    <mergeCell ref="X78:Y78"/>
    <mergeCell ref="Z78:AA78"/>
    <mergeCell ref="AB78:AC78"/>
    <mergeCell ref="AD78:AE78"/>
    <mergeCell ref="B75:O75"/>
    <mergeCell ref="A123:D123"/>
    <mergeCell ref="A126:D126"/>
    <mergeCell ref="E103:BC103"/>
    <mergeCell ref="AD75:AE75"/>
    <mergeCell ref="P77:Q77"/>
    <mergeCell ref="R77:S77"/>
    <mergeCell ref="T77:U77"/>
    <mergeCell ref="V77:W77"/>
    <mergeCell ref="X77:Y77"/>
    <mergeCell ref="Z77:AA77"/>
    <mergeCell ref="AJ65:AK65"/>
    <mergeCell ref="AX8:BH8"/>
    <mergeCell ref="AX6:BH6"/>
    <mergeCell ref="T51:U51"/>
    <mergeCell ref="V51:W51"/>
    <mergeCell ref="X51:Y51"/>
    <mergeCell ref="Z51:AA51"/>
    <mergeCell ref="AB51:AC51"/>
    <mergeCell ref="AD51:AE51"/>
    <mergeCell ref="AX51:AY51"/>
    <mergeCell ref="AZ51:BA51"/>
    <mergeCell ref="BB51:BC51"/>
    <mergeCell ref="BD51:BH51"/>
    <mergeCell ref="AF51:AG51"/>
    <mergeCell ref="AH51:AI51"/>
    <mergeCell ref="AJ51:AK51"/>
    <mergeCell ref="AL51:AM51"/>
    <mergeCell ref="AN51:AO51"/>
    <mergeCell ref="AP51:AQ51"/>
    <mergeCell ref="AR51:AS51"/>
    <mergeCell ref="AT51:AU51"/>
    <mergeCell ref="AV51:AW51"/>
    <mergeCell ref="Y6:AW7"/>
    <mergeCell ref="Y8:AW10"/>
    <mergeCell ref="BD29:BH29"/>
    <mergeCell ref="BD37:BH37"/>
    <mergeCell ref="BD38:BH38"/>
    <mergeCell ref="BD30:BH30"/>
    <mergeCell ref="BB29:BC29"/>
    <mergeCell ref="AP43:AQ43"/>
    <mergeCell ref="X47:Y47"/>
    <mergeCell ref="Z47:AA47"/>
    <mergeCell ref="AP45:AQ45"/>
    <mergeCell ref="BD42:BH42"/>
    <mergeCell ref="BD43:BH43"/>
    <mergeCell ref="BD46:BH46"/>
    <mergeCell ref="BD47:BH47"/>
    <mergeCell ref="B44:O44"/>
    <mergeCell ref="P44:Q44"/>
    <mergeCell ref="R44:S44"/>
    <mergeCell ref="T44:U44"/>
    <mergeCell ref="V44:W44"/>
    <mergeCell ref="X44:Y44"/>
    <mergeCell ref="T76:U76"/>
    <mergeCell ref="V76:W76"/>
    <mergeCell ref="X76:Y76"/>
    <mergeCell ref="Z76:AA76"/>
    <mergeCell ref="AF76:AG76"/>
    <mergeCell ref="AH76:AI76"/>
    <mergeCell ref="AN74:AO74"/>
    <mergeCell ref="AP74:AQ74"/>
    <mergeCell ref="AR74:AS74"/>
    <mergeCell ref="AT74:AU74"/>
    <mergeCell ref="AV74:AW74"/>
    <mergeCell ref="AL65:AM65"/>
    <mergeCell ref="AN65:AO65"/>
    <mergeCell ref="AR63:BC63"/>
    <mergeCell ref="AF64:AK64"/>
    <mergeCell ref="BD62:BH65"/>
    <mergeCell ref="T63:U65"/>
    <mergeCell ref="V63:W65"/>
    <mergeCell ref="X63:AE63"/>
    <mergeCell ref="AJ54:AK54"/>
    <mergeCell ref="AL54:AM54"/>
    <mergeCell ref="AN54:AO54"/>
    <mergeCell ref="A110:W111"/>
    <mergeCell ref="A128:BH128"/>
    <mergeCell ref="T81:U81"/>
    <mergeCell ref="AB64:AC65"/>
    <mergeCell ref="V81:W81"/>
    <mergeCell ref="X81:Y81"/>
    <mergeCell ref="R8:X10"/>
    <mergeCell ref="Z81:AA81"/>
    <mergeCell ref="AB81:AC81"/>
    <mergeCell ref="AD81:AE81"/>
    <mergeCell ref="AF81:AK81"/>
    <mergeCell ref="AL81:AQ81"/>
    <mergeCell ref="AR81:AW81"/>
    <mergeCell ref="AX81:BC81"/>
    <mergeCell ref="BD81:BH81"/>
    <mergeCell ref="BD39:BH39"/>
    <mergeCell ref="X46:Y46"/>
    <mergeCell ref="Z46:AA46"/>
    <mergeCell ref="AB46:AC46"/>
    <mergeCell ref="AD46:AE46"/>
    <mergeCell ref="AP44:AQ44"/>
    <mergeCell ref="AR44:AS44"/>
    <mergeCell ref="AT44:AU44"/>
    <mergeCell ref="AV44:AW44"/>
    <mergeCell ref="AX44:AY44"/>
    <mergeCell ref="AZ44:BA44"/>
    <mergeCell ref="BB44:BC44"/>
    <mergeCell ref="BD44:BH44"/>
    <mergeCell ref="AL64:AQ64"/>
    <mergeCell ref="AR64:AW64"/>
    <mergeCell ref="AX64:BC64"/>
    <mergeCell ref="AF65:AG65"/>
  </mergeCells>
  <conditionalFormatting sqref="BD29:BH29">
    <cfRule type="cellIs" dxfId="0" priority="10" operator="greaterThan">
      <formula>35</formula>
    </cfRule>
  </conditionalFormatting>
  <printOptions horizontalCentered="1"/>
  <pageMargins left="0" right="0" top="0" bottom="0" header="0" footer="0"/>
  <pageSetup paperSize="8" scale="2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ШАБЛОН_Типовой учебный план</vt:lpstr>
      <vt:lpstr>'ШАБЛОН_Типовой учебный план'!Область_печати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Севастов Кирилл Валерьевич</cp:lastModifiedBy>
  <cp:lastPrinted>2019-04-10T12:08:37Z</cp:lastPrinted>
  <dcterms:created xsi:type="dcterms:W3CDTF">2018-11-26T12:23:21Z</dcterms:created>
  <dcterms:modified xsi:type="dcterms:W3CDTF">2019-04-10T12:09:28Z</dcterms:modified>
</cp:coreProperties>
</file>