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6608" windowHeight="9432" tabRatio="584"/>
  </bookViews>
  <sheets>
    <sheet name="Примерный учебный план (2)" sheetId="26" r:id="rId1"/>
  </sheets>
  <definedNames>
    <definedName name="_xlnm._FilterDatabase" localSheetId="0" hidden="1">'Примерный учебный план (2)'!$A$85:$BH$107</definedName>
    <definedName name="_xlnm.Print_Area" localSheetId="0">'Примерный учебный план (2)'!$A$1:$BH$145</definedName>
  </definedNames>
  <calcPr calcId="145621"/>
</workbook>
</file>

<file path=xl/calcChain.xml><?xml version="1.0" encoding="utf-8"?>
<calcChain xmlns="http://schemas.openxmlformats.org/spreadsheetml/2006/main">
  <c r="AB42" i="26" l="1"/>
  <c r="X42" i="26"/>
  <c r="V62" i="26"/>
  <c r="V61" i="26"/>
  <c r="V60" i="26"/>
  <c r="V59" i="26"/>
  <c r="V56" i="26"/>
  <c r="V54" i="26"/>
  <c r="V52" i="26"/>
  <c r="V51" i="26"/>
  <c r="V50" i="26"/>
  <c r="V48" i="26"/>
  <c r="V47" i="26"/>
  <c r="V45" i="26"/>
  <c r="V44" i="26"/>
  <c r="T78" i="26" l="1"/>
  <c r="T62" i="26"/>
  <c r="T61" i="26"/>
  <c r="T60" i="26" l="1"/>
  <c r="T59" i="26"/>
  <c r="T57" i="26"/>
  <c r="T56" i="26"/>
  <c r="T54" i="26"/>
  <c r="T52" i="26"/>
  <c r="T51" i="26"/>
  <c r="T50" i="26"/>
  <c r="T48" i="26"/>
  <c r="T47" i="26"/>
  <c r="T45" i="26"/>
  <c r="T44" i="26"/>
  <c r="T41" i="26"/>
  <c r="T39" i="26"/>
  <c r="T38" i="26"/>
  <c r="V42" i="26" l="1"/>
  <c r="AT42" i="26"/>
  <c r="AO42" i="26"/>
  <c r="AJ42" i="26"/>
  <c r="AR42" i="26"/>
  <c r="AP42" i="26"/>
  <c r="AM42" i="26"/>
  <c r="AK42" i="26"/>
  <c r="AH42" i="26"/>
  <c r="AF42" i="26"/>
  <c r="AH31" i="26"/>
  <c r="AF31" i="26"/>
  <c r="AO31" i="26"/>
  <c r="AM31" i="26"/>
  <c r="AK31" i="26"/>
  <c r="BH19" i="26"/>
  <c r="BH18" i="26"/>
  <c r="AK76" i="26" l="1"/>
  <c r="BB20" i="26"/>
  <c r="BC20" i="26"/>
  <c r="BD20" i="26"/>
  <c r="BE20" i="26"/>
  <c r="BF20" i="26"/>
  <c r="BG20" i="26"/>
  <c r="AJ31" i="26" l="1"/>
  <c r="T42" i="26" l="1"/>
  <c r="AT76" i="26" l="1"/>
  <c r="AR76" i="26"/>
  <c r="AP77" i="26" s="1"/>
  <c r="AP76" i="26"/>
  <c r="AO76" i="26"/>
  <c r="V36" i="26"/>
  <c r="T36" i="26"/>
  <c r="V35" i="26"/>
  <c r="T35" i="26"/>
  <c r="V33" i="26"/>
  <c r="V31" i="26" s="1"/>
  <c r="V76" i="26" s="1"/>
  <c r="T33" i="26"/>
  <c r="T31" i="26" l="1"/>
  <c r="T76" i="26" s="1"/>
  <c r="BH20" i="26"/>
  <c r="AJ76" i="26"/>
  <c r="AM76" i="26"/>
  <c r="AK77" i="26" s="1"/>
  <c r="AF76" i="26"/>
  <c r="AH76" i="26"/>
  <c r="AF77" i="26" s="1"/>
</calcChain>
</file>

<file path=xl/sharedStrings.xml><?xml version="1.0" encoding="utf-8"?>
<sst xmlns="http://schemas.openxmlformats.org/spreadsheetml/2006/main" count="461" uniqueCount="341">
  <si>
    <t>: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</si>
  <si>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</si>
  <si>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</si>
  <si>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</si>
  <si>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</si>
  <si>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</si>
  <si>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</si>
  <si>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</si>
  <si>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</si>
  <si>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</si>
  <si>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</si>
  <si>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</si>
  <si>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</si>
  <si>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</si>
  <si>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</si>
  <si>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</si>
  <si>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</si>
  <si>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</si>
  <si>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</si>
  <si>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</si>
  <si>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I</t>
  </si>
  <si>
    <t>II</t>
  </si>
  <si>
    <t>Семестр</t>
  </si>
  <si>
    <t>Название практики</t>
  </si>
  <si>
    <t>Недель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</si>
  <si>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</si>
  <si>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</si>
  <si>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</si>
  <si>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</si>
  <si>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</si>
  <si>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</si>
  <si>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</si>
  <si>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</si>
  <si>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</si>
  <si>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</si>
  <si>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</si>
  <si>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</si>
  <si>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</si>
  <si>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</si>
  <si>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</si>
  <si>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</si>
  <si>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</si>
  <si>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</si>
  <si>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</si>
  <si>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</si>
  <si>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</si>
  <si>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</si>
  <si>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</si>
  <si>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</si>
  <si>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</si>
  <si>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</si>
  <si>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</si>
  <si>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</si>
  <si>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</si>
  <si>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</si>
  <si>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</si>
  <si>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3.1</t>
  </si>
  <si>
    <t>Семинарские</t>
  </si>
  <si>
    <t>Итоговая аттестация</t>
  </si>
  <si>
    <t>Каникулы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</si>
  <si>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</si>
  <si>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</si>
  <si>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</si>
  <si>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</si>
  <si>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</si>
  <si>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</si>
  <si>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</si>
  <si>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</si>
  <si>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</si>
  <si>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</si>
  <si>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</si>
  <si>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</si>
  <si>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</si>
  <si>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</si>
  <si>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</si>
  <si>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</si>
  <si>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</si>
  <si>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</si>
  <si>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</si>
  <si>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</si>
  <si>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</si>
  <si>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</si>
  <si>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 xml:space="preserve">Количество часов учебных занятий </t>
  </si>
  <si>
    <t>Регистрационный № _____________</t>
  </si>
  <si>
    <t>4.</t>
  </si>
  <si>
    <t xml:space="preserve">Факультативные дисциплины </t>
  </si>
  <si>
    <t>Код 
компетенции</t>
  </si>
  <si>
    <t>Наименование компетенции</t>
  </si>
  <si>
    <t>_______________</t>
  </si>
  <si>
    <t>Протокол № ____ от _________ 20___ г.</t>
  </si>
  <si>
    <t>УК-1</t>
  </si>
  <si>
    <t>УК-2</t>
  </si>
  <si>
    <t>СОГЛАСОВАНО</t>
  </si>
  <si>
    <t xml:space="preserve">Председатель УМО </t>
  </si>
  <si>
    <t xml:space="preserve">Рекомендован к утверждению Президиумом Совета УМО 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</si>
  <si>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</si>
  <si>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Эксперт-нормоконтролер</t>
  </si>
  <si>
    <t>2.3</t>
  </si>
  <si>
    <t>2.3.1</t>
  </si>
  <si>
    <t>УК-3</t>
  </si>
  <si>
    <t>1.2.2</t>
  </si>
  <si>
    <t>1.2.1</t>
  </si>
  <si>
    <t>2.1.1</t>
  </si>
  <si>
    <t>2.1.2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</si>
  <si>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06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07</t>
    </r>
  </si>
  <si>
    <t>июль</t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</si>
  <si>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07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08</t>
    </r>
  </si>
  <si>
    <t>август</t>
  </si>
  <si>
    <t>24
31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</si>
  <si>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09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10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</si>
  <si>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10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11</t>
    </r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</si>
  <si>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12
</t>
    </r>
    <r>
      <rPr>
        <u/>
        <sz val="18"/>
        <color theme="1"/>
        <rFont val="Times New Roman"/>
        <family val="1"/>
        <charset val="204"/>
      </rPr>
      <t>04</t>
    </r>
    <r>
      <rPr>
        <sz val="18"/>
        <color theme="1"/>
        <rFont val="Times New Roman"/>
        <family val="1"/>
        <charset val="204"/>
      </rPr>
      <t xml:space="preserve">
01</t>
    </r>
  </si>
  <si>
    <r>
      <rPr>
        <u/>
        <sz val="18"/>
        <color theme="1"/>
        <rFont val="Times New Roman"/>
        <family val="1"/>
        <charset val="204"/>
      </rPr>
      <t xml:space="preserve">26 </t>
    </r>
    <r>
      <rPr>
        <sz val="18"/>
        <color theme="1"/>
        <rFont val="Times New Roman"/>
        <family val="1"/>
        <charset val="204"/>
      </rPr>
      <t xml:space="preserve">
01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02</t>
    </r>
  </si>
  <si>
    <r>
      <rPr>
        <u/>
        <sz val="18"/>
        <color theme="1"/>
        <rFont val="Times New Roman"/>
        <family val="1"/>
        <charset val="204"/>
      </rPr>
      <t xml:space="preserve">23 </t>
    </r>
    <r>
      <rPr>
        <sz val="18"/>
        <color theme="1"/>
        <rFont val="Times New Roman"/>
        <family val="1"/>
        <charset val="204"/>
      </rPr>
      <t xml:space="preserve">
02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03</t>
    </r>
  </si>
  <si>
    <r>
      <rPr>
        <u/>
        <sz val="18"/>
        <color theme="1"/>
        <rFont val="Times New Roman"/>
        <family val="1"/>
        <charset val="204"/>
      </rPr>
      <t xml:space="preserve">30 </t>
    </r>
    <r>
      <rPr>
        <sz val="18"/>
        <color theme="1"/>
        <rFont val="Times New Roman"/>
        <family val="1"/>
        <charset val="204"/>
      </rPr>
      <t xml:space="preserve">
03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04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</si>
  <si>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04
</t>
    </r>
    <r>
      <rPr>
        <u/>
        <sz val="18"/>
        <color theme="1"/>
        <rFont val="Times New Roman"/>
        <family val="1"/>
        <charset val="204"/>
      </rPr>
      <t>03</t>
    </r>
    <r>
      <rPr>
        <sz val="18"/>
        <color theme="1"/>
        <rFont val="Times New Roman"/>
        <family val="1"/>
        <charset val="204"/>
      </rPr>
      <t xml:space="preserve">
05</t>
    </r>
  </si>
  <si>
    <t>Теоретическое обучение</t>
  </si>
  <si>
    <t>Экзаменационные сессии</t>
  </si>
  <si>
    <t>каникулы</t>
  </si>
  <si>
    <t xml:space="preserve">   I. График образовательного  процесса</t>
  </si>
  <si>
    <t>Зачетных единиц</t>
  </si>
  <si>
    <t>Философия и методология науки</t>
  </si>
  <si>
    <t>Иностранный язык</t>
  </si>
  <si>
    <t>Основы информационных технологий</t>
  </si>
  <si>
    <t>4.1</t>
  </si>
  <si>
    <t>4.2</t>
  </si>
  <si>
    <t>4.3</t>
  </si>
  <si>
    <t>/2</t>
  </si>
  <si>
    <t>/240</t>
  </si>
  <si>
    <t>/104</t>
  </si>
  <si>
    <t>/140</t>
  </si>
  <si>
    <t>/1</t>
  </si>
  <si>
    <t>/108</t>
  </si>
  <si>
    <t>/72</t>
  </si>
  <si>
    <t>1.2.</t>
  </si>
  <si>
    <t>Практики</t>
  </si>
  <si>
    <t>практика</t>
  </si>
  <si>
    <t>Название модуля, 
учебной дисциплины, курсового проекта (курсовой работы)</t>
  </si>
  <si>
    <t>IV. Практики</t>
  </si>
  <si>
    <t>Магистерская диссертация</t>
  </si>
  <si>
    <t>магистерская диссертация</t>
  </si>
  <si>
    <t>V. Магистерская диссертация</t>
  </si>
  <si>
    <t>Защита магистерской диссертации</t>
  </si>
  <si>
    <t>3.2</t>
  </si>
  <si>
    <r>
      <t>Государственный компонент</t>
    </r>
    <r>
      <rPr>
        <sz val="18"/>
        <rFont val="Times New Roman"/>
        <family val="1"/>
        <charset val="204"/>
      </rPr>
      <t xml:space="preserve"> </t>
    </r>
  </si>
  <si>
    <t xml:space="preserve">                            </t>
  </si>
  <si>
    <t xml:space="preserve">                                                 </t>
  </si>
  <si>
    <t>VI. Итоговая аттестация</t>
  </si>
  <si>
    <t>УПК-2</t>
  </si>
  <si>
    <t>УПК-3</t>
  </si>
  <si>
    <t>УК-4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</si>
  <si>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</si>
  <si>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</si>
  <si>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</si>
  <si>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</si>
  <si>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</si>
  <si>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</si>
  <si>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</si>
  <si>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</si>
  <si>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</si>
  <si>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 xml:space="preserve">УК-5
</t>
  </si>
  <si>
    <t>1.1</t>
  </si>
  <si>
    <t>1.1.1</t>
  </si>
  <si>
    <t>Управленческая</t>
  </si>
  <si>
    <t>____________     И.А.Старовойтова</t>
  </si>
  <si>
    <t>по образованию в области управления</t>
  </si>
  <si>
    <t>Г.В.Пальчик</t>
  </si>
  <si>
    <t>С.Ю.Кричевский</t>
  </si>
  <si>
    <t>/52</t>
  </si>
  <si>
    <t>/18</t>
  </si>
  <si>
    <t>/54</t>
  </si>
  <si>
    <t xml:space="preserve">Специальность: 1-26 80 03 Бизнес-администрирование </t>
  </si>
  <si>
    <t>Управленческая экономика</t>
  </si>
  <si>
    <t xml:space="preserve">Правовое обеспечение бизнеса </t>
  </si>
  <si>
    <t>Управление маркетингом</t>
  </si>
  <si>
    <t>Управление человеческими ресурсами</t>
  </si>
  <si>
    <t>2.3.2</t>
  </si>
  <si>
    <t>2.4.1.4</t>
  </si>
  <si>
    <t>2.4.1.5</t>
  </si>
  <si>
    <t>Управление проектами</t>
  </si>
  <si>
    <t>2.4.1.6</t>
  </si>
  <si>
    <t>Инструменты управления 21 века</t>
  </si>
  <si>
    <t>Технологии креативного менеджмента  и др.</t>
  </si>
  <si>
    <t>Уметь управлять изменениями и внедрять инновации</t>
  </si>
  <si>
    <t>Владеть методиками планирования и прогнозирования деятельности организации</t>
  </si>
  <si>
    <t>Управление информационными системами</t>
  </si>
  <si>
    <t>Модуль "Функциональные области  менеджмента - 1 "</t>
  </si>
  <si>
    <t>Модуль "Функциональные области  менеджмента - 2"</t>
  </si>
  <si>
    <t>2.2</t>
  </si>
  <si>
    <t>2.2.1</t>
  </si>
  <si>
    <t>2.2.2</t>
  </si>
  <si>
    <t>/56</t>
  </si>
  <si>
    <t>/3</t>
  </si>
  <si>
    <t>1 семестр,
17 недель</t>
  </si>
  <si>
    <t>2 семестр,
18 недель</t>
  </si>
  <si>
    <t xml:space="preserve">УПК-1 </t>
  </si>
  <si>
    <t>Уметь использовать финансовый анализ при подготовке и  принятии управленческих решений</t>
  </si>
  <si>
    <t>2.1.</t>
  </si>
  <si>
    <t>ТИПОВОЙ УЧЕБНЫЙ  ПЛАН</t>
  </si>
  <si>
    <t>МИНИСТЕРСТВО ОБРАЗОВАНИЕ РЕСПУБЛИКИ БЕЛАРУСЬ</t>
  </si>
  <si>
    <t>2.4</t>
  </si>
  <si>
    <t>2.4.1</t>
  </si>
  <si>
    <t>Председатель НМС</t>
  </si>
  <si>
    <t>по бизнес-управлению</t>
  </si>
  <si>
    <t>2.5</t>
  </si>
  <si>
    <t xml:space="preserve">Модуль дисциплин  по выбору магистранта </t>
  </si>
  <si>
    <t>Научно-исследовательский семинар</t>
  </si>
  <si>
    <t>2.5.1</t>
  </si>
  <si>
    <t>2.5.2</t>
  </si>
  <si>
    <t>2.3.3</t>
  </si>
  <si>
    <t>Антикризисный менеджмент</t>
  </si>
  <si>
    <t>Степень:  магистр (МВА)</t>
  </si>
  <si>
    <t>Лидерство и организационное поведение</t>
  </si>
  <si>
    <t>Управление финансами в организации</t>
  </si>
  <si>
    <t>Маркетинговый анализ/Маркетинговые исследования</t>
  </si>
  <si>
    <t>Управление рисками/Управление изменениями</t>
  </si>
  <si>
    <t>УПК-4</t>
  </si>
  <si>
    <t>УПК-5</t>
  </si>
  <si>
    <t>УПК-6</t>
  </si>
  <si>
    <t>УПК-7</t>
  </si>
  <si>
    <r>
      <t>Налоговый менеджмент</t>
    </r>
    <r>
      <rPr>
        <sz val="18"/>
        <color theme="1"/>
        <rFont val="Times New Roman"/>
        <family val="1"/>
        <charset val="204"/>
      </rPr>
      <t>/Предпринимательство</t>
    </r>
  </si>
  <si>
    <t xml:space="preserve">УК-8
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</si>
  <si>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</si>
  <si>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 xml:space="preserve">УК-9
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</si>
  <si>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</si>
  <si>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</si>
  <si>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</si>
  <si>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1.3</t>
  </si>
  <si>
    <t>Финансовый и управленческий учет</t>
  </si>
  <si>
    <t>1.3.1</t>
  </si>
  <si>
    <t>1.3.2</t>
  </si>
  <si>
    <t>Модуль "Управление - 1 "</t>
  </si>
  <si>
    <t>Компонент учреждения высшего образования</t>
  </si>
  <si>
    <t>1.4</t>
  </si>
  <si>
    <t>1.4.1</t>
  </si>
  <si>
    <t>Операционный менеджмент</t>
  </si>
  <si>
    <t>Модуль "Управление - 2 "</t>
  </si>
  <si>
    <t>2.6</t>
  </si>
  <si>
    <t>2.6.1</t>
  </si>
  <si>
    <t>2.6.2</t>
  </si>
  <si>
    <t>2.6.3</t>
  </si>
  <si>
    <t>2.6.4</t>
  </si>
  <si>
    <t>Модуль"Исследовательская деятельность- 1"</t>
  </si>
  <si>
    <t xml:space="preserve">Уметь анализировать управленческую  информацию с целью  принятия  решений  на  всех уровнях управления </t>
  </si>
  <si>
    <t>Быть способным проектировать, структурировать и моделировать финансовые и экономические возможности  на базе количественных и качественных данных</t>
  </si>
  <si>
    <t>Быть способным интегрировать различные аспекты бизнеса в процессе принятия решений и выработки стратегии организации</t>
  </si>
  <si>
    <t>Владеть инструментами мотивации, лидерства и управления изменениями</t>
  </si>
  <si>
    <t xml:space="preserve">УК-6
</t>
  </si>
  <si>
    <t xml:space="preserve">УК-7 
</t>
  </si>
  <si>
    <t xml:space="preserve">УК-10
</t>
  </si>
  <si>
    <t xml:space="preserve">Уметь позиционировать компанию на рынке и формировать конкурентное преимущество организации </t>
  </si>
  <si>
    <t>УК-1,6</t>
  </si>
  <si>
    <t>СК-1 /СК-8</t>
  </si>
  <si>
    <t>CК-6</t>
  </si>
  <si>
    <t>/220</t>
  </si>
  <si>
    <t>/6</t>
  </si>
  <si>
    <t>Быть способным проектировать организационную структуру и осуществлять распределение полномочий для эффективного достижения целей организации</t>
  </si>
  <si>
    <t>Модуль "Финансы"</t>
  </si>
  <si>
    <t>СК-2,9</t>
  </si>
  <si>
    <t>УК-5 /УПК-1</t>
  </si>
  <si>
    <t>Быть способным проводить маркетинговый анализ и аудит для разработки маркетинговых планов</t>
  </si>
  <si>
    <t xml:space="preserve"> СК-4/СК-7</t>
  </si>
  <si>
    <t>СК-10</t>
  </si>
  <si>
    <t>Владеть  методиками  оценки инвестиционных проектов и бизнес-планирования</t>
  </si>
  <si>
    <t xml:space="preserve">УК-11
</t>
  </si>
  <si>
    <t>УК-11</t>
  </si>
  <si>
    <t>Модуль"Исследовательская деятельность - 2"</t>
  </si>
  <si>
    <t>1.4.1, 2.5.2</t>
  </si>
  <si>
    <t>1.1.1, 2.5.1</t>
  </si>
  <si>
    <t>1.2.1, 2.3.2, 2.6.1</t>
  </si>
  <si>
    <t>1.1.1, 2.1.1</t>
  </si>
  <si>
    <t>3.1, 3.2</t>
  </si>
  <si>
    <t>1.2.1, 2.6.1</t>
  </si>
  <si>
    <t>1.3.1, 1.3.2</t>
  </si>
  <si>
    <t>2.1.2, 2.6.4</t>
  </si>
  <si>
    <t>1.1.1, 2.1.2</t>
  </si>
  <si>
    <t>2.4.1, 2.6.2</t>
  </si>
  <si>
    <t>2.1.1, 2.6.4</t>
  </si>
  <si>
    <t xml:space="preserve">Уметь организовывать  функцию маркетинга в компании и быть способным  разрабатывать и организовывать реализацию маркетинговых планов и программ </t>
  </si>
  <si>
    <t xml:space="preserve">Быть способным применять современные концепции операционной деятельности организации, проводить  анализ  и использовать его для принятия управленческих решений </t>
  </si>
  <si>
    <t>Стратегическое управление организацией</t>
  </si>
  <si>
    <t>Управленческие коммуникации</t>
  </si>
  <si>
    <t>Методология бизнес-исследований</t>
  </si>
  <si>
    <t>Инновационные образовательные технологии</t>
  </si>
  <si>
    <t>Прикладные количественные методы в управлении</t>
  </si>
  <si>
    <t>Планирование инвестиционной деятельности/ Финансовое прогнозирование</t>
  </si>
  <si>
    <t>Владеть правовыми нормами и правовым механизмом, регулирующими деятельность организаций в правовой системе РБ</t>
  </si>
  <si>
    <t>Владеть коммуникативной компетентностью и уметь управлять коммуникациями как бизнес-процессом</t>
  </si>
  <si>
    <t>Уметь применять теоретические  знания для решения задач бизнеса и управления</t>
  </si>
  <si>
    <t>Уметь формировать цели и задачи для принятия решений на основе организационных и личных ценностей</t>
  </si>
  <si>
    <t>Уметь проявлять инициативу и ответственность, разрешать проблемные ситуации</t>
  </si>
  <si>
    <t>Быть способным осуществлять управление человеческими ресурсами в организации</t>
  </si>
  <si>
    <t>Уметь использовать современные технологии и прикладные программные средства при решении задач бизнеса и управления</t>
  </si>
  <si>
    <t>В рамках специальности 1-26 80 03 "Бизнес-администрирование" могут быть реализованы следующие профилизации: "Бизнес-администрирование в организации", "Бизнес-администрирование в банковском бизнесе", "Бизнес-администрирование в малом бизнесе и предпринимательстве", "Бизнес-администрирование в управлении человеческими ресурсами" и др.</t>
  </si>
  <si>
    <t>М.М. Байдун</t>
  </si>
  <si>
    <t>УК-7; СК-5</t>
  </si>
  <si>
    <t>УК-5; СК-10</t>
  </si>
  <si>
    <t>УК-8</t>
  </si>
  <si>
    <t>УК-9</t>
  </si>
  <si>
    <t>УК-10</t>
  </si>
  <si>
    <t>1.3.1, 4.3</t>
  </si>
  <si>
    <t>1.3.2, 2.5.1</t>
  </si>
  <si>
    <t>СК-11</t>
  </si>
  <si>
    <t>СК-12</t>
  </si>
  <si>
    <t>СК-3, 11</t>
  </si>
  <si>
    <t>СК-5/СК-12</t>
  </si>
  <si>
    <t>УК-11; УПК-2</t>
  </si>
  <si>
    <t>УК-2,7; УПК-4</t>
  </si>
  <si>
    <t>УПК-4; СК-12</t>
  </si>
  <si>
    <t>УК-3,4; УПК-5</t>
  </si>
  <si>
    <t>СК-13</t>
  </si>
  <si>
    <t>СК-4, 13</t>
  </si>
  <si>
    <t>УК-5; УПК-1,3,7</t>
  </si>
  <si>
    <t xml:space="preserve">Быть способным использовать методы количественного и качественного анализа и моделирования при решении задач управления    </t>
  </si>
  <si>
    <t>УПК-2,6</t>
  </si>
  <si>
    <t>УК-2; УПК-6</t>
  </si>
  <si>
    <t>Быть способным применять методы научного познания 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</si>
  <si>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r>
      <t xml:space="preserve">Дополнительные виды обучения </t>
    </r>
    <r>
      <rPr>
        <b/>
        <vertAlign val="superscript"/>
        <sz val="18"/>
        <rFont val="Times New Roman"/>
        <family val="1"/>
        <charset val="204"/>
      </rPr>
      <t>1</t>
    </r>
  </si>
  <si>
    <t xml:space="preserve">Быть способным анализировать и интерпретировать культурные особенности для эффективного  взаимодействия с международными партнёрами </t>
  </si>
  <si>
    <t>Владеть методами антикризисного управления и разрешения кризисов, применения антикризисных мер и инструментов</t>
  </si>
  <si>
    <t>Педагогика и психология высшего образования</t>
  </si>
  <si>
    <t>/22</t>
  </si>
  <si>
    <t>Быть способным использовать инструменты стратегического анализа  и  планирования  для разработки стратегического плана организации</t>
  </si>
  <si>
    <t>2.3.3, 2.6.3</t>
  </si>
  <si>
    <t xml:space="preserve">Разработан в качестве примера реализации образовательного стандарта по специальности 1-26 80 03 "Бизнес-администрирование". </t>
  </si>
  <si>
    <t xml:space="preserve">¹ Общеобразовательные дисциплины  "Философия и методология науки", "Иностранный язык", "Основы информационных технологий" изучаются по выбору магистранта. 
По общеобразовательным дисциплинам "Философия и методология науки" и "Иностранный язык" формой текущей аттестации является кандидатский экзамен, по общеобразовательной дисциплине "Основы информационных технологий" формой текущей аттестации является кандидатский зачет. </t>
  </si>
  <si>
    <t>Уметь развивать в себе предпринимательское мышление и способность разрабатывать эффективные бизнес-модели</t>
  </si>
  <si>
    <t>VII. Матрица компетенций</t>
  </si>
  <si>
    <t xml:space="preserve">Уметь самостоятельно приобретать новые знания и умения, развивая свой интеллектуальный и общекультурный уровень </t>
  </si>
  <si>
    <t>Д.Ф.Матусевич</t>
  </si>
  <si>
    <t>С.А. Касперович</t>
  </si>
  <si>
    <t>Код модуля,
 учебной дисциплины</t>
  </si>
  <si>
    <t>Заместитель Министра экономики Республики Беларусь</t>
  </si>
  <si>
    <t>И.В.Титович</t>
  </si>
  <si>
    <t>Срок  обучения:  1 год 8 месяцев</t>
  </si>
  <si>
    <t>3 семестр,
18 недель</t>
  </si>
  <si>
    <t xml:space="preserve">4 семестр
</t>
  </si>
  <si>
    <t>Начальник Главного управления профессионального образования Министерства образования Республики Беларусь</t>
  </si>
  <si>
    <t>Модуль"Информационно-аналитический"</t>
  </si>
  <si>
    <t>/34</t>
  </si>
  <si>
    <t>Модуль "Правовое обеспечение бизнеса"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</si>
</sst>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4"/>
      <name val="Arial Cyr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color rgb="FF8E0000"/>
      <name val="Times New Roman"/>
      <family val="1"/>
      <charset val="204"/>
    </font>
    <font>
      <sz val="14"/>
      <color rgb="FF8E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6"/>
      <name val="Arial Cyr"/>
      <charset val="204"/>
    </font>
    <font>
      <b/>
      <i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b/>
      <vertAlign val="superscript"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Protection="0"/>
    <xf numFmtId="0" fontId="2" fillId="0" borderId="0"/>
    <xf numFmtId="0" fontId="1" fillId="0" borderId="0"/>
    <xf numFmtId="164" fontId="28" fillId="0" borderId="0" applyFont="0" applyFill="0" applyBorder="0" applyAlignment="0" applyProtection="0"/>
  </cellStyleXfs>
  <cellXfs count="171">
    <xf numFmtId="0" fontId="0" fillId="0" borderId="0" xfId="0"/>
    <xf numFmtId="0" fontId="15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top"/>
    </xf>
    <xf numFmtId="0" fontId="15" fillId="0" borderId="2" xfId="0" applyFont="1" applyFill="1" applyBorder="1"/>
    <xf numFmtId="49" fontId="17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9" fillId="0" borderId="0" xfId="0" applyFont="1" applyFill="1"/>
    <xf numFmtId="0" fontId="18" fillId="0" borderId="0" xfId="0" applyFont="1" applyFill="1" applyAlignment="1">
      <alignment vertical="top" wrapText="1"/>
    </xf>
    <xf numFmtId="0" fontId="15" fillId="0" borderId="5" xfId="0" applyFont="1" applyFill="1" applyBorder="1" applyAlignment="1">
      <alignment vertical="top"/>
    </xf>
    <xf numFmtId="0" fontId="20" fillId="0" borderId="0" xfId="0" applyFont="1" applyFill="1"/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vertical="top"/>
    </xf>
    <xf numFmtId="49" fontId="2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24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7" fillId="0" borderId="0" xfId="0" applyFont="1" applyFill="1"/>
    <xf numFmtId="0" fontId="9" fillId="0" borderId="0" xfId="0" applyFont="1" applyFill="1"/>
    <xf numFmtId="0" fontId="9" fillId="0" borderId="0" xfId="0" applyFont="1" applyFill="1" applyAlignment="1"/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1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9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5" fillId="0" borderId="0" xfId="0" applyFont="1" applyFill="1" applyAlignment="1">
      <alignment horizontal="center"/>
    </xf>
    <xf numFmtId="0" fontId="3" fillId="0" borderId="0" xfId="1" applyFont="1" applyFill="1" applyBorder="1"/>
    <xf numFmtId="0" fontId="12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1" fillId="0" borderId="0" xfId="0" applyNumberFormat="1" applyFont="1" applyFill="1"/>
    <xf numFmtId="49" fontId="11" fillId="0" borderId="2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/>
    </xf>
    <xf numFmtId="49" fontId="11" fillId="0" borderId="2" xfId="0" applyNumberFormat="1" applyFont="1" applyFill="1" applyBorder="1" applyAlignment="1">
      <alignment horizontal="center"/>
    </xf>
    <xf numFmtId="49" fontId="7" fillId="0" borderId="0" xfId="0" applyNumberFormat="1" applyFont="1" applyFill="1"/>
    <xf numFmtId="49" fontId="3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textRotation="90"/>
    </xf>
    <xf numFmtId="49" fontId="10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3" fillId="0" borderId="0" xfId="0" applyFont="1" applyFill="1"/>
    <xf numFmtId="0" fontId="26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justify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4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Font="1" applyFill="1"/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top" wrapText="1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" vertical="top"/>
    </xf>
    <xf numFmtId="0" fontId="12" fillId="0" borderId="0" xfId="0" applyFont="1" applyFill="1" applyAlignment="1">
      <alignment vertical="top"/>
    </xf>
    <xf numFmtId="0" fontId="31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/>
    </xf>
    <xf numFmtId="0" fontId="5" fillId="0" borderId="5" xfId="0" applyFon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/>
    </xf>
    <xf numFmtId="0" fontId="11" fillId="0" borderId="7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11" fillId="0" borderId="3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49" fontId="11" fillId="0" borderId="2" xfId="0" applyNumberFormat="1" applyFont="1" applyFill="1" applyBorder="1" applyAlignment="1">
      <alignment horizontal="center" vertical="top"/>
    </xf>
    <xf numFmtId="0" fontId="0" fillId="0" borderId="0" xfId="0" applyFont="1" applyFill="1" applyAlignment="1"/>
    <xf numFmtId="49" fontId="11" fillId="0" borderId="3" xfId="0" applyNumberFormat="1" applyFont="1" applyFill="1" applyBorder="1" applyAlignment="1">
      <alignment horizontal="center" vertical="top"/>
    </xf>
    <xf numFmtId="49" fontId="11" fillId="0" borderId="8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64" fontId="5" fillId="0" borderId="2" xfId="4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90"/>
    </xf>
    <xf numFmtId="0" fontId="15" fillId="0" borderId="6" xfId="0" applyFont="1" applyFill="1" applyBorder="1" applyAlignment="1">
      <alignment horizontal="center" vertical="center" textRotation="90"/>
    </xf>
    <xf numFmtId="0" fontId="15" fillId="0" borderId="4" xfId="0" applyFont="1" applyFill="1" applyBorder="1" applyAlignment="1">
      <alignment horizontal="center" vertical="center" textRotation="90"/>
    </xf>
    <xf numFmtId="0" fontId="17" fillId="0" borderId="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0" fontId="31" fillId="0" borderId="7" xfId="0" applyFont="1" applyFill="1" applyBorder="1" applyAlignment="1">
      <alignment horizontal="left" wrapText="1"/>
    </xf>
  </cellXfs>
  <cellStyles count="5">
    <cellStyle name="мой стиль" xfId="1"/>
    <cellStyle name="Обычный" xfId="0" builtinId="0"/>
    <cellStyle name="Обычный 2" xfId="2"/>
    <cellStyle name="Обычный 2 2" xfId="3"/>
    <cellStyle name="Финансовый" xfId="4" builtinId="3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47"/>
  <sheetViews>
    <sheetView tabSelected="1" view="pageBreakPreview" zoomScale="40" zoomScaleNormal="50" zoomScaleSheetLayoutView="40" workbookViewId="0">
      <selection activeCell="A119" sqref="A119:BH119"/>
    </sheetView>
  </sheetViews>
  <sheetFormatPr defaultColWidth="4.6640625" defaultRowHeight="13.2" x14ac:dyDescent="0.25"/>
  <cols>
    <col min="1" max="1" width="11.109375" style="33" customWidth="1"/>
    <col min="2" max="3" width="4.88671875" style="33" customWidth="1"/>
    <col min="4" max="4" width="6.109375" style="33" customWidth="1"/>
    <col min="5" max="11" width="4.88671875" style="33" customWidth="1"/>
    <col min="12" max="12" width="6" style="33" customWidth="1"/>
    <col min="13" max="14" width="4.88671875" style="33" customWidth="1"/>
    <col min="15" max="15" width="7" style="33" customWidth="1"/>
    <col min="16" max="17" width="4.88671875" style="33" customWidth="1"/>
    <col min="18" max="19" width="4.88671875" style="35" customWidth="1"/>
    <col min="20" max="20" width="4.88671875" style="33" customWidth="1"/>
    <col min="21" max="21" width="7.109375" style="33" customWidth="1"/>
    <col min="22" max="31" width="4.88671875" style="33" customWidth="1"/>
    <col min="32" max="35" width="5" style="33" customWidth="1"/>
    <col min="36" max="36" width="5.6640625" style="33" customWidth="1"/>
    <col min="37" max="40" width="5" style="33" customWidth="1"/>
    <col min="41" max="41" width="5.88671875" style="33" customWidth="1"/>
    <col min="42" max="43" width="5" style="33" customWidth="1"/>
    <col min="44" max="45" width="4.88671875" style="33" customWidth="1"/>
    <col min="46" max="46" width="5.6640625" style="24" customWidth="1"/>
    <col min="47" max="48" width="4.88671875" style="24" customWidth="1"/>
    <col min="49" max="49" width="4.88671875" style="34" customWidth="1"/>
    <col min="50" max="50" width="5" style="33" customWidth="1"/>
    <col min="51" max="51" width="5.88671875" style="33" customWidth="1"/>
    <col min="52" max="53" width="5" style="33" customWidth="1"/>
    <col min="54" max="59" width="7.6640625" style="33" customWidth="1"/>
    <col min="60" max="60" width="6" style="33" customWidth="1"/>
    <col min="61" max="62" width="4.6640625" style="33"/>
    <col min="63" max="63" width="4.6640625" style="33" customWidth="1"/>
    <col min="64" max="64" width="4.6640625" style="33"/>
    <col min="65" max="65" width="5.88671875" style="33" bestFit="1" customWidth="1"/>
    <col min="66" max="66" width="19.33203125" style="33" customWidth="1"/>
    <col min="67" max="68" width="4.6640625" style="33"/>
    <col min="69" max="69" width="4.6640625" style="33" customWidth="1"/>
    <col min="70" max="72" width="4.6640625" style="33"/>
    <col min="73" max="73" width="6.88671875" style="33" bestFit="1" customWidth="1"/>
    <col min="74" max="16384" width="4.6640625" style="33"/>
  </cols>
  <sheetData>
    <row r="1" spans="1:61" ht="36.75" customHeight="1" x14ac:dyDescent="0.5">
      <c r="O1" s="160" t="s">
        <v>199</v>
      </c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</row>
    <row r="2" spans="1:61" ht="30" customHeight="1" x14ac:dyDescent="0.5"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61" ht="30.6" x14ac:dyDescent="0.55000000000000004">
      <c r="B3" s="37" t="s">
        <v>74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  <c r="N3" s="38"/>
      <c r="O3" s="38"/>
      <c r="P3" s="38"/>
      <c r="Q3" s="38"/>
      <c r="T3" s="36"/>
      <c r="U3" s="36"/>
      <c r="V3" s="36"/>
      <c r="W3" s="161" t="s">
        <v>198</v>
      </c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36"/>
      <c r="AN3" s="36"/>
      <c r="AO3" s="36"/>
    </row>
    <row r="4" spans="1:61" ht="30.6" x14ac:dyDescent="0.55000000000000004">
      <c r="B4" s="37" t="s">
        <v>75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  <c r="N4" s="38"/>
      <c r="O4" s="38"/>
      <c r="P4" s="38"/>
      <c r="Q4" s="38"/>
    </row>
    <row r="5" spans="1:61" ht="30.6" x14ac:dyDescent="0.55000000000000004">
      <c r="B5" s="37" t="s">
        <v>76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8"/>
      <c r="N5" s="38"/>
      <c r="O5" s="38"/>
      <c r="P5" s="38"/>
      <c r="Q5" s="38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61" ht="30.6" x14ac:dyDescent="0.55000000000000004">
      <c r="B6" s="37" t="s">
        <v>77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  <c r="N6" s="38"/>
      <c r="O6" s="38"/>
      <c r="P6" s="38"/>
      <c r="Q6" s="38"/>
      <c r="T6" s="162" t="s">
        <v>171</v>
      </c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40"/>
      <c r="AS6" s="40"/>
      <c r="AT6" s="41"/>
      <c r="AY6" s="104" t="s">
        <v>211</v>
      </c>
      <c r="AZ6" s="104"/>
      <c r="BA6" s="104"/>
      <c r="BB6" s="104"/>
      <c r="BC6" s="104"/>
      <c r="BD6" s="104"/>
      <c r="BE6" s="104"/>
      <c r="BF6" s="104"/>
      <c r="BG6" s="24"/>
      <c r="BH6" s="24"/>
      <c r="BI6" s="24"/>
    </row>
    <row r="7" spans="1:61" ht="30.6" customHeight="1" x14ac:dyDescent="0.55000000000000004">
      <c r="B7" s="37" t="s">
        <v>164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T7" s="42" t="s">
        <v>145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4"/>
      <c r="AO7" s="44"/>
      <c r="AP7" s="44"/>
      <c r="AQ7" s="44"/>
      <c r="AR7" s="40"/>
      <c r="AS7" s="40"/>
      <c r="AT7" s="41"/>
      <c r="AY7" s="45"/>
      <c r="AZ7" s="30"/>
      <c r="BA7" s="37"/>
      <c r="BB7" s="37"/>
      <c r="BC7" s="37"/>
    </row>
    <row r="8" spans="1:61" ht="30.6" x14ac:dyDescent="0.4">
      <c r="B8" s="42"/>
      <c r="C8" s="42"/>
      <c r="D8" s="42"/>
      <c r="E8" s="42"/>
      <c r="F8" s="42"/>
      <c r="G8" s="42"/>
      <c r="H8" s="42"/>
      <c r="I8" s="46"/>
      <c r="J8" s="46"/>
      <c r="K8" s="46"/>
      <c r="L8" s="46"/>
      <c r="M8" s="47"/>
      <c r="N8" s="47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R8" s="48"/>
      <c r="AS8" s="48"/>
      <c r="AT8" s="48"/>
      <c r="AU8" s="44"/>
      <c r="AY8" s="49" t="s">
        <v>334</v>
      </c>
      <c r="AZ8" s="49"/>
      <c r="BA8" s="49"/>
      <c r="BB8" s="49"/>
      <c r="BC8" s="49"/>
      <c r="BD8" s="49"/>
      <c r="BE8" s="49"/>
      <c r="BF8" s="49"/>
    </row>
    <row r="9" spans="1:61" ht="30" customHeight="1" x14ac:dyDescent="0.55000000000000004">
      <c r="B9" s="37" t="s">
        <v>88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7"/>
      <c r="N9" s="47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45"/>
      <c r="AT9" s="45"/>
      <c r="AU9" s="44"/>
      <c r="AV9" s="44"/>
      <c r="AW9" s="50"/>
    </row>
    <row r="10" spans="1:61" ht="28.2" customHeight="1" x14ac:dyDescent="0.55000000000000004"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7"/>
      <c r="N10" s="47"/>
      <c r="T10" s="51" t="s">
        <v>146</v>
      </c>
      <c r="U10" s="39"/>
      <c r="V10" s="39"/>
      <c r="W10" s="39"/>
      <c r="X10" s="39"/>
      <c r="Y10" s="39"/>
      <c r="AA10" s="37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R10" s="40"/>
      <c r="AS10" s="40"/>
      <c r="AT10" s="41"/>
    </row>
    <row r="11" spans="1:61" ht="30.6" x14ac:dyDescent="0.55000000000000004">
      <c r="B11" s="37" t="s">
        <v>83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7"/>
      <c r="N11" s="47"/>
      <c r="T11" s="37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</row>
    <row r="12" spans="1:61" ht="22.95" customHeight="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</row>
    <row r="13" spans="1:61" ht="22.95" customHeight="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</row>
    <row r="14" spans="1:61" ht="30" x14ac:dyDescent="0.5">
      <c r="E14" s="52" t="s">
        <v>119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53"/>
      <c r="S14" s="53"/>
      <c r="V14" s="39"/>
      <c r="W14" s="39"/>
      <c r="X14" s="39"/>
      <c r="Y14" s="39"/>
      <c r="Z14" s="39"/>
      <c r="AA14" s="39"/>
      <c r="AB14" s="36"/>
      <c r="AC14" s="39"/>
      <c r="AD14" s="39"/>
      <c r="AE14" s="39"/>
      <c r="AF14" s="39"/>
      <c r="AG14" s="39"/>
      <c r="AH14" s="39"/>
      <c r="AI14" s="39"/>
      <c r="AJ14" s="39"/>
      <c r="AL14" s="39"/>
      <c r="AN14" s="39"/>
      <c r="AO14" s="38"/>
      <c r="AP14" s="52" t="s">
        <v>4</v>
      </c>
    </row>
    <row r="16" spans="1:61" ht="18.600000000000001" customHeight="1" x14ac:dyDescent="0.25">
      <c r="A16" s="151" t="s">
        <v>60</v>
      </c>
      <c r="B16" s="153" t="s">
        <v>70</v>
      </c>
      <c r="C16" s="154"/>
      <c r="D16" s="154"/>
      <c r="E16" s="155"/>
      <c r="F16" s="156" t="s">
        <v>109</v>
      </c>
      <c r="G16" s="153" t="s">
        <v>69</v>
      </c>
      <c r="H16" s="154"/>
      <c r="I16" s="155"/>
      <c r="J16" s="156" t="s">
        <v>110</v>
      </c>
      <c r="K16" s="153" t="s">
        <v>68</v>
      </c>
      <c r="L16" s="154"/>
      <c r="M16" s="154"/>
      <c r="N16" s="155"/>
      <c r="O16" s="153" t="s">
        <v>67</v>
      </c>
      <c r="P16" s="154"/>
      <c r="Q16" s="154"/>
      <c r="R16" s="155"/>
      <c r="S16" s="156" t="s">
        <v>111</v>
      </c>
      <c r="T16" s="153" t="s">
        <v>66</v>
      </c>
      <c r="U16" s="154"/>
      <c r="V16" s="155"/>
      <c r="W16" s="156" t="s">
        <v>112</v>
      </c>
      <c r="X16" s="153" t="s">
        <v>65</v>
      </c>
      <c r="Y16" s="154"/>
      <c r="Z16" s="155"/>
      <c r="AA16" s="156" t="s">
        <v>113</v>
      </c>
      <c r="AB16" s="153" t="s">
        <v>64</v>
      </c>
      <c r="AC16" s="154"/>
      <c r="AD16" s="154"/>
      <c r="AE16" s="155"/>
      <c r="AF16" s="156" t="s">
        <v>114</v>
      </c>
      <c r="AG16" s="153" t="s">
        <v>63</v>
      </c>
      <c r="AH16" s="154"/>
      <c r="AI16" s="155"/>
      <c r="AJ16" s="156" t="s">
        <v>115</v>
      </c>
      <c r="AK16" s="153" t="s">
        <v>62</v>
      </c>
      <c r="AL16" s="154"/>
      <c r="AM16" s="154"/>
      <c r="AN16" s="155"/>
      <c r="AO16" s="153" t="s">
        <v>61</v>
      </c>
      <c r="AP16" s="154"/>
      <c r="AQ16" s="154"/>
      <c r="AR16" s="155"/>
      <c r="AS16" s="156" t="s">
        <v>104</v>
      </c>
      <c r="AT16" s="153" t="s">
        <v>105</v>
      </c>
      <c r="AU16" s="154"/>
      <c r="AV16" s="155"/>
      <c r="AW16" s="156" t="s">
        <v>106</v>
      </c>
      <c r="AX16" s="153" t="s">
        <v>107</v>
      </c>
      <c r="AY16" s="154"/>
      <c r="AZ16" s="154"/>
      <c r="BA16" s="155"/>
      <c r="BB16" s="158" t="s">
        <v>116</v>
      </c>
      <c r="BC16" s="151" t="s">
        <v>117</v>
      </c>
      <c r="BD16" s="151" t="s">
        <v>135</v>
      </c>
      <c r="BE16" s="151" t="s">
        <v>139</v>
      </c>
      <c r="BF16" s="151" t="s">
        <v>58</v>
      </c>
      <c r="BG16" s="151" t="s">
        <v>59</v>
      </c>
      <c r="BH16" s="151" t="s">
        <v>3</v>
      </c>
    </row>
    <row r="17" spans="1:76" ht="233.4" customHeight="1" x14ac:dyDescent="0.25">
      <c r="A17" s="152"/>
      <c r="B17" s="1" t="s">
        <v>71</v>
      </c>
      <c r="C17" s="1" t="s">
        <v>30</v>
      </c>
      <c r="D17" s="1" t="s">
        <v>31</v>
      </c>
      <c r="E17" s="1" t="s">
        <v>32</v>
      </c>
      <c r="F17" s="157"/>
      <c r="G17" s="1" t="s">
        <v>33</v>
      </c>
      <c r="H17" s="1" t="s">
        <v>34</v>
      </c>
      <c r="I17" s="1" t="s">
        <v>35</v>
      </c>
      <c r="J17" s="157"/>
      <c r="K17" s="1" t="s">
        <v>36</v>
      </c>
      <c r="L17" s="1" t="s">
        <v>37</v>
      </c>
      <c r="M17" s="1" t="s">
        <v>38</v>
      </c>
      <c r="N17" s="1" t="s">
        <v>39</v>
      </c>
      <c r="O17" s="1" t="s">
        <v>29</v>
      </c>
      <c r="P17" s="1" t="s">
        <v>30</v>
      </c>
      <c r="Q17" s="1" t="s">
        <v>31</v>
      </c>
      <c r="R17" s="1" t="s">
        <v>32</v>
      </c>
      <c r="S17" s="157"/>
      <c r="T17" s="1" t="s">
        <v>40</v>
      </c>
      <c r="U17" s="1" t="s">
        <v>41</v>
      </c>
      <c r="V17" s="1" t="s">
        <v>42</v>
      </c>
      <c r="W17" s="157"/>
      <c r="X17" s="1" t="s">
        <v>43</v>
      </c>
      <c r="Y17" s="1" t="s">
        <v>44</v>
      </c>
      <c r="Z17" s="1" t="s">
        <v>45</v>
      </c>
      <c r="AA17" s="157"/>
      <c r="AB17" s="1" t="s">
        <v>43</v>
      </c>
      <c r="AC17" s="1" t="s">
        <v>44</v>
      </c>
      <c r="AD17" s="1" t="s">
        <v>45</v>
      </c>
      <c r="AE17" s="1" t="s">
        <v>46</v>
      </c>
      <c r="AF17" s="157"/>
      <c r="AG17" s="1" t="s">
        <v>33</v>
      </c>
      <c r="AH17" s="1" t="s">
        <v>34</v>
      </c>
      <c r="AI17" s="1" t="s">
        <v>35</v>
      </c>
      <c r="AJ17" s="157"/>
      <c r="AK17" s="1" t="s">
        <v>47</v>
      </c>
      <c r="AL17" s="1" t="s">
        <v>48</v>
      </c>
      <c r="AM17" s="1" t="s">
        <v>49</v>
      </c>
      <c r="AN17" s="1" t="s">
        <v>50</v>
      </c>
      <c r="AO17" s="1" t="s">
        <v>29</v>
      </c>
      <c r="AP17" s="1" t="s">
        <v>30</v>
      </c>
      <c r="AQ17" s="1" t="s">
        <v>31</v>
      </c>
      <c r="AR17" s="1" t="s">
        <v>32</v>
      </c>
      <c r="AS17" s="157"/>
      <c r="AT17" s="1" t="s">
        <v>33</v>
      </c>
      <c r="AU17" s="1" t="s">
        <v>34</v>
      </c>
      <c r="AV17" s="1" t="s">
        <v>35</v>
      </c>
      <c r="AW17" s="157"/>
      <c r="AX17" s="1" t="s">
        <v>36</v>
      </c>
      <c r="AY17" s="1" t="s">
        <v>37</v>
      </c>
      <c r="AZ17" s="1" t="s">
        <v>38</v>
      </c>
      <c r="BA17" s="1" t="s">
        <v>108</v>
      </c>
      <c r="BB17" s="158"/>
      <c r="BC17" s="152"/>
      <c r="BD17" s="152"/>
      <c r="BE17" s="152"/>
      <c r="BF17" s="152"/>
      <c r="BG17" s="152"/>
      <c r="BH17" s="152"/>
    </row>
    <row r="18" spans="1:76" ht="24.6" customHeight="1" x14ac:dyDescent="0.45">
      <c r="A18" s="3" t="s">
        <v>20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1" t="s">
        <v>0</v>
      </c>
      <c r="T18" s="21" t="s">
        <v>0</v>
      </c>
      <c r="U18" s="21" t="s">
        <v>0</v>
      </c>
      <c r="V18" s="21" t="s">
        <v>51</v>
      </c>
      <c r="W18" s="5" t="s">
        <v>51</v>
      </c>
      <c r="X18" s="2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P18" s="21" t="s">
        <v>0</v>
      </c>
      <c r="AQ18" s="21" t="s">
        <v>0</v>
      </c>
      <c r="AR18" s="21" t="s">
        <v>0</v>
      </c>
      <c r="AS18" s="21" t="s">
        <v>0</v>
      </c>
      <c r="AT18" s="2" t="s">
        <v>51</v>
      </c>
      <c r="AU18" s="2" t="s">
        <v>51</v>
      </c>
      <c r="AV18" s="2" t="s">
        <v>51</v>
      </c>
      <c r="AW18" s="2" t="s">
        <v>51</v>
      </c>
      <c r="AX18" s="2" t="s">
        <v>51</v>
      </c>
      <c r="AY18" s="2" t="s">
        <v>51</v>
      </c>
      <c r="AZ18" s="2" t="s">
        <v>51</v>
      </c>
      <c r="BA18" s="2" t="s">
        <v>51</v>
      </c>
      <c r="BB18" s="22">
        <v>35</v>
      </c>
      <c r="BC18" s="22">
        <v>7</v>
      </c>
      <c r="BD18" s="22"/>
      <c r="BE18" s="22"/>
      <c r="BF18" s="22"/>
      <c r="BG18" s="22">
        <v>10</v>
      </c>
      <c r="BH18" s="22">
        <f>SUM(BB18:BG18)</f>
        <v>52</v>
      </c>
    </row>
    <row r="19" spans="1:76" ht="25.2" customHeight="1" x14ac:dyDescent="0.45">
      <c r="A19" s="3" t="s">
        <v>21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1"/>
      <c r="T19" s="21" t="s">
        <v>0</v>
      </c>
      <c r="U19" s="21" t="s">
        <v>0</v>
      </c>
      <c r="V19" s="5" t="s">
        <v>51</v>
      </c>
      <c r="W19" s="2" t="s">
        <v>51</v>
      </c>
      <c r="X19" s="2" t="s">
        <v>52</v>
      </c>
      <c r="Y19" s="2" t="s">
        <v>52</v>
      </c>
      <c r="Z19" s="2" t="s">
        <v>52</v>
      </c>
      <c r="AA19" s="2" t="s">
        <v>52</v>
      </c>
      <c r="AB19" s="2" t="s">
        <v>72</v>
      </c>
      <c r="AC19" s="54" t="s">
        <v>72</v>
      </c>
      <c r="AD19" s="54" t="s">
        <v>72</v>
      </c>
      <c r="AE19" s="54" t="s">
        <v>72</v>
      </c>
      <c r="AF19" s="54" t="s">
        <v>72</v>
      </c>
      <c r="AG19" s="54" t="s">
        <v>72</v>
      </c>
      <c r="AH19" s="54" t="s">
        <v>72</v>
      </c>
      <c r="AI19" s="5" t="s">
        <v>72</v>
      </c>
      <c r="AJ19" s="5" t="s">
        <v>54</v>
      </c>
      <c r="AK19" s="5"/>
      <c r="AL19" s="5"/>
      <c r="AM19" s="5"/>
      <c r="AN19" s="5"/>
      <c r="AO19" s="5"/>
      <c r="AP19" s="5"/>
      <c r="AQ19" s="5"/>
      <c r="AR19" s="5"/>
      <c r="AS19" s="5"/>
      <c r="AT19" s="2"/>
      <c r="AU19" s="2"/>
      <c r="AV19" s="2"/>
      <c r="AW19" s="2"/>
      <c r="AX19" s="2"/>
      <c r="AY19" s="2"/>
      <c r="AZ19" s="2"/>
      <c r="BA19" s="2"/>
      <c r="BB19" s="22">
        <v>18</v>
      </c>
      <c r="BC19" s="22">
        <v>2</v>
      </c>
      <c r="BD19" s="22">
        <v>4</v>
      </c>
      <c r="BE19" s="22">
        <v>8</v>
      </c>
      <c r="BF19" s="22">
        <v>1</v>
      </c>
      <c r="BG19" s="22">
        <v>2</v>
      </c>
      <c r="BH19" s="22">
        <f>SUM(BB19:BG19)</f>
        <v>35</v>
      </c>
    </row>
    <row r="20" spans="1:76" ht="30.75" customHeight="1" x14ac:dyDescent="0.25">
      <c r="BB20" s="28">
        <f>SUM(BB18:BB19)</f>
        <v>53</v>
      </c>
      <c r="BC20" s="28">
        <f>SUM(BC18:BC19)</f>
        <v>9</v>
      </c>
      <c r="BD20" s="28">
        <f>SUM(BD19)</f>
        <v>4</v>
      </c>
      <c r="BE20" s="28">
        <f>SUM(BE19)</f>
        <v>8</v>
      </c>
      <c r="BF20" s="28">
        <f>SUM(BF19)</f>
        <v>1</v>
      </c>
      <c r="BG20" s="28">
        <f>SUM(BG18:BG19)</f>
        <v>12</v>
      </c>
      <c r="BH20" s="28">
        <f>SUM(BH18:BH19)</f>
        <v>87</v>
      </c>
    </row>
    <row r="21" spans="1:76" ht="30.6" x14ac:dyDescent="0.55000000000000004">
      <c r="B21" s="55" t="s">
        <v>5</v>
      </c>
      <c r="C21" s="55"/>
      <c r="D21" s="55"/>
      <c r="E21" s="55"/>
      <c r="F21" s="55"/>
      <c r="G21" s="38"/>
      <c r="H21" s="56"/>
      <c r="I21" s="57" t="s">
        <v>73</v>
      </c>
      <c r="J21" s="55" t="s">
        <v>2</v>
      </c>
      <c r="K21" s="38"/>
      <c r="L21" s="38"/>
      <c r="M21" s="38"/>
      <c r="N21" s="55"/>
      <c r="O21" s="55"/>
      <c r="P21" s="55"/>
      <c r="Q21" s="55"/>
      <c r="R21" s="58"/>
      <c r="S21" s="53"/>
      <c r="T21" s="38"/>
      <c r="U21" s="59" t="s">
        <v>52</v>
      </c>
      <c r="V21" s="57" t="s">
        <v>73</v>
      </c>
      <c r="W21" s="55" t="s">
        <v>136</v>
      </c>
      <c r="X21" s="38"/>
      <c r="Y21" s="55"/>
      <c r="Z21" s="55"/>
      <c r="AA21" s="55"/>
      <c r="AB21" s="55"/>
      <c r="AC21" s="55"/>
      <c r="AD21" s="55"/>
      <c r="AE21" s="55"/>
      <c r="AF21" s="38"/>
      <c r="AG21" s="38"/>
      <c r="AH21" s="38"/>
      <c r="AI21" s="59" t="s">
        <v>54</v>
      </c>
      <c r="AJ21" s="57" t="s">
        <v>73</v>
      </c>
      <c r="AK21" s="55" t="s">
        <v>53</v>
      </c>
      <c r="AL21" s="55"/>
      <c r="AM21" s="55"/>
      <c r="AN21" s="37"/>
      <c r="AO21" s="37"/>
      <c r="AP21" s="37"/>
      <c r="AQ21" s="37"/>
    </row>
    <row r="22" spans="1:76" ht="30.6" x14ac:dyDescent="0.55000000000000004">
      <c r="A22" s="60"/>
      <c r="B22" s="60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8"/>
      <c r="S22" s="53"/>
      <c r="T22" s="38"/>
      <c r="U22" s="58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38"/>
      <c r="AG22" s="38"/>
      <c r="AH22" s="38"/>
      <c r="AI22" s="55"/>
      <c r="AJ22" s="55"/>
      <c r="AK22" s="55"/>
      <c r="AL22" s="55"/>
      <c r="AM22" s="55"/>
      <c r="AN22" s="37"/>
      <c r="AO22" s="37"/>
      <c r="AP22" s="37"/>
      <c r="AQ22" s="37"/>
    </row>
    <row r="23" spans="1:76" ht="30.6" x14ac:dyDescent="0.55000000000000004">
      <c r="A23" s="60"/>
      <c r="B23" s="60"/>
      <c r="C23" s="55"/>
      <c r="D23" s="55"/>
      <c r="E23" s="55"/>
      <c r="F23" s="55"/>
      <c r="G23" s="55"/>
      <c r="H23" s="61" t="s">
        <v>0</v>
      </c>
      <c r="I23" s="57" t="s">
        <v>73</v>
      </c>
      <c r="J23" s="55" t="s">
        <v>55</v>
      </c>
      <c r="K23" s="38"/>
      <c r="L23" s="38"/>
      <c r="M23" s="38"/>
      <c r="N23" s="55"/>
      <c r="O23" s="55"/>
      <c r="P23" s="55"/>
      <c r="Q23" s="55"/>
      <c r="R23" s="58"/>
      <c r="S23" s="53"/>
      <c r="T23" s="38"/>
      <c r="U23" s="59" t="s">
        <v>72</v>
      </c>
      <c r="V23" s="57" t="s">
        <v>73</v>
      </c>
      <c r="W23" s="55" t="s">
        <v>140</v>
      </c>
      <c r="X23" s="55"/>
      <c r="Y23" s="55"/>
      <c r="Z23" s="37"/>
      <c r="AA23" s="37"/>
      <c r="AB23" s="37"/>
      <c r="AC23" s="37"/>
      <c r="AD23" s="38"/>
      <c r="AE23" s="38"/>
      <c r="AF23" s="38"/>
      <c r="AG23" s="38"/>
      <c r="AH23" s="38"/>
      <c r="AI23" s="59" t="s">
        <v>51</v>
      </c>
      <c r="AJ23" s="57" t="s">
        <v>73</v>
      </c>
      <c r="AK23" s="55" t="s">
        <v>118</v>
      </c>
      <c r="AL23" s="55"/>
      <c r="AM23" s="55"/>
      <c r="AN23" s="55"/>
      <c r="AO23" s="38"/>
      <c r="AP23" s="38"/>
      <c r="AQ23" s="38"/>
    </row>
    <row r="24" spans="1:76" ht="30.6" x14ac:dyDescent="0.55000000000000004">
      <c r="A24" s="60"/>
      <c r="B24" s="60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8"/>
      <c r="S24" s="58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37"/>
      <c r="AK24" s="37"/>
      <c r="AL24" s="37"/>
      <c r="AM24" s="37"/>
      <c r="AN24" s="37"/>
      <c r="AO24" s="37"/>
      <c r="AP24" s="37"/>
      <c r="AQ24" s="37"/>
    </row>
    <row r="25" spans="1:76" ht="30" x14ac:dyDescent="0.5">
      <c r="A25" s="60"/>
      <c r="B25" s="60"/>
      <c r="C25" s="60"/>
      <c r="D25" s="60"/>
      <c r="E25" s="60"/>
      <c r="F25" s="60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  <c r="S25" s="63"/>
      <c r="T25" s="62"/>
      <c r="U25" s="62"/>
      <c r="V25" s="62"/>
      <c r="W25" s="62"/>
      <c r="X25" s="62"/>
      <c r="Y25" s="62"/>
      <c r="Z25" s="62"/>
      <c r="AA25" s="52" t="s">
        <v>28</v>
      </c>
      <c r="AB25" s="62"/>
      <c r="AC25" s="62"/>
      <c r="AD25" s="62"/>
      <c r="AE25" s="62"/>
      <c r="AF25" s="62"/>
      <c r="AG25" s="62"/>
      <c r="AH25" s="62"/>
      <c r="AI25" s="62"/>
      <c r="AJ25" s="46"/>
      <c r="AK25" s="46"/>
      <c r="AL25" s="46"/>
      <c r="AM25" s="46"/>
      <c r="AN25" s="46"/>
      <c r="AO25" s="46"/>
      <c r="AP25" s="46"/>
      <c r="AQ25" s="46"/>
    </row>
    <row r="26" spans="1:76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4"/>
      <c r="S26" s="64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</row>
    <row r="27" spans="1:76" ht="43.2" customHeight="1" x14ac:dyDescent="0.25">
      <c r="A27" s="142" t="s">
        <v>78</v>
      </c>
      <c r="B27" s="142" t="s">
        <v>137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50" t="s">
        <v>6</v>
      </c>
      <c r="Q27" s="150"/>
      <c r="R27" s="150" t="s">
        <v>7</v>
      </c>
      <c r="S27" s="150"/>
      <c r="T27" s="134" t="s">
        <v>8</v>
      </c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 t="s">
        <v>27</v>
      </c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 t="s">
        <v>79</v>
      </c>
      <c r="BA27" s="134"/>
      <c r="BB27" s="134"/>
      <c r="BC27" s="134"/>
      <c r="BD27" s="134"/>
      <c r="BE27" s="134"/>
      <c r="BF27" s="134"/>
      <c r="BG27" s="134"/>
      <c r="BH27" s="134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</row>
    <row r="28" spans="1:76" ht="37.200000000000003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50"/>
      <c r="Q28" s="150"/>
      <c r="R28" s="150"/>
      <c r="S28" s="150"/>
      <c r="T28" s="150" t="s">
        <v>3</v>
      </c>
      <c r="U28" s="150"/>
      <c r="V28" s="150" t="s">
        <v>9</v>
      </c>
      <c r="W28" s="150"/>
      <c r="X28" s="99" t="s">
        <v>10</v>
      </c>
      <c r="Y28" s="99"/>
      <c r="Z28" s="99"/>
      <c r="AA28" s="99"/>
      <c r="AB28" s="99"/>
      <c r="AC28" s="99"/>
      <c r="AD28" s="99"/>
      <c r="AE28" s="99"/>
      <c r="AF28" s="99" t="s">
        <v>12</v>
      </c>
      <c r="AG28" s="99"/>
      <c r="AH28" s="99"/>
      <c r="AI28" s="99"/>
      <c r="AJ28" s="99"/>
      <c r="AK28" s="99"/>
      <c r="AL28" s="99"/>
      <c r="AM28" s="99"/>
      <c r="AN28" s="99"/>
      <c r="AO28" s="99"/>
      <c r="AP28" s="99" t="s">
        <v>13</v>
      </c>
      <c r="AQ28" s="99"/>
      <c r="AR28" s="99"/>
      <c r="AS28" s="99"/>
      <c r="AT28" s="99"/>
      <c r="AU28" s="99"/>
      <c r="AV28" s="99"/>
      <c r="AW28" s="99"/>
      <c r="AX28" s="99"/>
      <c r="AY28" s="99"/>
      <c r="AZ28" s="134"/>
      <c r="BA28" s="134"/>
      <c r="BB28" s="134"/>
      <c r="BC28" s="134"/>
      <c r="BD28" s="134"/>
      <c r="BE28" s="134"/>
      <c r="BF28" s="134"/>
      <c r="BG28" s="134"/>
      <c r="BH28" s="134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69" customHeight="1" x14ac:dyDescent="0.25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50"/>
      <c r="Q29" s="150"/>
      <c r="R29" s="150"/>
      <c r="S29" s="150"/>
      <c r="T29" s="150"/>
      <c r="U29" s="150"/>
      <c r="V29" s="150"/>
      <c r="W29" s="150"/>
      <c r="X29" s="150" t="s">
        <v>11</v>
      </c>
      <c r="Y29" s="150"/>
      <c r="Z29" s="150" t="s">
        <v>80</v>
      </c>
      <c r="AA29" s="150"/>
      <c r="AB29" s="150" t="s">
        <v>81</v>
      </c>
      <c r="AC29" s="150"/>
      <c r="AD29" s="150" t="s">
        <v>57</v>
      </c>
      <c r="AE29" s="150"/>
      <c r="AF29" s="100" t="s">
        <v>193</v>
      </c>
      <c r="AG29" s="100"/>
      <c r="AH29" s="100"/>
      <c r="AI29" s="100"/>
      <c r="AJ29" s="100"/>
      <c r="AK29" s="100" t="s">
        <v>194</v>
      </c>
      <c r="AL29" s="100"/>
      <c r="AM29" s="100"/>
      <c r="AN29" s="100"/>
      <c r="AO29" s="100"/>
      <c r="AP29" s="100" t="s">
        <v>335</v>
      </c>
      <c r="AQ29" s="100"/>
      <c r="AR29" s="100"/>
      <c r="AS29" s="100"/>
      <c r="AT29" s="100"/>
      <c r="AU29" s="100" t="s">
        <v>336</v>
      </c>
      <c r="AV29" s="100"/>
      <c r="AW29" s="100"/>
      <c r="AX29" s="100"/>
      <c r="AY29" s="100"/>
      <c r="AZ29" s="134"/>
      <c r="BA29" s="134"/>
      <c r="BB29" s="134"/>
      <c r="BC29" s="134"/>
      <c r="BD29" s="134"/>
      <c r="BE29" s="134"/>
      <c r="BF29" s="134"/>
      <c r="BG29" s="134"/>
      <c r="BH29" s="134"/>
      <c r="BM29" s="13"/>
      <c r="BN29" s="14"/>
      <c r="BO29" s="14"/>
      <c r="BP29" s="13"/>
      <c r="BQ29" s="14"/>
      <c r="BR29" s="14"/>
      <c r="BS29" s="13"/>
      <c r="BT29" s="14"/>
      <c r="BU29" s="14"/>
      <c r="BV29" s="13"/>
      <c r="BW29" s="14"/>
      <c r="BX29" s="14"/>
    </row>
    <row r="30" spans="1:76" ht="115.95" customHeigh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 t="s">
        <v>1</v>
      </c>
      <c r="AG30" s="150"/>
      <c r="AH30" s="150" t="s">
        <v>14</v>
      </c>
      <c r="AI30" s="150"/>
      <c r="AJ30" s="65" t="s">
        <v>15</v>
      </c>
      <c r="AK30" s="150" t="s">
        <v>1</v>
      </c>
      <c r="AL30" s="150"/>
      <c r="AM30" s="150" t="s">
        <v>14</v>
      </c>
      <c r="AN30" s="150"/>
      <c r="AO30" s="65" t="s">
        <v>15</v>
      </c>
      <c r="AP30" s="150" t="s">
        <v>1</v>
      </c>
      <c r="AQ30" s="150"/>
      <c r="AR30" s="150" t="s">
        <v>14</v>
      </c>
      <c r="AS30" s="150"/>
      <c r="AT30" s="65" t="s">
        <v>15</v>
      </c>
      <c r="AU30" s="150" t="s">
        <v>1</v>
      </c>
      <c r="AV30" s="150"/>
      <c r="AW30" s="150" t="s">
        <v>14</v>
      </c>
      <c r="AX30" s="150"/>
      <c r="AY30" s="65" t="s">
        <v>15</v>
      </c>
      <c r="AZ30" s="134"/>
      <c r="BA30" s="134"/>
      <c r="BB30" s="134"/>
      <c r="BC30" s="134"/>
      <c r="BD30" s="134"/>
      <c r="BE30" s="134"/>
      <c r="BF30" s="134"/>
      <c r="BG30" s="134"/>
      <c r="BH30" s="134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</row>
    <row r="31" spans="1:76" ht="48.6" customHeight="1" x14ac:dyDescent="0.4">
      <c r="A31" s="29" t="s">
        <v>16</v>
      </c>
      <c r="B31" s="140" t="s">
        <v>144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59"/>
      <c r="Q31" s="159"/>
      <c r="R31" s="159"/>
      <c r="S31" s="159"/>
      <c r="T31" s="134">
        <f>SUM(T32:U41)</f>
        <v>1234</v>
      </c>
      <c r="U31" s="134"/>
      <c r="V31" s="134">
        <f>SUM(V32:W41)</f>
        <v>374</v>
      </c>
      <c r="W31" s="134"/>
      <c r="X31" s="149">
        <v>180</v>
      </c>
      <c r="Y31" s="149"/>
      <c r="Z31" s="159"/>
      <c r="AA31" s="159"/>
      <c r="AB31" s="149">
        <v>194</v>
      </c>
      <c r="AC31" s="149"/>
      <c r="AD31" s="159"/>
      <c r="AE31" s="159"/>
      <c r="AF31" s="134">
        <f>SUM(AF32:AG41)</f>
        <v>618</v>
      </c>
      <c r="AG31" s="134"/>
      <c r="AH31" s="134">
        <f>SUM(AH32:AI41)</f>
        <v>194</v>
      </c>
      <c r="AI31" s="134"/>
      <c r="AJ31" s="29">
        <f>SUM(AJ35:AJ41,AJ33:AJ33)</f>
        <v>18</v>
      </c>
      <c r="AK31" s="134">
        <f>SUM(AK32:AL41)</f>
        <v>616</v>
      </c>
      <c r="AL31" s="134"/>
      <c r="AM31" s="134">
        <f>SUM(AM32:AN41)</f>
        <v>180</v>
      </c>
      <c r="AN31" s="134"/>
      <c r="AO31" s="29">
        <f>SUM(AO32:AO41)</f>
        <v>18</v>
      </c>
      <c r="AP31" s="134"/>
      <c r="AQ31" s="134"/>
      <c r="AR31" s="134"/>
      <c r="AS31" s="134"/>
      <c r="AT31" s="29"/>
      <c r="AU31" s="134"/>
      <c r="AV31" s="134"/>
      <c r="AW31" s="134"/>
      <c r="AX31" s="134"/>
      <c r="AY31" s="29"/>
      <c r="AZ31" s="134"/>
      <c r="BA31" s="134"/>
      <c r="BB31" s="134"/>
      <c r="BC31" s="134"/>
      <c r="BD31" s="134"/>
      <c r="BE31" s="134"/>
      <c r="BF31" s="134"/>
      <c r="BG31" s="134"/>
      <c r="BH31" s="134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</row>
    <row r="32" spans="1:76" ht="34.5" customHeight="1" x14ac:dyDescent="0.25">
      <c r="A32" s="66" t="s">
        <v>161</v>
      </c>
      <c r="B32" s="140" t="s">
        <v>231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28"/>
      <c r="AK32" s="99"/>
      <c r="AL32" s="99"/>
      <c r="AM32" s="99"/>
      <c r="AN32" s="99"/>
      <c r="AO32" s="28"/>
      <c r="AP32" s="99"/>
      <c r="AQ32" s="99"/>
      <c r="AR32" s="99"/>
      <c r="AS32" s="99"/>
      <c r="AT32" s="28"/>
      <c r="AU32" s="99"/>
      <c r="AV32" s="99"/>
      <c r="AW32" s="99"/>
      <c r="AX32" s="99"/>
      <c r="AY32" s="28"/>
      <c r="AZ32" s="100"/>
      <c r="BA32" s="100"/>
      <c r="BB32" s="100"/>
      <c r="BC32" s="100"/>
      <c r="BD32" s="100"/>
      <c r="BE32" s="100"/>
      <c r="BF32" s="100"/>
      <c r="BG32" s="100"/>
      <c r="BH32" s="100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</row>
    <row r="33" spans="1:76" ht="30.75" customHeight="1" x14ac:dyDescent="0.35">
      <c r="A33" s="67" t="s">
        <v>162</v>
      </c>
      <c r="B33" s="101" t="s">
        <v>172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99">
        <v>1.2</v>
      </c>
      <c r="Q33" s="99"/>
      <c r="R33" s="99"/>
      <c r="S33" s="99"/>
      <c r="T33" s="99">
        <f>AF33+AK33</f>
        <v>210</v>
      </c>
      <c r="U33" s="99"/>
      <c r="V33" s="99">
        <f>AH33+AM33</f>
        <v>108</v>
      </c>
      <c r="W33" s="99"/>
      <c r="X33" s="99">
        <v>54</v>
      </c>
      <c r="Y33" s="99"/>
      <c r="Z33" s="99"/>
      <c r="AA33" s="99"/>
      <c r="AB33" s="99">
        <v>54</v>
      </c>
      <c r="AC33" s="99"/>
      <c r="AD33" s="99"/>
      <c r="AE33" s="99"/>
      <c r="AF33" s="99">
        <v>110</v>
      </c>
      <c r="AG33" s="99"/>
      <c r="AH33" s="99">
        <v>54</v>
      </c>
      <c r="AI33" s="99"/>
      <c r="AJ33" s="28">
        <v>3</v>
      </c>
      <c r="AK33" s="99">
        <v>100</v>
      </c>
      <c r="AL33" s="99"/>
      <c r="AM33" s="99">
        <v>54</v>
      </c>
      <c r="AN33" s="99"/>
      <c r="AO33" s="28">
        <v>3</v>
      </c>
      <c r="AP33" s="99"/>
      <c r="AQ33" s="99"/>
      <c r="AR33" s="99"/>
      <c r="AS33" s="99"/>
      <c r="AT33" s="28"/>
      <c r="AU33" s="99"/>
      <c r="AV33" s="99"/>
      <c r="AW33" s="99"/>
      <c r="AX33" s="99"/>
      <c r="AY33" s="28"/>
      <c r="AZ33" s="100" t="s">
        <v>307</v>
      </c>
      <c r="BA33" s="100"/>
      <c r="BB33" s="100"/>
      <c r="BC33" s="100"/>
      <c r="BD33" s="100"/>
      <c r="BE33" s="100"/>
      <c r="BF33" s="100"/>
      <c r="BG33" s="100"/>
      <c r="BH33" s="100"/>
      <c r="BK33" s="68"/>
      <c r="BL33" s="69"/>
      <c r="BM33" s="25"/>
      <c r="BN33" s="25"/>
      <c r="BO33" s="8"/>
      <c r="BP33" s="8"/>
      <c r="BQ33" s="8"/>
      <c r="BR33" s="8"/>
      <c r="BS33" s="8"/>
      <c r="BT33" s="8"/>
      <c r="BU33" s="8"/>
      <c r="BV33" s="8"/>
      <c r="BW33" s="8"/>
      <c r="BX33" s="8"/>
    </row>
    <row r="34" spans="1:76" ht="45.75" customHeight="1" x14ac:dyDescent="0.25">
      <c r="A34" s="66" t="s">
        <v>134</v>
      </c>
      <c r="B34" s="140" t="s">
        <v>186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28"/>
      <c r="AK34" s="99"/>
      <c r="AL34" s="99"/>
      <c r="AM34" s="99"/>
      <c r="AN34" s="99"/>
      <c r="AO34" s="28"/>
      <c r="AP34" s="99"/>
      <c r="AQ34" s="99"/>
      <c r="AR34" s="99"/>
      <c r="AS34" s="99"/>
      <c r="AT34" s="28"/>
      <c r="AU34" s="99"/>
      <c r="AV34" s="99"/>
      <c r="AW34" s="99"/>
      <c r="AX34" s="99"/>
      <c r="AY34" s="28"/>
      <c r="AZ34" s="100"/>
      <c r="BA34" s="100"/>
      <c r="BB34" s="100"/>
      <c r="BC34" s="100"/>
      <c r="BD34" s="100"/>
      <c r="BE34" s="100"/>
      <c r="BF34" s="100"/>
      <c r="BG34" s="100"/>
      <c r="BH34" s="100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</row>
    <row r="35" spans="1:76" ht="30" customHeight="1" x14ac:dyDescent="0.25">
      <c r="A35" s="67" t="s">
        <v>101</v>
      </c>
      <c r="B35" s="101" t="s">
        <v>280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99">
        <v>2</v>
      </c>
      <c r="Q35" s="99"/>
      <c r="R35" s="99"/>
      <c r="S35" s="99"/>
      <c r="T35" s="99">
        <f>AF35+AK35</f>
        <v>200</v>
      </c>
      <c r="U35" s="99"/>
      <c r="V35" s="99">
        <f>AH35+AM35</f>
        <v>72</v>
      </c>
      <c r="W35" s="99"/>
      <c r="X35" s="99">
        <v>36</v>
      </c>
      <c r="Y35" s="99"/>
      <c r="Z35" s="99"/>
      <c r="AA35" s="99"/>
      <c r="AB35" s="99">
        <v>36</v>
      </c>
      <c r="AC35" s="99"/>
      <c r="AD35" s="137"/>
      <c r="AE35" s="136"/>
      <c r="AF35" s="99"/>
      <c r="AG35" s="99"/>
      <c r="AH35" s="99"/>
      <c r="AI35" s="99"/>
      <c r="AJ35" s="28"/>
      <c r="AK35" s="99">
        <v>200</v>
      </c>
      <c r="AL35" s="99"/>
      <c r="AM35" s="99">
        <v>72</v>
      </c>
      <c r="AN35" s="99"/>
      <c r="AO35" s="28">
        <v>6</v>
      </c>
      <c r="AP35" s="99"/>
      <c r="AQ35" s="99"/>
      <c r="AR35" s="99"/>
      <c r="AS35" s="99"/>
      <c r="AT35" s="28"/>
      <c r="AU35" s="99"/>
      <c r="AV35" s="99"/>
      <c r="AW35" s="99"/>
      <c r="AX35" s="99"/>
      <c r="AY35" s="28"/>
      <c r="AZ35" s="100" t="s">
        <v>312</v>
      </c>
      <c r="BA35" s="100"/>
      <c r="BB35" s="100"/>
      <c r="BC35" s="100"/>
      <c r="BD35" s="100"/>
      <c r="BE35" s="100"/>
      <c r="BF35" s="100"/>
      <c r="BG35" s="100"/>
      <c r="BH35" s="100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</row>
    <row r="36" spans="1:76" ht="28.5" customHeight="1" x14ac:dyDescent="0.25">
      <c r="A36" s="67" t="s">
        <v>100</v>
      </c>
      <c r="B36" s="101" t="s">
        <v>212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99">
        <v>1</v>
      </c>
      <c r="Q36" s="99"/>
      <c r="R36" s="99"/>
      <c r="S36" s="99"/>
      <c r="T36" s="99">
        <f>AF36+AK36</f>
        <v>200</v>
      </c>
      <c r="U36" s="99"/>
      <c r="V36" s="99">
        <f>AH36+AM36</f>
        <v>72</v>
      </c>
      <c r="W36" s="99"/>
      <c r="X36" s="99">
        <v>36</v>
      </c>
      <c r="Y36" s="99"/>
      <c r="Z36" s="99"/>
      <c r="AA36" s="99"/>
      <c r="AB36" s="99">
        <v>36</v>
      </c>
      <c r="AC36" s="99"/>
      <c r="AD36" s="99"/>
      <c r="AE36" s="99"/>
      <c r="AF36" s="99">
        <v>200</v>
      </c>
      <c r="AG36" s="99"/>
      <c r="AH36" s="99">
        <v>72</v>
      </c>
      <c r="AI36" s="99"/>
      <c r="AJ36" s="28">
        <v>6</v>
      </c>
      <c r="AK36" s="99"/>
      <c r="AL36" s="99"/>
      <c r="AM36" s="99"/>
      <c r="AN36" s="99"/>
      <c r="AO36" s="28"/>
      <c r="AP36" s="99"/>
      <c r="AQ36" s="99"/>
      <c r="AR36" s="99"/>
      <c r="AS36" s="99"/>
      <c r="AT36" s="28"/>
      <c r="AU36" s="99"/>
      <c r="AV36" s="99"/>
      <c r="AW36" s="99"/>
      <c r="AX36" s="99"/>
      <c r="AY36" s="28"/>
      <c r="AZ36" s="100" t="s">
        <v>309</v>
      </c>
      <c r="BA36" s="100"/>
      <c r="BB36" s="100"/>
      <c r="BC36" s="100"/>
      <c r="BD36" s="100"/>
      <c r="BE36" s="100"/>
      <c r="BF36" s="100"/>
      <c r="BG36" s="100"/>
      <c r="BH36" s="100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</row>
    <row r="37" spans="1:76" ht="39" customHeight="1" x14ac:dyDescent="0.25">
      <c r="A37" s="66" t="s">
        <v>227</v>
      </c>
      <c r="B37" s="140" t="s">
        <v>338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28"/>
      <c r="AK37" s="99"/>
      <c r="AL37" s="99"/>
      <c r="AM37" s="99"/>
      <c r="AN37" s="99"/>
      <c r="AO37" s="28"/>
      <c r="AP37" s="99"/>
      <c r="AQ37" s="99"/>
      <c r="AR37" s="99"/>
      <c r="AS37" s="99"/>
      <c r="AT37" s="28"/>
      <c r="AU37" s="99"/>
      <c r="AV37" s="99"/>
      <c r="AW37" s="99"/>
      <c r="AX37" s="99"/>
      <c r="AY37" s="28"/>
      <c r="AZ37" s="100"/>
      <c r="BA37" s="100"/>
      <c r="BB37" s="100"/>
      <c r="BC37" s="100"/>
      <c r="BD37" s="100"/>
      <c r="BE37" s="100"/>
      <c r="BF37" s="100"/>
      <c r="BG37" s="100"/>
      <c r="BH37" s="100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</row>
    <row r="38" spans="1:76" ht="30" customHeight="1" x14ac:dyDescent="0.25">
      <c r="A38" s="67" t="s">
        <v>229</v>
      </c>
      <c r="B38" s="101" t="s">
        <v>185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99"/>
      <c r="Q38" s="99"/>
      <c r="R38" s="99">
        <v>2</v>
      </c>
      <c r="S38" s="99"/>
      <c r="T38" s="99">
        <f>AF38+AK38</f>
        <v>100</v>
      </c>
      <c r="U38" s="99"/>
      <c r="V38" s="99">
        <v>54</v>
      </c>
      <c r="W38" s="99"/>
      <c r="X38" s="99">
        <v>20</v>
      </c>
      <c r="Y38" s="99"/>
      <c r="Z38" s="99"/>
      <c r="AA38" s="99"/>
      <c r="AB38" s="99">
        <v>34</v>
      </c>
      <c r="AC38" s="99"/>
      <c r="AD38" s="99"/>
      <c r="AE38" s="99"/>
      <c r="AF38" s="99"/>
      <c r="AG38" s="99"/>
      <c r="AH38" s="99"/>
      <c r="AI38" s="99"/>
      <c r="AJ38" s="28"/>
      <c r="AK38" s="99">
        <v>100</v>
      </c>
      <c r="AL38" s="99"/>
      <c r="AM38" s="99">
        <v>54</v>
      </c>
      <c r="AN38" s="99"/>
      <c r="AO38" s="28">
        <v>3</v>
      </c>
      <c r="AP38" s="99"/>
      <c r="AQ38" s="99"/>
      <c r="AR38" s="99"/>
      <c r="AS38" s="99"/>
      <c r="AT38" s="28"/>
      <c r="AU38" s="99"/>
      <c r="AV38" s="99"/>
      <c r="AW38" s="99"/>
      <c r="AX38" s="99"/>
      <c r="AY38" s="28"/>
      <c r="AZ38" s="100" t="s">
        <v>306</v>
      </c>
      <c r="BA38" s="100"/>
      <c r="BB38" s="100"/>
      <c r="BC38" s="100"/>
      <c r="BD38" s="100"/>
      <c r="BE38" s="100"/>
      <c r="BF38" s="100"/>
      <c r="BG38" s="100"/>
      <c r="BH38" s="100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</row>
    <row r="39" spans="1:76" ht="47.25" customHeight="1" x14ac:dyDescent="0.35">
      <c r="A39" s="67" t="s">
        <v>230</v>
      </c>
      <c r="B39" s="101" t="s">
        <v>284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99">
        <v>1</v>
      </c>
      <c r="Q39" s="99"/>
      <c r="R39" s="99"/>
      <c r="S39" s="99"/>
      <c r="T39" s="99">
        <f>AF39+AK39</f>
        <v>200</v>
      </c>
      <c r="U39" s="99"/>
      <c r="V39" s="99">
        <v>68</v>
      </c>
      <c r="W39" s="99"/>
      <c r="X39" s="99">
        <v>34</v>
      </c>
      <c r="Y39" s="99"/>
      <c r="Z39" s="99"/>
      <c r="AA39" s="99"/>
      <c r="AB39" s="99">
        <v>34</v>
      </c>
      <c r="AC39" s="99"/>
      <c r="AD39" s="99"/>
      <c r="AE39" s="99"/>
      <c r="AF39" s="99">
        <v>200</v>
      </c>
      <c r="AG39" s="99"/>
      <c r="AH39" s="99">
        <v>68</v>
      </c>
      <c r="AI39" s="99"/>
      <c r="AJ39" s="28">
        <v>6</v>
      </c>
      <c r="AK39" s="99"/>
      <c r="AL39" s="99"/>
      <c r="AM39" s="99"/>
      <c r="AN39" s="99"/>
      <c r="AO39" s="28"/>
      <c r="AP39" s="99"/>
      <c r="AQ39" s="99"/>
      <c r="AR39" s="99"/>
      <c r="AS39" s="99"/>
      <c r="AT39" s="28"/>
      <c r="AU39" s="99"/>
      <c r="AV39" s="99"/>
      <c r="AW39" s="99"/>
      <c r="AX39" s="99"/>
      <c r="AY39" s="28"/>
      <c r="AZ39" s="100" t="s">
        <v>314</v>
      </c>
      <c r="BA39" s="100"/>
      <c r="BB39" s="100"/>
      <c r="BC39" s="100"/>
      <c r="BD39" s="100"/>
      <c r="BE39" s="100"/>
      <c r="BF39" s="100"/>
      <c r="BG39" s="100"/>
      <c r="BH39" s="100"/>
      <c r="BK39" s="68"/>
      <c r="BL39" s="69"/>
      <c r="BM39" s="25"/>
      <c r="BN39" s="25"/>
      <c r="BO39" s="8"/>
      <c r="BP39" s="8"/>
      <c r="BQ39" s="8"/>
      <c r="BR39" s="8"/>
      <c r="BS39" s="8"/>
      <c r="BT39" s="8"/>
      <c r="BU39" s="8"/>
      <c r="BV39" s="8"/>
      <c r="BW39" s="8"/>
      <c r="BX39" s="8"/>
    </row>
    <row r="40" spans="1:76" ht="45" customHeight="1" x14ac:dyDescent="0.25">
      <c r="A40" s="66" t="s">
        <v>233</v>
      </c>
      <c r="B40" s="140" t="s">
        <v>242</v>
      </c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28"/>
      <c r="AK40" s="99"/>
      <c r="AL40" s="99"/>
      <c r="AM40" s="99"/>
      <c r="AN40" s="99"/>
      <c r="AO40" s="28"/>
      <c r="AP40" s="99"/>
      <c r="AQ40" s="99"/>
      <c r="AR40" s="99"/>
      <c r="AS40" s="99"/>
      <c r="AT40" s="28"/>
      <c r="AU40" s="99"/>
      <c r="AV40" s="99"/>
      <c r="AW40" s="99"/>
      <c r="AX40" s="99"/>
      <c r="AY40" s="28"/>
      <c r="AZ40" s="100"/>
      <c r="BA40" s="100"/>
      <c r="BB40" s="100"/>
      <c r="BC40" s="100"/>
      <c r="BD40" s="100"/>
      <c r="BE40" s="100"/>
      <c r="BF40" s="100"/>
      <c r="BG40" s="100"/>
      <c r="BH40" s="100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</row>
    <row r="41" spans="1:76" ht="30.75" customHeight="1" x14ac:dyDescent="0.35">
      <c r="A41" s="67" t="s">
        <v>234</v>
      </c>
      <c r="B41" s="101" t="s">
        <v>206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99"/>
      <c r="Q41" s="99"/>
      <c r="R41" s="99">
        <v>1.2</v>
      </c>
      <c r="S41" s="99"/>
      <c r="T41" s="99">
        <f>AF41+AK41</f>
        <v>324</v>
      </c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>
        <v>108</v>
      </c>
      <c r="AG41" s="99"/>
      <c r="AH41" s="99"/>
      <c r="AI41" s="99"/>
      <c r="AJ41" s="28">
        <v>3</v>
      </c>
      <c r="AK41" s="99">
        <v>216</v>
      </c>
      <c r="AL41" s="99"/>
      <c r="AM41" s="99"/>
      <c r="AN41" s="99"/>
      <c r="AO41" s="28">
        <v>6</v>
      </c>
      <c r="AP41" s="99"/>
      <c r="AQ41" s="99"/>
      <c r="AR41" s="99"/>
      <c r="AS41" s="99"/>
      <c r="AT41" s="28"/>
      <c r="AU41" s="99"/>
      <c r="AV41" s="99"/>
      <c r="AW41" s="99"/>
      <c r="AX41" s="99"/>
      <c r="AY41" s="28"/>
      <c r="AZ41" s="100" t="s">
        <v>251</v>
      </c>
      <c r="BA41" s="100"/>
      <c r="BB41" s="100"/>
      <c r="BC41" s="100"/>
      <c r="BD41" s="100"/>
      <c r="BE41" s="100"/>
      <c r="BF41" s="100"/>
      <c r="BG41" s="100"/>
      <c r="BH41" s="100"/>
      <c r="BK41" s="68"/>
      <c r="BL41" s="69"/>
      <c r="BM41" s="25"/>
      <c r="BN41" s="25"/>
      <c r="BO41" s="8"/>
      <c r="BP41" s="8"/>
      <c r="BQ41" s="8"/>
      <c r="BR41" s="8"/>
      <c r="BS41" s="8"/>
      <c r="BT41" s="8"/>
      <c r="BU41" s="8"/>
      <c r="BV41" s="8"/>
      <c r="BW41" s="8"/>
      <c r="BX41" s="8"/>
    </row>
    <row r="42" spans="1:76" ht="47.25" customHeight="1" x14ac:dyDescent="0.25">
      <c r="A42" s="66" t="s">
        <v>25</v>
      </c>
      <c r="B42" s="140" t="s">
        <v>232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34"/>
      <c r="Q42" s="134"/>
      <c r="R42" s="134"/>
      <c r="S42" s="134"/>
      <c r="T42" s="134">
        <f>SUM(T44:U45,T47:U48,T50:U52,T56:U57,T59:U62,T54)</f>
        <v>2218</v>
      </c>
      <c r="U42" s="134"/>
      <c r="V42" s="134">
        <f>SUM(V43:W62)</f>
        <v>826</v>
      </c>
      <c r="W42" s="134"/>
      <c r="X42" s="134">
        <f>SUM(X44:Y62)</f>
        <v>426</v>
      </c>
      <c r="Y42" s="134"/>
      <c r="Z42" s="134"/>
      <c r="AA42" s="134"/>
      <c r="AB42" s="134">
        <f>SUM(AB44:AC62)</f>
        <v>400</v>
      </c>
      <c r="AC42" s="134"/>
      <c r="AD42" s="134"/>
      <c r="AE42" s="134"/>
      <c r="AF42" s="134">
        <f>SUM(AF43:AG62)</f>
        <v>350</v>
      </c>
      <c r="AG42" s="134"/>
      <c r="AH42" s="147">
        <f>SUM(AH43:AI62)</f>
        <v>168</v>
      </c>
      <c r="AI42" s="148"/>
      <c r="AJ42" s="29">
        <f>SUM(AJ43:AJ62)</f>
        <v>9</v>
      </c>
      <c r="AK42" s="134">
        <f>SUM(AK43:AL62)</f>
        <v>500</v>
      </c>
      <c r="AL42" s="134"/>
      <c r="AM42" s="134">
        <f>SUM(AM43:AN62)</f>
        <v>238</v>
      </c>
      <c r="AN42" s="134"/>
      <c r="AO42" s="29">
        <f>SUM(AO43:AO62)</f>
        <v>15</v>
      </c>
      <c r="AP42" s="134">
        <f>SUM(AP43:AQ62)</f>
        <v>1368</v>
      </c>
      <c r="AQ42" s="134"/>
      <c r="AR42" s="134">
        <f>SUM(AR43:AS62)</f>
        <v>420</v>
      </c>
      <c r="AS42" s="134"/>
      <c r="AT42" s="29">
        <f>SUM(AT43:AT62)</f>
        <v>42</v>
      </c>
      <c r="AU42" s="134"/>
      <c r="AV42" s="134"/>
      <c r="AW42" s="134"/>
      <c r="AX42" s="134"/>
      <c r="AY42" s="29"/>
      <c r="AZ42" s="142"/>
      <c r="BA42" s="142"/>
      <c r="BB42" s="142"/>
      <c r="BC42" s="142"/>
      <c r="BD42" s="142"/>
      <c r="BE42" s="142"/>
      <c r="BF42" s="142"/>
      <c r="BG42" s="142"/>
      <c r="BH42" s="142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</row>
    <row r="43" spans="1:76" ht="34.5" customHeight="1" x14ac:dyDescent="0.25">
      <c r="A43" s="66" t="s">
        <v>197</v>
      </c>
      <c r="B43" s="140" t="s">
        <v>257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137"/>
      <c r="AI43" s="136"/>
      <c r="AJ43" s="28"/>
      <c r="AK43" s="99"/>
      <c r="AL43" s="99"/>
      <c r="AM43" s="99"/>
      <c r="AN43" s="99"/>
      <c r="AO43" s="28"/>
      <c r="AP43" s="99"/>
      <c r="AQ43" s="99"/>
      <c r="AR43" s="99"/>
      <c r="AS43" s="99"/>
      <c r="AT43" s="28"/>
      <c r="AU43" s="99"/>
      <c r="AV43" s="99"/>
      <c r="AW43" s="99"/>
      <c r="AX43" s="99"/>
      <c r="AY43" s="28"/>
      <c r="AZ43" s="100"/>
      <c r="BA43" s="100"/>
      <c r="BB43" s="100"/>
      <c r="BC43" s="100"/>
      <c r="BD43" s="100"/>
      <c r="BE43" s="100"/>
      <c r="BF43" s="100"/>
      <c r="BG43" s="100"/>
      <c r="BH43" s="100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</row>
    <row r="44" spans="1:76" ht="30" customHeight="1" x14ac:dyDescent="0.25">
      <c r="A44" s="67" t="s">
        <v>102</v>
      </c>
      <c r="B44" s="101" t="s">
        <v>213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99">
        <v>3</v>
      </c>
      <c r="Q44" s="99"/>
      <c r="R44" s="99"/>
      <c r="S44" s="99"/>
      <c r="T44" s="99">
        <f>AF44+AK44+AP44</f>
        <v>198</v>
      </c>
      <c r="U44" s="99"/>
      <c r="V44" s="99">
        <f>AH44+AM44+AR44</f>
        <v>64</v>
      </c>
      <c r="W44" s="99"/>
      <c r="X44" s="99">
        <v>32</v>
      </c>
      <c r="Y44" s="99"/>
      <c r="Z44" s="99"/>
      <c r="AA44" s="99"/>
      <c r="AB44" s="99">
        <v>32</v>
      </c>
      <c r="AC44" s="99"/>
      <c r="AD44" s="99"/>
      <c r="AE44" s="99"/>
      <c r="AF44" s="99"/>
      <c r="AG44" s="99"/>
      <c r="AH44" s="99"/>
      <c r="AI44" s="99"/>
      <c r="AJ44" s="28"/>
      <c r="AK44" s="99"/>
      <c r="AL44" s="99"/>
      <c r="AM44" s="99"/>
      <c r="AN44" s="99"/>
      <c r="AO44" s="28"/>
      <c r="AP44" s="99">
        <v>198</v>
      </c>
      <c r="AQ44" s="99"/>
      <c r="AR44" s="99">
        <v>64</v>
      </c>
      <c r="AS44" s="99"/>
      <c r="AT44" s="28">
        <v>6</v>
      </c>
      <c r="AU44" s="99"/>
      <c r="AV44" s="99"/>
      <c r="AW44" s="99"/>
      <c r="AX44" s="99"/>
      <c r="AY44" s="28"/>
      <c r="AZ44" s="100" t="s">
        <v>295</v>
      </c>
      <c r="BA44" s="100"/>
      <c r="BB44" s="100"/>
      <c r="BC44" s="100"/>
      <c r="BD44" s="100"/>
      <c r="BE44" s="100"/>
      <c r="BF44" s="100"/>
      <c r="BG44" s="100"/>
      <c r="BH44" s="100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</row>
    <row r="45" spans="1:76" ht="30" customHeight="1" x14ac:dyDescent="0.25">
      <c r="A45" s="67" t="s">
        <v>103</v>
      </c>
      <c r="B45" s="144" t="s">
        <v>228</v>
      </c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6"/>
      <c r="P45" s="137">
        <v>2</v>
      </c>
      <c r="Q45" s="136"/>
      <c r="R45" s="137">
        <v>1</v>
      </c>
      <c r="S45" s="136"/>
      <c r="T45" s="137">
        <f>AF45+AK45+AP45</f>
        <v>220</v>
      </c>
      <c r="U45" s="136"/>
      <c r="V45" s="137">
        <f>AH45+AM45+AR45</f>
        <v>114</v>
      </c>
      <c r="W45" s="136"/>
      <c r="X45" s="137">
        <v>56</v>
      </c>
      <c r="Y45" s="136"/>
      <c r="Z45" s="137"/>
      <c r="AA45" s="136"/>
      <c r="AB45" s="137">
        <v>58</v>
      </c>
      <c r="AC45" s="136"/>
      <c r="AD45" s="137"/>
      <c r="AE45" s="136"/>
      <c r="AF45" s="137">
        <v>120</v>
      </c>
      <c r="AG45" s="136"/>
      <c r="AH45" s="137">
        <v>54</v>
      </c>
      <c r="AI45" s="136"/>
      <c r="AJ45" s="28">
        <v>3</v>
      </c>
      <c r="AK45" s="137">
        <v>100</v>
      </c>
      <c r="AL45" s="136"/>
      <c r="AM45" s="137">
        <v>60</v>
      </c>
      <c r="AN45" s="136"/>
      <c r="AO45" s="28">
        <v>3</v>
      </c>
      <c r="AP45" s="137"/>
      <c r="AQ45" s="136"/>
      <c r="AR45" s="137"/>
      <c r="AS45" s="136"/>
      <c r="AT45" s="28"/>
      <c r="AU45" s="99"/>
      <c r="AV45" s="99"/>
      <c r="AW45" s="99"/>
      <c r="AX45" s="99"/>
      <c r="AY45" s="28"/>
      <c r="AZ45" s="100" t="s">
        <v>308</v>
      </c>
      <c r="BA45" s="100"/>
      <c r="BB45" s="100"/>
      <c r="BC45" s="100"/>
      <c r="BD45" s="100"/>
      <c r="BE45" s="100"/>
      <c r="BF45" s="100"/>
      <c r="BG45" s="100"/>
      <c r="BH45" s="100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</row>
    <row r="46" spans="1:76" ht="30" customHeight="1" x14ac:dyDescent="0.25">
      <c r="A46" s="66" t="s">
        <v>188</v>
      </c>
      <c r="B46" s="140" t="s">
        <v>236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28"/>
      <c r="AK46" s="99"/>
      <c r="AL46" s="99"/>
      <c r="AM46" s="99"/>
      <c r="AN46" s="99"/>
      <c r="AO46" s="28"/>
      <c r="AP46" s="99"/>
      <c r="AQ46" s="99"/>
      <c r="AR46" s="99"/>
      <c r="AS46" s="99"/>
      <c r="AT46" s="28"/>
      <c r="AU46" s="99"/>
      <c r="AV46" s="99"/>
      <c r="AW46" s="99"/>
      <c r="AX46" s="99"/>
      <c r="AY46" s="28"/>
      <c r="AZ46" s="100"/>
      <c r="BA46" s="100"/>
      <c r="BB46" s="100"/>
      <c r="BC46" s="100"/>
      <c r="BD46" s="100"/>
      <c r="BE46" s="100"/>
      <c r="BF46" s="100"/>
      <c r="BG46" s="100"/>
      <c r="BH46" s="100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</row>
    <row r="47" spans="1:76" ht="30" customHeight="1" x14ac:dyDescent="0.25">
      <c r="A47" s="67" t="s">
        <v>189</v>
      </c>
      <c r="B47" s="101" t="s">
        <v>281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99"/>
      <c r="Q47" s="99"/>
      <c r="R47" s="99">
        <v>1</v>
      </c>
      <c r="S47" s="99"/>
      <c r="T47" s="99">
        <f>AF47+AK47+AP47</f>
        <v>120</v>
      </c>
      <c r="U47" s="99"/>
      <c r="V47" s="99">
        <f>AH47+AM47+AR47</f>
        <v>60</v>
      </c>
      <c r="W47" s="99"/>
      <c r="X47" s="99">
        <v>30</v>
      </c>
      <c r="Y47" s="99"/>
      <c r="Z47" s="99"/>
      <c r="AA47" s="99"/>
      <c r="AB47" s="99">
        <v>30</v>
      </c>
      <c r="AC47" s="99"/>
      <c r="AD47" s="99"/>
      <c r="AE47" s="99"/>
      <c r="AF47" s="99">
        <v>120</v>
      </c>
      <c r="AG47" s="99"/>
      <c r="AH47" s="99">
        <v>60</v>
      </c>
      <c r="AI47" s="99"/>
      <c r="AJ47" s="28">
        <v>3</v>
      </c>
      <c r="AK47" s="99"/>
      <c r="AL47" s="99"/>
      <c r="AM47" s="99"/>
      <c r="AN47" s="99"/>
      <c r="AO47" s="28"/>
      <c r="AP47" s="99"/>
      <c r="AQ47" s="99"/>
      <c r="AR47" s="99"/>
      <c r="AS47" s="99"/>
      <c r="AT47" s="28"/>
      <c r="AU47" s="99"/>
      <c r="AV47" s="99"/>
      <c r="AW47" s="99"/>
      <c r="AX47" s="99"/>
      <c r="AY47" s="28"/>
      <c r="AZ47" s="100" t="s">
        <v>258</v>
      </c>
      <c r="BA47" s="100"/>
      <c r="BB47" s="100"/>
      <c r="BC47" s="100"/>
      <c r="BD47" s="100"/>
      <c r="BE47" s="100"/>
      <c r="BF47" s="100"/>
      <c r="BG47" s="100"/>
      <c r="BH47" s="100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</row>
    <row r="48" spans="1:76" ht="30" customHeight="1" x14ac:dyDescent="0.25">
      <c r="A48" s="67" t="s">
        <v>190</v>
      </c>
      <c r="B48" s="101" t="s">
        <v>175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99"/>
      <c r="Q48" s="99"/>
      <c r="R48" s="99">
        <v>2</v>
      </c>
      <c r="S48" s="99"/>
      <c r="T48" s="99">
        <f>AF48+AK48+AP48</f>
        <v>100</v>
      </c>
      <c r="U48" s="99"/>
      <c r="V48" s="99">
        <f>AH48+AM48+AR48</f>
        <v>54</v>
      </c>
      <c r="W48" s="99"/>
      <c r="X48" s="99">
        <v>26</v>
      </c>
      <c r="Y48" s="99"/>
      <c r="Z48" s="99"/>
      <c r="AA48" s="99"/>
      <c r="AB48" s="99">
        <v>28</v>
      </c>
      <c r="AC48" s="99"/>
      <c r="AD48" s="99"/>
      <c r="AE48" s="99"/>
      <c r="AF48" s="99"/>
      <c r="AG48" s="99"/>
      <c r="AH48" s="99"/>
      <c r="AI48" s="99"/>
      <c r="AJ48" s="28"/>
      <c r="AK48" s="99">
        <v>100</v>
      </c>
      <c r="AL48" s="99"/>
      <c r="AM48" s="99">
        <v>54</v>
      </c>
      <c r="AN48" s="99"/>
      <c r="AO48" s="28">
        <v>3</v>
      </c>
      <c r="AP48" s="99"/>
      <c r="AQ48" s="99"/>
      <c r="AR48" s="99"/>
      <c r="AS48" s="99"/>
      <c r="AT48" s="28"/>
      <c r="AU48" s="99"/>
      <c r="AV48" s="99"/>
      <c r="AW48" s="99"/>
      <c r="AX48" s="99"/>
      <c r="AY48" s="28"/>
      <c r="AZ48" s="100" t="s">
        <v>304</v>
      </c>
      <c r="BA48" s="100"/>
      <c r="BB48" s="100"/>
      <c r="BC48" s="100"/>
      <c r="BD48" s="100"/>
      <c r="BE48" s="100"/>
      <c r="BF48" s="100"/>
      <c r="BG48" s="100"/>
      <c r="BH48" s="100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</row>
    <row r="49" spans="1:76" ht="45" customHeight="1" x14ac:dyDescent="0.25">
      <c r="A49" s="66" t="s">
        <v>97</v>
      </c>
      <c r="B49" s="140" t="s">
        <v>187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28"/>
      <c r="AK49" s="99"/>
      <c r="AL49" s="99"/>
      <c r="AM49" s="99"/>
      <c r="AN49" s="99"/>
      <c r="AO49" s="28"/>
      <c r="AP49" s="99"/>
      <c r="AQ49" s="99"/>
      <c r="AR49" s="99"/>
      <c r="AS49" s="99"/>
      <c r="AT49" s="28"/>
      <c r="AU49" s="99"/>
      <c r="AV49" s="99"/>
      <c r="AW49" s="99"/>
      <c r="AX49" s="99"/>
      <c r="AY49" s="28"/>
      <c r="AZ49" s="100"/>
      <c r="BA49" s="100"/>
      <c r="BB49" s="100"/>
      <c r="BC49" s="100"/>
      <c r="BD49" s="100"/>
      <c r="BE49" s="100"/>
      <c r="BF49" s="100"/>
      <c r="BG49" s="100"/>
      <c r="BH49" s="100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</row>
    <row r="50" spans="1:76" ht="30" customHeight="1" x14ac:dyDescent="0.25">
      <c r="A50" s="67" t="s">
        <v>98</v>
      </c>
      <c r="B50" s="101" t="s">
        <v>235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99">
        <v>3</v>
      </c>
      <c r="Q50" s="99"/>
      <c r="R50" s="99"/>
      <c r="S50" s="99"/>
      <c r="T50" s="99">
        <f>AF50+AK50+AP50</f>
        <v>198</v>
      </c>
      <c r="U50" s="99"/>
      <c r="V50" s="99">
        <f>AH50+AM50+AR50</f>
        <v>64</v>
      </c>
      <c r="W50" s="99"/>
      <c r="X50" s="99">
        <v>32</v>
      </c>
      <c r="Y50" s="99"/>
      <c r="Z50" s="99"/>
      <c r="AA50" s="99"/>
      <c r="AB50" s="99">
        <v>32</v>
      </c>
      <c r="AC50" s="99"/>
      <c r="AD50" s="99"/>
      <c r="AE50" s="99"/>
      <c r="AF50" s="99"/>
      <c r="AG50" s="99"/>
      <c r="AH50" s="99"/>
      <c r="AI50" s="99"/>
      <c r="AJ50" s="28"/>
      <c r="AK50" s="99"/>
      <c r="AL50" s="99"/>
      <c r="AM50" s="99"/>
      <c r="AN50" s="99"/>
      <c r="AO50" s="28"/>
      <c r="AP50" s="99">
        <v>198</v>
      </c>
      <c r="AQ50" s="99"/>
      <c r="AR50" s="99">
        <v>64</v>
      </c>
      <c r="AS50" s="99"/>
      <c r="AT50" s="28">
        <v>6</v>
      </c>
      <c r="AU50" s="99"/>
      <c r="AV50" s="99"/>
      <c r="AW50" s="99"/>
      <c r="AX50" s="99"/>
      <c r="AY50" s="28"/>
      <c r="AZ50" s="100" t="s">
        <v>253</v>
      </c>
      <c r="BA50" s="100"/>
      <c r="BB50" s="100"/>
      <c r="BC50" s="100"/>
      <c r="BD50" s="100"/>
      <c r="BE50" s="100"/>
      <c r="BF50" s="100"/>
      <c r="BG50" s="100"/>
      <c r="BH50" s="100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</row>
    <row r="51" spans="1:76" ht="30" customHeight="1" x14ac:dyDescent="0.25">
      <c r="A51" s="67" t="s">
        <v>176</v>
      </c>
      <c r="B51" s="101" t="s">
        <v>210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99">
        <v>3</v>
      </c>
      <c r="Q51" s="99"/>
      <c r="R51" s="99"/>
      <c r="S51" s="99"/>
      <c r="T51" s="99">
        <f>AF51+AK51+AP51</f>
        <v>198</v>
      </c>
      <c r="U51" s="99"/>
      <c r="V51" s="99">
        <f>AH51+AM51+AR51</f>
        <v>64</v>
      </c>
      <c r="W51" s="99"/>
      <c r="X51" s="99">
        <v>32</v>
      </c>
      <c r="Y51" s="99"/>
      <c r="Z51" s="99"/>
      <c r="AA51" s="99"/>
      <c r="AB51" s="99">
        <v>32</v>
      </c>
      <c r="AC51" s="99"/>
      <c r="AD51" s="99"/>
      <c r="AE51" s="99"/>
      <c r="AF51" s="99"/>
      <c r="AG51" s="99"/>
      <c r="AH51" s="99"/>
      <c r="AI51" s="99"/>
      <c r="AJ51" s="28"/>
      <c r="AK51" s="99"/>
      <c r="AL51" s="99"/>
      <c r="AM51" s="99"/>
      <c r="AN51" s="99"/>
      <c r="AO51" s="28"/>
      <c r="AP51" s="99">
        <v>198</v>
      </c>
      <c r="AQ51" s="99"/>
      <c r="AR51" s="99">
        <v>64</v>
      </c>
      <c r="AS51" s="99"/>
      <c r="AT51" s="28">
        <v>6</v>
      </c>
      <c r="AU51" s="99"/>
      <c r="AV51" s="99"/>
      <c r="AW51" s="99"/>
      <c r="AX51" s="99"/>
      <c r="AY51" s="28"/>
      <c r="AZ51" s="100" t="s">
        <v>296</v>
      </c>
      <c r="BA51" s="100"/>
      <c r="BB51" s="100"/>
      <c r="BC51" s="100"/>
      <c r="BD51" s="100"/>
      <c r="BE51" s="100"/>
      <c r="BF51" s="100"/>
      <c r="BG51" s="100"/>
      <c r="BH51" s="100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</row>
    <row r="52" spans="1:76" ht="30" customHeight="1" x14ac:dyDescent="0.25">
      <c r="A52" s="67" t="s">
        <v>209</v>
      </c>
      <c r="B52" s="144" t="s">
        <v>174</v>
      </c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6"/>
      <c r="P52" s="137">
        <v>2</v>
      </c>
      <c r="Q52" s="136"/>
      <c r="R52" s="137"/>
      <c r="S52" s="136"/>
      <c r="T52" s="99">
        <f>AF52+AK52+AP52</f>
        <v>200</v>
      </c>
      <c r="U52" s="99"/>
      <c r="V52" s="99">
        <f>AH52+AM52+AR52</f>
        <v>72</v>
      </c>
      <c r="W52" s="99"/>
      <c r="X52" s="137">
        <v>36</v>
      </c>
      <c r="Y52" s="136"/>
      <c r="Z52" s="137"/>
      <c r="AA52" s="136"/>
      <c r="AB52" s="137">
        <v>36</v>
      </c>
      <c r="AC52" s="136"/>
      <c r="AD52" s="137"/>
      <c r="AE52" s="136"/>
      <c r="AF52" s="137"/>
      <c r="AG52" s="136"/>
      <c r="AH52" s="137"/>
      <c r="AI52" s="136"/>
      <c r="AJ52" s="28"/>
      <c r="AK52" s="99">
        <v>200</v>
      </c>
      <c r="AL52" s="99"/>
      <c r="AM52" s="99">
        <v>72</v>
      </c>
      <c r="AN52" s="99"/>
      <c r="AO52" s="28">
        <v>6</v>
      </c>
      <c r="AP52" s="99"/>
      <c r="AQ52" s="99"/>
      <c r="AR52" s="99"/>
      <c r="AS52" s="99"/>
      <c r="AT52" s="28"/>
      <c r="AU52" s="99"/>
      <c r="AV52" s="99"/>
      <c r="AW52" s="99"/>
      <c r="AX52" s="99"/>
      <c r="AY52" s="28"/>
      <c r="AZ52" s="100" t="s">
        <v>311</v>
      </c>
      <c r="BA52" s="100"/>
      <c r="BB52" s="100"/>
      <c r="BC52" s="100"/>
      <c r="BD52" s="100"/>
      <c r="BE52" s="100"/>
      <c r="BF52" s="100"/>
      <c r="BG52" s="100"/>
      <c r="BH52" s="100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</row>
    <row r="53" spans="1:76" ht="34.5" customHeight="1" x14ac:dyDescent="0.25">
      <c r="A53" s="66" t="s">
        <v>200</v>
      </c>
      <c r="B53" s="140" t="s">
        <v>340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28"/>
      <c r="AK53" s="99"/>
      <c r="AL53" s="99"/>
      <c r="AM53" s="99"/>
      <c r="AN53" s="99"/>
      <c r="AO53" s="28"/>
      <c r="AP53" s="99"/>
      <c r="AQ53" s="99"/>
      <c r="AR53" s="99"/>
      <c r="AS53" s="99"/>
      <c r="AT53" s="28"/>
      <c r="AU53" s="99"/>
      <c r="AV53" s="99"/>
      <c r="AW53" s="99"/>
      <c r="AX53" s="99"/>
      <c r="AY53" s="28"/>
      <c r="AZ53" s="100"/>
      <c r="BA53" s="100"/>
      <c r="BB53" s="100"/>
      <c r="BC53" s="100"/>
      <c r="BD53" s="100"/>
      <c r="BE53" s="100"/>
      <c r="BF53" s="100"/>
      <c r="BG53" s="100"/>
      <c r="BH53" s="100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</row>
    <row r="54" spans="1:76" ht="30.75" customHeight="1" x14ac:dyDescent="0.35">
      <c r="A54" s="67" t="s">
        <v>201</v>
      </c>
      <c r="B54" s="101" t="s">
        <v>173</v>
      </c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99">
        <v>1</v>
      </c>
      <c r="Q54" s="99"/>
      <c r="R54" s="99"/>
      <c r="S54" s="99"/>
      <c r="T54" s="99">
        <f>AF54+AK54+AP54</f>
        <v>110</v>
      </c>
      <c r="U54" s="99"/>
      <c r="V54" s="99">
        <f>AH54+AM54+AR54</f>
        <v>54</v>
      </c>
      <c r="W54" s="99"/>
      <c r="X54" s="99">
        <v>34</v>
      </c>
      <c r="Y54" s="99"/>
      <c r="Z54" s="99"/>
      <c r="AA54" s="99"/>
      <c r="AB54" s="99">
        <v>20</v>
      </c>
      <c r="AC54" s="99"/>
      <c r="AD54" s="99"/>
      <c r="AE54" s="99"/>
      <c r="AF54" s="99">
        <v>110</v>
      </c>
      <c r="AG54" s="99"/>
      <c r="AH54" s="99">
        <v>54</v>
      </c>
      <c r="AI54" s="99"/>
      <c r="AJ54" s="28">
        <v>3</v>
      </c>
      <c r="AK54" s="99"/>
      <c r="AL54" s="99"/>
      <c r="AM54" s="99"/>
      <c r="AN54" s="99"/>
      <c r="AO54" s="28"/>
      <c r="AP54" s="99"/>
      <c r="AQ54" s="99"/>
      <c r="AR54" s="99"/>
      <c r="AS54" s="99"/>
      <c r="AT54" s="28"/>
      <c r="AU54" s="99"/>
      <c r="AV54" s="99"/>
      <c r="AW54" s="99"/>
      <c r="AX54" s="99"/>
      <c r="AY54" s="28"/>
      <c r="AZ54" s="100" t="s">
        <v>151</v>
      </c>
      <c r="BA54" s="100"/>
      <c r="BB54" s="100"/>
      <c r="BC54" s="100"/>
      <c r="BD54" s="100"/>
      <c r="BE54" s="100"/>
      <c r="BF54" s="100"/>
      <c r="BG54" s="100"/>
      <c r="BH54" s="100"/>
      <c r="BK54" s="68"/>
      <c r="BL54" s="69"/>
      <c r="BM54" s="25"/>
      <c r="BN54" s="25"/>
      <c r="BO54" s="8"/>
      <c r="BP54" s="8"/>
      <c r="BQ54" s="8"/>
      <c r="BR54" s="8"/>
      <c r="BS54" s="8"/>
      <c r="BT54" s="8"/>
      <c r="BU54" s="8"/>
      <c r="BV54" s="8"/>
      <c r="BW54" s="8"/>
      <c r="BX54" s="8"/>
    </row>
    <row r="55" spans="1:76" ht="44.25" customHeight="1" x14ac:dyDescent="0.25">
      <c r="A55" s="66" t="s">
        <v>204</v>
      </c>
      <c r="B55" s="140" t="s">
        <v>266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28"/>
      <c r="AK55" s="99"/>
      <c r="AL55" s="99"/>
      <c r="AM55" s="99"/>
      <c r="AN55" s="99"/>
      <c r="AO55" s="28"/>
      <c r="AP55" s="99"/>
      <c r="AQ55" s="99"/>
      <c r="AR55" s="99"/>
      <c r="AS55" s="99"/>
      <c r="AT55" s="28"/>
      <c r="AU55" s="99"/>
      <c r="AV55" s="99"/>
      <c r="AW55" s="99"/>
      <c r="AX55" s="99"/>
      <c r="AY55" s="28"/>
      <c r="AZ55" s="100"/>
      <c r="BA55" s="100"/>
      <c r="BB55" s="100"/>
      <c r="BC55" s="100"/>
      <c r="BD55" s="100"/>
      <c r="BE55" s="100"/>
      <c r="BF55" s="100"/>
      <c r="BG55" s="100"/>
      <c r="BH55" s="100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</row>
    <row r="56" spans="1:76" ht="30.75" customHeight="1" x14ac:dyDescent="0.25">
      <c r="A56" s="67" t="s">
        <v>207</v>
      </c>
      <c r="B56" s="101" t="s">
        <v>282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99"/>
      <c r="Q56" s="99"/>
      <c r="R56" s="99">
        <v>3</v>
      </c>
      <c r="S56" s="99"/>
      <c r="T56" s="99">
        <f>AF56+AK56+AP56</f>
        <v>198</v>
      </c>
      <c r="U56" s="99"/>
      <c r="V56" s="99">
        <f>AH56+AM56+AR56</f>
        <v>64</v>
      </c>
      <c r="W56" s="99"/>
      <c r="X56" s="99">
        <v>38</v>
      </c>
      <c r="Y56" s="99"/>
      <c r="Z56" s="99"/>
      <c r="AA56" s="99"/>
      <c r="AB56" s="99">
        <v>26</v>
      </c>
      <c r="AC56" s="99"/>
      <c r="AD56" s="99"/>
      <c r="AE56" s="99"/>
      <c r="AF56" s="99"/>
      <c r="AG56" s="99"/>
      <c r="AH56" s="99"/>
      <c r="AI56" s="99"/>
      <c r="AJ56" s="28"/>
      <c r="AK56" s="99"/>
      <c r="AL56" s="99"/>
      <c r="AM56" s="99"/>
      <c r="AN56" s="99"/>
      <c r="AO56" s="28"/>
      <c r="AP56" s="99">
        <v>198</v>
      </c>
      <c r="AQ56" s="99"/>
      <c r="AR56" s="99">
        <v>64</v>
      </c>
      <c r="AS56" s="99"/>
      <c r="AT56" s="28">
        <v>6</v>
      </c>
      <c r="AU56" s="99"/>
      <c r="AV56" s="99"/>
      <c r="AW56" s="99"/>
      <c r="AX56" s="99"/>
      <c r="AY56" s="28"/>
      <c r="AZ56" s="100" t="s">
        <v>315</v>
      </c>
      <c r="BA56" s="100"/>
      <c r="BB56" s="100"/>
      <c r="BC56" s="100"/>
      <c r="BD56" s="100"/>
      <c r="BE56" s="100"/>
      <c r="BF56" s="100"/>
      <c r="BG56" s="100"/>
      <c r="BH56" s="100"/>
      <c r="BM56" s="8"/>
      <c r="BN56" s="8"/>
      <c r="BO56" s="8"/>
      <c r="BP56" s="8"/>
      <c r="BQ56" s="8"/>
      <c r="BR56" s="8"/>
      <c r="BS56" s="8"/>
      <c r="BT56" s="8"/>
      <c r="BU56" s="9"/>
      <c r="BV56" s="8"/>
      <c r="BW56" s="8"/>
      <c r="BX56" s="8"/>
    </row>
    <row r="57" spans="1:76" ht="30.75" customHeight="1" x14ac:dyDescent="0.25">
      <c r="A57" s="67" t="s">
        <v>208</v>
      </c>
      <c r="B57" s="101" t="s">
        <v>206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99"/>
      <c r="Q57" s="99"/>
      <c r="R57" s="99">
        <v>3</v>
      </c>
      <c r="S57" s="99"/>
      <c r="T57" s="99">
        <f>AF57+AK57+AP57</f>
        <v>198</v>
      </c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28"/>
      <c r="AK57" s="99"/>
      <c r="AL57" s="99"/>
      <c r="AM57" s="99"/>
      <c r="AN57" s="99"/>
      <c r="AO57" s="28"/>
      <c r="AP57" s="99">
        <v>198</v>
      </c>
      <c r="AQ57" s="99"/>
      <c r="AR57" s="99"/>
      <c r="AS57" s="99"/>
      <c r="AT57" s="28">
        <v>6</v>
      </c>
      <c r="AU57" s="99"/>
      <c r="AV57" s="99"/>
      <c r="AW57" s="99"/>
      <c r="AX57" s="99"/>
      <c r="AY57" s="28"/>
      <c r="AZ57" s="100" t="s">
        <v>90</v>
      </c>
      <c r="BA57" s="100"/>
      <c r="BB57" s="100"/>
      <c r="BC57" s="100"/>
      <c r="BD57" s="100"/>
      <c r="BE57" s="100"/>
      <c r="BF57" s="100"/>
      <c r="BG57" s="100"/>
      <c r="BH57" s="100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</row>
    <row r="58" spans="1:76" ht="35.25" customHeight="1" x14ac:dyDescent="0.25">
      <c r="A58" s="66" t="s">
        <v>237</v>
      </c>
      <c r="B58" s="138" t="s">
        <v>205</v>
      </c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99"/>
      <c r="Q58" s="99"/>
      <c r="R58" s="99"/>
      <c r="S58" s="99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70"/>
      <c r="AK58" s="143"/>
      <c r="AL58" s="143"/>
      <c r="AM58" s="143"/>
      <c r="AN58" s="143"/>
      <c r="AO58" s="70"/>
      <c r="AP58" s="143"/>
      <c r="AQ58" s="143"/>
      <c r="AR58" s="143"/>
      <c r="AS58" s="143"/>
      <c r="AT58" s="70"/>
      <c r="AU58" s="143"/>
      <c r="AV58" s="143"/>
      <c r="AW58" s="143"/>
      <c r="AX58" s="143"/>
      <c r="AY58" s="70"/>
      <c r="AZ58" s="100"/>
      <c r="BA58" s="100"/>
      <c r="BB58" s="100"/>
      <c r="BC58" s="100"/>
      <c r="BD58" s="100"/>
      <c r="BE58" s="100"/>
      <c r="BF58" s="100"/>
      <c r="BG58" s="100"/>
      <c r="BH58" s="100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</row>
    <row r="59" spans="1:76" ht="30" customHeight="1" x14ac:dyDescent="0.25">
      <c r="A59" s="67" t="s">
        <v>238</v>
      </c>
      <c r="B59" s="101" t="s">
        <v>215</v>
      </c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99">
        <v>3</v>
      </c>
      <c r="Q59" s="99"/>
      <c r="R59" s="99"/>
      <c r="S59" s="99"/>
      <c r="T59" s="99">
        <f>AF59+AK59+AP59</f>
        <v>198</v>
      </c>
      <c r="U59" s="99"/>
      <c r="V59" s="99">
        <f>AH59+AM59+AR59</f>
        <v>64</v>
      </c>
      <c r="W59" s="99"/>
      <c r="X59" s="99">
        <v>32</v>
      </c>
      <c r="Y59" s="99"/>
      <c r="Z59" s="99"/>
      <c r="AA59" s="99"/>
      <c r="AB59" s="99">
        <v>32</v>
      </c>
      <c r="AC59" s="99"/>
      <c r="AD59" s="99"/>
      <c r="AE59" s="99"/>
      <c r="AF59" s="99"/>
      <c r="AG59" s="99"/>
      <c r="AH59" s="99"/>
      <c r="AI59" s="99"/>
      <c r="AJ59" s="28"/>
      <c r="AK59" s="99"/>
      <c r="AL59" s="99"/>
      <c r="AM59" s="99"/>
      <c r="AN59" s="99"/>
      <c r="AO59" s="28"/>
      <c r="AP59" s="99">
        <v>198</v>
      </c>
      <c r="AQ59" s="99"/>
      <c r="AR59" s="99">
        <v>64</v>
      </c>
      <c r="AS59" s="99"/>
      <c r="AT59" s="28">
        <v>6</v>
      </c>
      <c r="AU59" s="99"/>
      <c r="AV59" s="99"/>
      <c r="AW59" s="99"/>
      <c r="AX59" s="99"/>
      <c r="AY59" s="28"/>
      <c r="AZ59" s="100" t="s">
        <v>259</v>
      </c>
      <c r="BA59" s="100"/>
      <c r="BB59" s="100"/>
      <c r="BC59" s="100"/>
      <c r="BD59" s="100"/>
      <c r="BE59" s="100"/>
      <c r="BF59" s="100"/>
      <c r="BG59" s="100"/>
      <c r="BH59" s="100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</row>
    <row r="60" spans="1:76" ht="28.5" customHeight="1" x14ac:dyDescent="0.25">
      <c r="A60" s="67" t="s">
        <v>239</v>
      </c>
      <c r="B60" s="101" t="s">
        <v>220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99"/>
      <c r="Q60" s="99"/>
      <c r="R60" s="99">
        <v>2</v>
      </c>
      <c r="S60" s="99"/>
      <c r="T60" s="99">
        <f>AF60+AK60+AP60</f>
        <v>100</v>
      </c>
      <c r="U60" s="99"/>
      <c r="V60" s="99">
        <f>AH60+AM60+AR60</f>
        <v>52</v>
      </c>
      <c r="W60" s="99"/>
      <c r="X60" s="99">
        <v>26</v>
      </c>
      <c r="Y60" s="99"/>
      <c r="Z60" s="99"/>
      <c r="AA60" s="99"/>
      <c r="AB60" s="99">
        <v>26</v>
      </c>
      <c r="AC60" s="99"/>
      <c r="AD60" s="99"/>
      <c r="AE60" s="99"/>
      <c r="AF60" s="99"/>
      <c r="AG60" s="99"/>
      <c r="AH60" s="99"/>
      <c r="AI60" s="99"/>
      <c r="AJ60" s="28"/>
      <c r="AK60" s="99">
        <v>100</v>
      </c>
      <c r="AL60" s="99"/>
      <c r="AM60" s="99">
        <v>52</v>
      </c>
      <c r="AN60" s="99"/>
      <c r="AO60" s="28">
        <v>3</v>
      </c>
      <c r="AP60" s="99"/>
      <c r="AQ60" s="99"/>
      <c r="AR60" s="99"/>
      <c r="AS60" s="99"/>
      <c r="AT60" s="28"/>
      <c r="AU60" s="99"/>
      <c r="AV60" s="99"/>
      <c r="AW60" s="99"/>
      <c r="AX60" s="99"/>
      <c r="AY60" s="28"/>
      <c r="AZ60" s="100" t="s">
        <v>252</v>
      </c>
      <c r="BA60" s="100"/>
      <c r="BB60" s="100"/>
      <c r="BC60" s="100"/>
      <c r="BD60" s="100"/>
      <c r="BE60" s="100"/>
      <c r="BF60" s="100"/>
      <c r="BG60" s="100"/>
      <c r="BH60" s="100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</row>
    <row r="61" spans="1:76" ht="49.5" customHeight="1" x14ac:dyDescent="0.25">
      <c r="A61" s="67" t="s">
        <v>240</v>
      </c>
      <c r="B61" s="101" t="s">
        <v>214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99"/>
      <c r="Q61" s="99"/>
      <c r="R61" s="99">
        <v>3</v>
      </c>
      <c r="S61" s="99"/>
      <c r="T61" s="99">
        <f>AF61+AK61+AP61</f>
        <v>90</v>
      </c>
      <c r="U61" s="99"/>
      <c r="V61" s="99">
        <f>AH61+AM61+AR61</f>
        <v>50</v>
      </c>
      <c r="W61" s="99"/>
      <c r="X61" s="99">
        <v>26</v>
      </c>
      <c r="Y61" s="99"/>
      <c r="Z61" s="99"/>
      <c r="AA61" s="99"/>
      <c r="AB61" s="99">
        <v>24</v>
      </c>
      <c r="AC61" s="99"/>
      <c r="AD61" s="99"/>
      <c r="AE61" s="99"/>
      <c r="AF61" s="99"/>
      <c r="AG61" s="99"/>
      <c r="AH61" s="99"/>
      <c r="AI61" s="99"/>
      <c r="AJ61" s="28"/>
      <c r="AK61" s="99"/>
      <c r="AL61" s="99"/>
      <c r="AM61" s="99"/>
      <c r="AN61" s="99"/>
      <c r="AO61" s="28"/>
      <c r="AP61" s="99">
        <v>90</v>
      </c>
      <c r="AQ61" s="99"/>
      <c r="AR61" s="99">
        <v>50</v>
      </c>
      <c r="AS61" s="99"/>
      <c r="AT61" s="28">
        <v>3</v>
      </c>
      <c r="AU61" s="99"/>
      <c r="AV61" s="99"/>
      <c r="AW61" s="99"/>
      <c r="AX61" s="99"/>
      <c r="AY61" s="28"/>
      <c r="AZ61" s="100" t="s">
        <v>261</v>
      </c>
      <c r="BA61" s="100"/>
      <c r="BB61" s="100"/>
      <c r="BC61" s="100"/>
      <c r="BD61" s="100"/>
      <c r="BE61" s="100"/>
      <c r="BF61" s="100"/>
      <c r="BG61" s="100"/>
      <c r="BH61" s="100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</row>
    <row r="62" spans="1:76" ht="45" customHeight="1" x14ac:dyDescent="0.25">
      <c r="A62" s="67" t="s">
        <v>241</v>
      </c>
      <c r="B62" s="101" t="s">
        <v>285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99"/>
      <c r="Q62" s="99"/>
      <c r="R62" s="99">
        <v>3</v>
      </c>
      <c r="S62" s="99"/>
      <c r="T62" s="99">
        <f>AF62+AK62+AP62</f>
        <v>90</v>
      </c>
      <c r="U62" s="99"/>
      <c r="V62" s="99">
        <f>AH62+AM62+AR62</f>
        <v>50</v>
      </c>
      <c r="W62" s="99"/>
      <c r="X62" s="99">
        <v>26</v>
      </c>
      <c r="Y62" s="99"/>
      <c r="Z62" s="99"/>
      <c r="AA62" s="99"/>
      <c r="AB62" s="99">
        <v>24</v>
      </c>
      <c r="AC62" s="99"/>
      <c r="AD62" s="99"/>
      <c r="AE62" s="99"/>
      <c r="AF62" s="99"/>
      <c r="AG62" s="99"/>
      <c r="AH62" s="99"/>
      <c r="AI62" s="99"/>
      <c r="AJ62" s="28"/>
      <c r="AK62" s="99"/>
      <c r="AL62" s="99"/>
      <c r="AM62" s="99"/>
      <c r="AN62" s="99"/>
      <c r="AO62" s="28"/>
      <c r="AP62" s="99">
        <v>90</v>
      </c>
      <c r="AQ62" s="99"/>
      <c r="AR62" s="99">
        <v>50</v>
      </c>
      <c r="AS62" s="99"/>
      <c r="AT62" s="28">
        <v>3</v>
      </c>
      <c r="AU62" s="99"/>
      <c r="AV62" s="99"/>
      <c r="AW62" s="99"/>
      <c r="AX62" s="99"/>
      <c r="AY62" s="28"/>
      <c r="AZ62" s="100" t="s">
        <v>305</v>
      </c>
      <c r="BA62" s="100"/>
      <c r="BB62" s="100"/>
      <c r="BC62" s="100"/>
      <c r="BD62" s="100"/>
      <c r="BE62" s="100"/>
      <c r="BF62" s="100"/>
      <c r="BG62" s="100"/>
      <c r="BH62" s="100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</row>
    <row r="63" spans="1:76" ht="34.950000000000003" hidden="1" customHeight="1" thickBot="1" x14ac:dyDescent="0.3">
      <c r="A63" s="67" t="s">
        <v>177</v>
      </c>
      <c r="B63" s="101" t="s">
        <v>182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28"/>
      <c r="AK63" s="99"/>
      <c r="AL63" s="99"/>
      <c r="AM63" s="99"/>
      <c r="AN63" s="99"/>
      <c r="AO63" s="28"/>
      <c r="AP63" s="99"/>
      <c r="AQ63" s="99"/>
      <c r="AR63" s="99"/>
      <c r="AS63" s="99"/>
      <c r="AT63" s="28"/>
      <c r="AU63" s="99"/>
      <c r="AV63" s="99"/>
      <c r="AW63" s="99"/>
      <c r="AX63" s="99"/>
      <c r="AY63" s="28"/>
      <c r="AZ63" s="100"/>
      <c r="BA63" s="100"/>
      <c r="BB63" s="100"/>
      <c r="BC63" s="100"/>
      <c r="BD63" s="100"/>
      <c r="BE63" s="100"/>
      <c r="BF63" s="100"/>
      <c r="BG63" s="100"/>
      <c r="BH63" s="100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9"/>
      <c r="BX63" s="9"/>
    </row>
    <row r="64" spans="1:76" ht="48" hidden="1" customHeight="1" x14ac:dyDescent="0.25">
      <c r="A64" s="67" t="s">
        <v>178</v>
      </c>
      <c r="B64" s="101" t="s">
        <v>179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28"/>
      <c r="AK64" s="99"/>
      <c r="AL64" s="99"/>
      <c r="AM64" s="99"/>
      <c r="AN64" s="99"/>
      <c r="AO64" s="28"/>
      <c r="AP64" s="99"/>
      <c r="AQ64" s="99"/>
      <c r="AR64" s="99"/>
      <c r="AS64" s="99"/>
      <c r="AT64" s="28"/>
      <c r="AU64" s="99"/>
      <c r="AV64" s="99"/>
      <c r="AW64" s="99"/>
      <c r="AX64" s="99"/>
      <c r="AY64" s="28"/>
      <c r="AZ64" s="100"/>
      <c r="BA64" s="100"/>
      <c r="BB64" s="100"/>
      <c r="BC64" s="100"/>
      <c r="BD64" s="100"/>
      <c r="BE64" s="100"/>
      <c r="BF64" s="100"/>
      <c r="BG64" s="100"/>
      <c r="BH64" s="100"/>
      <c r="BM64" s="8"/>
      <c r="BN64" s="23"/>
      <c r="BO64" s="8"/>
      <c r="BP64" s="8"/>
      <c r="BQ64" s="8"/>
      <c r="BR64" s="8"/>
      <c r="BS64" s="8"/>
      <c r="BT64" s="8"/>
      <c r="BU64" s="8"/>
      <c r="BV64" s="8"/>
      <c r="BW64" s="9"/>
      <c r="BX64" s="9"/>
    </row>
    <row r="65" spans="1:80" ht="48" hidden="1" customHeight="1" thickBot="1" x14ac:dyDescent="0.3">
      <c r="A65" s="67" t="s">
        <v>180</v>
      </c>
      <c r="B65" s="101" t="s">
        <v>181</v>
      </c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28"/>
      <c r="AK65" s="99"/>
      <c r="AL65" s="99"/>
      <c r="AM65" s="99"/>
      <c r="AN65" s="99"/>
      <c r="AO65" s="28"/>
      <c r="AP65" s="99"/>
      <c r="AQ65" s="99"/>
      <c r="AR65" s="99"/>
      <c r="AS65" s="99"/>
      <c r="AT65" s="28"/>
      <c r="AU65" s="99"/>
      <c r="AV65" s="99"/>
      <c r="AW65" s="99"/>
      <c r="AX65" s="99"/>
      <c r="AY65" s="28"/>
      <c r="AZ65" s="100"/>
      <c r="BA65" s="100"/>
      <c r="BB65" s="100"/>
      <c r="BC65" s="100"/>
      <c r="BD65" s="100"/>
      <c r="BE65" s="100"/>
      <c r="BF65" s="100"/>
      <c r="BG65" s="100"/>
      <c r="BH65" s="100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</row>
    <row r="66" spans="1:80" ht="33" hidden="1" customHeight="1" thickBot="1" x14ac:dyDescent="0.3">
      <c r="A66" s="66" t="s">
        <v>26</v>
      </c>
      <c r="B66" s="140" t="s">
        <v>85</v>
      </c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34"/>
      <c r="Q66" s="134"/>
      <c r="R66" s="134"/>
      <c r="S66" s="134"/>
      <c r="T66" s="134"/>
      <c r="U66" s="134"/>
      <c r="V66" s="99"/>
      <c r="W66" s="99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29"/>
      <c r="AK66" s="134"/>
      <c r="AL66" s="134"/>
      <c r="AM66" s="134"/>
      <c r="AN66" s="134"/>
      <c r="AO66" s="29"/>
      <c r="AP66" s="134"/>
      <c r="AQ66" s="134"/>
      <c r="AR66" s="134"/>
      <c r="AS66" s="134"/>
      <c r="AT66" s="29"/>
      <c r="AU66" s="134"/>
      <c r="AV66" s="134"/>
      <c r="AW66" s="134"/>
      <c r="AX66" s="134"/>
      <c r="AY66" s="29"/>
      <c r="AZ66" s="142"/>
      <c r="BA66" s="142"/>
      <c r="BB66" s="142"/>
      <c r="BC66" s="142"/>
      <c r="BD66" s="142"/>
      <c r="BE66" s="142"/>
      <c r="BF66" s="142"/>
      <c r="BG66" s="142"/>
      <c r="BH66" s="142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</row>
    <row r="67" spans="1:80" ht="30.6" hidden="1" customHeight="1" x14ac:dyDescent="0.25">
      <c r="A67" s="67" t="s">
        <v>56</v>
      </c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134"/>
      <c r="AE67" s="134"/>
      <c r="AF67" s="134"/>
      <c r="AG67" s="134"/>
      <c r="AH67" s="134"/>
      <c r="AI67" s="134"/>
      <c r="AJ67" s="29"/>
      <c r="AK67" s="134"/>
      <c r="AL67" s="134"/>
      <c r="AM67" s="134"/>
      <c r="AN67" s="134"/>
      <c r="AO67" s="29"/>
      <c r="AP67" s="134"/>
      <c r="AQ67" s="134"/>
      <c r="AR67" s="134"/>
      <c r="AS67" s="134"/>
      <c r="AT67" s="29"/>
      <c r="AU67" s="134"/>
      <c r="AV67" s="134"/>
      <c r="AW67" s="134"/>
      <c r="AX67" s="134"/>
      <c r="AY67" s="29"/>
      <c r="AZ67" s="142"/>
      <c r="BA67" s="142"/>
      <c r="BB67" s="142"/>
      <c r="BC67" s="142"/>
      <c r="BD67" s="142"/>
      <c r="BE67" s="142"/>
      <c r="BF67" s="142"/>
      <c r="BG67" s="142"/>
      <c r="BH67" s="142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</row>
    <row r="68" spans="1:80" ht="33" hidden="1" customHeight="1" thickBot="1" x14ac:dyDescent="0.3">
      <c r="A68" s="67" t="s">
        <v>143</v>
      </c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28"/>
      <c r="AK68" s="99"/>
      <c r="AL68" s="99"/>
      <c r="AM68" s="99"/>
      <c r="AN68" s="99"/>
      <c r="AO68" s="28"/>
      <c r="AP68" s="99"/>
      <c r="AQ68" s="99"/>
      <c r="AR68" s="99"/>
      <c r="AS68" s="99"/>
      <c r="AT68" s="28"/>
      <c r="AU68" s="99"/>
      <c r="AV68" s="99"/>
      <c r="AW68" s="99"/>
      <c r="AX68" s="99"/>
      <c r="AY68" s="28"/>
      <c r="AZ68" s="100"/>
      <c r="BA68" s="100"/>
      <c r="BB68" s="100"/>
      <c r="BC68" s="100"/>
      <c r="BD68" s="100"/>
      <c r="BE68" s="100"/>
      <c r="BF68" s="100"/>
      <c r="BG68" s="100"/>
      <c r="BH68" s="100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</row>
    <row r="69" spans="1:80" ht="29.25" customHeight="1" x14ac:dyDescent="0.25">
      <c r="A69" s="66" t="s">
        <v>26</v>
      </c>
      <c r="B69" s="140" t="s">
        <v>85</v>
      </c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28"/>
      <c r="AK69" s="99"/>
      <c r="AL69" s="99"/>
      <c r="AM69" s="99"/>
      <c r="AN69" s="99"/>
      <c r="AO69" s="28"/>
      <c r="AP69" s="99"/>
      <c r="AQ69" s="99"/>
      <c r="AR69" s="99"/>
      <c r="AS69" s="99"/>
      <c r="AT69" s="28"/>
      <c r="AU69" s="99"/>
      <c r="AV69" s="99"/>
      <c r="AW69" s="99"/>
      <c r="AX69" s="99"/>
      <c r="AY69" s="28"/>
      <c r="AZ69" s="100"/>
      <c r="BA69" s="100"/>
      <c r="BB69" s="100"/>
      <c r="BC69" s="100"/>
      <c r="BD69" s="100"/>
      <c r="BE69" s="100"/>
      <c r="BF69" s="100"/>
      <c r="BG69" s="100"/>
      <c r="BH69" s="100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</row>
    <row r="70" spans="1:80" ht="30.75" customHeight="1" x14ac:dyDescent="0.25">
      <c r="A70" s="67" t="s">
        <v>56</v>
      </c>
      <c r="B70" s="101" t="s">
        <v>283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99" t="s">
        <v>131</v>
      </c>
      <c r="Q70" s="99"/>
      <c r="R70" s="99"/>
      <c r="S70" s="99"/>
      <c r="T70" s="99" t="s">
        <v>132</v>
      </c>
      <c r="U70" s="99"/>
      <c r="V70" s="99" t="s">
        <v>191</v>
      </c>
      <c r="W70" s="99"/>
      <c r="X70" s="99" t="s">
        <v>339</v>
      </c>
      <c r="Y70" s="99"/>
      <c r="Z70" s="99"/>
      <c r="AA70" s="99"/>
      <c r="AB70" s="99" t="s">
        <v>321</v>
      </c>
      <c r="AC70" s="99"/>
      <c r="AD70" s="99"/>
      <c r="AE70" s="99"/>
      <c r="AF70" s="99" t="s">
        <v>132</v>
      </c>
      <c r="AG70" s="99"/>
      <c r="AH70" s="99" t="s">
        <v>191</v>
      </c>
      <c r="AI70" s="99"/>
      <c r="AJ70" s="28" t="s">
        <v>192</v>
      </c>
      <c r="AK70" s="139"/>
      <c r="AL70" s="139"/>
      <c r="AM70" s="99"/>
      <c r="AN70" s="99"/>
      <c r="AO70" s="28"/>
      <c r="AP70" s="99"/>
      <c r="AQ70" s="99"/>
      <c r="AR70" s="99"/>
      <c r="AS70" s="99"/>
      <c r="AT70" s="28"/>
      <c r="AU70" s="99"/>
      <c r="AV70" s="99"/>
      <c r="AW70" s="99"/>
      <c r="AX70" s="99"/>
      <c r="AY70" s="28"/>
      <c r="AZ70" s="163" t="s">
        <v>297</v>
      </c>
      <c r="BA70" s="164"/>
      <c r="BB70" s="164"/>
      <c r="BC70" s="164"/>
      <c r="BD70" s="164"/>
      <c r="BE70" s="164"/>
      <c r="BF70" s="164"/>
      <c r="BG70" s="164"/>
      <c r="BH70" s="165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</row>
    <row r="71" spans="1:80" ht="27.75" customHeight="1" x14ac:dyDescent="0.25">
      <c r="A71" s="67" t="s">
        <v>143</v>
      </c>
      <c r="B71" s="101" t="s">
        <v>320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99" t="s">
        <v>131</v>
      </c>
      <c r="Q71" s="99"/>
      <c r="R71" s="99"/>
      <c r="S71" s="99"/>
      <c r="T71" s="99" t="s">
        <v>132</v>
      </c>
      <c r="U71" s="99"/>
      <c r="V71" s="99" t="s">
        <v>191</v>
      </c>
      <c r="W71" s="99"/>
      <c r="X71" s="99" t="s">
        <v>339</v>
      </c>
      <c r="Y71" s="99"/>
      <c r="Z71" s="99"/>
      <c r="AA71" s="99"/>
      <c r="AB71" s="99" t="s">
        <v>321</v>
      </c>
      <c r="AC71" s="99"/>
      <c r="AD71" s="99"/>
      <c r="AE71" s="99"/>
      <c r="AF71" s="99" t="s">
        <v>132</v>
      </c>
      <c r="AG71" s="99"/>
      <c r="AH71" s="99" t="s">
        <v>191</v>
      </c>
      <c r="AI71" s="99"/>
      <c r="AJ71" s="28" t="s">
        <v>192</v>
      </c>
      <c r="AK71" s="99"/>
      <c r="AL71" s="99"/>
      <c r="AM71" s="99"/>
      <c r="AN71" s="99"/>
      <c r="AO71" s="28"/>
      <c r="AP71" s="99"/>
      <c r="AQ71" s="99"/>
      <c r="AR71" s="99"/>
      <c r="AS71" s="99"/>
      <c r="AT71" s="28"/>
      <c r="AU71" s="99"/>
      <c r="AV71" s="99"/>
      <c r="AW71" s="99"/>
      <c r="AX71" s="99"/>
      <c r="AY71" s="28"/>
      <c r="AZ71" s="166"/>
      <c r="BA71" s="167"/>
      <c r="BB71" s="167"/>
      <c r="BC71" s="167"/>
      <c r="BD71" s="167"/>
      <c r="BE71" s="167"/>
      <c r="BF71" s="167"/>
      <c r="BG71" s="167"/>
      <c r="BH71" s="16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</row>
    <row r="72" spans="1:80" ht="27" customHeight="1" x14ac:dyDescent="0.25">
      <c r="A72" s="66" t="s">
        <v>84</v>
      </c>
      <c r="B72" s="138" t="s">
        <v>317</v>
      </c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28"/>
      <c r="AK72" s="99"/>
      <c r="AL72" s="99"/>
      <c r="AM72" s="99"/>
      <c r="AN72" s="99"/>
      <c r="AO72" s="28"/>
      <c r="AP72" s="99"/>
      <c r="AQ72" s="99"/>
      <c r="AR72" s="99"/>
      <c r="AS72" s="99"/>
      <c r="AT72" s="28"/>
      <c r="AU72" s="99"/>
      <c r="AV72" s="99"/>
      <c r="AW72" s="99"/>
      <c r="AX72" s="99"/>
      <c r="AY72" s="28"/>
      <c r="AZ72" s="99"/>
      <c r="BA72" s="99"/>
      <c r="BB72" s="99"/>
      <c r="BC72" s="99"/>
      <c r="BD72" s="99"/>
      <c r="BE72" s="99"/>
      <c r="BF72" s="99"/>
      <c r="BG72" s="99"/>
      <c r="BH72" s="99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</row>
    <row r="73" spans="1:80" ht="27.75" customHeight="1" x14ac:dyDescent="0.25">
      <c r="A73" s="67" t="s">
        <v>124</v>
      </c>
      <c r="B73" s="144" t="s">
        <v>121</v>
      </c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6"/>
      <c r="P73" s="99" t="s">
        <v>127</v>
      </c>
      <c r="Q73" s="99"/>
      <c r="R73" s="99"/>
      <c r="S73" s="99"/>
      <c r="T73" s="99" t="s">
        <v>128</v>
      </c>
      <c r="U73" s="99"/>
      <c r="V73" s="99" t="s">
        <v>129</v>
      </c>
      <c r="W73" s="99"/>
      <c r="X73" s="99" t="s">
        <v>168</v>
      </c>
      <c r="Y73" s="99"/>
      <c r="Z73" s="99"/>
      <c r="AA73" s="99"/>
      <c r="AB73" s="99" t="s">
        <v>168</v>
      </c>
      <c r="AC73" s="99"/>
      <c r="AD73" s="99"/>
      <c r="AE73" s="99"/>
      <c r="AF73" s="137"/>
      <c r="AG73" s="136"/>
      <c r="AH73" s="137"/>
      <c r="AI73" s="136"/>
      <c r="AJ73" s="28"/>
      <c r="AK73" s="99" t="s">
        <v>128</v>
      </c>
      <c r="AL73" s="99"/>
      <c r="AM73" s="99" t="s">
        <v>129</v>
      </c>
      <c r="AN73" s="99"/>
      <c r="AO73" s="28" t="s">
        <v>255</v>
      </c>
      <c r="AP73" s="99"/>
      <c r="AQ73" s="99"/>
      <c r="AR73" s="99"/>
      <c r="AS73" s="99"/>
      <c r="AT73" s="28"/>
      <c r="AU73" s="99"/>
      <c r="AV73" s="99"/>
      <c r="AW73" s="99"/>
      <c r="AX73" s="99"/>
      <c r="AY73" s="28"/>
      <c r="AZ73" s="99" t="s">
        <v>298</v>
      </c>
      <c r="BA73" s="99"/>
      <c r="BB73" s="99"/>
      <c r="BC73" s="99"/>
      <c r="BD73" s="99"/>
      <c r="BE73" s="99"/>
      <c r="BF73" s="99"/>
      <c r="BG73" s="99"/>
      <c r="BH73" s="99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</row>
    <row r="74" spans="1:80" ht="27.75" customHeight="1" x14ac:dyDescent="0.25">
      <c r="A74" s="67" t="s">
        <v>125</v>
      </c>
      <c r="B74" s="144" t="s">
        <v>122</v>
      </c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6"/>
      <c r="P74" s="136" t="s">
        <v>127</v>
      </c>
      <c r="Q74" s="99"/>
      <c r="R74" s="99"/>
      <c r="S74" s="99"/>
      <c r="T74" s="99" t="s">
        <v>254</v>
      </c>
      <c r="U74" s="99"/>
      <c r="V74" s="99" t="s">
        <v>130</v>
      </c>
      <c r="W74" s="99"/>
      <c r="X74" s="99"/>
      <c r="Y74" s="99"/>
      <c r="Z74" s="99"/>
      <c r="AA74" s="99"/>
      <c r="AB74" s="99" t="s">
        <v>130</v>
      </c>
      <c r="AC74" s="99"/>
      <c r="AD74" s="99"/>
      <c r="AE74" s="99"/>
      <c r="AF74" s="137"/>
      <c r="AG74" s="136"/>
      <c r="AH74" s="137"/>
      <c r="AI74" s="136"/>
      <c r="AJ74" s="28"/>
      <c r="AK74" s="99" t="s">
        <v>254</v>
      </c>
      <c r="AL74" s="99"/>
      <c r="AM74" s="99" t="s">
        <v>130</v>
      </c>
      <c r="AN74" s="99"/>
      <c r="AO74" s="28" t="s">
        <v>255</v>
      </c>
      <c r="AP74" s="99"/>
      <c r="AQ74" s="99"/>
      <c r="AR74" s="99"/>
      <c r="AS74" s="99"/>
      <c r="AT74" s="28"/>
      <c r="AU74" s="99"/>
      <c r="AV74" s="99"/>
      <c r="AW74" s="99"/>
      <c r="AX74" s="99"/>
      <c r="AY74" s="28"/>
      <c r="AZ74" s="99" t="s">
        <v>299</v>
      </c>
      <c r="BA74" s="99"/>
      <c r="BB74" s="99"/>
      <c r="BC74" s="99"/>
      <c r="BD74" s="99"/>
      <c r="BE74" s="99"/>
      <c r="BF74" s="99"/>
      <c r="BG74" s="99"/>
      <c r="BH74" s="99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</row>
    <row r="75" spans="1:80" ht="27.75" customHeight="1" x14ac:dyDescent="0.25">
      <c r="A75" s="67" t="s">
        <v>126</v>
      </c>
      <c r="B75" s="144" t="s">
        <v>123</v>
      </c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6"/>
      <c r="P75" s="136"/>
      <c r="Q75" s="99"/>
      <c r="R75" s="99" t="s">
        <v>131</v>
      </c>
      <c r="S75" s="99"/>
      <c r="T75" s="99" t="s">
        <v>132</v>
      </c>
      <c r="U75" s="99"/>
      <c r="V75" s="99" t="s">
        <v>133</v>
      </c>
      <c r="W75" s="99"/>
      <c r="X75" s="99" t="s">
        <v>169</v>
      </c>
      <c r="Y75" s="99"/>
      <c r="Z75" s="99" t="s">
        <v>170</v>
      </c>
      <c r="AA75" s="99"/>
      <c r="AB75" s="99"/>
      <c r="AC75" s="99"/>
      <c r="AD75" s="99"/>
      <c r="AE75" s="99"/>
      <c r="AF75" s="99" t="s">
        <v>132</v>
      </c>
      <c r="AG75" s="99"/>
      <c r="AH75" s="99" t="s">
        <v>133</v>
      </c>
      <c r="AI75" s="99"/>
      <c r="AJ75" s="28" t="s">
        <v>192</v>
      </c>
      <c r="AK75" s="99"/>
      <c r="AL75" s="99"/>
      <c r="AM75" s="99"/>
      <c r="AN75" s="99"/>
      <c r="AO75" s="28"/>
      <c r="AP75" s="99"/>
      <c r="AQ75" s="99"/>
      <c r="AR75" s="99"/>
      <c r="AS75" s="99"/>
      <c r="AT75" s="28"/>
      <c r="AU75" s="99"/>
      <c r="AV75" s="99"/>
      <c r="AW75" s="99"/>
      <c r="AX75" s="99"/>
      <c r="AY75" s="28"/>
      <c r="AZ75" s="99" t="s">
        <v>265</v>
      </c>
      <c r="BA75" s="99"/>
      <c r="BB75" s="99"/>
      <c r="BC75" s="99"/>
      <c r="BD75" s="99"/>
      <c r="BE75" s="99"/>
      <c r="BF75" s="99"/>
      <c r="BG75" s="99"/>
      <c r="BH75" s="99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</row>
    <row r="76" spans="1:80" ht="33" customHeight="1" x14ac:dyDescent="0.25">
      <c r="A76" s="131" t="s">
        <v>82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5"/>
      <c r="P76" s="131"/>
      <c r="Q76" s="131"/>
      <c r="R76" s="131"/>
      <c r="S76" s="131"/>
      <c r="T76" s="134">
        <f>SUM(T31,T42)</f>
        <v>3452</v>
      </c>
      <c r="U76" s="134"/>
      <c r="V76" s="134">
        <f>SUM(V31,V42)</f>
        <v>1200</v>
      </c>
      <c r="W76" s="134"/>
      <c r="X76" s="134"/>
      <c r="Y76" s="134"/>
      <c r="Z76" s="134"/>
      <c r="AA76" s="134"/>
      <c r="AB76" s="134"/>
      <c r="AC76" s="134"/>
      <c r="AD76" s="99"/>
      <c r="AE76" s="99"/>
      <c r="AF76" s="134">
        <f>SUM(AF31,AF42)</f>
        <v>968</v>
      </c>
      <c r="AG76" s="134"/>
      <c r="AH76" s="134">
        <f>SUM(AH31,AH42)</f>
        <v>362</v>
      </c>
      <c r="AI76" s="134"/>
      <c r="AJ76" s="29">
        <f>SUM(AJ31+AJ42)</f>
        <v>27</v>
      </c>
      <c r="AK76" s="134">
        <f>SUM(AK31,AK42)</f>
        <v>1116</v>
      </c>
      <c r="AL76" s="134"/>
      <c r="AM76" s="134">
        <f>SUM(AM31,AM42)</f>
        <v>418</v>
      </c>
      <c r="AN76" s="134"/>
      <c r="AO76" s="29">
        <f>SUM(AO31+AO42)</f>
        <v>33</v>
      </c>
      <c r="AP76" s="134">
        <f>SUM(AP31,AP42)</f>
        <v>1368</v>
      </c>
      <c r="AQ76" s="134"/>
      <c r="AR76" s="134">
        <f>SUM(AR31,AR42)</f>
        <v>420</v>
      </c>
      <c r="AS76" s="134"/>
      <c r="AT76" s="29">
        <f>SUM(AT31+AT42)</f>
        <v>42</v>
      </c>
      <c r="AU76" s="134"/>
      <c r="AV76" s="134"/>
      <c r="AW76" s="134"/>
      <c r="AX76" s="134"/>
      <c r="AY76" s="29"/>
      <c r="AZ76" s="134"/>
      <c r="BA76" s="134"/>
      <c r="BB76" s="134"/>
      <c r="BC76" s="134"/>
      <c r="BD76" s="134"/>
      <c r="BE76" s="134"/>
      <c r="BF76" s="134"/>
      <c r="BG76" s="134"/>
      <c r="BH76" s="134"/>
      <c r="BJ76" s="71"/>
      <c r="BK76" s="71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</row>
    <row r="77" spans="1:80" ht="30" customHeight="1" x14ac:dyDescent="0.25">
      <c r="A77" s="101" t="s">
        <v>17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133">
        <f>AH76/17</f>
        <v>21.294117647058822</v>
      </c>
      <c r="AG77" s="133"/>
      <c r="AH77" s="133"/>
      <c r="AI77" s="133"/>
      <c r="AJ77" s="133"/>
      <c r="AK77" s="133">
        <f>AM76/18</f>
        <v>23.222222222222221</v>
      </c>
      <c r="AL77" s="133"/>
      <c r="AM77" s="133"/>
      <c r="AN77" s="133"/>
      <c r="AO77" s="133"/>
      <c r="AP77" s="133">
        <f>AR76/18</f>
        <v>23.333333333333332</v>
      </c>
      <c r="AQ77" s="133"/>
      <c r="AR77" s="133"/>
      <c r="AS77" s="133"/>
      <c r="AT77" s="133"/>
      <c r="AU77" s="134"/>
      <c r="AV77" s="134"/>
      <c r="AW77" s="134"/>
      <c r="AX77" s="134"/>
      <c r="AY77" s="134"/>
      <c r="AZ77" s="99"/>
      <c r="BA77" s="99"/>
      <c r="BB77" s="99"/>
      <c r="BC77" s="99"/>
      <c r="BD77" s="99"/>
      <c r="BE77" s="99"/>
      <c r="BF77" s="99"/>
      <c r="BG77" s="99"/>
      <c r="BH77" s="99"/>
      <c r="BJ77" s="71"/>
      <c r="BK77" s="71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</row>
    <row r="78" spans="1:80" ht="30" customHeight="1" x14ac:dyDescent="0.25">
      <c r="A78" s="101" t="s">
        <v>18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99">
        <f>SUM(AF78:AT78)</f>
        <v>12</v>
      </c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>
        <v>4</v>
      </c>
      <c r="AG78" s="99"/>
      <c r="AH78" s="99"/>
      <c r="AI78" s="99"/>
      <c r="AJ78" s="99"/>
      <c r="AK78" s="99">
        <v>4</v>
      </c>
      <c r="AL78" s="99"/>
      <c r="AM78" s="99"/>
      <c r="AN78" s="99"/>
      <c r="AO78" s="99"/>
      <c r="AP78" s="99">
        <v>4</v>
      </c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</row>
    <row r="79" spans="1:80" ht="30" customHeight="1" x14ac:dyDescent="0.25">
      <c r="A79" s="101" t="s">
        <v>19</v>
      </c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99">
        <v>11</v>
      </c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>
        <v>3</v>
      </c>
      <c r="AG79" s="99"/>
      <c r="AH79" s="99"/>
      <c r="AI79" s="99"/>
      <c r="AJ79" s="99"/>
      <c r="AK79" s="99">
        <v>4</v>
      </c>
      <c r="AL79" s="99"/>
      <c r="AM79" s="99"/>
      <c r="AN79" s="99"/>
      <c r="AO79" s="99"/>
      <c r="AP79" s="99">
        <v>4</v>
      </c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</row>
    <row r="80" spans="1:80" ht="45" customHeight="1" x14ac:dyDescent="0.25">
      <c r="A80" s="132" t="s">
        <v>138</v>
      </c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 t="s">
        <v>141</v>
      </c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 t="s">
        <v>147</v>
      </c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</row>
    <row r="81" spans="1:80" ht="51.6" customHeight="1" x14ac:dyDescent="0.25">
      <c r="A81" s="99" t="s">
        <v>23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 t="s">
        <v>22</v>
      </c>
      <c r="O81" s="99"/>
      <c r="P81" s="99"/>
      <c r="Q81" s="99"/>
      <c r="R81" s="99" t="s">
        <v>24</v>
      </c>
      <c r="S81" s="99"/>
      <c r="T81" s="99"/>
      <c r="U81" s="99"/>
      <c r="V81" s="100" t="s">
        <v>120</v>
      </c>
      <c r="W81" s="100"/>
      <c r="X81" s="100"/>
      <c r="Y81" s="100"/>
      <c r="Z81" s="99" t="s">
        <v>22</v>
      </c>
      <c r="AA81" s="99"/>
      <c r="AB81" s="99"/>
      <c r="AC81" s="99"/>
      <c r="AD81" s="99"/>
      <c r="AE81" s="99"/>
      <c r="AF81" s="99"/>
      <c r="AG81" s="99" t="s">
        <v>24</v>
      </c>
      <c r="AH81" s="99"/>
      <c r="AI81" s="99"/>
      <c r="AJ81" s="99"/>
      <c r="AK81" s="99"/>
      <c r="AL81" s="99"/>
      <c r="AM81" s="99"/>
      <c r="AN81" s="99" t="s">
        <v>120</v>
      </c>
      <c r="AO81" s="99"/>
      <c r="AP81" s="99"/>
      <c r="AQ81" s="99"/>
      <c r="AR81" s="99"/>
      <c r="AS81" s="99"/>
      <c r="AT81" s="99"/>
      <c r="AU81" s="99" t="s">
        <v>142</v>
      </c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73"/>
      <c r="BV81" s="12"/>
      <c r="BW81" s="74"/>
      <c r="BX81" s="74"/>
      <c r="BY81" s="74"/>
      <c r="BZ81" s="75"/>
      <c r="CA81" s="76"/>
      <c r="CB81" s="76"/>
    </row>
    <row r="82" spans="1:80" ht="45" customHeight="1" x14ac:dyDescent="0.35">
      <c r="A82" s="131" t="s">
        <v>163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99">
        <v>4</v>
      </c>
      <c r="O82" s="99"/>
      <c r="P82" s="99"/>
      <c r="Q82" s="99"/>
      <c r="R82" s="99">
        <v>4</v>
      </c>
      <c r="S82" s="99"/>
      <c r="T82" s="99"/>
      <c r="U82" s="99"/>
      <c r="V82" s="99">
        <v>6</v>
      </c>
      <c r="W82" s="99"/>
      <c r="X82" s="99"/>
      <c r="Y82" s="99"/>
      <c r="Z82" s="99">
        <v>4</v>
      </c>
      <c r="AA82" s="99"/>
      <c r="AB82" s="99"/>
      <c r="AC82" s="99"/>
      <c r="AD82" s="99"/>
      <c r="AE82" s="99"/>
      <c r="AF82" s="99"/>
      <c r="AG82" s="99">
        <v>8</v>
      </c>
      <c r="AH82" s="99"/>
      <c r="AI82" s="99"/>
      <c r="AJ82" s="99"/>
      <c r="AK82" s="99"/>
      <c r="AL82" s="99"/>
      <c r="AM82" s="99"/>
      <c r="AN82" s="99">
        <v>12</v>
      </c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  <c r="CA82" s="78"/>
      <c r="CB82" s="78"/>
    </row>
    <row r="83" spans="1:80" ht="19.2" customHeight="1" x14ac:dyDescent="0.3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8"/>
      <c r="CA83" s="78"/>
      <c r="CB83" s="78"/>
    </row>
    <row r="84" spans="1:80" s="82" customFormat="1" ht="40.950000000000003" customHeight="1" x14ac:dyDescent="0.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52" t="s">
        <v>327</v>
      </c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77"/>
      <c r="AU84" s="77"/>
      <c r="AV84" s="77"/>
      <c r="AW84" s="81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</row>
    <row r="85" spans="1:80" ht="74.25" customHeight="1" x14ac:dyDescent="0.25">
      <c r="A85" s="129" t="s">
        <v>86</v>
      </c>
      <c r="B85" s="129"/>
      <c r="C85" s="129"/>
      <c r="D85" s="129"/>
      <c r="E85" s="130" t="s">
        <v>87</v>
      </c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29" t="s">
        <v>331</v>
      </c>
      <c r="BC85" s="130"/>
      <c r="BD85" s="130"/>
      <c r="BE85" s="130"/>
      <c r="BF85" s="130"/>
      <c r="BG85" s="130"/>
      <c r="BH85" s="13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</row>
    <row r="86" spans="1:80" ht="95.25" customHeight="1" x14ac:dyDescent="0.25">
      <c r="A86" s="115" t="s">
        <v>90</v>
      </c>
      <c r="B86" s="116"/>
      <c r="C86" s="116"/>
      <c r="D86" s="117"/>
      <c r="E86" s="118" t="s">
        <v>316</v>
      </c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20"/>
      <c r="BB86" s="121" t="s">
        <v>267</v>
      </c>
      <c r="BC86" s="121"/>
      <c r="BD86" s="121"/>
      <c r="BE86" s="121"/>
      <c r="BF86" s="121"/>
      <c r="BG86" s="121"/>
      <c r="BH86" s="121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</row>
    <row r="87" spans="1:80" ht="33.75" customHeight="1" x14ac:dyDescent="0.25">
      <c r="A87" s="115" t="s">
        <v>91</v>
      </c>
      <c r="B87" s="116"/>
      <c r="C87" s="116"/>
      <c r="D87" s="117"/>
      <c r="E87" s="118" t="s">
        <v>288</v>
      </c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20"/>
      <c r="BB87" s="121" t="s">
        <v>268</v>
      </c>
      <c r="BC87" s="121"/>
      <c r="BD87" s="121"/>
      <c r="BE87" s="121"/>
      <c r="BF87" s="121"/>
      <c r="BG87" s="121"/>
      <c r="BH87" s="121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</row>
    <row r="88" spans="1:80" ht="33.75" customHeight="1" x14ac:dyDescent="0.25">
      <c r="A88" s="115" t="s">
        <v>99</v>
      </c>
      <c r="B88" s="116"/>
      <c r="C88" s="116"/>
      <c r="D88" s="117"/>
      <c r="E88" s="118" t="s">
        <v>289</v>
      </c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20"/>
      <c r="BB88" s="121" t="s">
        <v>100</v>
      </c>
      <c r="BC88" s="121"/>
      <c r="BD88" s="121"/>
      <c r="BE88" s="121"/>
      <c r="BF88" s="121"/>
      <c r="BG88" s="121"/>
      <c r="BH88" s="121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</row>
    <row r="89" spans="1:80" ht="33.75" customHeight="1" x14ac:dyDescent="0.25">
      <c r="A89" s="115" t="s">
        <v>150</v>
      </c>
      <c r="B89" s="116"/>
      <c r="C89" s="116"/>
      <c r="D89" s="117"/>
      <c r="E89" s="118" t="s">
        <v>290</v>
      </c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20"/>
      <c r="BB89" s="121" t="s">
        <v>100</v>
      </c>
      <c r="BC89" s="121"/>
      <c r="BD89" s="121"/>
      <c r="BE89" s="121"/>
      <c r="BF89" s="121"/>
      <c r="BG89" s="121"/>
      <c r="BH89" s="121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</row>
    <row r="90" spans="1:80" ht="33.75" customHeight="1" x14ac:dyDescent="0.25">
      <c r="A90" s="115" t="s">
        <v>160</v>
      </c>
      <c r="B90" s="116"/>
      <c r="C90" s="116"/>
      <c r="D90" s="117"/>
      <c r="E90" s="118" t="s">
        <v>183</v>
      </c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20"/>
      <c r="BB90" s="121" t="s">
        <v>269</v>
      </c>
      <c r="BC90" s="121"/>
      <c r="BD90" s="121"/>
      <c r="BE90" s="121"/>
      <c r="BF90" s="121"/>
      <c r="BG90" s="121"/>
      <c r="BH90" s="121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</row>
    <row r="91" spans="1:80" ht="33.75" customHeight="1" x14ac:dyDescent="0.25">
      <c r="A91" s="115" t="s">
        <v>247</v>
      </c>
      <c r="B91" s="116"/>
      <c r="C91" s="116"/>
      <c r="D91" s="117"/>
      <c r="E91" s="118" t="s">
        <v>328</v>
      </c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20"/>
      <c r="BB91" s="121" t="s">
        <v>234</v>
      </c>
      <c r="BC91" s="121"/>
      <c r="BD91" s="121"/>
      <c r="BE91" s="121"/>
      <c r="BF91" s="121"/>
      <c r="BG91" s="121"/>
      <c r="BH91" s="121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</row>
    <row r="92" spans="1:80" ht="33.75" customHeight="1" x14ac:dyDescent="0.25">
      <c r="A92" s="115" t="s">
        <v>248</v>
      </c>
      <c r="B92" s="116"/>
      <c r="C92" s="116"/>
      <c r="D92" s="117"/>
      <c r="E92" s="118" t="s">
        <v>243</v>
      </c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20"/>
      <c r="BB92" s="121" t="s">
        <v>270</v>
      </c>
      <c r="BC92" s="121"/>
      <c r="BD92" s="121"/>
      <c r="BE92" s="121"/>
      <c r="BF92" s="121"/>
      <c r="BG92" s="121"/>
      <c r="BH92" s="121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</row>
    <row r="93" spans="1:80" ht="60.75" customHeight="1" x14ac:dyDescent="0.25">
      <c r="A93" s="126" t="s">
        <v>221</v>
      </c>
      <c r="B93" s="127"/>
      <c r="C93" s="127"/>
      <c r="D93" s="128"/>
      <c r="E93" s="118" t="s">
        <v>222</v>
      </c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20"/>
      <c r="BB93" s="121" t="s">
        <v>271</v>
      </c>
      <c r="BC93" s="121"/>
      <c r="BD93" s="121"/>
      <c r="BE93" s="121"/>
      <c r="BF93" s="121"/>
      <c r="BG93" s="121"/>
      <c r="BH93" s="121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</row>
    <row r="94" spans="1:80" ht="60.75" customHeight="1" x14ac:dyDescent="0.25">
      <c r="A94" s="126" t="s">
        <v>223</v>
      </c>
      <c r="B94" s="127"/>
      <c r="C94" s="127"/>
      <c r="D94" s="128"/>
      <c r="E94" s="118" t="s">
        <v>224</v>
      </c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20"/>
      <c r="BB94" s="121" t="s">
        <v>124</v>
      </c>
      <c r="BC94" s="121"/>
      <c r="BD94" s="121"/>
      <c r="BE94" s="121"/>
      <c r="BF94" s="121"/>
      <c r="BG94" s="121"/>
      <c r="BH94" s="121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</row>
    <row r="95" spans="1:80" ht="60.75" customHeight="1" x14ac:dyDescent="0.25">
      <c r="A95" s="126" t="s">
        <v>249</v>
      </c>
      <c r="B95" s="127"/>
      <c r="C95" s="127"/>
      <c r="D95" s="128"/>
      <c r="E95" s="118" t="s">
        <v>225</v>
      </c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20"/>
      <c r="BB95" s="121" t="s">
        <v>125</v>
      </c>
      <c r="BC95" s="121"/>
      <c r="BD95" s="121"/>
      <c r="BE95" s="121"/>
      <c r="BF95" s="121"/>
      <c r="BG95" s="121"/>
      <c r="BH95" s="121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</row>
    <row r="96" spans="1:80" ht="60.75" customHeight="1" x14ac:dyDescent="0.25">
      <c r="A96" s="126" t="s">
        <v>264</v>
      </c>
      <c r="B96" s="127"/>
      <c r="C96" s="127"/>
      <c r="D96" s="128"/>
      <c r="E96" s="118" t="s">
        <v>226</v>
      </c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20"/>
      <c r="BB96" s="121" t="s">
        <v>300</v>
      </c>
      <c r="BC96" s="121"/>
      <c r="BD96" s="121"/>
      <c r="BE96" s="121"/>
      <c r="BF96" s="121"/>
      <c r="BG96" s="121"/>
      <c r="BH96" s="121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</row>
    <row r="97" spans="1:76" ht="33.75" customHeight="1" x14ac:dyDescent="0.25">
      <c r="A97" s="115" t="s">
        <v>195</v>
      </c>
      <c r="B97" s="116"/>
      <c r="C97" s="116"/>
      <c r="D97" s="117"/>
      <c r="E97" s="118" t="s">
        <v>184</v>
      </c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20"/>
      <c r="BB97" s="121" t="s">
        <v>272</v>
      </c>
      <c r="BC97" s="121"/>
      <c r="BD97" s="121"/>
      <c r="BE97" s="121"/>
      <c r="BF97" s="121"/>
      <c r="BG97" s="121"/>
      <c r="BH97" s="121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</row>
    <row r="98" spans="1:76" ht="33.75" customHeight="1" x14ac:dyDescent="0.25">
      <c r="A98" s="115" t="s">
        <v>148</v>
      </c>
      <c r="B98" s="116"/>
      <c r="C98" s="116"/>
      <c r="D98" s="117"/>
      <c r="E98" s="118" t="s">
        <v>292</v>
      </c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19"/>
      <c r="AU98" s="119"/>
      <c r="AV98" s="119"/>
      <c r="AW98" s="119"/>
      <c r="AX98" s="119"/>
      <c r="AY98" s="119"/>
      <c r="AZ98" s="119"/>
      <c r="BA98" s="120"/>
      <c r="BB98" s="121" t="s">
        <v>273</v>
      </c>
      <c r="BC98" s="121"/>
      <c r="BD98" s="121"/>
      <c r="BE98" s="121"/>
      <c r="BF98" s="121"/>
      <c r="BG98" s="121"/>
      <c r="BH98" s="121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</row>
    <row r="99" spans="1:76" ht="33.75" customHeight="1" x14ac:dyDescent="0.25">
      <c r="A99" s="115" t="s">
        <v>149</v>
      </c>
      <c r="B99" s="116"/>
      <c r="C99" s="116"/>
      <c r="D99" s="117"/>
      <c r="E99" s="118" t="s">
        <v>245</v>
      </c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20"/>
      <c r="BB99" s="121" t="s">
        <v>101</v>
      </c>
      <c r="BC99" s="121"/>
      <c r="BD99" s="121"/>
      <c r="BE99" s="121"/>
      <c r="BF99" s="121"/>
      <c r="BG99" s="121"/>
      <c r="BH99" s="121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</row>
    <row r="100" spans="1:76" ht="33.75" customHeight="1" x14ac:dyDescent="0.25">
      <c r="A100" s="115" t="s">
        <v>216</v>
      </c>
      <c r="B100" s="116"/>
      <c r="C100" s="116"/>
      <c r="D100" s="117"/>
      <c r="E100" s="118" t="s">
        <v>196</v>
      </c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20"/>
      <c r="BB100" s="121" t="s">
        <v>275</v>
      </c>
      <c r="BC100" s="121"/>
      <c r="BD100" s="121"/>
      <c r="BE100" s="121"/>
      <c r="BF100" s="121"/>
      <c r="BG100" s="121"/>
      <c r="BH100" s="121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</row>
    <row r="101" spans="1:76" ht="33.75" customHeight="1" x14ac:dyDescent="0.25">
      <c r="A101" s="115" t="s">
        <v>217</v>
      </c>
      <c r="B101" s="116"/>
      <c r="C101" s="116"/>
      <c r="D101" s="117"/>
      <c r="E101" s="118" t="s">
        <v>246</v>
      </c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20"/>
      <c r="BB101" s="121" t="s">
        <v>100</v>
      </c>
      <c r="BC101" s="121"/>
      <c r="BD101" s="121"/>
      <c r="BE101" s="121"/>
      <c r="BF101" s="121"/>
      <c r="BG101" s="121"/>
      <c r="BH101" s="121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</row>
    <row r="102" spans="1:76" ht="60.75" customHeight="1" x14ac:dyDescent="0.25">
      <c r="A102" s="126" t="s">
        <v>218</v>
      </c>
      <c r="B102" s="127"/>
      <c r="C102" s="127"/>
      <c r="D102" s="128"/>
      <c r="E102" s="118" t="s">
        <v>313</v>
      </c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20"/>
      <c r="BB102" s="121" t="s">
        <v>301</v>
      </c>
      <c r="BC102" s="121"/>
      <c r="BD102" s="121"/>
      <c r="BE102" s="121"/>
      <c r="BF102" s="121"/>
      <c r="BG102" s="121"/>
      <c r="BH102" s="121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</row>
    <row r="103" spans="1:76" ht="60.75" customHeight="1" x14ac:dyDescent="0.25">
      <c r="A103" s="126" t="s">
        <v>219</v>
      </c>
      <c r="B103" s="127"/>
      <c r="C103" s="127"/>
      <c r="D103" s="128"/>
      <c r="E103" s="118" t="s">
        <v>322</v>
      </c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20"/>
      <c r="BB103" s="121" t="s">
        <v>101</v>
      </c>
      <c r="BC103" s="121"/>
      <c r="BD103" s="121"/>
      <c r="BE103" s="121"/>
      <c r="BF103" s="121"/>
      <c r="BG103" s="121"/>
      <c r="BH103" s="121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</row>
    <row r="104" spans="1:76" ht="33.75" customHeight="1" x14ac:dyDescent="0.25">
      <c r="A104" s="115" t="s">
        <v>151</v>
      </c>
      <c r="B104" s="116"/>
      <c r="C104" s="116"/>
      <c r="D104" s="117"/>
      <c r="E104" s="118" t="s">
        <v>286</v>
      </c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20"/>
      <c r="BB104" s="121" t="s">
        <v>276</v>
      </c>
      <c r="BC104" s="121"/>
      <c r="BD104" s="121"/>
      <c r="BE104" s="121"/>
      <c r="BF104" s="121"/>
      <c r="BG104" s="121"/>
      <c r="BH104" s="121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</row>
    <row r="105" spans="1:76" ht="33.75" customHeight="1" x14ac:dyDescent="0.25">
      <c r="A105" s="115" t="s">
        <v>152</v>
      </c>
      <c r="B105" s="116"/>
      <c r="C105" s="116"/>
      <c r="D105" s="117"/>
      <c r="E105" s="118" t="s">
        <v>287</v>
      </c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20"/>
      <c r="BB105" s="121" t="s">
        <v>189</v>
      </c>
      <c r="BC105" s="121"/>
      <c r="BD105" s="121"/>
      <c r="BE105" s="121"/>
      <c r="BF105" s="121"/>
      <c r="BG105" s="121"/>
      <c r="BH105" s="121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</row>
    <row r="106" spans="1:76" ht="62.4" customHeight="1" x14ac:dyDescent="0.25">
      <c r="A106" s="115" t="s">
        <v>153</v>
      </c>
      <c r="B106" s="116"/>
      <c r="C106" s="116"/>
      <c r="D106" s="117"/>
      <c r="E106" s="118" t="s">
        <v>256</v>
      </c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20"/>
      <c r="BB106" s="121" t="s">
        <v>190</v>
      </c>
      <c r="BC106" s="121"/>
      <c r="BD106" s="121"/>
      <c r="BE106" s="121"/>
      <c r="BF106" s="121"/>
      <c r="BG106" s="121"/>
      <c r="BH106" s="121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</row>
    <row r="107" spans="1:76" ht="33.75" customHeight="1" x14ac:dyDescent="0.25">
      <c r="A107" s="115" t="s">
        <v>154</v>
      </c>
      <c r="B107" s="116"/>
      <c r="C107" s="116"/>
      <c r="D107" s="117"/>
      <c r="E107" s="118" t="s">
        <v>250</v>
      </c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19"/>
      <c r="BA107" s="120"/>
      <c r="BB107" s="121" t="s">
        <v>323</v>
      </c>
      <c r="BC107" s="121"/>
      <c r="BD107" s="121"/>
      <c r="BE107" s="121"/>
      <c r="BF107" s="121"/>
      <c r="BG107" s="121"/>
      <c r="BH107" s="121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</row>
    <row r="108" spans="1:76" ht="33.75" customHeight="1" x14ac:dyDescent="0.25">
      <c r="A108" s="115" t="s">
        <v>155</v>
      </c>
      <c r="B108" s="116"/>
      <c r="C108" s="116"/>
      <c r="D108" s="117"/>
      <c r="E108" s="118" t="s">
        <v>263</v>
      </c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20"/>
      <c r="BB108" s="121" t="s">
        <v>277</v>
      </c>
      <c r="BC108" s="121"/>
      <c r="BD108" s="121"/>
      <c r="BE108" s="121"/>
      <c r="BF108" s="121"/>
      <c r="BG108" s="121"/>
      <c r="BH108" s="121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</row>
    <row r="109" spans="1:76" ht="60.75" customHeight="1" x14ac:dyDescent="0.25">
      <c r="A109" s="115" t="s">
        <v>156</v>
      </c>
      <c r="B109" s="116"/>
      <c r="C109" s="116"/>
      <c r="D109" s="117"/>
      <c r="E109" s="118" t="s">
        <v>279</v>
      </c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20"/>
      <c r="BB109" s="121" t="s">
        <v>98</v>
      </c>
      <c r="BC109" s="121"/>
      <c r="BD109" s="121"/>
      <c r="BE109" s="121"/>
      <c r="BF109" s="121"/>
      <c r="BG109" s="121"/>
      <c r="BH109" s="121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</row>
    <row r="110" spans="1:76" ht="33.75" customHeight="1" x14ac:dyDescent="0.25">
      <c r="A110" s="115" t="s">
        <v>157</v>
      </c>
      <c r="B110" s="116"/>
      <c r="C110" s="116"/>
      <c r="D110" s="117"/>
      <c r="E110" s="118" t="s">
        <v>260</v>
      </c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20"/>
      <c r="BB110" s="121" t="s">
        <v>240</v>
      </c>
      <c r="BC110" s="121"/>
      <c r="BD110" s="121"/>
      <c r="BE110" s="121"/>
      <c r="BF110" s="121"/>
      <c r="BG110" s="121"/>
      <c r="BH110" s="121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</row>
    <row r="111" spans="1:76" ht="33.75" customHeight="1" x14ac:dyDescent="0.25">
      <c r="A111" s="115" t="s">
        <v>158</v>
      </c>
      <c r="B111" s="116"/>
      <c r="C111" s="116"/>
      <c r="D111" s="117"/>
      <c r="E111" s="118" t="s">
        <v>326</v>
      </c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20"/>
      <c r="BB111" s="121" t="s">
        <v>239</v>
      </c>
      <c r="BC111" s="121"/>
      <c r="BD111" s="121"/>
      <c r="BE111" s="121"/>
      <c r="BF111" s="121"/>
      <c r="BG111" s="121"/>
      <c r="BH111" s="121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</row>
    <row r="112" spans="1:76" ht="65.400000000000006" customHeight="1" x14ac:dyDescent="0.25">
      <c r="A112" s="115" t="s">
        <v>159</v>
      </c>
      <c r="B112" s="116"/>
      <c r="C112" s="116"/>
      <c r="D112" s="117"/>
      <c r="E112" s="118" t="s">
        <v>318</v>
      </c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20"/>
      <c r="BB112" s="121" t="s">
        <v>189</v>
      </c>
      <c r="BC112" s="121"/>
      <c r="BD112" s="121"/>
      <c r="BE112" s="121"/>
      <c r="BF112" s="121"/>
      <c r="BG112" s="121"/>
      <c r="BH112" s="121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</row>
    <row r="113" spans="1:76" ht="33.75" customHeight="1" x14ac:dyDescent="0.25">
      <c r="A113" s="115" t="s">
        <v>262</v>
      </c>
      <c r="B113" s="116"/>
      <c r="C113" s="116"/>
      <c r="D113" s="117"/>
      <c r="E113" s="118" t="s">
        <v>319</v>
      </c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20"/>
      <c r="BB113" s="121" t="s">
        <v>176</v>
      </c>
      <c r="BC113" s="121"/>
      <c r="BD113" s="121"/>
      <c r="BE113" s="121"/>
      <c r="BF113" s="121"/>
      <c r="BG113" s="121"/>
      <c r="BH113" s="121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</row>
    <row r="114" spans="1:76" ht="33.75" customHeight="1" x14ac:dyDescent="0.25">
      <c r="A114" s="115" t="s">
        <v>302</v>
      </c>
      <c r="B114" s="116"/>
      <c r="C114" s="116"/>
      <c r="D114" s="117"/>
      <c r="E114" s="118" t="s">
        <v>291</v>
      </c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20"/>
      <c r="BB114" s="121" t="s">
        <v>190</v>
      </c>
      <c r="BC114" s="121"/>
      <c r="BD114" s="121"/>
      <c r="BE114" s="121"/>
      <c r="BF114" s="121"/>
      <c r="BG114" s="121"/>
      <c r="BH114" s="121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</row>
    <row r="115" spans="1:76" ht="66.599999999999994" customHeight="1" x14ac:dyDescent="0.25">
      <c r="A115" s="115" t="s">
        <v>303</v>
      </c>
      <c r="B115" s="116"/>
      <c r="C115" s="116"/>
      <c r="D115" s="117"/>
      <c r="E115" s="118" t="s">
        <v>244</v>
      </c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20"/>
      <c r="BB115" s="123" t="s">
        <v>274</v>
      </c>
      <c r="BC115" s="124"/>
      <c r="BD115" s="124"/>
      <c r="BE115" s="124"/>
      <c r="BF115" s="124"/>
      <c r="BG115" s="124"/>
      <c r="BH115" s="125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</row>
    <row r="116" spans="1:76" ht="62.4" customHeight="1" x14ac:dyDescent="0.25">
      <c r="A116" s="115" t="s">
        <v>310</v>
      </c>
      <c r="B116" s="116"/>
      <c r="C116" s="116"/>
      <c r="D116" s="117"/>
      <c r="E116" s="118" t="s">
        <v>278</v>
      </c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20"/>
      <c r="BB116" s="121" t="s">
        <v>209</v>
      </c>
      <c r="BC116" s="121"/>
      <c r="BD116" s="121"/>
      <c r="BE116" s="121"/>
      <c r="BF116" s="121"/>
      <c r="BG116" s="121"/>
      <c r="BH116" s="121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</row>
    <row r="117" spans="1:76" s="82" customFormat="1" ht="52.2" customHeight="1" x14ac:dyDescent="0.25">
      <c r="A117" s="102" t="s">
        <v>324</v>
      </c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</row>
    <row r="118" spans="1:76" s="82" customFormat="1" ht="108" customHeight="1" x14ac:dyDescent="0.25">
      <c r="A118" s="103" t="s">
        <v>293</v>
      </c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26"/>
    </row>
    <row r="119" spans="1:76" s="82" customFormat="1" ht="96.75" customHeight="1" x14ac:dyDescent="0.25">
      <c r="A119" s="102" t="s">
        <v>325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</row>
    <row r="120" spans="1:76" s="82" customFormat="1" ht="30.6" customHeight="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</row>
    <row r="121" spans="1:76" ht="30.75" customHeight="1" x14ac:dyDescent="0.5">
      <c r="A121" s="36" t="s">
        <v>92</v>
      </c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4"/>
      <c r="S121" s="84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31"/>
      <c r="AG121" s="83"/>
      <c r="AH121" s="83"/>
      <c r="AI121" s="83"/>
      <c r="AJ121" s="85"/>
      <c r="AK121" s="15" t="s">
        <v>92</v>
      </c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76" ht="30.75" customHeight="1" x14ac:dyDescent="0.5">
      <c r="A122" s="103" t="s">
        <v>332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83"/>
      <c r="AE122" s="31"/>
      <c r="AF122" s="83"/>
      <c r="AG122" s="83"/>
      <c r="AH122" s="83"/>
      <c r="AI122" s="83"/>
      <c r="AJ122" s="85"/>
      <c r="AK122" s="114" t="s">
        <v>337</v>
      </c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</row>
    <row r="123" spans="1:76" ht="43.5" customHeight="1" x14ac:dyDescent="0.5"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3"/>
      <c r="AE123" s="31"/>
      <c r="AF123" s="83"/>
      <c r="AG123" s="83"/>
      <c r="AH123" s="83"/>
      <c r="AI123" s="83"/>
      <c r="AJ123" s="85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</row>
    <row r="124" spans="1:76" ht="30.75" customHeight="1" x14ac:dyDescent="0.55000000000000004">
      <c r="A124" s="169"/>
      <c r="B124" s="169"/>
      <c r="C124" s="169"/>
      <c r="D124" s="169"/>
      <c r="E124" s="169"/>
      <c r="F124" s="169"/>
      <c r="G124" s="86"/>
      <c r="H124" s="170" t="s">
        <v>329</v>
      </c>
      <c r="I124" s="170"/>
      <c r="J124" s="170"/>
      <c r="K124" s="170"/>
      <c r="L124" s="170"/>
      <c r="M124" s="170"/>
      <c r="N124" s="98"/>
      <c r="O124" s="98"/>
      <c r="P124" s="98"/>
      <c r="Q124" s="98"/>
      <c r="R124" s="84"/>
      <c r="S124" s="84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83"/>
      <c r="AE124" s="31"/>
      <c r="AF124" s="83"/>
      <c r="AG124" s="83"/>
      <c r="AH124" s="83"/>
      <c r="AI124" s="83"/>
      <c r="AJ124" s="85"/>
      <c r="AK124" s="108"/>
      <c r="AL124" s="108"/>
      <c r="AM124" s="108"/>
      <c r="AN124" s="108"/>
      <c r="AO124" s="108"/>
      <c r="AP124" s="108"/>
      <c r="AQ124" s="16"/>
      <c r="AR124" s="113" t="s">
        <v>330</v>
      </c>
      <c r="AS124" s="113"/>
      <c r="AT124" s="113"/>
      <c r="AU124" s="113"/>
      <c r="AV124" s="113"/>
      <c r="AW124" s="113"/>
      <c r="AX124" s="113"/>
      <c r="AY124" s="113"/>
      <c r="AZ124" s="16"/>
      <c r="BA124" s="16"/>
      <c r="BB124" s="16"/>
      <c r="BC124" s="16"/>
      <c r="BD124" s="16"/>
      <c r="BE124" s="16"/>
    </row>
    <row r="125" spans="1:76" ht="30.75" customHeight="1" x14ac:dyDescent="0.55000000000000004">
      <c r="A125" s="96"/>
      <c r="B125" s="96"/>
      <c r="C125" s="96"/>
      <c r="D125" s="96"/>
      <c r="E125" s="96"/>
      <c r="F125" s="96"/>
      <c r="G125" s="86"/>
      <c r="H125" s="94"/>
      <c r="I125" s="94"/>
      <c r="J125" s="94"/>
      <c r="K125" s="94"/>
      <c r="L125" s="94"/>
      <c r="M125" s="94"/>
      <c r="N125" s="98"/>
      <c r="O125" s="98"/>
      <c r="P125" s="98"/>
      <c r="Q125" s="98"/>
      <c r="R125" s="84"/>
      <c r="S125" s="84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83"/>
      <c r="AE125" s="31"/>
      <c r="AF125" s="83"/>
      <c r="AG125" s="83"/>
      <c r="AH125" s="83"/>
      <c r="AI125" s="83"/>
      <c r="AJ125" s="85"/>
      <c r="AK125" s="97"/>
      <c r="AL125" s="97"/>
      <c r="AM125" s="97"/>
      <c r="AN125" s="97"/>
      <c r="AO125" s="97"/>
      <c r="AP125" s="97"/>
      <c r="AQ125" s="16"/>
      <c r="AR125" s="95"/>
      <c r="AS125" s="95"/>
      <c r="AT125" s="95"/>
      <c r="AU125" s="95"/>
      <c r="AV125" s="95"/>
      <c r="AW125" s="95"/>
      <c r="AX125" s="95"/>
      <c r="AY125" s="95"/>
      <c r="AZ125" s="16"/>
      <c r="BA125" s="16"/>
      <c r="BB125" s="16"/>
      <c r="BC125" s="16"/>
      <c r="BD125" s="16"/>
      <c r="BE125" s="16"/>
    </row>
    <row r="126" spans="1:76" ht="30.75" customHeight="1" x14ac:dyDescent="0.5">
      <c r="A126" s="107"/>
      <c r="B126" s="107"/>
      <c r="C126" s="107"/>
      <c r="D126" s="107"/>
      <c r="E126" s="107"/>
      <c r="F126" s="107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4"/>
      <c r="S126" s="84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31"/>
      <c r="AF126" s="83"/>
      <c r="AG126" s="83"/>
      <c r="AH126" s="83"/>
      <c r="AI126" s="83"/>
      <c r="AJ126" s="85"/>
      <c r="AK126" s="108"/>
      <c r="AL126" s="108"/>
      <c r="AM126" s="108"/>
      <c r="AN126" s="108"/>
      <c r="AO126" s="108"/>
      <c r="AP126" s="108"/>
      <c r="AQ126" s="32"/>
      <c r="AR126" s="18"/>
      <c r="AS126" s="18"/>
      <c r="AT126" s="18"/>
      <c r="AU126" s="18"/>
      <c r="AV126" s="18"/>
      <c r="AW126" s="18"/>
      <c r="AX126" s="32"/>
      <c r="AY126" s="32"/>
      <c r="AZ126" s="32"/>
      <c r="BA126" s="32"/>
      <c r="BB126" s="32"/>
      <c r="BC126" s="32"/>
      <c r="BD126" s="32"/>
      <c r="BE126" s="32"/>
    </row>
    <row r="127" spans="1:76" ht="30.75" customHeight="1" x14ac:dyDescent="0.5">
      <c r="A127" s="105"/>
      <c r="B127" s="105"/>
      <c r="C127" s="105"/>
      <c r="D127" s="105"/>
      <c r="E127" s="105"/>
      <c r="F127" s="105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4"/>
      <c r="S127" s="84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31"/>
      <c r="AF127" s="83"/>
      <c r="AG127" s="83"/>
      <c r="AH127" s="83"/>
      <c r="AI127" s="83"/>
      <c r="AJ127" s="85"/>
      <c r="AK127" s="106"/>
      <c r="AL127" s="106"/>
      <c r="AM127" s="106"/>
      <c r="AN127" s="106"/>
      <c r="AO127" s="106"/>
      <c r="AP127" s="106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76" ht="21.75" customHeight="1" x14ac:dyDescent="0.5">
      <c r="A128" s="87"/>
      <c r="B128" s="87"/>
      <c r="C128" s="87"/>
      <c r="D128" s="87"/>
      <c r="E128" s="87"/>
      <c r="F128" s="87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4"/>
      <c r="S128" s="84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31"/>
      <c r="AF128" s="83"/>
      <c r="AG128" s="83"/>
      <c r="AH128" s="83"/>
      <c r="AI128" s="83"/>
      <c r="AJ128" s="85"/>
      <c r="AK128" s="19"/>
      <c r="AL128" s="19"/>
      <c r="AM128" s="19"/>
      <c r="AN128" s="19"/>
      <c r="AO128" s="19"/>
      <c r="AP128" s="19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30.75" customHeight="1" x14ac:dyDescent="0.55000000000000004">
      <c r="A129" s="37" t="s">
        <v>93</v>
      </c>
      <c r="B129" s="83"/>
      <c r="C129" s="83"/>
      <c r="D129" s="83"/>
      <c r="E129" s="83"/>
      <c r="F129" s="83"/>
      <c r="G129" s="83"/>
      <c r="H129" s="103" t="s">
        <v>165</v>
      </c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83"/>
      <c r="AE129" s="31"/>
      <c r="AF129" s="83"/>
      <c r="AG129" s="83"/>
      <c r="AH129" s="83"/>
      <c r="AI129" s="83"/>
      <c r="AJ129" s="85"/>
      <c r="AK129" s="114" t="s">
        <v>95</v>
      </c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6"/>
    </row>
    <row r="130" spans="1:57" ht="30.75" customHeight="1" x14ac:dyDescent="0.55000000000000004">
      <c r="A130" s="37"/>
      <c r="B130" s="83"/>
      <c r="C130" s="83"/>
      <c r="D130" s="83"/>
      <c r="E130" s="83"/>
      <c r="F130" s="83"/>
      <c r="G130" s="83"/>
      <c r="H130" s="83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83"/>
      <c r="AE130" s="31"/>
      <c r="AF130" s="83"/>
      <c r="AG130" s="83"/>
      <c r="AH130" s="83"/>
      <c r="AI130" s="83"/>
      <c r="AJ130" s="85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6"/>
    </row>
    <row r="131" spans="1:57" ht="30.75" customHeight="1" x14ac:dyDescent="0.5">
      <c r="A131" s="107"/>
      <c r="B131" s="107"/>
      <c r="C131" s="107"/>
      <c r="D131" s="107"/>
      <c r="E131" s="107"/>
      <c r="F131" s="107"/>
      <c r="G131" s="83"/>
      <c r="H131" s="112" t="s">
        <v>166</v>
      </c>
      <c r="I131" s="112"/>
      <c r="J131" s="112"/>
      <c r="K131" s="112"/>
      <c r="L131" s="112"/>
      <c r="M131" s="112"/>
      <c r="N131" s="83"/>
      <c r="O131" s="83"/>
      <c r="P131" s="83"/>
      <c r="Q131" s="83"/>
      <c r="R131" s="84"/>
      <c r="S131" s="84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31"/>
      <c r="AF131" s="83"/>
      <c r="AG131" s="83"/>
      <c r="AH131" s="83"/>
      <c r="AI131" s="83"/>
      <c r="AJ131" s="85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6"/>
    </row>
    <row r="132" spans="1:57" ht="30.75" customHeight="1" x14ac:dyDescent="0.5">
      <c r="A132" s="42"/>
      <c r="B132" s="83"/>
      <c r="C132" s="83"/>
      <c r="D132" s="83"/>
      <c r="E132" s="83"/>
      <c r="F132" s="83"/>
      <c r="G132" s="83"/>
      <c r="H132" s="42"/>
      <c r="I132" s="83"/>
      <c r="J132" s="83"/>
      <c r="K132" s="83"/>
      <c r="L132" s="83"/>
      <c r="M132" s="83"/>
      <c r="N132" s="83"/>
      <c r="O132" s="83"/>
      <c r="P132" s="83"/>
      <c r="Q132" s="83"/>
      <c r="R132" s="84"/>
      <c r="S132" s="84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31"/>
      <c r="AF132" s="83"/>
      <c r="AG132" s="83"/>
      <c r="AH132" s="83"/>
      <c r="AI132" s="83"/>
      <c r="AJ132" s="85"/>
      <c r="AK132" s="108"/>
      <c r="AL132" s="108"/>
      <c r="AM132" s="108"/>
      <c r="AN132" s="108"/>
      <c r="AO132" s="108"/>
      <c r="AP132" s="108"/>
      <c r="AQ132" s="32"/>
      <c r="AR132" s="113" t="s">
        <v>333</v>
      </c>
      <c r="AS132" s="113"/>
      <c r="AT132" s="113"/>
      <c r="AU132" s="113"/>
      <c r="AV132" s="113"/>
      <c r="AW132" s="113"/>
      <c r="AX132" s="32"/>
      <c r="AY132" s="32"/>
      <c r="AZ132" s="32"/>
      <c r="BA132" s="32"/>
      <c r="BB132" s="32"/>
      <c r="BC132" s="32"/>
      <c r="BD132" s="32"/>
      <c r="BE132" s="32"/>
    </row>
    <row r="133" spans="1:57" ht="30.75" customHeight="1" x14ac:dyDescent="0.5">
      <c r="A133" s="107"/>
      <c r="B133" s="107"/>
      <c r="C133" s="107"/>
      <c r="D133" s="107"/>
      <c r="E133" s="107"/>
      <c r="F133" s="107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4"/>
      <c r="S133" s="84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31"/>
      <c r="AF133" s="83"/>
      <c r="AG133" s="83"/>
      <c r="AH133" s="83"/>
      <c r="AI133" s="83"/>
      <c r="AJ133" s="85"/>
      <c r="AK133" s="20"/>
      <c r="AL133" s="32"/>
      <c r="AM133" s="32"/>
      <c r="AN133" s="32"/>
      <c r="AO133" s="32"/>
      <c r="AP133" s="32"/>
      <c r="AQ133" s="32"/>
      <c r="AR133" s="17"/>
      <c r="AS133" s="17"/>
      <c r="AT133" s="17"/>
      <c r="AU133" s="17"/>
      <c r="AV133" s="17"/>
      <c r="AW133" s="17"/>
      <c r="AX133" s="32"/>
      <c r="AY133" s="32"/>
      <c r="AZ133" s="32"/>
      <c r="BA133" s="32"/>
      <c r="BB133" s="32"/>
      <c r="BC133" s="32"/>
      <c r="BD133" s="32"/>
      <c r="BE133" s="32"/>
    </row>
    <row r="134" spans="1:57" ht="30.75" customHeight="1" x14ac:dyDescent="0.5">
      <c r="A134" s="105"/>
      <c r="B134" s="105"/>
      <c r="C134" s="105"/>
      <c r="D134" s="105"/>
      <c r="E134" s="105"/>
      <c r="F134" s="105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4"/>
      <c r="S134" s="84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31"/>
      <c r="AF134" s="83"/>
      <c r="AG134" s="83"/>
      <c r="AH134" s="83"/>
      <c r="AI134" s="83"/>
      <c r="AJ134" s="85"/>
      <c r="AK134" s="108"/>
      <c r="AL134" s="108"/>
      <c r="AM134" s="108"/>
      <c r="AN134" s="108"/>
      <c r="AO134" s="108"/>
      <c r="AP134" s="108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8.75" customHeight="1" x14ac:dyDescent="0.5">
      <c r="AD135" s="83"/>
      <c r="AE135" s="31"/>
      <c r="AF135" s="83"/>
      <c r="AG135" s="83"/>
      <c r="AH135" s="83"/>
      <c r="AI135" s="83"/>
      <c r="AJ135" s="85"/>
      <c r="AK135" s="106"/>
      <c r="AL135" s="106"/>
      <c r="AM135" s="106"/>
      <c r="AN135" s="106"/>
      <c r="AO135" s="106"/>
      <c r="AP135" s="106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30.75" customHeight="1" x14ac:dyDescent="0.5">
      <c r="A136" s="109" t="s">
        <v>202</v>
      </c>
      <c r="B136" s="109"/>
      <c r="C136" s="109"/>
      <c r="D136" s="109"/>
      <c r="E136" s="109"/>
      <c r="F136" s="109"/>
      <c r="G136" s="109"/>
      <c r="H136" s="103" t="s">
        <v>203</v>
      </c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83"/>
      <c r="AE136" s="31"/>
      <c r="AF136" s="83"/>
      <c r="AG136" s="83"/>
      <c r="AH136" s="83"/>
      <c r="AI136" s="83"/>
      <c r="AJ136" s="85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32"/>
    </row>
    <row r="137" spans="1:57" ht="30.75" customHeight="1" x14ac:dyDescent="0.5"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83"/>
      <c r="AE137" s="31"/>
      <c r="AF137" s="83"/>
      <c r="AG137" s="83"/>
      <c r="AH137" s="83"/>
      <c r="AI137" s="83"/>
      <c r="AJ137" s="85"/>
      <c r="AK137" s="111" t="s">
        <v>96</v>
      </c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32"/>
    </row>
    <row r="138" spans="1:57" ht="30.75" customHeight="1" x14ac:dyDescent="0.5">
      <c r="A138" s="107"/>
      <c r="B138" s="107"/>
      <c r="C138" s="107"/>
      <c r="D138" s="107"/>
      <c r="E138" s="107"/>
      <c r="F138" s="107"/>
      <c r="G138" s="83"/>
      <c r="H138" s="112" t="s">
        <v>167</v>
      </c>
      <c r="I138" s="112"/>
      <c r="J138" s="112"/>
      <c r="K138" s="112"/>
      <c r="L138" s="112"/>
      <c r="M138" s="112"/>
      <c r="N138" s="112"/>
      <c r="O138" s="112"/>
      <c r="P138" s="112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3"/>
      <c r="AE138" s="31"/>
      <c r="AF138" s="83"/>
      <c r="AG138" s="83"/>
      <c r="AH138" s="83"/>
      <c r="AI138" s="83"/>
      <c r="AJ138" s="85"/>
      <c r="AK138" s="108"/>
      <c r="AL138" s="108"/>
      <c r="AM138" s="108"/>
      <c r="AN138" s="108"/>
      <c r="AO138" s="108"/>
      <c r="AP138" s="108"/>
      <c r="AQ138" s="32"/>
      <c r="AR138" s="113" t="s">
        <v>294</v>
      </c>
      <c r="AS138" s="113"/>
      <c r="AT138" s="113"/>
      <c r="AU138" s="113"/>
      <c r="AV138" s="113"/>
      <c r="AW138" s="113"/>
      <c r="AX138" s="32"/>
      <c r="AY138" s="32"/>
      <c r="AZ138" s="32"/>
      <c r="BA138" s="32"/>
      <c r="BB138" s="32"/>
      <c r="BC138" s="32"/>
      <c r="BD138" s="32"/>
      <c r="BE138" s="32"/>
    </row>
    <row r="139" spans="1:57" ht="30.75" customHeight="1" x14ac:dyDescent="0.5">
      <c r="A139" s="105"/>
      <c r="B139" s="105"/>
      <c r="C139" s="105"/>
      <c r="D139" s="105"/>
      <c r="E139" s="105"/>
      <c r="F139" s="105"/>
      <c r="G139" s="83"/>
      <c r="H139" s="42"/>
      <c r="I139" s="83"/>
      <c r="J139" s="83"/>
      <c r="K139" s="83"/>
      <c r="L139" s="83"/>
      <c r="M139" s="83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3"/>
      <c r="AE139" s="31"/>
      <c r="AF139" s="83"/>
      <c r="AG139" s="83"/>
      <c r="AH139" s="83"/>
      <c r="AI139" s="83"/>
      <c r="AJ139" s="85"/>
      <c r="AK139" s="106"/>
      <c r="AL139" s="106"/>
      <c r="AM139" s="106"/>
      <c r="AN139" s="106"/>
      <c r="AO139" s="106"/>
      <c r="AP139" s="106"/>
      <c r="AQ139" s="32"/>
      <c r="AR139" s="20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30.75" customHeight="1" x14ac:dyDescent="0.5">
      <c r="A140" s="107"/>
      <c r="B140" s="107"/>
      <c r="C140" s="107"/>
      <c r="D140" s="107"/>
      <c r="E140" s="107"/>
      <c r="F140" s="107"/>
      <c r="G140" s="49"/>
      <c r="H140" s="49"/>
      <c r="I140" s="49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3"/>
      <c r="AE140" s="31"/>
      <c r="AF140" s="83"/>
      <c r="AG140" s="83"/>
      <c r="AH140" s="83"/>
      <c r="AI140" s="83"/>
      <c r="AJ140" s="85"/>
      <c r="AK140" s="108"/>
      <c r="AL140" s="108"/>
      <c r="AM140" s="108"/>
      <c r="AN140" s="108"/>
      <c r="AO140" s="108"/>
      <c r="AP140" s="108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18"/>
      <c r="BC140" s="18"/>
      <c r="BD140" s="18"/>
      <c r="BE140" s="18"/>
    </row>
    <row r="141" spans="1:57" ht="30.75" customHeight="1" x14ac:dyDescent="0.5">
      <c r="A141" s="105"/>
      <c r="B141" s="105"/>
      <c r="C141" s="105"/>
      <c r="D141" s="105"/>
      <c r="E141" s="105"/>
      <c r="F141" s="105"/>
      <c r="G141" s="49"/>
      <c r="H141" s="49"/>
      <c r="I141" s="49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3"/>
      <c r="AE141" s="31"/>
      <c r="AF141" s="83"/>
      <c r="AG141" s="83"/>
      <c r="AH141" s="83"/>
      <c r="AI141" s="83"/>
      <c r="AJ141" s="85"/>
      <c r="AK141" s="106"/>
      <c r="AL141" s="106"/>
      <c r="AM141" s="106"/>
      <c r="AN141" s="106"/>
      <c r="AO141" s="106"/>
      <c r="AP141" s="106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18"/>
      <c r="BC141" s="18"/>
      <c r="BD141" s="18"/>
      <c r="BE141" s="18"/>
    </row>
    <row r="142" spans="1:57" ht="18.600000000000001" customHeight="1" x14ac:dyDescent="0.5">
      <c r="AE142" s="31"/>
      <c r="AF142" s="83"/>
      <c r="AG142" s="83"/>
      <c r="AH142" s="83"/>
      <c r="AI142" s="83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</row>
    <row r="143" spans="1:57" ht="30.75" customHeight="1" x14ac:dyDescent="0.25">
      <c r="A143" s="102" t="s">
        <v>94</v>
      </c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89"/>
      <c r="Y143" s="89"/>
      <c r="Z143" s="89"/>
      <c r="AA143" s="89"/>
      <c r="AB143" s="89"/>
      <c r="AC143" s="89"/>
      <c r="AD143" s="90"/>
      <c r="AE143" s="90"/>
      <c r="AF143" s="90"/>
      <c r="AG143" s="90"/>
      <c r="AH143" s="90"/>
    </row>
    <row r="144" spans="1:57" ht="33" customHeight="1" x14ac:dyDescent="0.25">
      <c r="A144" s="103" t="s">
        <v>165</v>
      </c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90"/>
      <c r="AE144" s="42"/>
      <c r="AF144" s="42"/>
      <c r="AG144" s="42"/>
      <c r="AH144" s="42"/>
    </row>
    <row r="145" spans="1:49" ht="30" customHeight="1" x14ac:dyDescent="0.55000000000000004">
      <c r="A145" s="104" t="s">
        <v>89</v>
      </c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91"/>
      <c r="AD145" s="91"/>
      <c r="AE145" s="91"/>
      <c r="AF145" s="91"/>
      <c r="AG145" s="91"/>
      <c r="AH145" s="91"/>
    </row>
    <row r="146" spans="1:49" ht="30.6" x14ac:dyDescent="0.25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2"/>
      <c r="S146" s="92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49"/>
    </row>
    <row r="147" spans="1:49" ht="30" x14ac:dyDescent="0.5">
      <c r="A147" s="93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53"/>
      <c r="S147" s="53"/>
      <c r="T147" s="38"/>
      <c r="U147" s="38"/>
      <c r="V147" s="38"/>
      <c r="W147" s="38"/>
      <c r="X147" s="38"/>
    </row>
  </sheetData>
  <mergeCells count="1078">
    <mergeCell ref="B73:O73"/>
    <mergeCell ref="B74:O74"/>
    <mergeCell ref="B75:O75"/>
    <mergeCell ref="AZ70:BH71"/>
    <mergeCell ref="AZ54:BH54"/>
    <mergeCell ref="A108:D108"/>
    <mergeCell ref="E108:BA108"/>
    <mergeCell ref="BB108:BH108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K54:AL54"/>
    <mergeCell ref="AM54:AN54"/>
    <mergeCell ref="AP54:AQ54"/>
    <mergeCell ref="AR54:AS54"/>
    <mergeCell ref="AU54:AV54"/>
    <mergeCell ref="AW54:AX54"/>
    <mergeCell ref="AM55:AN55"/>
    <mergeCell ref="AP55:AQ55"/>
    <mergeCell ref="AR55:AS55"/>
    <mergeCell ref="AW55:AX55"/>
    <mergeCell ref="AZ55:BH55"/>
    <mergeCell ref="Z55:AA55"/>
    <mergeCell ref="AB55:AC55"/>
    <mergeCell ref="AU41:AV41"/>
    <mergeCell ref="AW41:AX41"/>
    <mergeCell ref="AZ41:BH41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K53:AL53"/>
    <mergeCell ref="AM53:AN53"/>
    <mergeCell ref="AP53:AQ53"/>
    <mergeCell ref="AR53:AS53"/>
    <mergeCell ref="AU53:AV53"/>
    <mergeCell ref="AW53:AX53"/>
    <mergeCell ref="AZ53:BH53"/>
    <mergeCell ref="AM42:AN42"/>
    <mergeCell ref="AP42:AQ42"/>
    <mergeCell ref="AR42:AS42"/>
    <mergeCell ref="AU42:AV42"/>
    <mergeCell ref="AW42:AX42"/>
    <mergeCell ref="AZ42:BH42"/>
    <mergeCell ref="Z42:AA42"/>
    <mergeCell ref="AB42:AC42"/>
    <mergeCell ref="AD42:AE42"/>
    <mergeCell ref="AD41:AE41"/>
    <mergeCell ref="AF41:AG41"/>
    <mergeCell ref="AY6:BF6"/>
    <mergeCell ref="Q9:AR9"/>
    <mergeCell ref="BE16:BE17"/>
    <mergeCell ref="BF16:BF17"/>
    <mergeCell ref="BG16:BG17"/>
    <mergeCell ref="BH16:BH17"/>
    <mergeCell ref="T16:V16"/>
    <mergeCell ref="AU30:AV30"/>
    <mergeCell ref="AW30:AX30"/>
    <mergeCell ref="B31:O31"/>
    <mergeCell ref="P31:Q31"/>
    <mergeCell ref="R31:S31"/>
    <mergeCell ref="T31:U31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K40:AL40"/>
    <mergeCell ref="AM40:AN40"/>
    <mergeCell ref="AP40:AQ40"/>
    <mergeCell ref="AR40:AS40"/>
    <mergeCell ref="AU40:AV40"/>
    <mergeCell ref="AW40:AX40"/>
    <mergeCell ref="AZ40:BH40"/>
    <mergeCell ref="AD32:AE32"/>
    <mergeCell ref="O1:AT1"/>
    <mergeCell ref="W3:AL3"/>
    <mergeCell ref="T6:AO6"/>
    <mergeCell ref="AP41:AQ41"/>
    <mergeCell ref="AR41:AS41"/>
    <mergeCell ref="AO16:AR16"/>
    <mergeCell ref="AS16:AS17"/>
    <mergeCell ref="AT16:AV16"/>
    <mergeCell ref="V32:W32"/>
    <mergeCell ref="X32:Y32"/>
    <mergeCell ref="AD31:AE31"/>
    <mergeCell ref="AF31:AG31"/>
    <mergeCell ref="AH31:AI31"/>
    <mergeCell ref="AK31:AL31"/>
    <mergeCell ref="AM31:AN31"/>
    <mergeCell ref="AP31:AQ31"/>
    <mergeCell ref="V31:W31"/>
    <mergeCell ref="B41:O41"/>
    <mergeCell ref="P41:Q41"/>
    <mergeCell ref="AF30:AG30"/>
    <mergeCell ref="AF16:AF17"/>
    <mergeCell ref="AG16:AI16"/>
    <mergeCell ref="AJ16:AJ17"/>
    <mergeCell ref="AK16:AN16"/>
    <mergeCell ref="K16:N16"/>
    <mergeCell ref="O16:R16"/>
    <mergeCell ref="T41:U41"/>
    <mergeCell ref="V41:W41"/>
    <mergeCell ref="X41:Y41"/>
    <mergeCell ref="Z41:AA41"/>
    <mergeCell ref="AB41:AC41"/>
    <mergeCell ref="R41:S41"/>
    <mergeCell ref="AH41:AI41"/>
    <mergeCell ref="AK41:AL41"/>
    <mergeCell ref="AM41:AN41"/>
    <mergeCell ref="W16:W17"/>
    <mergeCell ref="X16:Z16"/>
    <mergeCell ref="X29:Y30"/>
    <mergeCell ref="Z29:AA30"/>
    <mergeCell ref="BB16:BB17"/>
    <mergeCell ref="BD16:BD17"/>
    <mergeCell ref="Z31:AA31"/>
    <mergeCell ref="AX16:BA16"/>
    <mergeCell ref="AB29:AC30"/>
    <mergeCell ref="AD29:AE30"/>
    <mergeCell ref="R32:S32"/>
    <mergeCell ref="T32:U32"/>
    <mergeCell ref="AM34:AN34"/>
    <mergeCell ref="AP34:AQ34"/>
    <mergeCell ref="AR34:AS34"/>
    <mergeCell ref="AU34:AV34"/>
    <mergeCell ref="AW34:AX34"/>
    <mergeCell ref="AZ34:BH34"/>
    <mergeCell ref="Z34:AA34"/>
    <mergeCell ref="AB34:AC34"/>
    <mergeCell ref="AD34:AE34"/>
    <mergeCell ref="AF34:AG34"/>
    <mergeCell ref="AH34:AI34"/>
    <mergeCell ref="AK34:AL34"/>
    <mergeCell ref="AM35:AN35"/>
    <mergeCell ref="AP35:AQ35"/>
    <mergeCell ref="AR35:AS35"/>
    <mergeCell ref="BC16:BC17"/>
    <mergeCell ref="AZ32:BH32"/>
    <mergeCell ref="A16:A17"/>
    <mergeCell ref="B16:E16"/>
    <mergeCell ref="F16:F17"/>
    <mergeCell ref="G16:I16"/>
    <mergeCell ref="J16:J17"/>
    <mergeCell ref="A27:A30"/>
    <mergeCell ref="B27:O30"/>
    <mergeCell ref="P27:Q30"/>
    <mergeCell ref="R27:S30"/>
    <mergeCell ref="T27:AE27"/>
    <mergeCell ref="AF27:AY27"/>
    <mergeCell ref="AF29:AJ29"/>
    <mergeCell ref="AK29:AO29"/>
    <mergeCell ref="AP29:AT29"/>
    <mergeCell ref="AU29:AY29"/>
    <mergeCell ref="X31:Y31"/>
    <mergeCell ref="P32:Q32"/>
    <mergeCell ref="AW16:AW17"/>
    <mergeCell ref="T28:U30"/>
    <mergeCell ref="V28:W30"/>
    <mergeCell ref="AA16:AA17"/>
    <mergeCell ref="AB16:AE16"/>
    <mergeCell ref="S16:S17"/>
    <mergeCell ref="B32:O32"/>
    <mergeCell ref="AH30:AI30"/>
    <mergeCell ref="AM32:AN32"/>
    <mergeCell ref="AP32:AQ32"/>
    <mergeCell ref="AR32:AS32"/>
    <mergeCell ref="AU32:AV32"/>
    <mergeCell ref="AW32:AX32"/>
    <mergeCell ref="Z32:AA32"/>
    <mergeCell ref="AB32:AC32"/>
    <mergeCell ref="AF32:AG32"/>
    <mergeCell ref="AH32:AI32"/>
    <mergeCell ref="AK32:AL32"/>
    <mergeCell ref="AR31:AS31"/>
    <mergeCell ref="AU31:AV31"/>
    <mergeCell ref="AW31:AX31"/>
    <mergeCell ref="AZ31:BH31"/>
    <mergeCell ref="AB31:AC31"/>
    <mergeCell ref="AK30:AL30"/>
    <mergeCell ref="AM30:AN30"/>
    <mergeCell ref="AP30:AQ30"/>
    <mergeCell ref="AR30:AS30"/>
    <mergeCell ref="AZ27:BH30"/>
    <mergeCell ref="X28:AE28"/>
    <mergeCell ref="AF28:AO28"/>
    <mergeCell ref="AP28:AY28"/>
    <mergeCell ref="B34:O34"/>
    <mergeCell ref="P34:Q34"/>
    <mergeCell ref="R34:S34"/>
    <mergeCell ref="T34:U34"/>
    <mergeCell ref="V34:W34"/>
    <mergeCell ref="X34:Y34"/>
    <mergeCell ref="AM33:AN33"/>
    <mergeCell ref="AP33:AQ33"/>
    <mergeCell ref="AR33:AS33"/>
    <mergeCell ref="AU33:AV33"/>
    <mergeCell ref="AW33:AX33"/>
    <mergeCell ref="AZ33:BH33"/>
    <mergeCell ref="Z33:AA33"/>
    <mergeCell ref="AB33:AC33"/>
    <mergeCell ref="AD33:AE33"/>
    <mergeCell ref="AF33:AG33"/>
    <mergeCell ref="AH33:AI33"/>
    <mergeCell ref="AK33:AL33"/>
    <mergeCell ref="B33:O33"/>
    <mergeCell ref="P33:Q33"/>
    <mergeCell ref="R33:S33"/>
    <mergeCell ref="T33:U33"/>
    <mergeCell ref="V33:W33"/>
    <mergeCell ref="X33:Y33"/>
    <mergeCell ref="AU35:AV35"/>
    <mergeCell ref="AW35:AX35"/>
    <mergeCell ref="AZ35:BH35"/>
    <mergeCell ref="Z35:AA35"/>
    <mergeCell ref="AB35:AC35"/>
    <mergeCell ref="AD35:AE35"/>
    <mergeCell ref="AF35:AG35"/>
    <mergeCell ref="AH35:AI35"/>
    <mergeCell ref="AK35:AL35"/>
    <mergeCell ref="B35:O35"/>
    <mergeCell ref="P35:Q35"/>
    <mergeCell ref="R35:S35"/>
    <mergeCell ref="T35:U35"/>
    <mergeCell ref="V35:W35"/>
    <mergeCell ref="X35:Y35"/>
    <mergeCell ref="AM36:AN36"/>
    <mergeCell ref="AP36:AQ36"/>
    <mergeCell ref="AR36:AS36"/>
    <mergeCell ref="AU36:AV36"/>
    <mergeCell ref="AW36:AX36"/>
    <mergeCell ref="AZ36:BH36"/>
    <mergeCell ref="Z36:AA36"/>
    <mergeCell ref="AB36:AC36"/>
    <mergeCell ref="AD36:AE36"/>
    <mergeCell ref="AF36:AG36"/>
    <mergeCell ref="AH36:AI36"/>
    <mergeCell ref="AK36:AL36"/>
    <mergeCell ref="B36:O36"/>
    <mergeCell ref="P36:Q36"/>
    <mergeCell ref="R36:S36"/>
    <mergeCell ref="T36:U36"/>
    <mergeCell ref="V36:W36"/>
    <mergeCell ref="X36:Y36"/>
    <mergeCell ref="AM37:AN37"/>
    <mergeCell ref="AP37:AQ37"/>
    <mergeCell ref="AR37:AS37"/>
    <mergeCell ref="AU37:AV37"/>
    <mergeCell ref="AW37:AX37"/>
    <mergeCell ref="AZ37:BH37"/>
    <mergeCell ref="Z37:AA37"/>
    <mergeCell ref="AB37:AC37"/>
    <mergeCell ref="AD37:AE37"/>
    <mergeCell ref="AF37:AG37"/>
    <mergeCell ref="AH37:AI37"/>
    <mergeCell ref="AK37:AL37"/>
    <mergeCell ref="B37:O37"/>
    <mergeCell ref="P37:Q37"/>
    <mergeCell ref="R37:S37"/>
    <mergeCell ref="T37:U37"/>
    <mergeCell ref="V37:W37"/>
    <mergeCell ref="X37:Y37"/>
    <mergeCell ref="AF42:AG42"/>
    <mergeCell ref="AH42:AI42"/>
    <mergeCell ref="AK42:AL42"/>
    <mergeCell ref="B42:O42"/>
    <mergeCell ref="P42:Q42"/>
    <mergeCell ref="R42:S42"/>
    <mergeCell ref="T42:U42"/>
    <mergeCell ref="V42:W42"/>
    <mergeCell ref="X42:Y42"/>
    <mergeCell ref="AM43:AN43"/>
    <mergeCell ref="AP43:AQ43"/>
    <mergeCell ref="AR43:AS43"/>
    <mergeCell ref="AU43:AV43"/>
    <mergeCell ref="AW43:AX43"/>
    <mergeCell ref="AZ43:BH43"/>
    <mergeCell ref="Z43:AA43"/>
    <mergeCell ref="AB43:AC43"/>
    <mergeCell ref="AD43:AE43"/>
    <mergeCell ref="AF43:AG43"/>
    <mergeCell ref="AH43:AI43"/>
    <mergeCell ref="AK43:AL43"/>
    <mergeCell ref="B43:O43"/>
    <mergeCell ref="P43:Q43"/>
    <mergeCell ref="R43:S43"/>
    <mergeCell ref="T43:U43"/>
    <mergeCell ref="V43:W43"/>
    <mergeCell ref="X43:Y43"/>
    <mergeCell ref="AM44:AN44"/>
    <mergeCell ref="AP44:AQ44"/>
    <mergeCell ref="AR44:AS44"/>
    <mergeCell ref="AU44:AV44"/>
    <mergeCell ref="AW44:AX44"/>
    <mergeCell ref="AZ44:BH44"/>
    <mergeCell ref="Z44:AA44"/>
    <mergeCell ref="AB44:AC44"/>
    <mergeCell ref="AD44:AE44"/>
    <mergeCell ref="AF44:AG44"/>
    <mergeCell ref="AH44:AI44"/>
    <mergeCell ref="AK44:AL44"/>
    <mergeCell ref="B44:O44"/>
    <mergeCell ref="P44:Q44"/>
    <mergeCell ref="R44:S44"/>
    <mergeCell ref="T44:U44"/>
    <mergeCell ref="V44:W44"/>
    <mergeCell ref="X44:Y44"/>
    <mergeCell ref="AM45:AN45"/>
    <mergeCell ref="AP45:AQ45"/>
    <mergeCell ref="AR45:AS45"/>
    <mergeCell ref="AU45:AV45"/>
    <mergeCell ref="AW45:AX45"/>
    <mergeCell ref="AZ45:BH45"/>
    <mergeCell ref="Z45:AA45"/>
    <mergeCell ref="AB45:AC45"/>
    <mergeCell ref="AD45:AE45"/>
    <mergeCell ref="AF45:AG45"/>
    <mergeCell ref="AH45:AI45"/>
    <mergeCell ref="AK45:AL45"/>
    <mergeCell ref="B45:O45"/>
    <mergeCell ref="P45:Q45"/>
    <mergeCell ref="R45:S45"/>
    <mergeCell ref="T45:U45"/>
    <mergeCell ref="V45:W45"/>
    <mergeCell ref="X45:Y45"/>
    <mergeCell ref="AM46:AN46"/>
    <mergeCell ref="AP46:AQ46"/>
    <mergeCell ref="AR46:AS46"/>
    <mergeCell ref="AU46:AV46"/>
    <mergeCell ref="AW46:AX46"/>
    <mergeCell ref="AZ46:BH46"/>
    <mergeCell ref="Z46:AA46"/>
    <mergeCell ref="AB46:AC46"/>
    <mergeCell ref="AD46:AE46"/>
    <mergeCell ref="AF46:AG46"/>
    <mergeCell ref="AH46:AI46"/>
    <mergeCell ref="AK46:AL46"/>
    <mergeCell ref="B46:O46"/>
    <mergeCell ref="P46:Q46"/>
    <mergeCell ref="R46:S46"/>
    <mergeCell ref="T46:U46"/>
    <mergeCell ref="V46:W46"/>
    <mergeCell ref="X46:Y46"/>
    <mergeCell ref="AM47:AN47"/>
    <mergeCell ref="AP47:AQ47"/>
    <mergeCell ref="AR47:AS47"/>
    <mergeCell ref="AU47:AV47"/>
    <mergeCell ref="AW47:AX47"/>
    <mergeCell ref="AZ47:BH47"/>
    <mergeCell ref="Z47:AA47"/>
    <mergeCell ref="AB47:AC47"/>
    <mergeCell ref="AD47:AE47"/>
    <mergeCell ref="AF47:AG47"/>
    <mergeCell ref="AH47:AI47"/>
    <mergeCell ref="AK47:AL47"/>
    <mergeCell ref="B47:O47"/>
    <mergeCell ref="P47:Q47"/>
    <mergeCell ref="R47:S47"/>
    <mergeCell ref="T47:U47"/>
    <mergeCell ref="V47:W47"/>
    <mergeCell ref="X47:Y47"/>
    <mergeCell ref="AM48:AN48"/>
    <mergeCell ref="AP48:AQ48"/>
    <mergeCell ref="AR48:AS48"/>
    <mergeCell ref="AU48:AV48"/>
    <mergeCell ref="AW48:AX48"/>
    <mergeCell ref="AZ48:BH48"/>
    <mergeCell ref="Z48:AA48"/>
    <mergeCell ref="AB48:AC48"/>
    <mergeCell ref="AD48:AE48"/>
    <mergeCell ref="AF48:AG48"/>
    <mergeCell ref="AH48:AI48"/>
    <mergeCell ref="AK48:AL48"/>
    <mergeCell ref="B48:O48"/>
    <mergeCell ref="P48:Q48"/>
    <mergeCell ref="R48:S48"/>
    <mergeCell ref="T48:U48"/>
    <mergeCell ref="V48:W48"/>
    <mergeCell ref="X48:Y48"/>
    <mergeCell ref="AM49:AN49"/>
    <mergeCell ref="AP49:AQ49"/>
    <mergeCell ref="AR49:AS49"/>
    <mergeCell ref="AU49:AV49"/>
    <mergeCell ref="AW49:AX49"/>
    <mergeCell ref="AZ49:BH49"/>
    <mergeCell ref="Z49:AA49"/>
    <mergeCell ref="AB49:AC49"/>
    <mergeCell ref="AD49:AE49"/>
    <mergeCell ref="AF49:AG49"/>
    <mergeCell ref="AH49:AI49"/>
    <mergeCell ref="AK49:AL49"/>
    <mergeCell ref="B49:O49"/>
    <mergeCell ref="P49:Q49"/>
    <mergeCell ref="R49:S49"/>
    <mergeCell ref="T49:U49"/>
    <mergeCell ref="V49:W49"/>
    <mergeCell ref="X49:Y49"/>
    <mergeCell ref="AM50:AN50"/>
    <mergeCell ref="AP50:AQ50"/>
    <mergeCell ref="AR50:AS50"/>
    <mergeCell ref="AU50:AV50"/>
    <mergeCell ref="AW50:AX50"/>
    <mergeCell ref="AZ50:BH50"/>
    <mergeCell ref="Z50:AA50"/>
    <mergeCell ref="AB50:AC50"/>
    <mergeCell ref="AD50:AE50"/>
    <mergeCell ref="AF50:AG50"/>
    <mergeCell ref="AH50:AI50"/>
    <mergeCell ref="AK50:AL50"/>
    <mergeCell ref="B50:O50"/>
    <mergeCell ref="P50:Q50"/>
    <mergeCell ref="R50:S50"/>
    <mergeCell ref="T50:U50"/>
    <mergeCell ref="V50:W50"/>
    <mergeCell ref="X50:Y50"/>
    <mergeCell ref="AM51:AN51"/>
    <mergeCell ref="AP51:AQ51"/>
    <mergeCell ref="AR51:AS51"/>
    <mergeCell ref="AU51:AV51"/>
    <mergeCell ref="AW51:AX51"/>
    <mergeCell ref="AZ51:BH51"/>
    <mergeCell ref="Z51:AA51"/>
    <mergeCell ref="AB51:AC51"/>
    <mergeCell ref="AD51:AE51"/>
    <mergeCell ref="AF51:AG51"/>
    <mergeCell ref="AH51:AI51"/>
    <mergeCell ref="AK51:AL51"/>
    <mergeCell ref="B51:O51"/>
    <mergeCell ref="P51:Q51"/>
    <mergeCell ref="R51:S51"/>
    <mergeCell ref="T51:U51"/>
    <mergeCell ref="V51:W51"/>
    <mergeCell ref="X51:Y51"/>
    <mergeCell ref="AM52:AN52"/>
    <mergeCell ref="AP52:AQ52"/>
    <mergeCell ref="AR52:AS52"/>
    <mergeCell ref="AU52:AV52"/>
    <mergeCell ref="AW52:AX52"/>
    <mergeCell ref="AZ52:BH52"/>
    <mergeCell ref="Z52:AA52"/>
    <mergeCell ref="AB52:AC52"/>
    <mergeCell ref="AD52:AE52"/>
    <mergeCell ref="AF52:AG52"/>
    <mergeCell ref="AH52:AI52"/>
    <mergeCell ref="AK52:AL52"/>
    <mergeCell ref="B52:O52"/>
    <mergeCell ref="P52:Q52"/>
    <mergeCell ref="R52:S52"/>
    <mergeCell ref="T52:U52"/>
    <mergeCell ref="V52:W52"/>
    <mergeCell ref="X52:Y52"/>
    <mergeCell ref="AD55:AE55"/>
    <mergeCell ref="AF55:AG55"/>
    <mergeCell ref="AH55:AI55"/>
    <mergeCell ref="AK55:AL55"/>
    <mergeCell ref="B55:O55"/>
    <mergeCell ref="P55:Q55"/>
    <mergeCell ref="R55:S55"/>
    <mergeCell ref="T55:U55"/>
    <mergeCell ref="V55:W55"/>
    <mergeCell ref="X55:Y55"/>
    <mergeCell ref="AM56:AN56"/>
    <mergeCell ref="AP56:AQ56"/>
    <mergeCell ref="AR56:AS56"/>
    <mergeCell ref="AU56:AV56"/>
    <mergeCell ref="AW56:AX56"/>
    <mergeCell ref="AZ56:BH56"/>
    <mergeCell ref="Z56:AA56"/>
    <mergeCell ref="AB56:AC56"/>
    <mergeCell ref="AD56:AE56"/>
    <mergeCell ref="AF56:AG56"/>
    <mergeCell ref="AH56:AI56"/>
    <mergeCell ref="AK56:AL56"/>
    <mergeCell ref="B56:O56"/>
    <mergeCell ref="P56:Q56"/>
    <mergeCell ref="R56:S56"/>
    <mergeCell ref="T56:U56"/>
    <mergeCell ref="V56:W56"/>
    <mergeCell ref="X56:Y56"/>
    <mergeCell ref="AU55:AV55"/>
    <mergeCell ref="AM57:AN57"/>
    <mergeCell ref="AP57:AQ57"/>
    <mergeCell ref="AR57:AS57"/>
    <mergeCell ref="AU57:AV57"/>
    <mergeCell ref="AW57:AX57"/>
    <mergeCell ref="AZ57:BH57"/>
    <mergeCell ref="Z57:AA57"/>
    <mergeCell ref="AB57:AC57"/>
    <mergeCell ref="AD57:AE57"/>
    <mergeCell ref="AF57:AG57"/>
    <mergeCell ref="AH57:AI57"/>
    <mergeCell ref="AK57:AL57"/>
    <mergeCell ref="B57:O57"/>
    <mergeCell ref="P57:Q57"/>
    <mergeCell ref="R57:S57"/>
    <mergeCell ref="T57:U57"/>
    <mergeCell ref="V57:W57"/>
    <mergeCell ref="X57:Y57"/>
    <mergeCell ref="AM58:AN58"/>
    <mergeCell ref="AP58:AQ58"/>
    <mergeCell ref="AR58:AS58"/>
    <mergeCell ref="AU58:AV58"/>
    <mergeCell ref="AW58:AX58"/>
    <mergeCell ref="AZ58:BH58"/>
    <mergeCell ref="Z58:AA58"/>
    <mergeCell ref="AB58:AC58"/>
    <mergeCell ref="AD58:AE58"/>
    <mergeCell ref="AF58:AG58"/>
    <mergeCell ref="AH58:AI58"/>
    <mergeCell ref="AK58:AL58"/>
    <mergeCell ref="B58:O58"/>
    <mergeCell ref="P58:Q58"/>
    <mergeCell ref="R58:S58"/>
    <mergeCell ref="T58:U58"/>
    <mergeCell ref="V58:W58"/>
    <mergeCell ref="X58:Y58"/>
    <mergeCell ref="AM59:AN59"/>
    <mergeCell ref="AP59:AQ59"/>
    <mergeCell ref="AR59:AS59"/>
    <mergeCell ref="AU59:AV59"/>
    <mergeCell ref="AW59:AX59"/>
    <mergeCell ref="AZ59:BH59"/>
    <mergeCell ref="Z59:AA59"/>
    <mergeCell ref="AB59:AC59"/>
    <mergeCell ref="AD59:AE59"/>
    <mergeCell ref="AF59:AG59"/>
    <mergeCell ref="AH59:AI59"/>
    <mergeCell ref="AK59:AL59"/>
    <mergeCell ref="B59:O59"/>
    <mergeCell ref="P59:Q59"/>
    <mergeCell ref="R59:S59"/>
    <mergeCell ref="T59:U59"/>
    <mergeCell ref="V59:W59"/>
    <mergeCell ref="X59:Y59"/>
    <mergeCell ref="AM60:AN60"/>
    <mergeCell ref="AP60:AQ60"/>
    <mergeCell ref="AR60:AS60"/>
    <mergeCell ref="AU60:AV60"/>
    <mergeCell ref="AW60:AX60"/>
    <mergeCell ref="AZ60:BH60"/>
    <mergeCell ref="Z60:AA60"/>
    <mergeCell ref="AB60:AC60"/>
    <mergeCell ref="AD60:AE60"/>
    <mergeCell ref="AF60:AG60"/>
    <mergeCell ref="AH60:AI60"/>
    <mergeCell ref="AK60:AL60"/>
    <mergeCell ref="B60:O60"/>
    <mergeCell ref="P60:Q60"/>
    <mergeCell ref="R60:S60"/>
    <mergeCell ref="T60:U60"/>
    <mergeCell ref="V60:W60"/>
    <mergeCell ref="X60:Y60"/>
    <mergeCell ref="AM61:AN61"/>
    <mergeCell ref="AP61:AQ61"/>
    <mergeCell ref="AR61:AS61"/>
    <mergeCell ref="AU61:AV61"/>
    <mergeCell ref="AW61:AX61"/>
    <mergeCell ref="AZ61:BH61"/>
    <mergeCell ref="Z61:AA61"/>
    <mergeCell ref="AB61:AC61"/>
    <mergeCell ref="AD61:AE61"/>
    <mergeCell ref="AF61:AG61"/>
    <mergeCell ref="AH61:AI61"/>
    <mergeCell ref="AK61:AL61"/>
    <mergeCell ref="B61:O61"/>
    <mergeCell ref="P61:Q61"/>
    <mergeCell ref="R61:S61"/>
    <mergeCell ref="T61:U61"/>
    <mergeCell ref="V61:W61"/>
    <mergeCell ref="X61:Y61"/>
    <mergeCell ref="AM62:AN62"/>
    <mergeCell ref="AP62:AQ62"/>
    <mergeCell ref="AR62:AS62"/>
    <mergeCell ref="AU62:AV62"/>
    <mergeCell ref="AW62:AX62"/>
    <mergeCell ref="AZ62:BH62"/>
    <mergeCell ref="Z62:AA62"/>
    <mergeCell ref="AB62:AC62"/>
    <mergeCell ref="AD62:AE62"/>
    <mergeCell ref="AF62:AG62"/>
    <mergeCell ref="AH62:AI62"/>
    <mergeCell ref="AK62:AL62"/>
    <mergeCell ref="B62:O62"/>
    <mergeCell ref="P62:Q62"/>
    <mergeCell ref="R62:S62"/>
    <mergeCell ref="T62:U62"/>
    <mergeCell ref="V62:W62"/>
    <mergeCell ref="X62:Y62"/>
    <mergeCell ref="AM63:AN63"/>
    <mergeCell ref="AP63:AQ63"/>
    <mergeCell ref="AR63:AS63"/>
    <mergeCell ref="AU63:AV63"/>
    <mergeCell ref="AW63:AX63"/>
    <mergeCell ref="AZ63:BH63"/>
    <mergeCell ref="Z63:AA63"/>
    <mergeCell ref="AB63:AC63"/>
    <mergeCell ref="AD63:AE63"/>
    <mergeCell ref="AF63:AG63"/>
    <mergeCell ref="AH63:AI63"/>
    <mergeCell ref="AK63:AL63"/>
    <mergeCell ref="B63:O63"/>
    <mergeCell ref="P63:Q63"/>
    <mergeCell ref="R63:S63"/>
    <mergeCell ref="T63:U63"/>
    <mergeCell ref="V63:W63"/>
    <mergeCell ref="X63:Y63"/>
    <mergeCell ref="AM64:AN64"/>
    <mergeCell ref="AP64:AQ64"/>
    <mergeCell ref="AR64:AS64"/>
    <mergeCell ref="AU64:AV64"/>
    <mergeCell ref="AW64:AX64"/>
    <mergeCell ref="AZ64:BH64"/>
    <mergeCell ref="Z64:AA64"/>
    <mergeCell ref="AB64:AC64"/>
    <mergeCell ref="AD64:AE64"/>
    <mergeCell ref="AF64:AG64"/>
    <mergeCell ref="AH64:AI64"/>
    <mergeCell ref="AK64:AL64"/>
    <mergeCell ref="B64:O64"/>
    <mergeCell ref="P64:Q64"/>
    <mergeCell ref="R64:S64"/>
    <mergeCell ref="T64:U64"/>
    <mergeCell ref="V64:W64"/>
    <mergeCell ref="X64:Y64"/>
    <mergeCell ref="AM65:AN65"/>
    <mergeCell ref="AP65:AQ65"/>
    <mergeCell ref="AR65:AS65"/>
    <mergeCell ref="AU65:AV65"/>
    <mergeCell ref="AW65:AX65"/>
    <mergeCell ref="AZ65:BH65"/>
    <mergeCell ref="Z65:AA65"/>
    <mergeCell ref="AB65:AC65"/>
    <mergeCell ref="AD65:AE65"/>
    <mergeCell ref="AF65:AG65"/>
    <mergeCell ref="AH65:AI65"/>
    <mergeCell ref="AK65:AL65"/>
    <mergeCell ref="B65:O65"/>
    <mergeCell ref="P65:Q65"/>
    <mergeCell ref="R65:S65"/>
    <mergeCell ref="T65:U65"/>
    <mergeCell ref="V65:W65"/>
    <mergeCell ref="X65:Y65"/>
    <mergeCell ref="AM66:AN66"/>
    <mergeCell ref="AP66:AQ66"/>
    <mergeCell ref="AR66:AS66"/>
    <mergeCell ref="AU66:AV66"/>
    <mergeCell ref="AW66:AX66"/>
    <mergeCell ref="AZ66:BH66"/>
    <mergeCell ref="Z66:AA66"/>
    <mergeCell ref="AB66:AC66"/>
    <mergeCell ref="AD66:AE66"/>
    <mergeCell ref="AF66:AG66"/>
    <mergeCell ref="AH66:AI66"/>
    <mergeCell ref="AK66:AL66"/>
    <mergeCell ref="B66:O66"/>
    <mergeCell ref="P66:Q66"/>
    <mergeCell ref="R66:S66"/>
    <mergeCell ref="T66:U66"/>
    <mergeCell ref="V66:W66"/>
    <mergeCell ref="X66:Y66"/>
    <mergeCell ref="AM67:AN67"/>
    <mergeCell ref="AP67:AQ67"/>
    <mergeCell ref="AR67:AS67"/>
    <mergeCell ref="AU67:AV67"/>
    <mergeCell ref="AW67:AX67"/>
    <mergeCell ref="AZ67:BH67"/>
    <mergeCell ref="Z67:AA67"/>
    <mergeCell ref="AB67:AC67"/>
    <mergeCell ref="AD67:AE67"/>
    <mergeCell ref="AF67:AG67"/>
    <mergeCell ref="AH67:AI67"/>
    <mergeCell ref="AK67:AL67"/>
    <mergeCell ref="B67:O67"/>
    <mergeCell ref="P67:Q67"/>
    <mergeCell ref="R67:S67"/>
    <mergeCell ref="T67:U67"/>
    <mergeCell ref="V67:W67"/>
    <mergeCell ref="X67:Y67"/>
    <mergeCell ref="AM68:AN68"/>
    <mergeCell ref="AP68:AQ68"/>
    <mergeCell ref="AR68:AS68"/>
    <mergeCell ref="AU68:AV68"/>
    <mergeCell ref="AW68:AX68"/>
    <mergeCell ref="AZ68:BH68"/>
    <mergeCell ref="Z68:AA68"/>
    <mergeCell ref="AB68:AC68"/>
    <mergeCell ref="AD68:AE68"/>
    <mergeCell ref="AF68:AG68"/>
    <mergeCell ref="AH68:AI68"/>
    <mergeCell ref="AK68:AL68"/>
    <mergeCell ref="B68:O68"/>
    <mergeCell ref="P68:Q68"/>
    <mergeCell ref="R68:S68"/>
    <mergeCell ref="T68:U68"/>
    <mergeCell ref="V68:W68"/>
    <mergeCell ref="X68:Y68"/>
    <mergeCell ref="AM69:AN69"/>
    <mergeCell ref="AP69:AQ69"/>
    <mergeCell ref="AR69:AS69"/>
    <mergeCell ref="AU69:AV69"/>
    <mergeCell ref="AW69:AX69"/>
    <mergeCell ref="AZ69:BH69"/>
    <mergeCell ref="Z69:AA69"/>
    <mergeCell ref="AB69:AC69"/>
    <mergeCell ref="AD69:AE69"/>
    <mergeCell ref="AF69:AG69"/>
    <mergeCell ref="AH69:AI69"/>
    <mergeCell ref="AK69:AL69"/>
    <mergeCell ref="B69:O69"/>
    <mergeCell ref="P69:Q69"/>
    <mergeCell ref="R69:S69"/>
    <mergeCell ref="T69:U69"/>
    <mergeCell ref="V69:W69"/>
    <mergeCell ref="X69:Y69"/>
    <mergeCell ref="AM70:AN70"/>
    <mergeCell ref="AP70:AQ70"/>
    <mergeCell ref="AR70:AS70"/>
    <mergeCell ref="AU70:AV70"/>
    <mergeCell ref="AW70:AX70"/>
    <mergeCell ref="Z70:AA70"/>
    <mergeCell ref="AB70:AC70"/>
    <mergeCell ref="AD70:AE70"/>
    <mergeCell ref="AF70:AG70"/>
    <mergeCell ref="AH70:AI70"/>
    <mergeCell ref="AK70:AL70"/>
    <mergeCell ref="B70:O70"/>
    <mergeCell ref="P70:Q70"/>
    <mergeCell ref="R70:S70"/>
    <mergeCell ref="T70:U70"/>
    <mergeCell ref="V70:W70"/>
    <mergeCell ref="X70:Y70"/>
    <mergeCell ref="AM71:AN71"/>
    <mergeCell ref="AP71:AQ71"/>
    <mergeCell ref="AR71:AS71"/>
    <mergeCell ref="AU71:AV71"/>
    <mergeCell ref="AW71:AX71"/>
    <mergeCell ref="Z71:AA71"/>
    <mergeCell ref="AB71:AC71"/>
    <mergeCell ref="AD71:AE71"/>
    <mergeCell ref="AF71:AG71"/>
    <mergeCell ref="AH71:AI71"/>
    <mergeCell ref="AK71:AL71"/>
    <mergeCell ref="B71:O71"/>
    <mergeCell ref="P71:Q71"/>
    <mergeCell ref="R71:S71"/>
    <mergeCell ref="T71:U71"/>
    <mergeCell ref="V71:W71"/>
    <mergeCell ref="X71:Y71"/>
    <mergeCell ref="AM72:AN72"/>
    <mergeCell ref="AP72:AQ72"/>
    <mergeCell ref="AR72:AS72"/>
    <mergeCell ref="AU72:AV72"/>
    <mergeCell ref="AW72:AX72"/>
    <mergeCell ref="AZ72:BH72"/>
    <mergeCell ref="Z72:AA72"/>
    <mergeCell ref="AB72:AC72"/>
    <mergeCell ref="AD72:AE72"/>
    <mergeCell ref="AF72:AG72"/>
    <mergeCell ref="AH72:AI72"/>
    <mergeCell ref="AK72:AL72"/>
    <mergeCell ref="B72:O72"/>
    <mergeCell ref="P72:Q72"/>
    <mergeCell ref="R72:S72"/>
    <mergeCell ref="T72:U72"/>
    <mergeCell ref="V72:W72"/>
    <mergeCell ref="X72:Y72"/>
    <mergeCell ref="AM73:AN73"/>
    <mergeCell ref="AP73:AQ73"/>
    <mergeCell ref="AR73:AS73"/>
    <mergeCell ref="AU73:AV73"/>
    <mergeCell ref="AW73:AX73"/>
    <mergeCell ref="AZ73:BH73"/>
    <mergeCell ref="Z73:AA73"/>
    <mergeCell ref="AB73:AC73"/>
    <mergeCell ref="AD73:AE73"/>
    <mergeCell ref="AF73:AG73"/>
    <mergeCell ref="AH73:AI73"/>
    <mergeCell ref="AK73:AL73"/>
    <mergeCell ref="P73:Q73"/>
    <mergeCell ref="R73:S73"/>
    <mergeCell ref="T73:U73"/>
    <mergeCell ref="V73:W73"/>
    <mergeCell ref="X73:Y73"/>
    <mergeCell ref="AM74:AN74"/>
    <mergeCell ref="AP74:AQ74"/>
    <mergeCell ref="AR74:AS74"/>
    <mergeCell ref="AU74:AV74"/>
    <mergeCell ref="AW74:AX74"/>
    <mergeCell ref="AZ74:BH74"/>
    <mergeCell ref="Z74:AA74"/>
    <mergeCell ref="AB74:AC74"/>
    <mergeCell ref="AD74:AE74"/>
    <mergeCell ref="AF74:AG74"/>
    <mergeCell ref="AH74:AI74"/>
    <mergeCell ref="AK74:AL74"/>
    <mergeCell ref="P74:Q74"/>
    <mergeCell ref="R74:S74"/>
    <mergeCell ref="T74:U74"/>
    <mergeCell ref="V74:W74"/>
    <mergeCell ref="X74:Y74"/>
    <mergeCell ref="AM75:AN75"/>
    <mergeCell ref="AP75:AQ75"/>
    <mergeCell ref="AR75:AS75"/>
    <mergeCell ref="AU75:AV75"/>
    <mergeCell ref="AW75:AX75"/>
    <mergeCell ref="AZ75:BH75"/>
    <mergeCell ref="Z75:AA75"/>
    <mergeCell ref="AB75:AC75"/>
    <mergeCell ref="AD75:AE75"/>
    <mergeCell ref="AF75:AG75"/>
    <mergeCell ref="AH75:AI75"/>
    <mergeCell ref="AK75:AL75"/>
    <mergeCell ref="P75:Q75"/>
    <mergeCell ref="R75:S75"/>
    <mergeCell ref="T75:U75"/>
    <mergeCell ref="V75:W75"/>
    <mergeCell ref="X75:Y75"/>
    <mergeCell ref="AR76:AS76"/>
    <mergeCell ref="AU76:AV76"/>
    <mergeCell ref="AW76:AX76"/>
    <mergeCell ref="AZ76:BH76"/>
    <mergeCell ref="A77:S77"/>
    <mergeCell ref="T77:U77"/>
    <mergeCell ref="V77:W77"/>
    <mergeCell ref="X77:Y77"/>
    <mergeCell ref="Z77:AA77"/>
    <mergeCell ref="AB77:AC77"/>
    <mergeCell ref="AD76:AE76"/>
    <mergeCell ref="AF76:AG76"/>
    <mergeCell ref="AH76:AI76"/>
    <mergeCell ref="AK76:AL76"/>
    <mergeCell ref="AM76:AN76"/>
    <mergeCell ref="AP76:AQ76"/>
    <mergeCell ref="A76:S76"/>
    <mergeCell ref="T76:U76"/>
    <mergeCell ref="V76:W76"/>
    <mergeCell ref="X76:Y76"/>
    <mergeCell ref="Z76:AA76"/>
    <mergeCell ref="AB76:AC76"/>
    <mergeCell ref="AD78:AE78"/>
    <mergeCell ref="AF78:AJ78"/>
    <mergeCell ref="AK78:AO78"/>
    <mergeCell ref="AP78:AT78"/>
    <mergeCell ref="AU78:AY78"/>
    <mergeCell ref="AZ78:BH78"/>
    <mergeCell ref="A78:S78"/>
    <mergeCell ref="T78:U78"/>
    <mergeCell ref="V78:W78"/>
    <mergeCell ref="X78:Y78"/>
    <mergeCell ref="Z78:AA78"/>
    <mergeCell ref="AB78:AC78"/>
    <mergeCell ref="AD77:AE77"/>
    <mergeCell ref="AF77:AJ77"/>
    <mergeCell ref="AK77:AO77"/>
    <mergeCell ref="AP77:AT77"/>
    <mergeCell ref="AU77:AY77"/>
    <mergeCell ref="AZ77:BH77"/>
    <mergeCell ref="A80:Y80"/>
    <mergeCell ref="Z80:AT80"/>
    <mergeCell ref="AU80:BH80"/>
    <mergeCell ref="A81:M81"/>
    <mergeCell ref="N81:Q81"/>
    <mergeCell ref="R81:U81"/>
    <mergeCell ref="V81:Y81"/>
    <mergeCell ref="Z81:AF81"/>
    <mergeCell ref="AG81:AM81"/>
    <mergeCell ref="AN81:AT81"/>
    <mergeCell ref="AD79:AE79"/>
    <mergeCell ref="AF79:AJ79"/>
    <mergeCell ref="AK79:AO79"/>
    <mergeCell ref="AP79:AT79"/>
    <mergeCell ref="AU79:AY79"/>
    <mergeCell ref="AZ79:BH79"/>
    <mergeCell ref="A79:S79"/>
    <mergeCell ref="T79:U79"/>
    <mergeCell ref="V79:W79"/>
    <mergeCell ref="X79:Y79"/>
    <mergeCell ref="Z79:AA79"/>
    <mergeCell ref="AB79:AC79"/>
    <mergeCell ref="A85:D85"/>
    <mergeCell ref="E85:BA85"/>
    <mergeCell ref="BB85:BH85"/>
    <mergeCell ref="A86:D86"/>
    <mergeCell ref="E86:BA86"/>
    <mergeCell ref="BB86:BH86"/>
    <mergeCell ref="AU81:BH82"/>
    <mergeCell ref="A82:M82"/>
    <mergeCell ref="N82:Q82"/>
    <mergeCell ref="R82:U82"/>
    <mergeCell ref="V82:Y82"/>
    <mergeCell ref="Z82:AF82"/>
    <mergeCell ref="AG82:AM82"/>
    <mergeCell ref="AN82:AT82"/>
    <mergeCell ref="A89:D89"/>
    <mergeCell ref="E89:BA89"/>
    <mergeCell ref="BB89:BH89"/>
    <mergeCell ref="A96:D96"/>
    <mergeCell ref="E96:BA96"/>
    <mergeCell ref="BB96:BH96"/>
    <mergeCell ref="A97:D97"/>
    <mergeCell ref="E97:BA97"/>
    <mergeCell ref="BB97:BH97"/>
    <mergeCell ref="A90:D90"/>
    <mergeCell ref="E90:BA90"/>
    <mergeCell ref="BB90:BH90"/>
    <mergeCell ref="A87:D87"/>
    <mergeCell ref="E87:BA87"/>
    <mergeCell ref="BB87:BH87"/>
    <mergeCell ref="A88:D88"/>
    <mergeCell ref="E88:BA88"/>
    <mergeCell ref="BB88:BH88"/>
    <mergeCell ref="A94:D94"/>
    <mergeCell ref="E94:BA94"/>
    <mergeCell ref="BB94:BH94"/>
    <mergeCell ref="A95:D95"/>
    <mergeCell ref="E95:BA95"/>
    <mergeCell ref="BB95:BH95"/>
    <mergeCell ref="A93:D93"/>
    <mergeCell ref="E93:BA93"/>
    <mergeCell ref="BB93:BH93"/>
    <mergeCell ref="A91:D91"/>
    <mergeCell ref="E91:BA91"/>
    <mergeCell ref="BB91:BH91"/>
    <mergeCell ref="A92:D92"/>
    <mergeCell ref="E92:BA92"/>
    <mergeCell ref="BB92:BH92"/>
    <mergeCell ref="BB99:BH99"/>
    <mergeCell ref="A103:D103"/>
    <mergeCell ref="E103:BA103"/>
    <mergeCell ref="BB103:BH103"/>
    <mergeCell ref="A114:D114"/>
    <mergeCell ref="E114:BA114"/>
    <mergeCell ref="BB114:BH114"/>
    <mergeCell ref="A98:D98"/>
    <mergeCell ref="E98:BA98"/>
    <mergeCell ref="BB98:BH98"/>
    <mergeCell ref="BB113:BH113"/>
    <mergeCell ref="A102:D102"/>
    <mergeCell ref="E102:BA102"/>
    <mergeCell ref="BB102:BH102"/>
    <mergeCell ref="A104:D104"/>
    <mergeCell ref="E104:BA104"/>
    <mergeCell ref="BB104:BH104"/>
    <mergeCell ref="A100:D100"/>
    <mergeCell ref="E100:BA100"/>
    <mergeCell ref="A107:D107"/>
    <mergeCell ref="E107:BA107"/>
    <mergeCell ref="BB107:BH107"/>
    <mergeCell ref="BB100:BH100"/>
    <mergeCell ref="A101:D101"/>
    <mergeCell ref="E101:BA101"/>
    <mergeCell ref="BB101:BH101"/>
    <mergeCell ref="A99:D99"/>
    <mergeCell ref="E99:BA99"/>
    <mergeCell ref="A122:AC122"/>
    <mergeCell ref="A105:D105"/>
    <mergeCell ref="E105:BA105"/>
    <mergeCell ref="BB105:BH105"/>
    <mergeCell ref="A106:D106"/>
    <mergeCell ref="E106:BA106"/>
    <mergeCell ref="BB106:BH106"/>
    <mergeCell ref="A109:D109"/>
    <mergeCell ref="E109:BA109"/>
    <mergeCell ref="BB109:BH109"/>
    <mergeCell ref="A110:D110"/>
    <mergeCell ref="E110:BA110"/>
    <mergeCell ref="BB110:BH110"/>
    <mergeCell ref="A111:D111"/>
    <mergeCell ref="E111:BA111"/>
    <mergeCell ref="BB111:BH111"/>
    <mergeCell ref="A113:D113"/>
    <mergeCell ref="E113:BA113"/>
    <mergeCell ref="A112:D112"/>
    <mergeCell ref="A117:BH117"/>
    <mergeCell ref="A119:BH119"/>
    <mergeCell ref="E112:BA112"/>
    <mergeCell ref="BB112:BH112"/>
    <mergeCell ref="A118:BH118"/>
    <mergeCell ref="A115:D115"/>
    <mergeCell ref="E115:BA115"/>
    <mergeCell ref="BB115:BH115"/>
    <mergeCell ref="A116:D116"/>
    <mergeCell ref="E116:BA116"/>
    <mergeCell ref="BB116:BH116"/>
    <mergeCell ref="AK122:BG123"/>
    <mergeCell ref="H138:P138"/>
    <mergeCell ref="AK138:AP138"/>
    <mergeCell ref="AR138:AW138"/>
    <mergeCell ref="AK132:AP132"/>
    <mergeCell ref="AR132:AW132"/>
    <mergeCell ref="A133:F133"/>
    <mergeCell ref="A134:F134"/>
    <mergeCell ref="AK134:AP134"/>
    <mergeCell ref="AK135:AP135"/>
    <mergeCell ref="A127:F127"/>
    <mergeCell ref="AK127:AP127"/>
    <mergeCell ref="H129:AC129"/>
    <mergeCell ref="AK129:BD131"/>
    <mergeCell ref="I130:AC130"/>
    <mergeCell ref="A131:F131"/>
    <mergeCell ref="H131:M131"/>
    <mergeCell ref="A124:F124"/>
    <mergeCell ref="H124:M124"/>
    <mergeCell ref="AK124:AP124"/>
    <mergeCell ref="A126:F126"/>
    <mergeCell ref="AK126:AP126"/>
    <mergeCell ref="AR124:AY124"/>
    <mergeCell ref="AM38:AN38"/>
    <mergeCell ref="AP38:AQ38"/>
    <mergeCell ref="AR38:AS38"/>
    <mergeCell ref="AU38:AV38"/>
    <mergeCell ref="AW38:AX38"/>
    <mergeCell ref="AZ38:BH38"/>
    <mergeCell ref="Z38:AA38"/>
    <mergeCell ref="AB38:AC38"/>
    <mergeCell ref="AD38:AE38"/>
    <mergeCell ref="AF38:AG38"/>
    <mergeCell ref="AH38:AI38"/>
    <mergeCell ref="AK38:AL38"/>
    <mergeCell ref="A143:W143"/>
    <mergeCell ref="A144:AC144"/>
    <mergeCell ref="A145:AB145"/>
    <mergeCell ref="B38:O38"/>
    <mergeCell ref="P38:Q38"/>
    <mergeCell ref="R38:S38"/>
    <mergeCell ref="T38:U38"/>
    <mergeCell ref="V38:W38"/>
    <mergeCell ref="X38:Y38"/>
    <mergeCell ref="A139:F139"/>
    <mergeCell ref="AK139:AP139"/>
    <mergeCell ref="A140:F140"/>
    <mergeCell ref="AK140:AP140"/>
    <mergeCell ref="A141:F141"/>
    <mergeCell ref="AK141:AP141"/>
    <mergeCell ref="A136:G136"/>
    <mergeCell ref="H136:AC136"/>
    <mergeCell ref="H137:AC137"/>
    <mergeCell ref="AK137:BD137"/>
    <mergeCell ref="A138:F138"/>
    <mergeCell ref="AM39:AN39"/>
    <mergeCell ref="AP39:AQ39"/>
    <mergeCell ref="AR39:AS39"/>
    <mergeCell ref="AU39:AV39"/>
    <mergeCell ref="AW39:AX39"/>
    <mergeCell ref="AZ39:BH39"/>
    <mergeCell ref="Z39:AA39"/>
    <mergeCell ref="AB39:AC39"/>
    <mergeCell ref="AD39:AE39"/>
    <mergeCell ref="AF39:AG39"/>
    <mergeCell ref="AH39:AI39"/>
    <mergeCell ref="AK39:AL39"/>
    <mergeCell ref="B39:O39"/>
    <mergeCell ref="P39:Q39"/>
    <mergeCell ref="R39:S39"/>
    <mergeCell ref="T39:U39"/>
    <mergeCell ref="V39:W39"/>
    <mergeCell ref="X39:Y39"/>
  </mergeCells>
  <printOptions horizontalCentered="1"/>
  <pageMargins left="0.51181102362204722" right="0.51181102362204722" top="0.55118110236220474" bottom="0.55118110236220474" header="0.11811023622047245" footer="0.11811023622047245"/>
  <pageSetup paperSize="8" scale="42" fitToHeight="0" orientation="portrait" r:id="rId1"/>
  <rowBreaks count="1" manualBreakCount="1">
    <brk id="79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 (2)</vt:lpstr>
      <vt:lpstr>'Примерный учебный план (2)'!Область_печати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Байдун Мария Михайловна</cp:lastModifiedBy>
  <cp:lastPrinted>2019-04-03T12:06:58Z</cp:lastPrinted>
  <dcterms:created xsi:type="dcterms:W3CDTF">1999-02-26T09:40:51Z</dcterms:created>
  <dcterms:modified xsi:type="dcterms:W3CDTF">2019-04-03T13:50:35Z</dcterms:modified>
</cp:coreProperties>
</file>