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4240" windowHeight="13545"/>
  </bookViews>
  <sheets>
    <sheet name="ШАБЛОН_Типовой учебный план" sheetId="1" r:id="rId1"/>
  </sheets>
  <calcPr calcId="144525"/>
</workbook>
</file>

<file path=xl/calcChain.xml><?xml version="1.0" encoding="utf-8"?>
<calcChain xmlns="http://schemas.openxmlformats.org/spreadsheetml/2006/main">
  <c r="BD37" i="1" l="1"/>
  <c r="BD28" i="1"/>
  <c r="AJ43" i="1" l="1"/>
  <c r="AL43" i="1"/>
  <c r="AN43" i="1"/>
  <c r="AP43" i="1"/>
  <c r="AR43" i="1"/>
  <c r="AT43" i="1"/>
  <c r="AV43" i="1"/>
  <c r="AX43" i="1"/>
  <c r="AZ43" i="1"/>
  <c r="BB43" i="1"/>
  <c r="AJ39" i="1"/>
  <c r="AJ37" i="1" s="1"/>
  <c r="AL39" i="1"/>
  <c r="AL37" i="1" s="1"/>
  <c r="AN39" i="1"/>
  <c r="AP39" i="1"/>
  <c r="AR39" i="1"/>
  <c r="AT39" i="1"/>
  <c r="AV39" i="1"/>
  <c r="AX39" i="1"/>
  <c r="AZ39" i="1"/>
  <c r="AZ37" i="1" s="1"/>
  <c r="BB39" i="1"/>
  <c r="AR37" i="1"/>
  <c r="AV37" i="1"/>
  <c r="BB37" i="1"/>
  <c r="AF45" i="1"/>
  <c r="AH45" i="1"/>
  <c r="AF46" i="1"/>
  <c r="AH46" i="1"/>
  <c r="AF47" i="1"/>
  <c r="AH47" i="1"/>
  <c r="AH44" i="1"/>
  <c r="AF44" i="1"/>
  <c r="AF41" i="1"/>
  <c r="AH41" i="1"/>
  <c r="AF42" i="1"/>
  <c r="AH42" i="1"/>
  <c r="AH40" i="1"/>
  <c r="AF40" i="1"/>
  <c r="AF43" i="1" l="1"/>
  <c r="AX37" i="1"/>
  <c r="AT37" i="1"/>
  <c r="AP37" i="1"/>
  <c r="AH39" i="1"/>
  <c r="AF39" i="1"/>
  <c r="AN37" i="1"/>
  <c r="AH43" i="1"/>
  <c r="AH38" i="1"/>
  <c r="AF38" i="1"/>
  <c r="AF37" i="1" l="1"/>
  <c r="AH37" i="1"/>
  <c r="AF55" i="1"/>
  <c r="AF56" i="1" l="1"/>
  <c r="AJ34" i="1" l="1"/>
  <c r="AL34" i="1"/>
  <c r="AN34" i="1"/>
  <c r="AP34" i="1"/>
  <c r="AR34" i="1"/>
  <c r="AT34" i="1"/>
  <c r="AV34" i="1"/>
  <c r="AX34" i="1"/>
  <c r="AZ34" i="1"/>
  <c r="BB34" i="1"/>
  <c r="AJ31" i="1"/>
  <c r="AL31" i="1"/>
  <c r="AN31" i="1"/>
  <c r="AP31" i="1"/>
  <c r="AR31" i="1"/>
  <c r="AT31" i="1"/>
  <c r="AV31" i="1"/>
  <c r="AX31" i="1"/>
  <c r="AZ31" i="1"/>
  <c r="BB31" i="1"/>
  <c r="AH32" i="1"/>
  <c r="AH33" i="1"/>
  <c r="AH35" i="1"/>
  <c r="AH36" i="1"/>
  <c r="AH30" i="1"/>
  <c r="AH29" i="1" s="1"/>
  <c r="AF32" i="1"/>
  <c r="AF33" i="1"/>
  <c r="AF35" i="1"/>
  <c r="AF36" i="1"/>
  <c r="AF30" i="1"/>
  <c r="AF29" i="1" s="1"/>
  <c r="AJ29" i="1"/>
  <c r="AL29" i="1"/>
  <c r="AN29" i="1"/>
  <c r="AP29" i="1"/>
  <c r="AR29" i="1"/>
  <c r="AT29" i="1"/>
  <c r="AV29" i="1"/>
  <c r="AX29" i="1"/>
  <c r="AZ29" i="1"/>
  <c r="BB29" i="1"/>
  <c r="BB16" i="1"/>
  <c r="BB17" i="1" s="1"/>
  <c r="BC17" i="1"/>
  <c r="AF31" i="1" l="1"/>
  <c r="BB28" i="1"/>
  <c r="BB53" i="1" s="1"/>
  <c r="AT28" i="1"/>
  <c r="AT53" i="1" s="1"/>
  <c r="AL28" i="1"/>
  <c r="AL53" i="1" s="1"/>
  <c r="AX28" i="1"/>
  <c r="AX53" i="1" s="1"/>
  <c r="AP28" i="1"/>
  <c r="AP53" i="1" s="1"/>
  <c r="AF34" i="1"/>
  <c r="AF28" i="1" s="1"/>
  <c r="AZ28" i="1"/>
  <c r="BH16" i="1"/>
  <c r="BH17" i="1" s="1"/>
  <c r="AH34" i="1"/>
  <c r="AH31" i="1"/>
  <c r="AN28" i="1"/>
  <c r="AN53" i="1" s="1"/>
  <c r="AJ28" i="1"/>
  <c r="AJ53" i="1" s="1"/>
  <c r="AV28" i="1"/>
  <c r="AV53" i="1" s="1"/>
  <c r="AR28" i="1"/>
  <c r="AR53" i="1" s="1"/>
  <c r="BD17" i="1"/>
  <c r="BE17" i="1"/>
  <c r="BF17" i="1"/>
  <c r="BG17" i="1"/>
  <c r="AF53" i="1" l="1"/>
  <c r="AZ53" i="1"/>
  <c r="AX54" i="1" s="1"/>
  <c r="AR54" i="1"/>
  <c r="AH28" i="1"/>
  <c r="AH53" i="1" s="1"/>
</calcChain>
</file>

<file path=xl/sharedStrings.xml><?xml version="1.0" encoding="utf-8"?>
<sst xmlns="http://schemas.openxmlformats.org/spreadsheetml/2006/main" count="354" uniqueCount="251">
  <si>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</si>
  <si>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</si>
  <si>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</si>
  <si>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</si>
  <si>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</si>
  <si>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</si>
  <si>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</si>
  <si>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</si>
  <si>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</si>
  <si>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</si>
  <si>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</si>
  <si>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</si>
  <si>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</si>
  <si>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</si>
  <si>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</si>
  <si>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</si>
  <si>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</si>
  <si>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УК-5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</si>
  <si>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</si>
  <si>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</si>
  <si>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</si>
  <si>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</si>
  <si>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</si>
  <si>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</si>
  <si>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</si>
  <si>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</si>
  <si>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</si>
  <si>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</si>
  <si>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</si>
  <si>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</si>
  <si>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</si>
  <si>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</si>
  <si>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</si>
  <si>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</si>
  <si>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</si>
  <si>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Компонент учреждения высшего образования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</si>
  <si>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</si>
  <si>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</si>
  <si>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</si>
  <si>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</si>
  <si>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</si>
  <si>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</si>
  <si>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</si>
  <si>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</si>
  <si>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</si>
  <si>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</si>
  <si>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</si>
  <si>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</si>
  <si>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</si>
  <si>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</si>
  <si>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</si>
  <si>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</si>
  <si>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</si>
  <si>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</si>
  <si>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</si>
  <si>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</si>
  <si>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</si>
  <si>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</si>
  <si>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</si>
  <si>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</si>
  <si>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</si>
  <si>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</si>
  <si>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</si>
  <si>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</si>
  <si>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</si>
  <si>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</si>
  <si>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</si>
  <si>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</si>
  <si>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</si>
  <si>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</si>
  <si>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</si>
  <si>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</si>
  <si>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</si>
  <si>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</si>
  <si>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</si>
  <si>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</si>
  <si>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</si>
  <si>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</si>
  <si>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</si>
  <si>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</si>
  <si>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</si>
  <si>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</si>
  <si>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</si>
  <si>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</si>
  <si>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</si>
  <si>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</si>
  <si>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</si>
  <si>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</si>
  <si>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</si>
  <si>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</si>
  <si>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</si>
  <si>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</si>
  <si>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</si>
  <si>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</si>
  <si>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</si>
  <si>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</si>
  <si>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</si>
  <si>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</si>
  <si>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</si>
  <si>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</si>
  <si>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</si>
  <si>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</si>
  <si>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</si>
  <si>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</si>
  <si>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</si>
  <si>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</si>
  <si>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</si>
  <si>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</si>
  <si>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</si>
  <si>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</si>
  <si>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</si>
  <si>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</si>
  <si>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</si>
  <si>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</si>
  <si>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</si>
  <si>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</si>
  <si>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</si>
  <si>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</si>
  <si>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</si>
  <si>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</si>
  <si>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</si>
  <si>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</si>
  <si>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1.3</t>
  </si>
  <si>
    <t>1.3.1</t>
  </si>
  <si>
    <t>2.1</t>
  </si>
  <si>
    <t>VII. Матрица компетенций</t>
  </si>
  <si>
    <t>Специальность:</t>
  </si>
  <si>
    <t>Модуль «Научно-исследовательская работа»</t>
  </si>
  <si>
    <t>Научно-исследовательский семинар</t>
  </si>
  <si>
    <t>Коммерциализация результатов научно-исследовательской  деятельности</t>
  </si>
  <si>
    <t>Код 
компетенции</t>
  </si>
  <si>
    <t>Наименование компетенции</t>
  </si>
  <si>
    <t>Зачетных 
единиц</t>
  </si>
  <si>
    <t>Первый заместитель Министра промышленности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</si>
  <si>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</si>
  <si>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Протокол № ____ от _________ 2019</t>
  </si>
  <si>
    <t>Г.Б.Свидерский</t>
  </si>
  <si>
    <t xml:space="preserve"> И.А. Старовойтова</t>
  </si>
  <si>
    <t>Профилизация:</t>
  </si>
  <si>
    <t>1.3.2</t>
  </si>
  <si>
    <t>Председатель УМО по образованию в области информатики и радиоэлектроники</t>
  </si>
  <si>
    <t>М.П.</t>
  </si>
  <si>
    <t>1.1.1</t>
  </si>
  <si>
    <t>УПК-2</t>
  </si>
  <si>
    <t>3.1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</si>
  <si>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</si>
  <si>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</si>
  <si>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</si>
  <si>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3.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</si>
  <si>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</si>
  <si>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</si>
  <si>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</si>
  <si>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</si>
  <si>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</si>
  <si>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</si>
  <si>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</si>
  <si>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</si>
  <si>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</si>
  <si>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</si>
  <si>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</si>
  <si>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научно-исследовательской, инновационной, профессиональной  деятельности</t>
  </si>
  <si>
    <t>Экзаменационная сессия</t>
  </si>
  <si>
    <t>Практика</t>
  </si>
  <si>
    <t>Срок обучения: 1 год</t>
  </si>
  <si>
    <t>/338</t>
  </si>
  <si>
    <t>/194</t>
  </si>
  <si>
    <t>/230</t>
  </si>
  <si>
    <t>/122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</si>
  <si>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</si>
  <si>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/568</t>
  </si>
  <si>
    <t>/316</t>
  </si>
  <si>
    <t>/96</t>
  </si>
  <si>
    <t>/36</t>
  </si>
  <si>
    <t>/140</t>
  </si>
  <si>
    <t>/44</t>
  </si>
  <si>
    <t>1 семестр,
15 недель</t>
  </si>
  <si>
    <t>2 семестр,
11 недель</t>
  </si>
  <si>
    <t>Модуль «Охрана труда»</t>
  </si>
  <si>
    <t>Система управления охраной труда</t>
  </si>
  <si>
    <t>Техносферная безопасность</t>
  </si>
  <si>
    <t>Эргономика и психология безопасности труда</t>
  </si>
  <si>
    <t>Эргономика производственных систем</t>
  </si>
  <si>
    <t>2.2</t>
  </si>
  <si>
    <t>Модуль "Управление производственными процессами"</t>
  </si>
  <si>
    <t>2.2.1</t>
  </si>
  <si>
    <t>Безопасность производственной деятельности и управление рисками</t>
  </si>
  <si>
    <t>Технологии аналитики больших данных</t>
  </si>
  <si>
    <t>Модуль "Человеческие ресурсы"</t>
  </si>
  <si>
    <t>2.2.2</t>
  </si>
  <si>
    <t>2.2.3</t>
  </si>
  <si>
    <t>2.3</t>
  </si>
  <si>
    <t>2.3.1</t>
  </si>
  <si>
    <t>2.3.2</t>
  </si>
  <si>
    <t>2.3.3</t>
  </si>
  <si>
    <t>2.3.4</t>
  </si>
  <si>
    <t>Модуль «Эргономика»</t>
  </si>
  <si>
    <t>Быть способным анализировать актуальность научного исследования, уметь корректно ставить задачи исследований, применять научно обоснованные техники планирования, владеть методиками обработки теоретических и практических исследований, корректно формулировать выводы обладать навыками ведения аргументированных дискуссий по научной и профессиональной проблематике</t>
  </si>
  <si>
    <t>УПК-3</t>
  </si>
  <si>
    <t>Разрабатывать направления развития системы управления охраной труда в организации на основе мониторинга изменений законодательства, современных достижений науки и передового опыта в области охраны труда</t>
  </si>
  <si>
    <t>Осуществлять мониторинг и разрабатывать мероприятия по предотвращению потенциально опасных техногенных факторов и обеспечению экологической, производственной, промышленной безопасности, безопасности в чрезвычайных ситуациях</t>
  </si>
  <si>
    <t>Проводить научные исследования и на их основе разрабатывать научно-обоснованные инженерно-психологические и эргономические требования и рекомендации к производственным системам</t>
  </si>
  <si>
    <t>Разрабатывать и реализовывать научно-обоснованные меры по предотвращению производственного травматизма и профессиональных заболеваний</t>
  </si>
  <si>
    <t>Анализировать технологические процессы, проводить подбор оборудования с учетом обеспечения безопасных условий труда</t>
  </si>
  <si>
    <t>Владеть методами сбора, анализа и обработки экспертных мнений и синтезировать итоговое решение</t>
  </si>
  <si>
    <t>1-59 80 01 Охрана труда и эргономика</t>
  </si>
  <si>
    <t>Управление безопасностью производственных процессов</t>
  </si>
  <si>
    <t>Председатель НМС по образованию и охране труда</t>
  </si>
  <si>
    <t>Д.В. Лихачевский</t>
  </si>
  <si>
    <t>/2</t>
  </si>
  <si>
    <t>Количество зачетов</t>
  </si>
  <si>
    <t>СК-10</t>
  </si>
  <si>
    <t>Разрабатывать системы с биологической обратной связью в зависимости от психофизиологических параметров человека</t>
  </si>
  <si>
    <t>Разрабатывать методы решения нестандартных задач и новые методы решения традиционных задач социотехнических систем</t>
  </si>
  <si>
    <t>СК-9</t>
  </si>
  <si>
    <t>Дополнительные виды обучения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</si>
  <si>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</si>
  <si>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</si>
  <si>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</si>
  <si>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t>/1</t>
  </si>
  <si>
    <t>Теоретическое обучение</t>
  </si>
  <si>
    <t>Магистерская диссертация</t>
  </si>
  <si>
    <t>Итоговая аттестаия</t>
  </si>
  <si>
    <t>3.2</t>
  </si>
  <si>
    <t>3.3</t>
  </si>
  <si>
    <t>УК-2,
УПК-3</t>
  </si>
  <si>
    <t>Технологическое оборудование и системы обеспечения надежности опасных производственных процессов</t>
  </si>
  <si>
    <t>СК-7/CК-8</t>
  </si>
  <si>
    <t>СК-9/СК-10</t>
  </si>
  <si>
    <t>Психология управления производственным персоналом</t>
  </si>
  <si>
    <t>Технологии экспертных оценок опасных производств</t>
  </si>
  <si>
    <t>/9</t>
  </si>
  <si>
    <t>/6</t>
  </si>
  <si>
    <t>/3</t>
  </si>
  <si>
    <t>Анализировать результаты деятельности предприятия с точки зрения обеспечения национальной, промышленной и экономической безопасности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</si>
  <si>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</si>
  <si>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Управление социотехническими системами / Педагогика и психология высшего образования</t>
  </si>
  <si>
    <t>Управление национальной, промышленной и экономической безопасностью / Системы с биологической обратной связью</t>
  </si>
  <si>
    <t>Уметь применять методы статистического, корреляционного, регрессионного и кластерного анализов</t>
  </si>
  <si>
    <t>/120</t>
  </si>
  <si>
    <t>/110</t>
  </si>
  <si>
    <t>/108</t>
  </si>
  <si>
    <t>/52</t>
  </si>
  <si>
    <t>/70</t>
  </si>
  <si>
    <t>/72</t>
  </si>
  <si>
    <t>/240</t>
  </si>
  <si>
    <t>/220</t>
  </si>
  <si>
    <t>/104</t>
  </si>
  <si>
    <t>/60</t>
  </si>
  <si>
    <t>Разработан в качестве примера реализации образовательного стандарта по специальности 1-59 80 01 «Охрана труда и эргономика».
В рамках специальности  1-59 80 01 «Охрана труда и эргономика» могут быть реализованы следующие профилизации:  Управление безопасностью производственных процессов, Эргономика информационных систем и др.</t>
  </si>
  <si>
    <t>И.Н.Михайлова</t>
  </si>
  <si>
    <t>Уметь применять методы и приемы эффективного управления персоналом индивидуально и в коллективе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</si>
</sst>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Arial Cyr"/>
      <charset val="204"/>
    </font>
    <font>
      <sz val="22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i/>
      <sz val="28"/>
      <name val="Arial Cyr"/>
      <charset val="204"/>
    </font>
    <font>
      <sz val="28"/>
      <color rgb="FFFF0000"/>
      <name val="Times New Roman"/>
      <family val="1"/>
      <charset val="204"/>
    </font>
    <font>
      <sz val="27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86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13" fillId="0" borderId="0" xfId="0" applyFont="1" applyFill="1"/>
    <xf numFmtId="49" fontId="2" fillId="0" borderId="61" xfId="0" applyNumberFormat="1" applyFont="1" applyFill="1" applyBorder="1" applyAlignment="1">
      <alignment horizontal="left" vertical="center"/>
    </xf>
    <xf numFmtId="49" fontId="12" fillId="0" borderId="61" xfId="0" applyNumberFormat="1" applyFont="1" applyFill="1" applyBorder="1" applyAlignment="1">
      <alignment horizontal="left" vertical="center"/>
    </xf>
    <xf numFmtId="49" fontId="2" fillId="0" borderId="54" xfId="0" applyNumberFormat="1" applyFont="1" applyFill="1" applyBorder="1" applyAlignment="1">
      <alignment horizontal="left" vertical="center"/>
    </xf>
    <xf numFmtId="49" fontId="3" fillId="0" borderId="51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3" fillId="0" borderId="51" xfId="0" applyFont="1" applyFill="1" applyBorder="1" applyAlignment="1">
      <alignment horizontal="left" vertical="center"/>
    </xf>
    <xf numFmtId="49" fontId="12" fillId="0" borderId="68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9" fontId="2" fillId="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wrapText="1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4" fillId="0" borderId="0" xfId="0" applyFont="1" applyFill="1"/>
    <xf numFmtId="0" fontId="3" fillId="0" borderId="59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49" fontId="2" fillId="0" borderId="87" xfId="0" applyNumberFormat="1" applyFont="1" applyFill="1" applyBorder="1" applyAlignment="1">
      <alignment horizontal="left" vertical="center"/>
    </xf>
    <xf numFmtId="49" fontId="2" fillId="0" borderId="28" xfId="0" applyNumberFormat="1" applyFont="1" applyFill="1" applyBorder="1" applyAlignment="1">
      <alignment horizontal="left" vertical="center"/>
    </xf>
    <xf numFmtId="49" fontId="2" fillId="0" borderId="70" xfId="0" applyNumberFormat="1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center" vertical="center"/>
    </xf>
    <xf numFmtId="0" fontId="2" fillId="0" borderId="20" xfId="0" applyFont="1" applyFill="1" applyBorder="1"/>
    <xf numFmtId="0" fontId="2" fillId="0" borderId="20" xfId="0" applyFont="1" applyFill="1" applyBorder="1" applyAlignment="1">
      <alignment horizontal="left"/>
    </xf>
    <xf numFmtId="0" fontId="10" fillId="0" borderId="49" xfId="0" applyFont="1" applyFill="1" applyBorder="1"/>
    <xf numFmtId="49" fontId="12" fillId="0" borderId="69" xfId="0" applyNumberFormat="1" applyFont="1" applyFill="1" applyBorder="1" applyAlignment="1">
      <alignment horizontal="left" vertical="center"/>
    </xf>
    <xf numFmtId="49" fontId="2" fillId="0" borderId="53" xfId="0" applyNumberFormat="1" applyFont="1" applyFill="1" applyBorder="1" applyAlignment="1">
      <alignment horizontal="left" vertical="center"/>
    </xf>
    <xf numFmtId="0" fontId="21" fillId="0" borderId="51" xfId="0" applyFont="1" applyFill="1" applyBorder="1" applyAlignment="1">
      <alignment horizontal="center" vertical="center"/>
    </xf>
    <xf numFmtId="49" fontId="17" fillId="0" borderId="29" xfId="0" applyNumberFormat="1" applyFont="1" applyFill="1" applyBorder="1" applyAlignment="1">
      <alignment horizontal="center"/>
    </xf>
    <xf numFmtId="0" fontId="17" fillId="0" borderId="51" xfId="0" applyFont="1" applyFill="1" applyBorder="1" applyAlignment="1">
      <alignment horizontal="left" vertical="top"/>
    </xf>
    <xf numFmtId="0" fontId="17" fillId="0" borderId="23" xfId="0" applyFont="1" applyFill="1" applyBorder="1"/>
    <xf numFmtId="0" fontId="17" fillId="0" borderId="26" xfId="0" applyFont="1" applyFill="1" applyBorder="1"/>
    <xf numFmtId="0" fontId="17" fillId="0" borderId="26" xfId="0" applyFont="1" applyFill="1" applyBorder="1" applyAlignment="1">
      <alignment horizontal="center" vertical="center"/>
    </xf>
    <xf numFmtId="49" fontId="17" fillId="0" borderId="26" xfId="0" applyNumberFormat="1" applyFont="1" applyFill="1" applyBorder="1" applyAlignment="1">
      <alignment horizontal="center"/>
    </xf>
    <xf numFmtId="49" fontId="17" fillId="0" borderId="23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76" xfId="0" applyFont="1" applyFill="1" applyBorder="1" applyAlignment="1">
      <alignment horizontal="left" vertical="top" wrapText="1"/>
    </xf>
    <xf numFmtId="49" fontId="26" fillId="0" borderId="88" xfId="0" applyNumberFormat="1" applyFont="1" applyFill="1" applyBorder="1" applyAlignment="1">
      <alignment horizontal="center" vertical="center" wrapText="1"/>
    </xf>
    <xf numFmtId="49" fontId="26" fillId="0" borderId="89" xfId="0" applyNumberFormat="1" applyFont="1" applyFill="1" applyBorder="1" applyAlignment="1">
      <alignment horizontal="center" vertical="center" wrapText="1"/>
    </xf>
    <xf numFmtId="49" fontId="26" fillId="0" borderId="9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6" xfId="0" applyFont="1" applyFill="1" applyBorder="1" applyAlignment="1">
      <alignment horizontal="left" vertical="center" wrapText="1"/>
    </xf>
    <xf numFmtId="49" fontId="26" fillId="0" borderId="84" xfId="0" applyNumberFormat="1" applyFont="1" applyFill="1" applyBorder="1" applyAlignment="1">
      <alignment horizontal="center" vertical="center" wrapText="1"/>
    </xf>
    <xf numFmtId="49" fontId="26" fillId="0" borderId="85" xfId="0" applyNumberFormat="1" applyFont="1" applyFill="1" applyBorder="1" applyAlignment="1">
      <alignment horizontal="center" vertical="center" wrapText="1"/>
    </xf>
    <xf numFmtId="49" fontId="26" fillId="0" borderId="86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28" xfId="0" applyFont="1" applyFill="1" applyBorder="1" applyAlignment="1">
      <alignment horizontal="left" wrapText="1"/>
    </xf>
    <xf numFmtId="0" fontId="2" fillId="0" borderId="42" xfId="0" applyFont="1" applyFill="1" applyBorder="1" applyAlignment="1">
      <alignment horizontal="left" wrapText="1"/>
    </xf>
    <xf numFmtId="0" fontId="2" fillId="0" borderId="64" xfId="0" applyFont="1" applyFill="1" applyBorder="1" applyAlignment="1">
      <alignment horizontal="left" wrapText="1"/>
    </xf>
    <xf numFmtId="0" fontId="2" fillId="0" borderId="66" xfId="0" applyFont="1" applyFill="1" applyBorder="1" applyAlignment="1">
      <alignment horizontal="left" wrapText="1"/>
    </xf>
    <xf numFmtId="0" fontId="2" fillId="0" borderId="44" xfId="0" applyFont="1" applyFill="1" applyBorder="1" applyAlignment="1">
      <alignment horizontal="left" wrapText="1"/>
    </xf>
    <xf numFmtId="0" fontId="2" fillId="0" borderId="43" xfId="0" applyFont="1" applyFill="1" applyBorder="1" applyAlignment="1">
      <alignment horizontal="left" wrapText="1"/>
    </xf>
    <xf numFmtId="0" fontId="2" fillId="0" borderId="52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6" fillId="0" borderId="57" xfId="0" applyFont="1" applyFill="1" applyBorder="1" applyAlignment="1">
      <alignment horizontal="left" vertical="center" wrapText="1"/>
    </xf>
    <xf numFmtId="0" fontId="26" fillId="0" borderId="62" xfId="0" applyFont="1" applyFill="1" applyBorder="1" applyAlignment="1">
      <alignment horizontal="left" vertical="center" wrapText="1"/>
    </xf>
    <xf numFmtId="0" fontId="26" fillId="0" borderId="80" xfId="0" applyFont="1" applyFill="1" applyBorder="1" applyAlignment="1">
      <alignment horizontal="left" vertical="center" wrapText="1"/>
    </xf>
    <xf numFmtId="0" fontId="26" fillId="0" borderId="6" xfId="0" applyFont="1" applyFill="1" applyBorder="1"/>
    <xf numFmtId="0" fontId="2" fillId="0" borderId="5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vertical="top"/>
    </xf>
    <xf numFmtId="0" fontId="26" fillId="0" borderId="76" xfId="0" applyFont="1" applyFill="1" applyBorder="1" applyAlignment="1">
      <alignment vertical="top"/>
    </xf>
    <xf numFmtId="49" fontId="26" fillId="0" borderId="77" xfId="0" applyNumberFormat="1" applyFont="1" applyFill="1" applyBorder="1" applyAlignment="1">
      <alignment horizontal="center" vertical="center" wrapText="1"/>
    </xf>
    <xf numFmtId="0" fontId="26" fillId="0" borderId="78" xfId="0" applyFont="1" applyFill="1" applyBorder="1" applyAlignment="1"/>
    <xf numFmtId="0" fontId="26" fillId="0" borderId="79" xfId="0" applyFont="1" applyFill="1" applyBorder="1"/>
    <xf numFmtId="0" fontId="2" fillId="0" borderId="5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1" fontId="3" fillId="0" borderId="2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1" fontId="12" fillId="0" borderId="39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1" fontId="12" fillId="0" borderId="60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1" fontId="12" fillId="0" borderId="38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0" fontId="2" fillId="0" borderId="63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26" fillId="0" borderId="78" xfId="0" applyNumberFormat="1" applyFont="1" applyFill="1" applyBorder="1" applyAlignment="1">
      <alignment horizontal="center" vertical="center" wrapText="1"/>
    </xf>
    <xf numFmtId="49" fontId="26" fillId="0" borderId="7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wrapText="1"/>
    </xf>
    <xf numFmtId="49" fontId="26" fillId="0" borderId="81" xfId="0" applyNumberFormat="1" applyFont="1" applyFill="1" applyBorder="1" applyAlignment="1">
      <alignment horizontal="center" vertical="center" wrapText="1"/>
    </xf>
    <xf numFmtId="0" fontId="26" fillId="0" borderId="82" xfId="0" applyFont="1" applyFill="1" applyBorder="1"/>
    <xf numFmtId="0" fontId="26" fillId="0" borderId="83" xfId="0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9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left" wrapText="1"/>
    </xf>
    <xf numFmtId="0" fontId="26" fillId="0" borderId="5" xfId="0" applyFont="1" applyFill="1" applyBorder="1"/>
    <xf numFmtId="0" fontId="26" fillId="0" borderId="1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7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6" fillId="0" borderId="78" xfId="0" applyFont="1" applyFill="1" applyBorder="1"/>
    <xf numFmtId="49" fontId="26" fillId="0" borderId="6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/>
    <xf numFmtId="49" fontId="2" fillId="0" borderId="60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5" fillId="0" borderId="1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/>
    </xf>
    <xf numFmtId="0" fontId="26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top" wrapText="1"/>
    </xf>
    <xf numFmtId="0" fontId="15" fillId="0" borderId="27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textRotation="90"/>
    </xf>
    <xf numFmtId="0" fontId="2" fillId="0" borderId="40" xfId="0" applyFont="1" applyFill="1" applyBorder="1" applyAlignment="1">
      <alignment horizontal="center" textRotation="90"/>
    </xf>
    <xf numFmtId="0" fontId="2" fillId="0" borderId="46" xfId="0" applyFont="1" applyFill="1" applyBorder="1" applyAlignment="1">
      <alignment horizontal="center" textRotation="90"/>
    </xf>
    <xf numFmtId="0" fontId="2" fillId="0" borderId="47" xfId="0" applyFont="1" applyFill="1" applyBorder="1" applyAlignment="1">
      <alignment horizont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24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46" xfId="0" applyFont="1" applyFill="1" applyBorder="1" applyAlignment="1">
      <alignment horizontal="center" vertical="center" textRotation="90"/>
    </xf>
    <xf numFmtId="0" fontId="2" fillId="0" borderId="48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7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2" fillId="0" borderId="31" xfId="0" applyNumberFormat="1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7" fillId="0" borderId="18" xfId="0" applyFont="1" applyFill="1" applyBorder="1" applyAlignment="1">
      <alignment horizontal="center" vertical="center" textRotation="90"/>
    </xf>
    <xf numFmtId="0" fontId="17" fillId="0" borderId="3" xfId="0" applyFont="1" applyFill="1" applyBorder="1" applyAlignment="1">
      <alignment horizontal="center" vertical="center" textRotation="90"/>
    </xf>
    <xf numFmtId="0" fontId="17" fillId="0" borderId="55" xfId="0" applyFont="1" applyFill="1" applyBorder="1" applyAlignment="1">
      <alignment horizontal="center" vertical="center" textRotation="90"/>
    </xf>
    <xf numFmtId="0" fontId="17" fillId="0" borderId="54" xfId="0" applyFont="1" applyFill="1" applyBorder="1" applyAlignment="1">
      <alignment horizontal="center" vertical="center" textRotation="90"/>
    </xf>
    <xf numFmtId="0" fontId="18" fillId="0" borderId="38" xfId="0" applyFont="1" applyFill="1" applyBorder="1" applyAlignment="1">
      <alignment horizontal="center"/>
    </xf>
    <xf numFmtId="0" fontId="19" fillId="0" borderId="38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 textRotation="90"/>
    </xf>
    <xf numFmtId="0" fontId="17" fillId="0" borderId="35" xfId="0" applyFont="1" applyFill="1" applyBorder="1" applyAlignment="1">
      <alignment horizontal="center" vertical="center" textRotation="90"/>
    </xf>
    <xf numFmtId="0" fontId="17" fillId="0" borderId="56" xfId="0" applyFont="1" applyFill="1" applyBorder="1" applyAlignment="1">
      <alignment horizontal="center" vertical="center" textRotation="90"/>
    </xf>
    <xf numFmtId="0" fontId="17" fillId="0" borderId="33" xfId="0" applyFont="1" applyFill="1" applyBorder="1" applyAlignment="1">
      <alignment horizontal="center" vertical="center" textRotation="90"/>
    </xf>
    <xf numFmtId="0" fontId="19" fillId="0" borderId="56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5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top" wrapText="1"/>
    </xf>
    <xf numFmtId="0" fontId="12" fillId="0" borderId="58" xfId="0" applyFont="1" applyFill="1" applyBorder="1" applyAlignment="1">
      <alignment horizontal="left" vertical="top" wrapText="1"/>
    </xf>
    <xf numFmtId="0" fontId="12" fillId="0" borderId="5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7" fillId="0" borderId="68" xfId="0" applyFont="1" applyFill="1" applyBorder="1" applyAlignment="1">
      <alignment horizontal="left" vertical="center" textRotation="255"/>
    </xf>
    <xf numFmtId="0" fontId="17" fillId="0" borderId="70" xfId="0" applyFont="1" applyFill="1" applyBorder="1" applyAlignment="1">
      <alignment horizontal="left" vertical="center" textRotation="255"/>
    </xf>
    <xf numFmtId="0" fontId="18" fillId="0" borderId="6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43" xfId="0" applyFont="1" applyFill="1" applyBorder="1" applyAlignment="1">
      <alignment horizontal="center" vertical="center" textRotation="90"/>
    </xf>
    <xf numFmtId="0" fontId="2" fillId="0" borderId="47" xfId="0" applyFont="1" applyFill="1" applyBorder="1" applyAlignment="1">
      <alignment horizontal="center" vertical="center" textRotation="90"/>
    </xf>
    <xf numFmtId="0" fontId="2" fillId="0" borderId="60" xfId="0" applyFont="1" applyFill="1" applyBorder="1" applyAlignment="1">
      <alignment horizontal="center" vertical="center" textRotation="90"/>
    </xf>
    <xf numFmtId="0" fontId="18" fillId="0" borderId="18" xfId="0" applyFont="1" applyFill="1" applyBorder="1" applyAlignment="1">
      <alignment horizontal="center"/>
    </xf>
    <xf numFmtId="0" fontId="18" fillId="0" borderId="58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3" xfId="0" applyNumberFormat="1" applyFont="1" applyFill="1" applyBorder="1" applyAlignment="1">
      <alignment horizontal="center" vertical="center"/>
    </xf>
    <xf numFmtId="49" fontId="3" fillId="0" borderId="91" xfId="0" applyNumberFormat="1" applyFont="1" applyFill="1" applyBorder="1" applyAlignment="1">
      <alignment horizontal="center" vertical="center"/>
    </xf>
    <xf numFmtId="49" fontId="3" fillId="0" borderId="92" xfId="0" applyNumberFormat="1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7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7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71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94" xfId="0" applyFont="1" applyFill="1" applyBorder="1" applyAlignment="1">
      <alignment horizontal="left" wrapText="1"/>
    </xf>
    <xf numFmtId="0" fontId="21" fillId="0" borderId="26" xfId="0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6"/>
  <sheetViews>
    <sheetView showZeros="0" tabSelected="1" view="pageLayout" topLeftCell="A32" zoomScale="40" zoomScaleNormal="55" zoomScaleSheetLayoutView="55" zoomScalePageLayoutView="40" workbookViewId="0">
      <selection activeCell="BQ26" sqref="BQ26"/>
    </sheetView>
  </sheetViews>
  <sheetFormatPr defaultColWidth="8.85546875" defaultRowHeight="30" x14ac:dyDescent="0.4"/>
  <cols>
    <col min="1" max="1" width="14.85546875" style="30" customWidth="1"/>
    <col min="2" max="2" width="5.7109375" style="28" customWidth="1"/>
    <col min="3" max="4" width="6.42578125" style="28" customWidth="1"/>
    <col min="5" max="5" width="6.7109375" style="28" customWidth="1"/>
    <col min="6" max="8" width="6.85546875" style="28" customWidth="1"/>
    <col min="9" max="10" width="6.7109375" style="28" customWidth="1"/>
    <col min="11" max="11" width="5.7109375" style="28" customWidth="1"/>
    <col min="12" max="13" width="6.42578125" style="28" customWidth="1"/>
    <col min="14" max="14" width="6.28515625" style="28" customWidth="1"/>
    <col min="15" max="15" width="6.140625" style="28" customWidth="1"/>
    <col min="16" max="16" width="6.28515625" style="28" customWidth="1"/>
    <col min="17" max="17" width="6.7109375" style="28" customWidth="1"/>
    <col min="18" max="18" width="7.28515625" style="29" customWidth="1"/>
    <col min="19" max="19" width="7.42578125" style="29" customWidth="1"/>
    <col min="20" max="20" width="7.7109375" style="28" customWidth="1"/>
    <col min="21" max="21" width="7.140625" style="28" customWidth="1"/>
    <col min="22" max="22" width="6.5703125" style="28" customWidth="1"/>
    <col min="23" max="23" width="6.85546875" style="28" customWidth="1"/>
    <col min="24" max="24" width="5.7109375" style="28" customWidth="1"/>
    <col min="25" max="25" width="6.42578125" style="28" customWidth="1"/>
    <col min="26" max="26" width="6.7109375" style="28" customWidth="1"/>
    <col min="27" max="27" width="6.5703125" style="28" customWidth="1"/>
    <col min="28" max="28" width="5.7109375" style="28" customWidth="1"/>
    <col min="29" max="29" width="6.7109375" style="28" customWidth="1"/>
    <col min="30" max="31" width="6.5703125" style="28" customWidth="1"/>
    <col min="32" max="32" width="6.7109375" style="28" customWidth="1"/>
    <col min="33" max="33" width="8.85546875" style="28" customWidth="1"/>
    <col min="34" max="36" width="6.5703125" style="28" customWidth="1"/>
    <col min="37" max="39" width="6.28515625" style="28" customWidth="1"/>
    <col min="40" max="40" width="6.140625" style="28" customWidth="1"/>
    <col min="41" max="41" width="5.28515625" style="28" customWidth="1"/>
    <col min="42" max="42" width="6" style="28" customWidth="1"/>
    <col min="43" max="44" width="6.28515625" style="28" customWidth="1"/>
    <col min="45" max="45" width="6.5703125" style="28" customWidth="1"/>
    <col min="46" max="47" width="6.42578125" style="28" customWidth="1"/>
    <col min="48" max="48" width="6.28515625" style="28" customWidth="1"/>
    <col min="49" max="49" width="6.5703125" style="28" customWidth="1"/>
    <col min="50" max="50" width="5.7109375" style="28" customWidth="1"/>
    <col min="51" max="51" width="6.42578125" style="28" customWidth="1"/>
    <col min="52" max="53" width="6.5703125" style="28" customWidth="1"/>
    <col min="54" max="54" width="6.42578125" style="28" customWidth="1"/>
    <col min="55" max="55" width="6" style="28" customWidth="1"/>
    <col min="56" max="56" width="5.42578125" style="30" customWidth="1"/>
    <col min="57" max="57" width="6.42578125" style="30" customWidth="1"/>
    <col min="58" max="58" width="5.7109375" style="30" customWidth="1"/>
    <col min="59" max="59" width="6.42578125" style="30" customWidth="1"/>
    <col min="60" max="60" width="7" style="30" customWidth="1"/>
    <col min="61" max="16384" width="8.85546875" style="28"/>
  </cols>
  <sheetData>
    <row r="1" spans="1:60" s="12" customFormat="1" ht="37.5" x14ac:dyDescent="0.5">
      <c r="A1" s="14"/>
      <c r="R1" s="13"/>
      <c r="S1" s="13"/>
      <c r="BD1" s="14"/>
      <c r="BE1" s="14"/>
      <c r="BF1" s="14"/>
      <c r="BG1" s="14"/>
      <c r="BH1" s="14"/>
    </row>
    <row r="2" spans="1:60" s="12" customFormat="1" ht="33" customHeight="1" x14ac:dyDescent="0.55000000000000004">
      <c r="A2" s="14"/>
      <c r="B2" s="3" t="s">
        <v>121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2" t="s">
        <v>120</v>
      </c>
      <c r="Z2" s="15"/>
      <c r="BC2" s="366"/>
      <c r="BD2" s="366"/>
      <c r="BE2" s="366"/>
      <c r="BF2" s="366"/>
      <c r="BG2" s="366"/>
      <c r="BH2" s="366"/>
    </row>
    <row r="3" spans="1:60" s="12" customFormat="1" ht="21" customHeight="1" x14ac:dyDescent="0.5">
      <c r="A3" s="14"/>
      <c r="R3" s="13"/>
      <c r="S3" s="13"/>
      <c r="BD3" s="14"/>
      <c r="BE3" s="14"/>
      <c r="BF3" s="14"/>
      <c r="BG3" s="14"/>
      <c r="BH3" s="14"/>
    </row>
    <row r="4" spans="1:60" s="12" customFormat="1" ht="40.5" x14ac:dyDescent="0.55000000000000004">
      <c r="A4" s="14"/>
      <c r="B4" s="3" t="s">
        <v>119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118</v>
      </c>
      <c r="BD4" s="14"/>
      <c r="BE4" s="14"/>
      <c r="BF4" s="14"/>
      <c r="BG4" s="14"/>
      <c r="BH4" s="14"/>
    </row>
    <row r="5" spans="1:60" s="12" customFormat="1" ht="35.25" customHeight="1" x14ac:dyDescent="0.55000000000000004">
      <c r="A5" s="14"/>
      <c r="B5" s="3" t="s">
        <v>117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</row>
    <row r="6" spans="1:60" s="12" customFormat="1" ht="35.25" customHeight="1" x14ac:dyDescent="0.55000000000000004">
      <c r="A6" s="14"/>
      <c r="B6" s="3" t="s">
        <v>116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2" t="s">
        <v>126</v>
      </c>
      <c r="T6" s="17"/>
      <c r="U6" s="17"/>
      <c r="W6" s="18"/>
      <c r="X6" s="18"/>
      <c r="Y6" s="187" t="s">
        <v>204</v>
      </c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9"/>
      <c r="AY6" s="19" t="s">
        <v>115</v>
      </c>
      <c r="AZ6" s="19"/>
      <c r="BA6" s="3"/>
      <c r="BB6" s="3"/>
      <c r="BC6" s="20" t="s">
        <v>114</v>
      </c>
      <c r="BD6" s="2"/>
      <c r="BE6" s="2"/>
      <c r="BF6" s="3"/>
      <c r="BG6" s="3"/>
      <c r="BH6" s="3"/>
    </row>
    <row r="7" spans="1:60" s="12" customFormat="1" ht="38.25" customHeight="1" x14ac:dyDescent="0.55000000000000004">
      <c r="A7" s="14"/>
      <c r="B7" s="21"/>
      <c r="C7" s="22"/>
      <c r="D7" s="22"/>
      <c r="E7" s="22"/>
      <c r="F7" s="22"/>
      <c r="G7" s="22"/>
      <c r="H7" s="17" t="s">
        <v>137</v>
      </c>
      <c r="I7" s="17"/>
      <c r="J7" s="3"/>
      <c r="K7" s="3"/>
      <c r="L7" s="3"/>
      <c r="O7" s="17"/>
      <c r="Q7" s="17"/>
      <c r="R7" s="17"/>
      <c r="S7" s="13"/>
      <c r="U7" s="17"/>
      <c r="V7" s="18"/>
      <c r="W7" s="18"/>
      <c r="X7" s="18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23"/>
      <c r="AZ7" s="23"/>
      <c r="BA7" s="3"/>
      <c r="BB7" s="3"/>
      <c r="BC7" s="3"/>
      <c r="BD7" s="3"/>
      <c r="BE7" s="3"/>
      <c r="BF7" s="3"/>
      <c r="BG7" s="3"/>
      <c r="BH7" s="3"/>
    </row>
    <row r="8" spans="1:60" s="12" customFormat="1" ht="42.75" customHeight="1" x14ac:dyDescent="0.55000000000000004">
      <c r="A8" s="14"/>
      <c r="B8" s="322" t="s">
        <v>141</v>
      </c>
      <c r="C8" s="322"/>
      <c r="D8" s="322"/>
      <c r="E8" s="322"/>
      <c r="F8" s="322"/>
      <c r="G8" s="322"/>
      <c r="H8" s="367">
        <v>2019</v>
      </c>
      <c r="I8" s="367"/>
      <c r="J8" s="367"/>
      <c r="K8" s="367"/>
      <c r="L8" s="3"/>
      <c r="O8" s="24"/>
      <c r="R8" s="24"/>
      <c r="S8" s="188" t="s">
        <v>138</v>
      </c>
      <c r="T8" s="188"/>
      <c r="U8" s="188"/>
      <c r="V8" s="188"/>
      <c r="W8" s="188"/>
      <c r="X8" s="188"/>
      <c r="Y8" s="187" t="s">
        <v>205</v>
      </c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Y8" s="3" t="s">
        <v>163</v>
      </c>
      <c r="BA8" s="17"/>
      <c r="BB8" s="17"/>
      <c r="BC8" s="17"/>
      <c r="BD8" s="17"/>
      <c r="BE8" s="17"/>
      <c r="BF8" s="17"/>
      <c r="BG8" s="17"/>
      <c r="BH8" s="17"/>
    </row>
    <row r="9" spans="1:60" s="12" customFormat="1" ht="21.75" customHeight="1" x14ac:dyDescent="0.55000000000000004">
      <c r="A9" s="14"/>
      <c r="C9" s="3"/>
      <c r="D9" s="3"/>
      <c r="E9" s="3"/>
      <c r="F9" s="3"/>
      <c r="G9" s="3"/>
      <c r="L9" s="3"/>
      <c r="O9" s="13"/>
      <c r="R9" s="13"/>
      <c r="S9" s="188"/>
      <c r="T9" s="188"/>
      <c r="U9" s="188"/>
      <c r="V9" s="188"/>
      <c r="W9" s="188"/>
      <c r="X9" s="188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7"/>
      <c r="AZ9" s="17"/>
      <c r="BA9" s="17"/>
      <c r="BB9" s="17"/>
      <c r="BC9" s="17"/>
      <c r="BD9" s="17"/>
      <c r="BE9" s="17"/>
      <c r="BF9" s="17"/>
      <c r="BG9" s="17"/>
      <c r="BH9" s="17"/>
    </row>
    <row r="10" spans="1:60" s="12" customFormat="1" ht="30" customHeight="1" x14ac:dyDescent="0.55000000000000004">
      <c r="A10" s="14"/>
      <c r="B10" s="3" t="s">
        <v>113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188"/>
      <c r="T10" s="188"/>
      <c r="U10" s="188"/>
      <c r="V10" s="188"/>
      <c r="W10" s="188"/>
      <c r="X10" s="188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BD10" s="14"/>
      <c r="BE10" s="14"/>
      <c r="BF10" s="14"/>
      <c r="BG10" s="14"/>
      <c r="BH10" s="14"/>
    </row>
    <row r="11" spans="1:60" s="12" customFormat="1" ht="14.25" customHeight="1" x14ac:dyDescent="0.55000000000000004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BA11" s="3"/>
      <c r="BD11" s="14"/>
      <c r="BE11" s="14"/>
      <c r="BF11" s="14"/>
      <c r="BG11" s="14"/>
      <c r="BH11" s="14"/>
    </row>
    <row r="12" spans="1:60" s="6" customFormat="1" ht="35.25" x14ac:dyDescent="0.5">
      <c r="A12" s="27"/>
      <c r="K12" s="9" t="s">
        <v>112</v>
      </c>
      <c r="R12" s="25"/>
      <c r="S12" s="2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6"/>
      <c r="AN12" s="26" t="s">
        <v>111</v>
      </c>
      <c r="BD12" s="27"/>
      <c r="BE12" s="27"/>
      <c r="BF12" s="27"/>
      <c r="BG12" s="27"/>
      <c r="BH12" s="27"/>
    </row>
    <row r="13" spans="1:60" ht="13.5" customHeight="1" thickBot="1" x14ac:dyDescent="0.45"/>
    <row r="14" spans="1:60" ht="25.5" customHeight="1" x14ac:dyDescent="0.45">
      <c r="A14" s="390" t="s">
        <v>110</v>
      </c>
      <c r="B14" s="392" t="s">
        <v>109</v>
      </c>
      <c r="C14" s="372"/>
      <c r="D14" s="372"/>
      <c r="E14" s="372"/>
      <c r="F14" s="373" t="s">
        <v>150</v>
      </c>
      <c r="G14" s="372" t="s">
        <v>108</v>
      </c>
      <c r="H14" s="372"/>
      <c r="I14" s="372"/>
      <c r="J14" s="373" t="s">
        <v>151</v>
      </c>
      <c r="K14" s="372" t="s">
        <v>107</v>
      </c>
      <c r="L14" s="372"/>
      <c r="M14" s="372"/>
      <c r="N14" s="372"/>
      <c r="O14" s="372" t="s">
        <v>106</v>
      </c>
      <c r="P14" s="372"/>
      <c r="Q14" s="372"/>
      <c r="R14" s="372"/>
      <c r="S14" s="373" t="s">
        <v>152</v>
      </c>
      <c r="T14" s="372" t="s">
        <v>105</v>
      </c>
      <c r="U14" s="372"/>
      <c r="V14" s="372"/>
      <c r="W14" s="373" t="s">
        <v>153</v>
      </c>
      <c r="X14" s="372" t="s">
        <v>104</v>
      </c>
      <c r="Y14" s="372"/>
      <c r="Z14" s="372"/>
      <c r="AA14" s="373" t="s">
        <v>154</v>
      </c>
      <c r="AB14" s="372" t="s">
        <v>103</v>
      </c>
      <c r="AC14" s="372"/>
      <c r="AD14" s="372"/>
      <c r="AE14" s="372"/>
      <c r="AF14" s="373" t="s">
        <v>155</v>
      </c>
      <c r="AG14" s="372" t="s">
        <v>102</v>
      </c>
      <c r="AH14" s="372"/>
      <c r="AI14" s="372"/>
      <c r="AJ14" s="373" t="s">
        <v>156</v>
      </c>
      <c r="AK14" s="372" t="s">
        <v>101</v>
      </c>
      <c r="AL14" s="372"/>
      <c r="AM14" s="372"/>
      <c r="AN14" s="372"/>
      <c r="AO14" s="372" t="s">
        <v>100</v>
      </c>
      <c r="AP14" s="372"/>
      <c r="AQ14" s="372"/>
      <c r="AR14" s="372"/>
      <c r="AS14" s="379" t="s">
        <v>157</v>
      </c>
      <c r="AT14" s="405" t="s">
        <v>99</v>
      </c>
      <c r="AU14" s="406"/>
      <c r="AV14" s="392"/>
      <c r="AW14" s="379" t="s">
        <v>158</v>
      </c>
      <c r="AX14" s="405" t="s">
        <v>98</v>
      </c>
      <c r="AY14" s="406"/>
      <c r="AZ14" s="406"/>
      <c r="BA14" s="407"/>
      <c r="BB14" s="375" t="s">
        <v>219</v>
      </c>
      <c r="BC14" s="377" t="s">
        <v>161</v>
      </c>
      <c r="BD14" s="401" t="s">
        <v>162</v>
      </c>
      <c r="BE14" s="377" t="s">
        <v>220</v>
      </c>
      <c r="BF14" s="401" t="s">
        <v>221</v>
      </c>
      <c r="BG14" s="368" t="s">
        <v>97</v>
      </c>
      <c r="BH14" s="370" t="s">
        <v>50</v>
      </c>
    </row>
    <row r="15" spans="1:60" ht="285" customHeight="1" thickBot="1" x14ac:dyDescent="0.45">
      <c r="A15" s="391"/>
      <c r="B15" s="42" t="s">
        <v>96</v>
      </c>
      <c r="C15" s="43" t="s">
        <v>82</v>
      </c>
      <c r="D15" s="43" t="s">
        <v>81</v>
      </c>
      <c r="E15" s="43" t="s">
        <v>80</v>
      </c>
      <c r="F15" s="374"/>
      <c r="G15" s="43" t="s">
        <v>79</v>
      </c>
      <c r="H15" s="43" t="s">
        <v>78</v>
      </c>
      <c r="I15" s="43" t="s">
        <v>77</v>
      </c>
      <c r="J15" s="374"/>
      <c r="K15" s="43" t="s">
        <v>76</v>
      </c>
      <c r="L15" s="43" t="s">
        <v>75</v>
      </c>
      <c r="M15" s="43" t="s">
        <v>74</v>
      </c>
      <c r="N15" s="43" t="s">
        <v>95</v>
      </c>
      <c r="O15" s="43" t="s">
        <v>83</v>
      </c>
      <c r="P15" s="43" t="s">
        <v>82</v>
      </c>
      <c r="Q15" s="43" t="s">
        <v>81</v>
      </c>
      <c r="R15" s="43" t="s">
        <v>80</v>
      </c>
      <c r="S15" s="374"/>
      <c r="T15" s="43" t="s">
        <v>94</v>
      </c>
      <c r="U15" s="43" t="s">
        <v>93</v>
      </c>
      <c r="V15" s="43" t="s">
        <v>92</v>
      </c>
      <c r="W15" s="374"/>
      <c r="X15" s="43" t="s">
        <v>91</v>
      </c>
      <c r="Y15" s="43" t="s">
        <v>90</v>
      </c>
      <c r="Z15" s="43" t="s">
        <v>89</v>
      </c>
      <c r="AA15" s="374"/>
      <c r="AB15" s="43" t="s">
        <v>91</v>
      </c>
      <c r="AC15" s="43" t="s">
        <v>90</v>
      </c>
      <c r="AD15" s="43" t="s">
        <v>89</v>
      </c>
      <c r="AE15" s="43" t="s">
        <v>88</v>
      </c>
      <c r="AF15" s="374"/>
      <c r="AG15" s="43" t="s">
        <v>79</v>
      </c>
      <c r="AH15" s="43" t="s">
        <v>78</v>
      </c>
      <c r="AI15" s="43" t="s">
        <v>77</v>
      </c>
      <c r="AJ15" s="374"/>
      <c r="AK15" s="43" t="s">
        <v>87</v>
      </c>
      <c r="AL15" s="43" t="s">
        <v>86</v>
      </c>
      <c r="AM15" s="43" t="s">
        <v>85</v>
      </c>
      <c r="AN15" s="43" t="s">
        <v>84</v>
      </c>
      <c r="AO15" s="43" t="s">
        <v>83</v>
      </c>
      <c r="AP15" s="43" t="s">
        <v>82</v>
      </c>
      <c r="AQ15" s="43" t="s">
        <v>81</v>
      </c>
      <c r="AR15" s="43" t="s">
        <v>80</v>
      </c>
      <c r="AS15" s="380"/>
      <c r="AT15" s="43" t="s">
        <v>79</v>
      </c>
      <c r="AU15" s="43" t="s">
        <v>78</v>
      </c>
      <c r="AV15" s="43" t="s">
        <v>77</v>
      </c>
      <c r="AW15" s="380"/>
      <c r="AX15" s="43" t="s">
        <v>76</v>
      </c>
      <c r="AY15" s="42" t="s">
        <v>75</v>
      </c>
      <c r="AZ15" s="43" t="s">
        <v>74</v>
      </c>
      <c r="BA15" s="44" t="s">
        <v>73</v>
      </c>
      <c r="BB15" s="376"/>
      <c r="BC15" s="378"/>
      <c r="BD15" s="402"/>
      <c r="BE15" s="378"/>
      <c r="BF15" s="402"/>
      <c r="BG15" s="369"/>
      <c r="BH15" s="371"/>
    </row>
    <row r="16" spans="1:60" ht="30" customHeight="1" thickBot="1" x14ac:dyDescent="0.5">
      <c r="A16" s="110" t="s">
        <v>72</v>
      </c>
      <c r="B16" s="111"/>
      <c r="C16" s="112"/>
      <c r="D16" s="112"/>
      <c r="E16" s="112"/>
      <c r="F16" s="112"/>
      <c r="G16" s="112"/>
      <c r="H16" s="112"/>
      <c r="I16" s="112"/>
      <c r="J16" s="112">
        <v>15</v>
      </c>
      <c r="K16" s="112"/>
      <c r="L16" s="112"/>
      <c r="M16" s="112"/>
      <c r="N16" s="112"/>
      <c r="O16" s="113"/>
      <c r="P16" s="113"/>
      <c r="Q16" s="485" t="s">
        <v>65</v>
      </c>
      <c r="R16" s="485" t="s">
        <v>65</v>
      </c>
      <c r="S16" s="113" t="s">
        <v>61</v>
      </c>
      <c r="T16" s="113" t="s">
        <v>61</v>
      </c>
      <c r="U16" s="113"/>
      <c r="V16" s="113"/>
      <c r="W16" s="114"/>
      <c r="X16" s="114"/>
      <c r="Y16" s="113"/>
      <c r="Z16" s="113"/>
      <c r="AA16" s="113">
        <v>11</v>
      </c>
      <c r="AB16" s="113"/>
      <c r="AC16" s="113"/>
      <c r="AD16" s="113"/>
      <c r="AE16" s="113"/>
      <c r="AF16" s="485" t="s">
        <v>65</v>
      </c>
      <c r="AG16" s="485" t="s">
        <v>65</v>
      </c>
      <c r="AH16" s="113" t="s">
        <v>69</v>
      </c>
      <c r="AI16" s="113" t="s">
        <v>69</v>
      </c>
      <c r="AJ16" s="113" t="s">
        <v>69</v>
      </c>
      <c r="AK16" s="113" t="s">
        <v>63</v>
      </c>
      <c r="AL16" s="113" t="s">
        <v>63</v>
      </c>
      <c r="AM16" s="113" t="s">
        <v>63</v>
      </c>
      <c r="AN16" s="113" t="s">
        <v>63</v>
      </c>
      <c r="AO16" s="113" t="s">
        <v>63</v>
      </c>
      <c r="AP16" s="113" t="s">
        <v>63</v>
      </c>
      <c r="AQ16" s="113" t="s">
        <v>63</v>
      </c>
      <c r="AR16" s="113" t="s">
        <v>63</v>
      </c>
      <c r="AS16" s="113" t="s">
        <v>67</v>
      </c>
      <c r="AT16" s="114"/>
      <c r="AU16" s="114"/>
      <c r="AV16" s="114"/>
      <c r="AW16" s="114"/>
      <c r="AX16" s="114"/>
      <c r="AY16" s="115"/>
      <c r="AZ16" s="114"/>
      <c r="BA16" s="109"/>
      <c r="BB16" s="45">
        <f>J16+AA16</f>
        <v>26</v>
      </c>
      <c r="BC16" s="46">
        <v>4</v>
      </c>
      <c r="BD16" s="46">
        <v>3</v>
      </c>
      <c r="BE16" s="46">
        <v>8</v>
      </c>
      <c r="BF16" s="46">
        <v>1</v>
      </c>
      <c r="BG16" s="47">
        <v>2</v>
      </c>
      <c r="BH16" s="48">
        <f>SUM(BB16:BG16)</f>
        <v>44</v>
      </c>
    </row>
    <row r="17" spans="1:60" ht="30" customHeight="1" thickBot="1" x14ac:dyDescent="0.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3">
        <f t="shared" ref="BB17:BH17" si="0">SUM(BB16:BB16)</f>
        <v>26</v>
      </c>
      <c r="BC17" s="53">
        <f t="shared" si="0"/>
        <v>4</v>
      </c>
      <c r="BD17" s="53">
        <f t="shared" si="0"/>
        <v>3</v>
      </c>
      <c r="BE17" s="53">
        <f t="shared" si="0"/>
        <v>8</v>
      </c>
      <c r="BF17" s="53">
        <f t="shared" si="0"/>
        <v>1</v>
      </c>
      <c r="BG17" s="53">
        <f t="shared" si="0"/>
        <v>2</v>
      </c>
      <c r="BH17" s="108">
        <f t="shared" si="0"/>
        <v>44</v>
      </c>
    </row>
    <row r="18" spans="1:60" s="6" customFormat="1" ht="35.25" x14ac:dyDescent="0.5">
      <c r="A18" s="54"/>
      <c r="B18" s="55"/>
      <c r="C18" s="55" t="s">
        <v>71</v>
      </c>
      <c r="D18" s="55"/>
      <c r="E18" s="55"/>
      <c r="F18" s="55"/>
      <c r="H18" s="56"/>
      <c r="I18" s="57" t="s">
        <v>60</v>
      </c>
      <c r="J18" s="55" t="s">
        <v>70</v>
      </c>
      <c r="N18" s="55"/>
      <c r="O18" s="55"/>
      <c r="P18" s="55"/>
      <c r="Q18" s="55"/>
      <c r="R18" s="58"/>
      <c r="S18" s="59" t="s">
        <v>69</v>
      </c>
      <c r="T18" s="57" t="s">
        <v>60</v>
      </c>
      <c r="U18" s="55" t="s">
        <v>68</v>
      </c>
      <c r="W18" s="55"/>
      <c r="X18" s="55"/>
      <c r="Y18" s="55"/>
      <c r="Z18" s="55"/>
      <c r="AA18" s="55"/>
      <c r="AB18" s="55"/>
      <c r="AC18" s="55"/>
      <c r="AE18" s="60" t="s">
        <v>67</v>
      </c>
      <c r="AF18" s="57" t="s">
        <v>60</v>
      </c>
      <c r="AG18" s="55" t="s">
        <v>66</v>
      </c>
      <c r="AH18" s="55"/>
      <c r="AI18" s="55"/>
      <c r="AJ18" s="1"/>
      <c r="AK18" s="1"/>
      <c r="AL18" s="1"/>
      <c r="AM18" s="1"/>
      <c r="AN18" s="1"/>
      <c r="AO18" s="1"/>
      <c r="BD18" s="27"/>
      <c r="BE18" s="27"/>
      <c r="BF18" s="27"/>
      <c r="BG18" s="27"/>
      <c r="BH18" s="27"/>
    </row>
    <row r="19" spans="1:60" s="6" customFormat="1" ht="17.25" customHeight="1" x14ac:dyDescent="0.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8"/>
      <c r="S19" s="58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"/>
      <c r="AK19" s="1"/>
      <c r="AL19" s="1"/>
      <c r="AM19" s="1"/>
      <c r="AN19" s="1"/>
      <c r="AO19" s="1"/>
      <c r="AP19" s="1"/>
      <c r="AQ19" s="1"/>
      <c r="AR19" s="1"/>
      <c r="AS19" s="1"/>
      <c r="BD19" s="27"/>
      <c r="BE19" s="27"/>
      <c r="BF19" s="27"/>
      <c r="BG19" s="27"/>
      <c r="BH19" s="27"/>
    </row>
    <row r="20" spans="1:60" s="6" customFormat="1" ht="35.25" x14ac:dyDescent="0.5">
      <c r="A20" s="54"/>
      <c r="B20" s="55"/>
      <c r="C20" s="55"/>
      <c r="D20" s="55"/>
      <c r="E20" s="55"/>
      <c r="F20" s="55"/>
      <c r="G20" s="55"/>
      <c r="H20" s="90" t="s">
        <v>65</v>
      </c>
      <c r="I20" s="57" t="s">
        <v>60</v>
      </c>
      <c r="J20" s="55" t="s">
        <v>64</v>
      </c>
      <c r="N20" s="55"/>
      <c r="O20" s="55"/>
      <c r="P20" s="55"/>
      <c r="Q20" s="55"/>
      <c r="R20" s="58"/>
      <c r="S20" s="60" t="s">
        <v>63</v>
      </c>
      <c r="T20" s="57" t="s">
        <v>60</v>
      </c>
      <c r="U20" s="55" t="s">
        <v>62</v>
      </c>
      <c r="W20" s="55"/>
      <c r="X20" s="55"/>
      <c r="Y20" s="55"/>
      <c r="Z20" s="55"/>
      <c r="AA20" s="55"/>
      <c r="AB20" s="55"/>
      <c r="AC20" s="55"/>
      <c r="AE20" s="60" t="s">
        <v>61</v>
      </c>
      <c r="AF20" s="57" t="s">
        <v>60</v>
      </c>
      <c r="AG20" s="55" t="s">
        <v>59</v>
      </c>
      <c r="AH20" s="55"/>
      <c r="AI20" s="55"/>
      <c r="AJ20" s="1"/>
      <c r="AK20" s="1"/>
      <c r="AL20" s="1"/>
      <c r="AM20" s="1"/>
      <c r="AN20" s="1"/>
      <c r="AO20" s="1"/>
      <c r="BD20" s="27"/>
      <c r="BE20" s="27"/>
      <c r="BF20" s="27"/>
      <c r="BG20" s="27"/>
      <c r="BH20" s="27"/>
    </row>
    <row r="21" spans="1:60" s="6" customFormat="1" ht="15" customHeight="1" x14ac:dyDescent="0.5">
      <c r="A21" s="54"/>
      <c r="B21" s="55"/>
      <c r="C21" s="55"/>
      <c r="D21" s="55"/>
      <c r="E21" s="55"/>
      <c r="F21" s="55"/>
      <c r="G21" s="55"/>
      <c r="H21" s="61"/>
      <c r="I21" s="57"/>
      <c r="J21" s="55"/>
      <c r="N21" s="55"/>
      <c r="O21" s="55"/>
      <c r="P21" s="55"/>
      <c r="Q21" s="55"/>
      <c r="R21" s="58"/>
      <c r="S21" s="62"/>
      <c r="T21" s="57"/>
      <c r="U21" s="55"/>
      <c r="W21" s="55"/>
      <c r="X21" s="55"/>
      <c r="Y21" s="55"/>
      <c r="Z21" s="55"/>
      <c r="AA21" s="55"/>
      <c r="AB21" s="55"/>
      <c r="AC21" s="55"/>
      <c r="AE21" s="62"/>
      <c r="AF21" s="57"/>
      <c r="AG21" s="55"/>
      <c r="AH21" s="55"/>
      <c r="AI21" s="55"/>
      <c r="AJ21" s="1"/>
      <c r="AK21" s="1"/>
      <c r="AL21" s="1"/>
      <c r="AM21" s="1"/>
      <c r="AN21" s="1"/>
      <c r="AO21" s="1"/>
      <c r="BD21" s="27"/>
      <c r="BE21" s="27"/>
      <c r="BF21" s="27"/>
      <c r="BG21" s="27"/>
      <c r="BH21" s="27"/>
    </row>
    <row r="22" spans="1:60" s="6" customFormat="1" ht="35.25" x14ac:dyDescent="0.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8"/>
      <c r="S22" s="58"/>
      <c r="T22" s="55"/>
      <c r="U22" s="55"/>
      <c r="V22" s="55"/>
      <c r="W22" s="55"/>
      <c r="X22" s="55"/>
      <c r="Y22" s="55"/>
      <c r="Z22" s="55"/>
      <c r="AA22" s="9" t="s">
        <v>58</v>
      </c>
      <c r="AB22" s="55"/>
      <c r="AC22" s="55"/>
      <c r="AD22" s="55"/>
      <c r="AE22" s="55"/>
      <c r="AF22" s="55"/>
      <c r="AG22" s="55"/>
      <c r="AH22" s="55"/>
      <c r="AI22" s="55"/>
      <c r="AJ22" s="1"/>
      <c r="AK22" s="1"/>
      <c r="AL22" s="1"/>
      <c r="AM22" s="1"/>
      <c r="AN22" s="1"/>
      <c r="AO22" s="1"/>
      <c r="AP22" s="1"/>
      <c r="AQ22" s="1"/>
      <c r="AR22" s="1"/>
      <c r="AS22" s="1"/>
      <c r="BD22" s="27"/>
      <c r="BE22" s="27"/>
      <c r="BF22" s="27"/>
      <c r="BG22" s="27"/>
      <c r="BH22" s="27"/>
    </row>
    <row r="23" spans="1:60" s="6" customFormat="1" ht="14.25" customHeight="1" thickBot="1" x14ac:dyDescent="0.55000000000000004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8"/>
      <c r="S23" s="58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BD23" s="27"/>
      <c r="BE23" s="27"/>
      <c r="BF23" s="27"/>
      <c r="BG23" s="27"/>
      <c r="BH23" s="27"/>
    </row>
    <row r="24" spans="1:60" s="6" customFormat="1" ht="68.25" customHeight="1" thickBot="1" x14ac:dyDescent="0.55000000000000004">
      <c r="A24" s="419" t="s">
        <v>57</v>
      </c>
      <c r="B24" s="342" t="s">
        <v>56</v>
      </c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9"/>
      <c r="AB24" s="349" t="s">
        <v>55</v>
      </c>
      <c r="AC24" s="350"/>
      <c r="AD24" s="355" t="s">
        <v>54</v>
      </c>
      <c r="AE24" s="356"/>
      <c r="AF24" s="361" t="s">
        <v>53</v>
      </c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3"/>
      <c r="AR24" s="409" t="s">
        <v>52</v>
      </c>
      <c r="AS24" s="410"/>
      <c r="AT24" s="410"/>
      <c r="AU24" s="410"/>
      <c r="AV24" s="410"/>
      <c r="AW24" s="410"/>
      <c r="AX24" s="410"/>
      <c r="AY24" s="410"/>
      <c r="AZ24" s="410"/>
      <c r="BA24" s="410"/>
      <c r="BB24" s="410"/>
      <c r="BC24" s="411"/>
      <c r="BD24" s="403" t="s">
        <v>51</v>
      </c>
      <c r="BE24" s="349"/>
      <c r="BF24" s="349"/>
      <c r="BG24" s="349"/>
      <c r="BH24" s="356"/>
    </row>
    <row r="25" spans="1:60" s="6" customFormat="1" ht="30" customHeight="1" thickBot="1" x14ac:dyDescent="0.5">
      <c r="A25" s="420"/>
      <c r="B25" s="343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8"/>
      <c r="AB25" s="351"/>
      <c r="AC25" s="352"/>
      <c r="AD25" s="357"/>
      <c r="AE25" s="358"/>
      <c r="AF25" s="381" t="s">
        <v>50</v>
      </c>
      <c r="AG25" s="351"/>
      <c r="AH25" s="355" t="s">
        <v>49</v>
      </c>
      <c r="AI25" s="356"/>
      <c r="AJ25" s="361" t="s">
        <v>48</v>
      </c>
      <c r="AK25" s="362"/>
      <c r="AL25" s="362"/>
      <c r="AM25" s="362"/>
      <c r="AN25" s="362"/>
      <c r="AO25" s="362"/>
      <c r="AP25" s="383"/>
      <c r="AQ25" s="384"/>
      <c r="AR25" s="342" t="s">
        <v>175</v>
      </c>
      <c r="AS25" s="338"/>
      <c r="AT25" s="338"/>
      <c r="AU25" s="338"/>
      <c r="AV25" s="338"/>
      <c r="AW25" s="339"/>
      <c r="AX25" s="338" t="s">
        <v>176</v>
      </c>
      <c r="AY25" s="338"/>
      <c r="AZ25" s="338"/>
      <c r="BA25" s="338"/>
      <c r="BB25" s="338"/>
      <c r="BC25" s="339"/>
      <c r="BD25" s="381"/>
      <c r="BE25" s="351"/>
      <c r="BF25" s="351"/>
      <c r="BG25" s="351"/>
      <c r="BH25" s="358"/>
    </row>
    <row r="26" spans="1:60" s="6" customFormat="1" ht="66" customHeight="1" thickBot="1" x14ac:dyDescent="0.5">
      <c r="A26" s="420"/>
      <c r="B26" s="343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8"/>
      <c r="AB26" s="351"/>
      <c r="AC26" s="352"/>
      <c r="AD26" s="357"/>
      <c r="AE26" s="358"/>
      <c r="AF26" s="381"/>
      <c r="AG26" s="351"/>
      <c r="AH26" s="357"/>
      <c r="AI26" s="358"/>
      <c r="AJ26" s="408" t="s">
        <v>47</v>
      </c>
      <c r="AK26" s="350"/>
      <c r="AL26" s="404" t="s">
        <v>46</v>
      </c>
      <c r="AM26" s="350"/>
      <c r="AN26" s="404" t="s">
        <v>45</v>
      </c>
      <c r="AO26" s="349"/>
      <c r="AP26" s="355" t="s">
        <v>44</v>
      </c>
      <c r="AQ26" s="356"/>
      <c r="AR26" s="344"/>
      <c r="AS26" s="340"/>
      <c r="AT26" s="340"/>
      <c r="AU26" s="340"/>
      <c r="AV26" s="340"/>
      <c r="AW26" s="341"/>
      <c r="AX26" s="340"/>
      <c r="AY26" s="340"/>
      <c r="AZ26" s="340"/>
      <c r="BA26" s="340"/>
      <c r="BB26" s="340"/>
      <c r="BC26" s="341"/>
      <c r="BD26" s="381"/>
      <c r="BE26" s="351"/>
      <c r="BF26" s="351"/>
      <c r="BG26" s="351"/>
      <c r="BH26" s="358"/>
    </row>
    <row r="27" spans="1:60" s="6" customFormat="1" ht="154.5" customHeight="1" thickBot="1" x14ac:dyDescent="0.5">
      <c r="A27" s="421"/>
      <c r="B27" s="344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1"/>
      <c r="AB27" s="353"/>
      <c r="AC27" s="354"/>
      <c r="AD27" s="359"/>
      <c r="AE27" s="360"/>
      <c r="AF27" s="382"/>
      <c r="AG27" s="353"/>
      <c r="AH27" s="359"/>
      <c r="AI27" s="360"/>
      <c r="AJ27" s="382"/>
      <c r="AK27" s="354"/>
      <c r="AL27" s="353"/>
      <c r="AM27" s="354"/>
      <c r="AN27" s="353"/>
      <c r="AO27" s="353"/>
      <c r="AP27" s="359"/>
      <c r="AQ27" s="360"/>
      <c r="AR27" s="345" t="s">
        <v>43</v>
      </c>
      <c r="AS27" s="346"/>
      <c r="AT27" s="345" t="s">
        <v>42</v>
      </c>
      <c r="AU27" s="346"/>
      <c r="AV27" s="345" t="s">
        <v>41</v>
      </c>
      <c r="AW27" s="347"/>
      <c r="AX27" s="348" t="s">
        <v>43</v>
      </c>
      <c r="AY27" s="346"/>
      <c r="AZ27" s="345" t="s">
        <v>42</v>
      </c>
      <c r="BA27" s="346"/>
      <c r="BB27" s="345" t="s">
        <v>41</v>
      </c>
      <c r="BC27" s="345"/>
      <c r="BD27" s="382"/>
      <c r="BE27" s="353"/>
      <c r="BF27" s="353"/>
      <c r="BG27" s="353"/>
      <c r="BH27" s="360"/>
    </row>
    <row r="28" spans="1:60" s="34" customFormat="1" ht="31.5" customHeight="1" thickBot="1" x14ac:dyDescent="0.55000000000000004">
      <c r="A28" s="40" t="s">
        <v>40</v>
      </c>
      <c r="B28" s="219" t="s">
        <v>39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1"/>
      <c r="AB28" s="269"/>
      <c r="AC28" s="186"/>
      <c r="AD28" s="186"/>
      <c r="AE28" s="270"/>
      <c r="AF28" s="185">
        <f>SUM(AF30,AF31,AF34)</f>
        <v>540</v>
      </c>
      <c r="AG28" s="186"/>
      <c r="AH28" s="155">
        <f t="shared" ref="AH28" si="1">SUM(AH30,AH31,AH34)</f>
        <v>160</v>
      </c>
      <c r="AI28" s="271"/>
      <c r="AJ28" s="185">
        <f t="shared" ref="AJ28" si="2">SUM(AJ30,AJ31,AJ34)</f>
        <v>80</v>
      </c>
      <c r="AK28" s="186"/>
      <c r="AL28" s="155">
        <f t="shared" ref="AL28" si="3">SUM(AL30,AL31,AL34)</f>
        <v>0</v>
      </c>
      <c r="AM28" s="186"/>
      <c r="AN28" s="155">
        <f t="shared" ref="AN28" si="4">SUM(AN30,AN31,AN34)</f>
        <v>80</v>
      </c>
      <c r="AO28" s="271"/>
      <c r="AP28" s="415">
        <f t="shared" ref="AP28" si="5">SUM(AP30,AP31,AP34)</f>
        <v>0</v>
      </c>
      <c r="AQ28" s="270"/>
      <c r="AR28" s="155">
        <f t="shared" ref="AR28" si="6">SUM(AR30,AR31,AR34)</f>
        <v>450</v>
      </c>
      <c r="AS28" s="186"/>
      <c r="AT28" s="155">
        <f t="shared" ref="AT28" si="7">SUM(AT30,AT31,AT34)</f>
        <v>160</v>
      </c>
      <c r="AU28" s="186"/>
      <c r="AV28" s="155">
        <f>SUM(AV30,AV31,AV34)</f>
        <v>15</v>
      </c>
      <c r="AW28" s="271"/>
      <c r="AX28" s="185">
        <f t="shared" ref="AX28" si="8">SUM(AX30,AX31,AX34)</f>
        <v>90</v>
      </c>
      <c r="AY28" s="186"/>
      <c r="AZ28" s="155">
        <f t="shared" ref="AZ28" si="9">SUM(AZ30,AZ31,AZ34)</f>
        <v>0</v>
      </c>
      <c r="BA28" s="186"/>
      <c r="BB28" s="155">
        <f t="shared" ref="BB28" si="10">SUM(BB30,BB31,BB34)</f>
        <v>3</v>
      </c>
      <c r="BC28" s="271"/>
      <c r="BD28" s="412">
        <f>AF28*100/AF53</f>
        <v>35.714285714285715</v>
      </c>
      <c r="BE28" s="413"/>
      <c r="BF28" s="413"/>
      <c r="BG28" s="413"/>
      <c r="BH28" s="414"/>
    </row>
    <row r="29" spans="1:60" s="6" customFormat="1" ht="40.5" customHeight="1" x14ac:dyDescent="0.45">
      <c r="A29" s="36" t="s">
        <v>38</v>
      </c>
      <c r="B29" s="385" t="s">
        <v>127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7"/>
      <c r="AB29" s="292"/>
      <c r="AC29" s="197"/>
      <c r="AD29" s="197"/>
      <c r="AE29" s="254"/>
      <c r="AF29" s="199">
        <f>SUM(AF30)</f>
        <v>180</v>
      </c>
      <c r="AG29" s="200"/>
      <c r="AH29" s="201">
        <f t="shared" ref="AH29" si="11">SUM(AH30)</f>
        <v>0</v>
      </c>
      <c r="AI29" s="202"/>
      <c r="AJ29" s="199">
        <f t="shared" ref="AJ29" si="12">SUM(AJ30)</f>
        <v>0</v>
      </c>
      <c r="AK29" s="200"/>
      <c r="AL29" s="203">
        <f t="shared" ref="AL29" si="13">SUM(AL30)</f>
        <v>0</v>
      </c>
      <c r="AM29" s="200"/>
      <c r="AN29" s="203">
        <f t="shared" ref="AN29" si="14">SUM(AN30)</f>
        <v>0</v>
      </c>
      <c r="AO29" s="200"/>
      <c r="AP29" s="364">
        <f t="shared" ref="AP29" si="15">SUM(AP30)</f>
        <v>0</v>
      </c>
      <c r="AQ29" s="365"/>
      <c r="AR29" s="201">
        <f t="shared" ref="AR29" si="16">SUM(AR30)</f>
        <v>90</v>
      </c>
      <c r="AS29" s="200"/>
      <c r="AT29" s="203">
        <f t="shared" ref="AT29" si="17">SUM(AT30)</f>
        <v>0</v>
      </c>
      <c r="AU29" s="200"/>
      <c r="AV29" s="201">
        <f t="shared" ref="AV29" si="18">SUM(AV30)</f>
        <v>3</v>
      </c>
      <c r="AW29" s="202"/>
      <c r="AX29" s="199">
        <f t="shared" ref="AX29" si="19">SUM(AX30)</f>
        <v>90</v>
      </c>
      <c r="AY29" s="200"/>
      <c r="AZ29" s="203">
        <f t="shared" ref="AZ29" si="20">SUM(AZ30)</f>
        <v>0</v>
      </c>
      <c r="BA29" s="200"/>
      <c r="BB29" s="201">
        <f t="shared" ref="BB29" si="21">SUM(BB30)</f>
        <v>3</v>
      </c>
      <c r="BC29" s="202"/>
      <c r="BD29" s="192" t="s">
        <v>21</v>
      </c>
      <c r="BE29" s="193"/>
      <c r="BF29" s="193"/>
      <c r="BG29" s="193"/>
      <c r="BH29" s="194"/>
    </row>
    <row r="30" spans="1:60" s="6" customFormat="1" ht="35.25" customHeight="1" x14ac:dyDescent="0.45">
      <c r="A30" s="35" t="s">
        <v>142</v>
      </c>
      <c r="B30" s="388" t="s">
        <v>128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89"/>
      <c r="AB30" s="204"/>
      <c r="AC30" s="195"/>
      <c r="AD30" s="195">
        <v>1.2</v>
      </c>
      <c r="AE30" s="205"/>
      <c r="AF30" s="334">
        <f>SUM(AR30,AX30)</f>
        <v>180</v>
      </c>
      <c r="AG30" s="195"/>
      <c r="AH30" s="284">
        <f>SUM(AT30,AZ30)</f>
        <v>0</v>
      </c>
      <c r="AI30" s="205"/>
      <c r="AJ30" s="317"/>
      <c r="AK30" s="318"/>
      <c r="AL30" s="195"/>
      <c r="AM30" s="195"/>
      <c r="AN30" s="141"/>
      <c r="AO30" s="135"/>
      <c r="AP30" s="195"/>
      <c r="AQ30" s="205"/>
      <c r="AR30" s="319">
        <v>90</v>
      </c>
      <c r="AS30" s="320"/>
      <c r="AT30" s="321"/>
      <c r="AU30" s="321"/>
      <c r="AV30" s="141">
        <v>3</v>
      </c>
      <c r="AW30" s="205"/>
      <c r="AX30" s="141">
        <v>90</v>
      </c>
      <c r="AY30" s="135"/>
      <c r="AZ30" s="195"/>
      <c r="BA30" s="195"/>
      <c r="BB30" s="141">
        <v>3</v>
      </c>
      <c r="BC30" s="135"/>
      <c r="BD30" s="189"/>
      <c r="BE30" s="190"/>
      <c r="BF30" s="190"/>
      <c r="BG30" s="190"/>
      <c r="BH30" s="191"/>
    </row>
    <row r="31" spans="1:60" s="96" customFormat="1" ht="48" customHeight="1" x14ac:dyDescent="0.45">
      <c r="A31" s="36" t="s">
        <v>37</v>
      </c>
      <c r="B31" s="335" t="s">
        <v>177</v>
      </c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7"/>
      <c r="AB31" s="292"/>
      <c r="AC31" s="197"/>
      <c r="AD31" s="197"/>
      <c r="AE31" s="254"/>
      <c r="AF31" s="206">
        <f>SUM(AF32:AG33)</f>
        <v>180</v>
      </c>
      <c r="AG31" s="197"/>
      <c r="AH31" s="196">
        <f>SUM(AH32:AI33)</f>
        <v>80</v>
      </c>
      <c r="AI31" s="197"/>
      <c r="AJ31" s="206">
        <f t="shared" ref="AJ31" si="22">SUM(AJ32:AK33)</f>
        <v>40</v>
      </c>
      <c r="AK31" s="131"/>
      <c r="AL31" s="198">
        <f t="shared" ref="AL31" si="23">SUM(AL32:AM33)</f>
        <v>0</v>
      </c>
      <c r="AM31" s="197"/>
      <c r="AN31" s="198">
        <f t="shared" ref="AN31" si="24">SUM(AN32:AO33)</f>
        <v>40</v>
      </c>
      <c r="AO31" s="197"/>
      <c r="AP31" s="198">
        <f t="shared" ref="AP31" si="25">SUM(AP32:AQ33)</f>
        <v>0</v>
      </c>
      <c r="AQ31" s="254"/>
      <c r="AR31" s="196">
        <f t="shared" ref="AR31" si="26">SUM(AR32:AS33)</f>
        <v>180</v>
      </c>
      <c r="AS31" s="131"/>
      <c r="AT31" s="198">
        <f t="shared" ref="AT31" si="27">SUM(AT32:AU33)</f>
        <v>80</v>
      </c>
      <c r="AU31" s="197"/>
      <c r="AV31" s="196">
        <f t="shared" ref="AV31" si="28">SUM(AV32:AW33)</f>
        <v>6</v>
      </c>
      <c r="AW31" s="197"/>
      <c r="AX31" s="206">
        <f t="shared" ref="AX31" si="29">SUM(AX32:AY33)</f>
        <v>0</v>
      </c>
      <c r="AY31" s="131"/>
      <c r="AZ31" s="198">
        <f t="shared" ref="AZ31" si="30">SUM(AZ32:BA33)</f>
        <v>0</v>
      </c>
      <c r="BA31" s="197"/>
      <c r="BB31" s="196">
        <f t="shared" ref="BB31" si="31">SUM(BB32:BC33)</f>
        <v>0</v>
      </c>
      <c r="BC31" s="197"/>
      <c r="BD31" s="182"/>
      <c r="BE31" s="183"/>
      <c r="BF31" s="183"/>
      <c r="BG31" s="183"/>
      <c r="BH31" s="184"/>
    </row>
    <row r="32" spans="1:60" s="6" customFormat="1" ht="48" customHeight="1" x14ac:dyDescent="0.45">
      <c r="A32" s="35" t="s">
        <v>12</v>
      </c>
      <c r="B32" s="388" t="s">
        <v>178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89"/>
      <c r="AB32" s="204">
        <v>1</v>
      </c>
      <c r="AC32" s="394"/>
      <c r="AD32" s="195"/>
      <c r="AE32" s="205"/>
      <c r="AF32" s="334">
        <f t="shared" ref="AF32:AF36" si="32">SUM(AR32,AX32)</f>
        <v>90</v>
      </c>
      <c r="AG32" s="195"/>
      <c r="AH32" s="319">
        <f t="shared" ref="AH32:AH36" si="33">SUM(AT32,AZ32)</f>
        <v>40</v>
      </c>
      <c r="AI32" s="205"/>
      <c r="AJ32" s="141">
        <v>20</v>
      </c>
      <c r="AK32" s="135"/>
      <c r="AL32" s="195"/>
      <c r="AM32" s="195"/>
      <c r="AN32" s="195">
        <v>20</v>
      </c>
      <c r="AO32" s="195"/>
      <c r="AP32" s="141"/>
      <c r="AQ32" s="205"/>
      <c r="AR32" s="204">
        <v>90</v>
      </c>
      <c r="AS32" s="135"/>
      <c r="AT32" s="195">
        <v>40</v>
      </c>
      <c r="AU32" s="195"/>
      <c r="AV32" s="141">
        <v>3</v>
      </c>
      <c r="AW32" s="205"/>
      <c r="AX32" s="141"/>
      <c r="AY32" s="135"/>
      <c r="AZ32" s="195"/>
      <c r="BA32" s="195"/>
      <c r="BB32" s="141"/>
      <c r="BC32" s="135"/>
      <c r="BD32" s="189" t="s">
        <v>16</v>
      </c>
      <c r="BE32" s="190"/>
      <c r="BF32" s="190"/>
      <c r="BG32" s="190"/>
      <c r="BH32" s="191"/>
    </row>
    <row r="33" spans="1:60" s="6" customFormat="1" ht="33" customHeight="1" x14ac:dyDescent="0.45">
      <c r="A33" s="35" t="s">
        <v>10</v>
      </c>
      <c r="B33" s="388" t="s">
        <v>179</v>
      </c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89"/>
      <c r="AB33" s="204"/>
      <c r="AC33" s="394"/>
      <c r="AD33" s="195">
        <v>1</v>
      </c>
      <c r="AE33" s="205"/>
      <c r="AF33" s="334">
        <f t="shared" si="32"/>
        <v>90</v>
      </c>
      <c r="AG33" s="195"/>
      <c r="AH33" s="319">
        <f t="shared" si="33"/>
        <v>40</v>
      </c>
      <c r="AI33" s="205"/>
      <c r="AJ33" s="141">
        <v>20</v>
      </c>
      <c r="AK33" s="135"/>
      <c r="AL33" s="195"/>
      <c r="AM33" s="195"/>
      <c r="AN33" s="195">
        <v>20</v>
      </c>
      <c r="AO33" s="195"/>
      <c r="AP33" s="141"/>
      <c r="AQ33" s="205"/>
      <c r="AR33" s="204">
        <v>90</v>
      </c>
      <c r="AS33" s="135"/>
      <c r="AT33" s="195">
        <v>40</v>
      </c>
      <c r="AU33" s="195"/>
      <c r="AV33" s="141">
        <v>3</v>
      </c>
      <c r="AW33" s="205"/>
      <c r="AX33" s="141"/>
      <c r="AY33" s="135"/>
      <c r="AZ33" s="195"/>
      <c r="BA33" s="195"/>
      <c r="BB33" s="141"/>
      <c r="BC33" s="135"/>
      <c r="BD33" s="189" t="s">
        <v>143</v>
      </c>
      <c r="BE33" s="190"/>
      <c r="BF33" s="190"/>
      <c r="BG33" s="190"/>
      <c r="BH33" s="191"/>
    </row>
    <row r="34" spans="1:60" s="96" customFormat="1" ht="75.75" customHeight="1" x14ac:dyDescent="0.45">
      <c r="A34" s="36" t="s">
        <v>122</v>
      </c>
      <c r="B34" s="335" t="s">
        <v>195</v>
      </c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6"/>
      <c r="Z34" s="336"/>
      <c r="AA34" s="337"/>
      <c r="AB34" s="292"/>
      <c r="AC34" s="197"/>
      <c r="AD34" s="197"/>
      <c r="AE34" s="254"/>
      <c r="AF34" s="206">
        <f>SUM(AF35:AG36)</f>
        <v>180</v>
      </c>
      <c r="AG34" s="197"/>
      <c r="AH34" s="196">
        <f>SUM(AH35:AI36)</f>
        <v>80</v>
      </c>
      <c r="AI34" s="197"/>
      <c r="AJ34" s="206">
        <f t="shared" ref="AJ34" si="34">SUM(AJ35:AK36)</f>
        <v>40</v>
      </c>
      <c r="AK34" s="131"/>
      <c r="AL34" s="198">
        <f t="shared" ref="AL34" si="35">SUM(AL35:AM36)</f>
        <v>0</v>
      </c>
      <c r="AM34" s="197"/>
      <c r="AN34" s="198">
        <f t="shared" ref="AN34" si="36">SUM(AN35:AO36)</f>
        <v>40</v>
      </c>
      <c r="AO34" s="197"/>
      <c r="AP34" s="196">
        <f t="shared" ref="AP34" si="37">SUM(AP35:AQ36)</f>
        <v>0</v>
      </c>
      <c r="AQ34" s="197"/>
      <c r="AR34" s="206">
        <f t="shared" ref="AR34" si="38">SUM(AR35:AS36)</f>
        <v>180</v>
      </c>
      <c r="AS34" s="197"/>
      <c r="AT34" s="196">
        <f t="shared" ref="AT34" si="39">SUM(AT35:AU36)</f>
        <v>80</v>
      </c>
      <c r="AU34" s="197"/>
      <c r="AV34" s="196">
        <f t="shared" ref="AV34" si="40">SUM(AV35:AW36)</f>
        <v>6</v>
      </c>
      <c r="AW34" s="197"/>
      <c r="AX34" s="206">
        <f t="shared" ref="AX34" si="41">SUM(AX35:AY36)</f>
        <v>0</v>
      </c>
      <c r="AY34" s="131"/>
      <c r="AZ34" s="198">
        <f t="shared" ref="AZ34" si="42">SUM(AZ35:BA36)</f>
        <v>0</v>
      </c>
      <c r="BA34" s="197"/>
      <c r="BB34" s="196">
        <f t="shared" ref="BB34" si="43">SUM(BB35:BC36)</f>
        <v>0</v>
      </c>
      <c r="BC34" s="197"/>
      <c r="BD34" s="182" t="s">
        <v>224</v>
      </c>
      <c r="BE34" s="183"/>
      <c r="BF34" s="183"/>
      <c r="BG34" s="183"/>
      <c r="BH34" s="184"/>
    </row>
    <row r="35" spans="1:60" s="6" customFormat="1" ht="39" customHeight="1" x14ac:dyDescent="0.45">
      <c r="A35" s="35" t="s">
        <v>123</v>
      </c>
      <c r="B35" s="388" t="s">
        <v>180</v>
      </c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89"/>
      <c r="AB35" s="122">
        <v>1</v>
      </c>
      <c r="AC35" s="141"/>
      <c r="AD35" s="135"/>
      <c r="AE35" s="124"/>
      <c r="AF35" s="334">
        <f t="shared" si="32"/>
        <v>90</v>
      </c>
      <c r="AG35" s="195"/>
      <c r="AH35" s="284">
        <f t="shared" si="33"/>
        <v>40</v>
      </c>
      <c r="AI35" s="205"/>
      <c r="AJ35" s="122">
        <v>20</v>
      </c>
      <c r="AK35" s="123"/>
      <c r="AL35" s="135"/>
      <c r="AM35" s="141"/>
      <c r="AN35" s="123">
        <v>20</v>
      </c>
      <c r="AO35" s="123"/>
      <c r="AP35" s="135"/>
      <c r="AQ35" s="124"/>
      <c r="AR35" s="122">
        <v>90</v>
      </c>
      <c r="AS35" s="123"/>
      <c r="AT35" s="135">
        <v>40</v>
      </c>
      <c r="AU35" s="141"/>
      <c r="AV35" s="123">
        <v>3</v>
      </c>
      <c r="AW35" s="124"/>
      <c r="AX35" s="122"/>
      <c r="AY35" s="123"/>
      <c r="AZ35" s="135"/>
      <c r="BA35" s="141"/>
      <c r="BB35" s="123"/>
      <c r="BC35" s="124"/>
      <c r="BD35" s="207"/>
      <c r="BE35" s="208"/>
      <c r="BF35" s="208"/>
      <c r="BG35" s="208"/>
      <c r="BH35" s="209"/>
    </row>
    <row r="36" spans="1:60" s="6" customFormat="1" ht="49.5" customHeight="1" thickBot="1" x14ac:dyDescent="0.5">
      <c r="A36" s="35" t="s">
        <v>139</v>
      </c>
      <c r="B36" s="388" t="s">
        <v>181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89"/>
      <c r="AB36" s="122"/>
      <c r="AC36" s="141"/>
      <c r="AD36" s="135">
        <v>1</v>
      </c>
      <c r="AE36" s="124"/>
      <c r="AF36" s="334">
        <f t="shared" si="32"/>
        <v>90</v>
      </c>
      <c r="AG36" s="195"/>
      <c r="AH36" s="284">
        <f t="shared" si="33"/>
        <v>40</v>
      </c>
      <c r="AI36" s="205"/>
      <c r="AJ36" s="122">
        <v>20</v>
      </c>
      <c r="AK36" s="123"/>
      <c r="AL36" s="135"/>
      <c r="AM36" s="141"/>
      <c r="AN36" s="123">
        <v>20</v>
      </c>
      <c r="AO36" s="123"/>
      <c r="AP36" s="135"/>
      <c r="AQ36" s="124"/>
      <c r="AR36" s="122">
        <v>90</v>
      </c>
      <c r="AS36" s="123"/>
      <c r="AT36" s="135">
        <v>40</v>
      </c>
      <c r="AU36" s="141"/>
      <c r="AV36" s="123">
        <v>3</v>
      </c>
      <c r="AW36" s="124"/>
      <c r="AX36" s="122"/>
      <c r="AY36" s="123"/>
      <c r="AZ36" s="135"/>
      <c r="BA36" s="141"/>
      <c r="BB36" s="123"/>
      <c r="BC36" s="124"/>
      <c r="BD36" s="207"/>
      <c r="BE36" s="208"/>
      <c r="BF36" s="208"/>
      <c r="BG36" s="208"/>
      <c r="BH36" s="209"/>
    </row>
    <row r="37" spans="1:60" s="34" customFormat="1" ht="44.25" customHeight="1" thickBot="1" x14ac:dyDescent="0.55000000000000004">
      <c r="A37" s="38" t="s">
        <v>36</v>
      </c>
      <c r="B37" s="452" t="s">
        <v>35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4"/>
      <c r="AB37" s="269"/>
      <c r="AC37" s="186"/>
      <c r="AD37" s="186"/>
      <c r="AE37" s="270"/>
      <c r="AF37" s="269">
        <f>SUM(AF38:AG39,AF43)</f>
        <v>972</v>
      </c>
      <c r="AG37" s="271"/>
      <c r="AH37" s="186">
        <f t="shared" ref="AH37" si="44">SUM(AH38:AI39,AH43)</f>
        <v>406</v>
      </c>
      <c r="AI37" s="270"/>
      <c r="AJ37" s="269">
        <f t="shared" ref="AJ37" si="45">SUM(AJ38:AK39,AJ43)</f>
        <v>214</v>
      </c>
      <c r="AK37" s="186"/>
      <c r="AL37" s="186">
        <f t="shared" ref="AL37" si="46">SUM(AL38:AM39,AL43)</f>
        <v>0</v>
      </c>
      <c r="AM37" s="186"/>
      <c r="AN37" s="186">
        <f t="shared" ref="AN37" si="47">SUM(AN38:AO39,AN43)</f>
        <v>192</v>
      </c>
      <c r="AO37" s="186"/>
      <c r="AP37" s="272">
        <f t="shared" ref="AP37" si="48">SUM(AP38:AQ39,AP43)</f>
        <v>0</v>
      </c>
      <c r="AQ37" s="271"/>
      <c r="AR37" s="269">
        <f t="shared" ref="AR37" si="49">SUM(AR38:AS39,AR43)</f>
        <v>360</v>
      </c>
      <c r="AS37" s="271"/>
      <c r="AT37" s="186">
        <f t="shared" ref="AT37" si="50">SUM(AT38:AU39,AT43)</f>
        <v>164</v>
      </c>
      <c r="AU37" s="271"/>
      <c r="AV37" s="186">
        <f t="shared" ref="AV37" si="51">SUM(AV38:AW39,AV43)</f>
        <v>9</v>
      </c>
      <c r="AW37" s="270"/>
      <c r="AX37" s="269">
        <f>SUM(AX38:AY39,AX43)</f>
        <v>612</v>
      </c>
      <c r="AY37" s="271"/>
      <c r="AZ37" s="186">
        <f t="shared" ref="AZ37" si="52">SUM(AZ38:BA39,AZ43)</f>
        <v>242</v>
      </c>
      <c r="BA37" s="186"/>
      <c r="BB37" s="272">
        <f t="shared" ref="BB37" si="53">SUM(BB38:BC39,BB43)</f>
        <v>16</v>
      </c>
      <c r="BC37" s="271"/>
      <c r="BD37" s="325">
        <f>AF37*100/AF53</f>
        <v>64.285714285714292</v>
      </c>
      <c r="BE37" s="326"/>
      <c r="BF37" s="326"/>
      <c r="BG37" s="326"/>
      <c r="BH37" s="327"/>
    </row>
    <row r="38" spans="1:60" s="34" customFormat="1" ht="69" customHeight="1" x14ac:dyDescent="0.5">
      <c r="A38" s="41" t="s">
        <v>124</v>
      </c>
      <c r="B38" s="385" t="s">
        <v>129</v>
      </c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7"/>
      <c r="AB38" s="273"/>
      <c r="AC38" s="255"/>
      <c r="AD38" s="255">
        <v>2</v>
      </c>
      <c r="AE38" s="253"/>
      <c r="AF38" s="416">
        <f>SUM(AR38,AX38)</f>
        <v>108</v>
      </c>
      <c r="AG38" s="200"/>
      <c r="AH38" s="200">
        <f>SUM(AT38,AZ38)</f>
        <v>34</v>
      </c>
      <c r="AI38" s="290"/>
      <c r="AJ38" s="252">
        <v>18</v>
      </c>
      <c r="AK38" s="256"/>
      <c r="AL38" s="255"/>
      <c r="AM38" s="255"/>
      <c r="AN38" s="252">
        <v>16</v>
      </c>
      <c r="AO38" s="256"/>
      <c r="AP38" s="255"/>
      <c r="AQ38" s="253"/>
      <c r="AR38" s="273"/>
      <c r="AS38" s="256"/>
      <c r="AT38" s="255"/>
      <c r="AU38" s="255"/>
      <c r="AV38" s="252"/>
      <c r="AW38" s="253"/>
      <c r="AX38" s="273">
        <v>108</v>
      </c>
      <c r="AY38" s="256"/>
      <c r="AZ38" s="255">
        <v>34</v>
      </c>
      <c r="BA38" s="255"/>
      <c r="BB38" s="252">
        <v>3</v>
      </c>
      <c r="BC38" s="253"/>
      <c r="BD38" s="210" t="s">
        <v>15</v>
      </c>
      <c r="BE38" s="211"/>
      <c r="BF38" s="211"/>
      <c r="BG38" s="211"/>
      <c r="BH38" s="212"/>
    </row>
    <row r="39" spans="1:60" s="6" customFormat="1" ht="37.5" customHeight="1" x14ac:dyDescent="0.45">
      <c r="A39" s="36" t="s">
        <v>182</v>
      </c>
      <c r="B39" s="455" t="s">
        <v>183</v>
      </c>
      <c r="C39" s="456"/>
      <c r="D39" s="456"/>
      <c r="E39" s="456"/>
      <c r="F39" s="456"/>
      <c r="G39" s="456"/>
      <c r="H39" s="456"/>
      <c r="I39" s="456"/>
      <c r="J39" s="456"/>
      <c r="K39" s="456"/>
      <c r="L39" s="456"/>
      <c r="M39" s="456"/>
      <c r="N39" s="456"/>
      <c r="O39" s="456"/>
      <c r="P39" s="456"/>
      <c r="Q39" s="456"/>
      <c r="R39" s="456"/>
      <c r="S39" s="456"/>
      <c r="T39" s="456"/>
      <c r="U39" s="456"/>
      <c r="V39" s="456"/>
      <c r="W39" s="456"/>
      <c r="X39" s="456"/>
      <c r="Y39" s="456"/>
      <c r="Z39" s="456"/>
      <c r="AA39" s="457"/>
      <c r="AB39" s="292"/>
      <c r="AC39" s="197"/>
      <c r="AD39" s="197"/>
      <c r="AE39" s="254"/>
      <c r="AF39" s="292">
        <f>SUM(AF40:AG42)</f>
        <v>360</v>
      </c>
      <c r="AG39" s="197"/>
      <c r="AH39" s="132">
        <f t="shared" ref="AH39" si="54">SUM(AH40:AI42)</f>
        <v>164</v>
      </c>
      <c r="AI39" s="131"/>
      <c r="AJ39" s="292">
        <f t="shared" ref="AJ39" si="55">SUM(AJ40:AK42)</f>
        <v>88</v>
      </c>
      <c r="AK39" s="131"/>
      <c r="AL39" s="197">
        <f t="shared" ref="AL39" si="56">SUM(AL40:AM42)</f>
        <v>0</v>
      </c>
      <c r="AM39" s="197"/>
      <c r="AN39" s="132">
        <f t="shared" ref="AN39" si="57">SUM(AN40:AO42)</f>
        <v>76</v>
      </c>
      <c r="AO39" s="197"/>
      <c r="AP39" s="132">
        <f t="shared" ref="AP39" si="58">SUM(AP40:AQ42)</f>
        <v>0</v>
      </c>
      <c r="AQ39" s="131"/>
      <c r="AR39" s="292">
        <f t="shared" ref="AR39" si="59">SUM(AR40:AS42)</f>
        <v>360</v>
      </c>
      <c r="AS39" s="131"/>
      <c r="AT39" s="197">
        <f t="shared" ref="AT39" si="60">SUM(AT40:AU42)</f>
        <v>164</v>
      </c>
      <c r="AU39" s="197"/>
      <c r="AV39" s="132">
        <f t="shared" ref="AV39" si="61">SUM(AV40:AW42)</f>
        <v>9</v>
      </c>
      <c r="AW39" s="131"/>
      <c r="AX39" s="292">
        <f t="shared" ref="AX39" si="62">SUM(AX40:AY42)</f>
        <v>0</v>
      </c>
      <c r="AY39" s="131"/>
      <c r="AZ39" s="197">
        <f t="shared" ref="AZ39" si="63">SUM(AZ40:BA42)</f>
        <v>0</v>
      </c>
      <c r="BA39" s="197"/>
      <c r="BB39" s="132">
        <f t="shared" ref="BB39" si="64">SUM(BB40:BC42)</f>
        <v>0</v>
      </c>
      <c r="BC39" s="131"/>
      <c r="BD39" s="213"/>
      <c r="BE39" s="214"/>
      <c r="BF39" s="214"/>
      <c r="BG39" s="214"/>
      <c r="BH39" s="215"/>
    </row>
    <row r="40" spans="1:60" s="6" customFormat="1" ht="39.75" customHeight="1" x14ac:dyDescent="0.5">
      <c r="A40" s="35" t="s">
        <v>184</v>
      </c>
      <c r="B40" s="160" t="s">
        <v>185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2"/>
      <c r="AB40" s="204"/>
      <c r="AC40" s="195"/>
      <c r="AD40" s="195">
        <v>1</v>
      </c>
      <c r="AE40" s="205"/>
      <c r="AF40" s="204">
        <f>SUM(AR40,AX40)</f>
        <v>120</v>
      </c>
      <c r="AG40" s="195"/>
      <c r="AH40" s="141">
        <f>SUM(AT40,AZ40)</f>
        <v>52</v>
      </c>
      <c r="AI40" s="205"/>
      <c r="AJ40" s="204">
        <v>28</v>
      </c>
      <c r="AK40" s="135"/>
      <c r="AL40" s="195"/>
      <c r="AM40" s="195"/>
      <c r="AN40" s="141">
        <v>24</v>
      </c>
      <c r="AO40" s="195"/>
      <c r="AP40" s="132"/>
      <c r="AQ40" s="254"/>
      <c r="AR40" s="204">
        <v>120</v>
      </c>
      <c r="AS40" s="135"/>
      <c r="AT40" s="195">
        <v>52</v>
      </c>
      <c r="AU40" s="195"/>
      <c r="AV40" s="141">
        <v>3</v>
      </c>
      <c r="AW40" s="205"/>
      <c r="AX40" s="132"/>
      <c r="AY40" s="131"/>
      <c r="AZ40" s="197"/>
      <c r="BA40" s="197"/>
      <c r="BB40" s="132"/>
      <c r="BC40" s="131"/>
      <c r="BD40" s="189" t="s">
        <v>14</v>
      </c>
      <c r="BE40" s="190"/>
      <c r="BF40" s="190"/>
      <c r="BG40" s="190"/>
      <c r="BH40" s="191"/>
    </row>
    <row r="41" spans="1:60" s="6" customFormat="1" ht="70.5" customHeight="1" x14ac:dyDescent="0.45">
      <c r="A41" s="35" t="s">
        <v>188</v>
      </c>
      <c r="B41" s="388" t="s">
        <v>225</v>
      </c>
      <c r="C41" s="330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  <c r="T41" s="330"/>
      <c r="U41" s="330"/>
      <c r="V41" s="330"/>
      <c r="W41" s="330"/>
      <c r="X41" s="330"/>
      <c r="Y41" s="330"/>
      <c r="Z41" s="330"/>
      <c r="AA41" s="389"/>
      <c r="AB41" s="204"/>
      <c r="AC41" s="195"/>
      <c r="AD41" s="195">
        <v>1</v>
      </c>
      <c r="AE41" s="205"/>
      <c r="AF41" s="417">
        <f t="shared" ref="AF41:AF42" si="65">SUM(AR41,AX41)</f>
        <v>120</v>
      </c>
      <c r="AG41" s="418"/>
      <c r="AH41" s="261">
        <f t="shared" ref="AH41:AH42" si="66">SUM(AT41,AZ41)</f>
        <v>56</v>
      </c>
      <c r="AI41" s="136"/>
      <c r="AJ41" s="204">
        <v>30</v>
      </c>
      <c r="AK41" s="135"/>
      <c r="AL41" s="195"/>
      <c r="AM41" s="195"/>
      <c r="AN41" s="141">
        <v>26</v>
      </c>
      <c r="AO41" s="195"/>
      <c r="AP41" s="132"/>
      <c r="AQ41" s="254"/>
      <c r="AR41" s="204">
        <v>120</v>
      </c>
      <c r="AS41" s="135"/>
      <c r="AT41" s="195">
        <v>56</v>
      </c>
      <c r="AU41" s="195"/>
      <c r="AV41" s="141">
        <v>3</v>
      </c>
      <c r="AW41" s="135"/>
      <c r="AX41" s="292"/>
      <c r="AY41" s="131"/>
      <c r="AZ41" s="197"/>
      <c r="BA41" s="197"/>
      <c r="BB41" s="132"/>
      <c r="BC41" s="131"/>
      <c r="BD41" s="189" t="s">
        <v>13</v>
      </c>
      <c r="BE41" s="190"/>
      <c r="BF41" s="190"/>
      <c r="BG41" s="190"/>
      <c r="BH41" s="191"/>
    </row>
    <row r="42" spans="1:60" s="6" customFormat="1" ht="39.75" customHeight="1" x14ac:dyDescent="0.5">
      <c r="A42" s="35" t="s">
        <v>189</v>
      </c>
      <c r="B42" s="160" t="s">
        <v>186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2"/>
      <c r="AB42" s="204">
        <v>1</v>
      </c>
      <c r="AC42" s="195"/>
      <c r="AD42" s="195"/>
      <c r="AE42" s="135"/>
      <c r="AF42" s="204">
        <f t="shared" si="65"/>
        <v>120</v>
      </c>
      <c r="AG42" s="195"/>
      <c r="AH42" s="195">
        <f t="shared" si="66"/>
        <v>56</v>
      </c>
      <c r="AI42" s="135"/>
      <c r="AJ42" s="204">
        <v>30</v>
      </c>
      <c r="AK42" s="195"/>
      <c r="AL42" s="195"/>
      <c r="AM42" s="195"/>
      <c r="AN42" s="141">
        <v>26</v>
      </c>
      <c r="AO42" s="195"/>
      <c r="AP42" s="141"/>
      <c r="AQ42" s="205"/>
      <c r="AR42" s="204">
        <v>120</v>
      </c>
      <c r="AS42" s="135"/>
      <c r="AT42" s="195">
        <v>56</v>
      </c>
      <c r="AU42" s="195"/>
      <c r="AV42" s="141">
        <v>3</v>
      </c>
      <c r="AW42" s="205"/>
      <c r="AX42" s="141"/>
      <c r="AY42" s="135"/>
      <c r="AZ42" s="195"/>
      <c r="BA42" s="195"/>
      <c r="BB42" s="141"/>
      <c r="BC42" s="135"/>
      <c r="BD42" s="189" t="s">
        <v>11</v>
      </c>
      <c r="BE42" s="190"/>
      <c r="BF42" s="190"/>
      <c r="BG42" s="190"/>
      <c r="BH42" s="191"/>
    </row>
    <row r="43" spans="1:60" s="96" customFormat="1" ht="38.25" customHeight="1" x14ac:dyDescent="0.45">
      <c r="A43" s="106" t="s">
        <v>190</v>
      </c>
      <c r="B43" s="458" t="s">
        <v>187</v>
      </c>
      <c r="C43" s="459"/>
      <c r="D43" s="459"/>
      <c r="E43" s="459"/>
      <c r="F43" s="459"/>
      <c r="G43" s="459"/>
      <c r="H43" s="459"/>
      <c r="I43" s="459"/>
      <c r="J43" s="459"/>
      <c r="K43" s="459"/>
      <c r="L43" s="459"/>
      <c r="M43" s="459"/>
      <c r="N43" s="459"/>
      <c r="O43" s="459"/>
      <c r="P43" s="459"/>
      <c r="Q43" s="459"/>
      <c r="R43" s="459"/>
      <c r="S43" s="459"/>
      <c r="T43" s="459"/>
      <c r="U43" s="459"/>
      <c r="V43" s="459"/>
      <c r="W43" s="459"/>
      <c r="X43" s="459"/>
      <c r="Y43" s="459"/>
      <c r="Z43" s="459"/>
      <c r="AA43" s="460"/>
      <c r="AB43" s="140"/>
      <c r="AC43" s="134"/>
      <c r="AD43" s="463"/>
      <c r="AE43" s="464"/>
      <c r="AF43" s="140">
        <f>SUM(AF44:AG47)</f>
        <v>504</v>
      </c>
      <c r="AG43" s="133"/>
      <c r="AH43" s="131">
        <f t="shared" ref="AH43" si="67">SUM(AH44:AI47)</f>
        <v>208</v>
      </c>
      <c r="AI43" s="451"/>
      <c r="AJ43" s="140">
        <f t="shared" ref="AJ43" si="68">SUM(AJ44:AK47)</f>
        <v>108</v>
      </c>
      <c r="AK43" s="133"/>
      <c r="AL43" s="131">
        <f t="shared" ref="AL43" si="69">SUM(AL44:AM47)</f>
        <v>0</v>
      </c>
      <c r="AM43" s="132"/>
      <c r="AN43" s="262">
        <f t="shared" ref="AN43" si="70">SUM(AN44:AO47)</f>
        <v>100</v>
      </c>
      <c r="AO43" s="132"/>
      <c r="AP43" s="133">
        <f t="shared" ref="AP43" si="71">SUM(AP44:AQ47)</f>
        <v>0</v>
      </c>
      <c r="AQ43" s="134"/>
      <c r="AR43" s="140">
        <f t="shared" ref="AR43" si="72">SUM(AR44:AS47)</f>
        <v>0</v>
      </c>
      <c r="AS43" s="133"/>
      <c r="AT43" s="131">
        <f t="shared" ref="AT43" si="73">SUM(AT44:AU47)</f>
        <v>0</v>
      </c>
      <c r="AU43" s="132"/>
      <c r="AV43" s="133">
        <f t="shared" ref="AV43" si="74">SUM(AV44:AW47)</f>
        <v>0</v>
      </c>
      <c r="AW43" s="134"/>
      <c r="AX43" s="140">
        <f t="shared" ref="AX43" si="75">SUM(AX44:AY47)</f>
        <v>504</v>
      </c>
      <c r="AY43" s="133"/>
      <c r="AZ43" s="131">
        <f t="shared" ref="AZ43" si="76">SUM(AZ44:BA47)</f>
        <v>208</v>
      </c>
      <c r="BA43" s="132"/>
      <c r="BB43" s="133">
        <f t="shared" ref="BB43" si="77">SUM(BB44:BC47)</f>
        <v>13</v>
      </c>
      <c r="BC43" s="134"/>
      <c r="BD43" s="274"/>
      <c r="BE43" s="275"/>
      <c r="BF43" s="275"/>
      <c r="BG43" s="275"/>
      <c r="BH43" s="276"/>
    </row>
    <row r="44" spans="1:60" s="6" customFormat="1" ht="27.75" customHeight="1" x14ac:dyDescent="0.5">
      <c r="A44" s="100" t="s">
        <v>191</v>
      </c>
      <c r="B44" s="142" t="s">
        <v>228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4"/>
      <c r="AB44" s="123">
        <v>2</v>
      </c>
      <c r="AC44" s="141"/>
      <c r="AD44" s="135"/>
      <c r="AE44" s="124"/>
      <c r="AF44" s="122">
        <f>SUM(AR44,AX44)</f>
        <v>144</v>
      </c>
      <c r="AG44" s="141"/>
      <c r="AH44" s="123">
        <f>SUM(AT44,AZ44)</f>
        <v>62</v>
      </c>
      <c r="AI44" s="141"/>
      <c r="AJ44" s="122">
        <v>34</v>
      </c>
      <c r="AK44" s="141"/>
      <c r="AL44" s="135"/>
      <c r="AM44" s="141"/>
      <c r="AN44" s="135">
        <v>28</v>
      </c>
      <c r="AO44" s="141"/>
      <c r="AP44" s="135"/>
      <c r="AQ44" s="124"/>
      <c r="AR44" s="122"/>
      <c r="AS44" s="141"/>
      <c r="AT44" s="135"/>
      <c r="AU44" s="141"/>
      <c r="AV44" s="135"/>
      <c r="AW44" s="124"/>
      <c r="AX44" s="122">
        <v>144</v>
      </c>
      <c r="AY44" s="141"/>
      <c r="AZ44" s="135">
        <v>62</v>
      </c>
      <c r="BA44" s="141"/>
      <c r="BB44" s="135">
        <v>4</v>
      </c>
      <c r="BC44" s="124"/>
      <c r="BD44" s="208" t="s">
        <v>9</v>
      </c>
      <c r="BE44" s="208"/>
      <c r="BF44" s="208"/>
      <c r="BG44" s="208"/>
      <c r="BH44" s="209"/>
    </row>
    <row r="45" spans="1:60" s="6" customFormat="1" ht="27.75" customHeight="1" x14ac:dyDescent="0.5">
      <c r="A45" s="99" t="s">
        <v>192</v>
      </c>
      <c r="B45" s="145" t="s">
        <v>229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7"/>
      <c r="AB45" s="461">
        <v>2</v>
      </c>
      <c r="AC45" s="261"/>
      <c r="AD45" s="136"/>
      <c r="AE45" s="137"/>
      <c r="AF45" s="122">
        <f t="shared" ref="AF45:AF47" si="78">SUM(AR45,AX45)</f>
        <v>120</v>
      </c>
      <c r="AG45" s="141"/>
      <c r="AH45" s="123">
        <f t="shared" ref="AH45:AH47" si="79">SUM(AT45,AZ45)</f>
        <v>48</v>
      </c>
      <c r="AI45" s="141"/>
      <c r="AJ45" s="283">
        <v>24</v>
      </c>
      <c r="AK45" s="261"/>
      <c r="AL45" s="136"/>
      <c r="AM45" s="261"/>
      <c r="AN45" s="136">
        <v>24</v>
      </c>
      <c r="AO45" s="261"/>
      <c r="AP45" s="136"/>
      <c r="AQ45" s="137"/>
      <c r="AR45" s="283"/>
      <c r="AS45" s="261"/>
      <c r="AT45" s="136"/>
      <c r="AU45" s="261"/>
      <c r="AV45" s="136"/>
      <c r="AW45" s="137"/>
      <c r="AX45" s="283">
        <v>120</v>
      </c>
      <c r="AY45" s="261"/>
      <c r="AZ45" s="136">
        <v>48</v>
      </c>
      <c r="BA45" s="261"/>
      <c r="BB45" s="136">
        <v>3</v>
      </c>
      <c r="BC45" s="137"/>
      <c r="BD45" s="277" t="s">
        <v>8</v>
      </c>
      <c r="BE45" s="277"/>
      <c r="BF45" s="277"/>
      <c r="BG45" s="277"/>
      <c r="BH45" s="278"/>
    </row>
    <row r="46" spans="1:60" s="6" customFormat="1" ht="66" customHeight="1" x14ac:dyDescent="0.5">
      <c r="A46" s="100" t="s">
        <v>193</v>
      </c>
      <c r="B46" s="142" t="s">
        <v>236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4"/>
      <c r="AB46" s="123">
        <v>2</v>
      </c>
      <c r="AC46" s="141"/>
      <c r="AD46" s="135"/>
      <c r="AE46" s="124"/>
      <c r="AF46" s="122">
        <f t="shared" si="78"/>
        <v>120</v>
      </c>
      <c r="AG46" s="141"/>
      <c r="AH46" s="123">
        <f t="shared" si="79"/>
        <v>46</v>
      </c>
      <c r="AI46" s="141"/>
      <c r="AJ46" s="122">
        <v>22</v>
      </c>
      <c r="AK46" s="141"/>
      <c r="AL46" s="135"/>
      <c r="AM46" s="141"/>
      <c r="AN46" s="135">
        <v>24</v>
      </c>
      <c r="AO46" s="141"/>
      <c r="AP46" s="135"/>
      <c r="AQ46" s="124"/>
      <c r="AR46" s="122"/>
      <c r="AS46" s="141"/>
      <c r="AT46" s="135"/>
      <c r="AU46" s="141"/>
      <c r="AV46" s="135"/>
      <c r="AW46" s="124"/>
      <c r="AX46" s="122">
        <v>120</v>
      </c>
      <c r="AY46" s="141"/>
      <c r="AZ46" s="135">
        <v>46</v>
      </c>
      <c r="BA46" s="141"/>
      <c r="BB46" s="135">
        <v>3</v>
      </c>
      <c r="BC46" s="124"/>
      <c r="BD46" s="208" t="s">
        <v>226</v>
      </c>
      <c r="BE46" s="208"/>
      <c r="BF46" s="208"/>
      <c r="BG46" s="208"/>
      <c r="BH46" s="209"/>
    </row>
    <row r="47" spans="1:60" s="6" customFormat="1" ht="83.25" customHeight="1" thickBot="1" x14ac:dyDescent="0.55000000000000004">
      <c r="A47" s="101" t="s">
        <v>194</v>
      </c>
      <c r="B47" s="148" t="s">
        <v>235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50"/>
      <c r="AB47" s="462"/>
      <c r="AC47" s="257"/>
      <c r="AD47" s="138">
        <v>2</v>
      </c>
      <c r="AE47" s="139"/>
      <c r="AF47" s="282">
        <f t="shared" si="78"/>
        <v>120</v>
      </c>
      <c r="AG47" s="257"/>
      <c r="AH47" s="123">
        <f t="shared" si="79"/>
        <v>52</v>
      </c>
      <c r="AI47" s="141"/>
      <c r="AJ47" s="282">
        <v>28</v>
      </c>
      <c r="AK47" s="257"/>
      <c r="AL47" s="138"/>
      <c r="AM47" s="257"/>
      <c r="AN47" s="138">
        <v>24</v>
      </c>
      <c r="AO47" s="257"/>
      <c r="AP47" s="138"/>
      <c r="AQ47" s="139"/>
      <c r="AR47" s="282"/>
      <c r="AS47" s="257"/>
      <c r="AT47" s="138"/>
      <c r="AU47" s="257"/>
      <c r="AV47" s="138"/>
      <c r="AW47" s="139"/>
      <c r="AX47" s="282">
        <v>120</v>
      </c>
      <c r="AY47" s="257"/>
      <c r="AZ47" s="138">
        <v>52</v>
      </c>
      <c r="BA47" s="257"/>
      <c r="BB47" s="138">
        <v>3</v>
      </c>
      <c r="BC47" s="139"/>
      <c r="BD47" s="279" t="s">
        <v>227</v>
      </c>
      <c r="BE47" s="280"/>
      <c r="BF47" s="280"/>
      <c r="BG47" s="280"/>
      <c r="BH47" s="281"/>
    </row>
    <row r="48" spans="1:60" s="34" customFormat="1" ht="42.75" customHeight="1" thickBot="1" x14ac:dyDescent="0.55000000000000004">
      <c r="A48" s="38" t="s">
        <v>148</v>
      </c>
      <c r="B48" s="219" t="s">
        <v>214</v>
      </c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1"/>
      <c r="AB48" s="447"/>
      <c r="AC48" s="287"/>
      <c r="AD48" s="287"/>
      <c r="AE48" s="446"/>
      <c r="AF48" s="447" t="s">
        <v>169</v>
      </c>
      <c r="AG48" s="289"/>
      <c r="AH48" s="287" t="s">
        <v>170</v>
      </c>
      <c r="AI48" s="446"/>
      <c r="AJ48" s="288" t="s">
        <v>171</v>
      </c>
      <c r="AK48" s="289"/>
      <c r="AL48" s="287" t="s">
        <v>172</v>
      </c>
      <c r="AM48" s="287"/>
      <c r="AN48" s="288" t="s">
        <v>173</v>
      </c>
      <c r="AO48" s="289"/>
      <c r="AP48" s="287" t="s">
        <v>174</v>
      </c>
      <c r="AQ48" s="446"/>
      <c r="AR48" s="447" t="s">
        <v>164</v>
      </c>
      <c r="AS48" s="289"/>
      <c r="AT48" s="287" t="s">
        <v>165</v>
      </c>
      <c r="AU48" s="287"/>
      <c r="AV48" s="448" t="s">
        <v>230</v>
      </c>
      <c r="AW48" s="450"/>
      <c r="AX48" s="288" t="s">
        <v>166</v>
      </c>
      <c r="AY48" s="289"/>
      <c r="AZ48" s="287" t="s">
        <v>167</v>
      </c>
      <c r="BA48" s="287"/>
      <c r="BB48" s="448" t="s">
        <v>231</v>
      </c>
      <c r="BC48" s="449"/>
      <c r="BD48" s="477"/>
      <c r="BE48" s="478"/>
      <c r="BF48" s="478"/>
      <c r="BG48" s="478"/>
      <c r="BH48" s="479"/>
    </row>
    <row r="49" spans="1:60" s="6" customFormat="1" ht="34.5" customHeight="1" x14ac:dyDescent="0.5">
      <c r="A49" s="107" t="s">
        <v>144</v>
      </c>
      <c r="B49" s="482" t="s">
        <v>215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483"/>
      <c r="T49" s="483"/>
      <c r="U49" s="483"/>
      <c r="V49" s="483"/>
      <c r="W49" s="483"/>
      <c r="X49" s="483"/>
      <c r="Y49" s="483"/>
      <c r="Z49" s="483"/>
      <c r="AA49" s="484"/>
      <c r="AB49" s="285" t="s">
        <v>208</v>
      </c>
      <c r="AC49" s="258"/>
      <c r="AD49" s="258" t="s">
        <v>218</v>
      </c>
      <c r="AE49" s="286"/>
      <c r="AF49" s="285" t="s">
        <v>244</v>
      </c>
      <c r="AG49" s="260"/>
      <c r="AH49" s="258" t="s">
        <v>246</v>
      </c>
      <c r="AI49" s="286"/>
      <c r="AJ49" s="259" t="s">
        <v>247</v>
      </c>
      <c r="AK49" s="260"/>
      <c r="AL49" s="258"/>
      <c r="AM49" s="258"/>
      <c r="AN49" s="259"/>
      <c r="AO49" s="260"/>
      <c r="AP49" s="258" t="s">
        <v>174</v>
      </c>
      <c r="AQ49" s="286"/>
      <c r="AR49" s="285" t="s">
        <v>238</v>
      </c>
      <c r="AS49" s="260"/>
      <c r="AT49" s="258" t="s">
        <v>241</v>
      </c>
      <c r="AU49" s="258"/>
      <c r="AV49" s="314" t="s">
        <v>232</v>
      </c>
      <c r="AW49" s="315"/>
      <c r="AX49" s="259" t="s">
        <v>238</v>
      </c>
      <c r="AY49" s="260"/>
      <c r="AZ49" s="258" t="s">
        <v>241</v>
      </c>
      <c r="BA49" s="258"/>
      <c r="BB49" s="314" t="s">
        <v>232</v>
      </c>
      <c r="BC49" s="315"/>
      <c r="BD49" s="294" t="s">
        <v>19</v>
      </c>
      <c r="BE49" s="295"/>
      <c r="BF49" s="295"/>
      <c r="BG49" s="295"/>
      <c r="BH49" s="296"/>
    </row>
    <row r="50" spans="1:60" s="6" customFormat="1" ht="35.25" customHeight="1" x14ac:dyDescent="0.5">
      <c r="A50" s="35" t="s">
        <v>222</v>
      </c>
      <c r="B50" s="160" t="s">
        <v>216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2"/>
      <c r="AB50" s="204" t="s">
        <v>208</v>
      </c>
      <c r="AC50" s="394"/>
      <c r="AD50" s="195" t="s">
        <v>218</v>
      </c>
      <c r="AE50" s="205"/>
      <c r="AF50" s="204" t="s">
        <v>245</v>
      </c>
      <c r="AG50" s="135"/>
      <c r="AH50" s="195" t="s">
        <v>173</v>
      </c>
      <c r="AI50" s="205"/>
      <c r="AJ50" s="141"/>
      <c r="AK50" s="135"/>
      <c r="AL50" s="195"/>
      <c r="AM50" s="195"/>
      <c r="AN50" s="141" t="s">
        <v>173</v>
      </c>
      <c r="AO50" s="135"/>
      <c r="AP50" s="195"/>
      <c r="AQ50" s="205"/>
      <c r="AR50" s="204" t="s">
        <v>239</v>
      </c>
      <c r="AS50" s="135"/>
      <c r="AT50" s="195" t="s">
        <v>242</v>
      </c>
      <c r="AU50" s="195"/>
      <c r="AV50" s="247" t="s">
        <v>232</v>
      </c>
      <c r="AW50" s="248"/>
      <c r="AX50" s="141" t="s">
        <v>239</v>
      </c>
      <c r="AY50" s="135"/>
      <c r="AZ50" s="195" t="s">
        <v>242</v>
      </c>
      <c r="BA50" s="195"/>
      <c r="BB50" s="247" t="s">
        <v>232</v>
      </c>
      <c r="BC50" s="248"/>
      <c r="BD50" s="189" t="s">
        <v>18</v>
      </c>
      <c r="BE50" s="190"/>
      <c r="BF50" s="190"/>
      <c r="BG50" s="190"/>
      <c r="BH50" s="191"/>
    </row>
    <row r="51" spans="1:60" s="6" customFormat="1" ht="37.5" customHeight="1" thickBot="1" x14ac:dyDescent="0.55000000000000004">
      <c r="A51" s="37" t="s">
        <v>223</v>
      </c>
      <c r="B51" s="216" t="s">
        <v>217</v>
      </c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8"/>
      <c r="AB51" s="222"/>
      <c r="AC51" s="223"/>
      <c r="AD51" s="223" t="s">
        <v>218</v>
      </c>
      <c r="AE51" s="251"/>
      <c r="AF51" s="222" t="s">
        <v>240</v>
      </c>
      <c r="AG51" s="223"/>
      <c r="AH51" s="223" t="s">
        <v>243</v>
      </c>
      <c r="AI51" s="251"/>
      <c r="AJ51" s="257" t="s">
        <v>172</v>
      </c>
      <c r="AK51" s="138"/>
      <c r="AL51" s="223" t="s">
        <v>172</v>
      </c>
      <c r="AM51" s="223"/>
      <c r="AN51" s="257"/>
      <c r="AO51" s="138"/>
      <c r="AP51" s="223"/>
      <c r="AQ51" s="251"/>
      <c r="AR51" s="222" t="s">
        <v>240</v>
      </c>
      <c r="AS51" s="138"/>
      <c r="AT51" s="223" t="s">
        <v>243</v>
      </c>
      <c r="AU51" s="223"/>
      <c r="AV51" s="249" t="s">
        <v>232</v>
      </c>
      <c r="AW51" s="250"/>
      <c r="AX51" s="257"/>
      <c r="AY51" s="138"/>
      <c r="AZ51" s="223"/>
      <c r="BA51" s="223"/>
      <c r="BB51" s="249"/>
      <c r="BC51" s="250"/>
      <c r="BD51" s="263" t="s">
        <v>17</v>
      </c>
      <c r="BE51" s="264"/>
      <c r="BF51" s="264"/>
      <c r="BG51" s="264"/>
      <c r="BH51" s="265"/>
    </row>
    <row r="52" spans="1:60" ht="36" thickBot="1" x14ac:dyDescent="0.55000000000000004">
      <c r="AF52" s="105"/>
      <c r="AG52" s="105"/>
      <c r="AH52" s="105"/>
      <c r="AI52" s="105"/>
      <c r="AR52" s="30"/>
      <c r="AS52" s="30"/>
      <c r="AT52" s="30"/>
      <c r="AU52" s="30"/>
      <c r="AV52" s="30"/>
      <c r="AW52" s="1"/>
      <c r="AX52" s="39"/>
      <c r="BD52" s="28"/>
      <c r="BE52" s="28"/>
      <c r="BF52" s="28"/>
      <c r="BG52" s="28"/>
      <c r="BH52" s="28"/>
    </row>
    <row r="53" spans="1:60" s="6" customFormat="1" ht="40.5" customHeight="1" thickBot="1" x14ac:dyDescent="0.5">
      <c r="A53" s="466" t="s">
        <v>34</v>
      </c>
      <c r="B53" s="467"/>
      <c r="C53" s="467"/>
      <c r="D53" s="467"/>
      <c r="E53" s="467"/>
      <c r="F53" s="467"/>
      <c r="G53" s="467"/>
      <c r="H53" s="467"/>
      <c r="I53" s="467"/>
      <c r="J53" s="467"/>
      <c r="K53" s="467"/>
      <c r="L53" s="467"/>
      <c r="M53" s="467"/>
      <c r="N53" s="467"/>
      <c r="O53" s="467"/>
      <c r="P53" s="467"/>
      <c r="Q53" s="467"/>
      <c r="R53" s="467"/>
      <c r="S53" s="467"/>
      <c r="T53" s="467"/>
      <c r="U53" s="467"/>
      <c r="V53" s="467"/>
      <c r="W53" s="467"/>
      <c r="X53" s="467"/>
      <c r="Y53" s="467"/>
      <c r="Z53" s="467"/>
      <c r="AA53" s="467"/>
      <c r="AB53" s="467"/>
      <c r="AC53" s="467"/>
      <c r="AD53" s="467"/>
      <c r="AE53" s="468"/>
      <c r="AF53" s="154">
        <f>SUM(AF28,AF37)</f>
        <v>1512</v>
      </c>
      <c r="AG53" s="155"/>
      <c r="AH53" s="156">
        <f t="shared" ref="AH53" si="80">SUM(AH28,AH37)</f>
        <v>566</v>
      </c>
      <c r="AI53" s="156"/>
      <c r="AJ53" s="154">
        <f t="shared" ref="AJ53" si="81">SUM(AJ28,AJ37)</f>
        <v>294</v>
      </c>
      <c r="AK53" s="155"/>
      <c r="AL53" s="157">
        <f t="shared" ref="AL53" si="82">SUM(AL28,AL37)</f>
        <v>0</v>
      </c>
      <c r="AM53" s="155"/>
      <c r="AN53" s="157">
        <f t="shared" ref="AN53" si="83">SUM(AN28,AN37)</f>
        <v>272</v>
      </c>
      <c r="AO53" s="155"/>
      <c r="AP53" s="156">
        <f t="shared" ref="AP53" si="84">SUM(AP28,AP37)</f>
        <v>0</v>
      </c>
      <c r="AQ53" s="156"/>
      <c r="AR53" s="154">
        <f>SUM(AR28,AR37)</f>
        <v>810</v>
      </c>
      <c r="AS53" s="155"/>
      <c r="AT53" s="157">
        <f>SUM(AT28,AT37)</f>
        <v>324</v>
      </c>
      <c r="AU53" s="155"/>
      <c r="AV53" s="156">
        <f t="shared" ref="AV53" si="85">SUM(AV28,AV37)</f>
        <v>24</v>
      </c>
      <c r="AW53" s="156"/>
      <c r="AX53" s="154">
        <f t="shared" ref="AX53" si="86">SUM(AX28,AX37)</f>
        <v>702</v>
      </c>
      <c r="AY53" s="155"/>
      <c r="AZ53" s="157">
        <f t="shared" ref="AZ53" si="87">SUM(AZ28,AZ37)</f>
        <v>242</v>
      </c>
      <c r="BA53" s="155"/>
      <c r="BB53" s="156">
        <f t="shared" ref="BB53" si="88">SUM(BB28,BB37)</f>
        <v>19</v>
      </c>
      <c r="BC53" s="156"/>
      <c r="BD53" s="361"/>
      <c r="BE53" s="362"/>
      <c r="BF53" s="362"/>
      <c r="BG53" s="362"/>
      <c r="BH53" s="363"/>
    </row>
    <row r="54" spans="1:60" s="6" customFormat="1" ht="38.25" customHeight="1" thickBot="1" x14ac:dyDescent="0.5">
      <c r="A54" s="469" t="s">
        <v>33</v>
      </c>
      <c r="B54" s="470"/>
      <c r="C54" s="470"/>
      <c r="D54" s="470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  <c r="AB54" s="470"/>
      <c r="AC54" s="470"/>
      <c r="AD54" s="470"/>
      <c r="AE54" s="471"/>
      <c r="AF54" s="98"/>
      <c r="AG54" s="102"/>
      <c r="AH54" s="98"/>
      <c r="AI54" s="97"/>
      <c r="AJ54" s="98"/>
      <c r="AK54" s="102"/>
      <c r="AL54" s="98"/>
      <c r="AM54" s="98"/>
      <c r="AN54" s="422"/>
      <c r="AO54" s="423"/>
      <c r="AP54" s="424"/>
      <c r="AQ54" s="425"/>
      <c r="AR54" s="442">
        <f>ROUND(AT53/15,0)</f>
        <v>22</v>
      </c>
      <c r="AS54" s="424"/>
      <c r="AT54" s="424"/>
      <c r="AU54" s="424"/>
      <c r="AV54" s="424"/>
      <c r="AW54" s="425"/>
      <c r="AX54" s="442">
        <f>ROUND(AZ53/11,0)</f>
        <v>22</v>
      </c>
      <c r="AY54" s="424"/>
      <c r="AZ54" s="424"/>
      <c r="BA54" s="424"/>
      <c r="BB54" s="424"/>
      <c r="BC54" s="425"/>
      <c r="BD54" s="331"/>
      <c r="BE54" s="332"/>
      <c r="BF54" s="332"/>
      <c r="BG54" s="332"/>
      <c r="BH54" s="333"/>
    </row>
    <row r="55" spans="1:60" s="6" customFormat="1" ht="33.75" customHeight="1" thickBot="1" x14ac:dyDescent="0.5">
      <c r="A55" s="219" t="s">
        <v>32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1"/>
      <c r="AF55" s="465">
        <f>SUM(AR55:BC55)</f>
        <v>6</v>
      </c>
      <c r="AG55" s="246"/>
      <c r="AH55" s="243"/>
      <c r="AI55" s="244"/>
      <c r="AJ55" s="245"/>
      <c r="AK55" s="246"/>
      <c r="AL55" s="243"/>
      <c r="AM55" s="246"/>
      <c r="AN55" s="328"/>
      <c r="AO55" s="328"/>
      <c r="AP55" s="328"/>
      <c r="AQ55" s="329"/>
      <c r="AR55" s="441">
        <v>3</v>
      </c>
      <c r="AS55" s="328"/>
      <c r="AT55" s="328"/>
      <c r="AU55" s="328"/>
      <c r="AV55" s="328"/>
      <c r="AW55" s="329"/>
      <c r="AX55" s="443">
        <v>3</v>
      </c>
      <c r="AY55" s="444"/>
      <c r="AZ55" s="444"/>
      <c r="BA55" s="444"/>
      <c r="BB55" s="444"/>
      <c r="BC55" s="445"/>
      <c r="BD55" s="141"/>
      <c r="BE55" s="195"/>
      <c r="BF55" s="195"/>
      <c r="BG55" s="195"/>
      <c r="BH55" s="205"/>
    </row>
    <row r="56" spans="1:60" s="6" customFormat="1" ht="33" customHeight="1" thickBot="1" x14ac:dyDescent="0.5">
      <c r="A56" s="219" t="s">
        <v>209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1"/>
      <c r="AF56" s="472">
        <f>SUM(AR56:BC56)</f>
        <v>8</v>
      </c>
      <c r="AG56" s="427"/>
      <c r="AH56" s="426"/>
      <c r="AI56" s="480"/>
      <c r="AJ56" s="481"/>
      <c r="AK56" s="427"/>
      <c r="AL56" s="426"/>
      <c r="AM56" s="427"/>
      <c r="AN56" s="428"/>
      <c r="AO56" s="428"/>
      <c r="AP56" s="428"/>
      <c r="AQ56" s="433"/>
      <c r="AR56" s="434">
        <v>5</v>
      </c>
      <c r="AS56" s="428"/>
      <c r="AT56" s="428"/>
      <c r="AU56" s="428"/>
      <c r="AV56" s="428"/>
      <c r="AW56" s="433"/>
      <c r="AX56" s="435">
        <v>3</v>
      </c>
      <c r="AY56" s="436"/>
      <c r="AZ56" s="436"/>
      <c r="BA56" s="436"/>
      <c r="BB56" s="436"/>
      <c r="BC56" s="437"/>
      <c r="BD56" s="438"/>
      <c r="BE56" s="439"/>
      <c r="BF56" s="439"/>
      <c r="BG56" s="439"/>
      <c r="BH56" s="440"/>
    </row>
    <row r="57" spans="1:60" s="6" customFormat="1" ht="30" customHeight="1" thickBot="1" x14ac:dyDescent="0.55000000000000004">
      <c r="A57" s="8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1"/>
      <c r="U57" s="1"/>
      <c r="V57" s="1"/>
      <c r="W57" s="1"/>
      <c r="X57" s="1"/>
      <c r="Y57" s="1"/>
      <c r="Z57" s="1"/>
      <c r="AA57" s="1"/>
      <c r="AB57" s="1"/>
      <c r="AC57" s="1"/>
      <c r="AD57" s="11"/>
      <c r="AE57" s="11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4"/>
      <c r="BE57" s="104"/>
      <c r="BF57" s="104"/>
      <c r="BG57" s="104"/>
      <c r="BH57" s="104"/>
    </row>
    <row r="58" spans="1:60" s="6" customFormat="1" ht="38.25" customHeight="1" thickBot="1" x14ac:dyDescent="0.5">
      <c r="A58" s="269" t="s">
        <v>31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271"/>
      <c r="U58" s="269" t="s">
        <v>30</v>
      </c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70"/>
      <c r="AQ58" s="269" t="s">
        <v>29</v>
      </c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270"/>
    </row>
    <row r="59" spans="1:60" s="6" customFormat="1" ht="64.5" customHeight="1" thickBot="1" x14ac:dyDescent="0.5">
      <c r="A59" s="400" t="s">
        <v>28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 t="s">
        <v>27</v>
      </c>
      <c r="M59" s="396"/>
      <c r="N59" s="396"/>
      <c r="O59" s="396" t="s">
        <v>26</v>
      </c>
      <c r="P59" s="396"/>
      <c r="Q59" s="396"/>
      <c r="R59" s="397" t="s">
        <v>25</v>
      </c>
      <c r="S59" s="398"/>
      <c r="T59" s="399"/>
      <c r="U59" s="400" t="s">
        <v>27</v>
      </c>
      <c r="V59" s="396"/>
      <c r="W59" s="396"/>
      <c r="X59" s="396"/>
      <c r="Y59" s="396"/>
      <c r="Z59" s="396"/>
      <c r="AA59" s="396"/>
      <c r="AB59" s="396" t="s">
        <v>26</v>
      </c>
      <c r="AC59" s="396"/>
      <c r="AD59" s="396"/>
      <c r="AE59" s="396"/>
      <c r="AF59" s="396"/>
      <c r="AG59" s="396"/>
      <c r="AH59" s="396"/>
      <c r="AI59" s="429" t="s">
        <v>132</v>
      </c>
      <c r="AJ59" s="396"/>
      <c r="AK59" s="396"/>
      <c r="AL59" s="396"/>
      <c r="AM59" s="396"/>
      <c r="AN59" s="396"/>
      <c r="AO59" s="396"/>
      <c r="AP59" s="430"/>
      <c r="AQ59" s="473" t="s">
        <v>24</v>
      </c>
      <c r="AR59" s="383"/>
      <c r="AS59" s="383"/>
      <c r="AT59" s="383"/>
      <c r="AU59" s="383"/>
      <c r="AV59" s="383"/>
      <c r="AW59" s="383"/>
      <c r="AX59" s="383"/>
      <c r="AY59" s="383"/>
      <c r="AZ59" s="383"/>
      <c r="BA59" s="383"/>
      <c r="BB59" s="383"/>
      <c r="BC59" s="383"/>
      <c r="BD59" s="383"/>
      <c r="BE59" s="383"/>
      <c r="BF59" s="383"/>
      <c r="BG59" s="383"/>
      <c r="BH59" s="384"/>
    </row>
    <row r="60" spans="1:60" s="6" customFormat="1" ht="36" thickBot="1" x14ac:dyDescent="0.5">
      <c r="A60" s="395" t="s">
        <v>23</v>
      </c>
      <c r="B60" s="393"/>
      <c r="C60" s="393"/>
      <c r="D60" s="393"/>
      <c r="E60" s="393"/>
      <c r="F60" s="393"/>
      <c r="G60" s="393"/>
      <c r="H60" s="393"/>
      <c r="I60" s="393"/>
      <c r="J60" s="393"/>
      <c r="K60" s="393"/>
      <c r="L60" s="393">
        <v>2</v>
      </c>
      <c r="M60" s="393"/>
      <c r="N60" s="393"/>
      <c r="O60" s="393">
        <v>3</v>
      </c>
      <c r="P60" s="393"/>
      <c r="Q60" s="393"/>
      <c r="R60" s="393">
        <v>5</v>
      </c>
      <c r="S60" s="393"/>
      <c r="T60" s="431"/>
      <c r="U60" s="395">
        <v>2</v>
      </c>
      <c r="V60" s="393"/>
      <c r="W60" s="393"/>
      <c r="X60" s="393"/>
      <c r="Y60" s="393"/>
      <c r="Z60" s="393"/>
      <c r="AA60" s="393"/>
      <c r="AB60" s="393">
        <v>8</v>
      </c>
      <c r="AC60" s="393"/>
      <c r="AD60" s="393"/>
      <c r="AE60" s="393"/>
      <c r="AF60" s="393"/>
      <c r="AG60" s="393"/>
      <c r="AH60" s="393"/>
      <c r="AI60" s="393">
        <v>12</v>
      </c>
      <c r="AJ60" s="393"/>
      <c r="AK60" s="393"/>
      <c r="AL60" s="393"/>
      <c r="AM60" s="393"/>
      <c r="AN60" s="393"/>
      <c r="AO60" s="393"/>
      <c r="AP60" s="432"/>
      <c r="AQ60" s="474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6"/>
    </row>
    <row r="61" spans="1:60" s="6" customFormat="1" ht="18.75" customHeight="1" x14ac:dyDescent="0.45">
      <c r="A61" s="7"/>
      <c r="B61" s="7"/>
      <c r="C61" s="7"/>
      <c r="D61" s="7"/>
      <c r="E61" s="7"/>
      <c r="F61" s="7"/>
      <c r="G61" s="7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</row>
    <row r="62" spans="1:60" s="6" customFormat="1" ht="30" customHeight="1" x14ac:dyDescent="0.5">
      <c r="A62" s="10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9" t="s">
        <v>125</v>
      </c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10"/>
      <c r="BE62" s="10"/>
      <c r="BF62" s="10"/>
      <c r="BG62" s="10"/>
      <c r="BH62" s="10"/>
    </row>
    <row r="63" spans="1:60" s="6" customFormat="1" ht="15" customHeight="1" thickBot="1" x14ac:dyDescent="0.55000000000000004">
      <c r="A63" s="8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1"/>
      <c r="U63" s="11"/>
      <c r="V63" s="1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87"/>
      <c r="BE63" s="87"/>
      <c r="BF63" s="87"/>
      <c r="BG63" s="87"/>
      <c r="BH63" s="87"/>
    </row>
    <row r="64" spans="1:60" s="6" customFormat="1" ht="102.75" customHeight="1" thickBot="1" x14ac:dyDescent="0.5">
      <c r="A64" s="266" t="s">
        <v>130</v>
      </c>
      <c r="B64" s="267"/>
      <c r="C64" s="267"/>
      <c r="D64" s="268"/>
      <c r="E64" s="361" t="s">
        <v>131</v>
      </c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63"/>
      <c r="BD64" s="266" t="s">
        <v>22</v>
      </c>
      <c r="BE64" s="267"/>
      <c r="BF64" s="267"/>
      <c r="BG64" s="267"/>
      <c r="BH64" s="268"/>
    </row>
    <row r="65" spans="1:60" s="6" customFormat="1" ht="104.25" customHeight="1" x14ac:dyDescent="0.45">
      <c r="A65" s="170" t="s">
        <v>21</v>
      </c>
      <c r="B65" s="170"/>
      <c r="C65" s="170"/>
      <c r="D65" s="170"/>
      <c r="E65" s="171" t="s">
        <v>145</v>
      </c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3"/>
      <c r="BD65" s="226" t="s">
        <v>38</v>
      </c>
      <c r="BE65" s="227"/>
      <c r="BF65" s="228"/>
      <c r="BG65" s="228"/>
      <c r="BH65" s="229"/>
    </row>
    <row r="66" spans="1:60" s="6" customFormat="1" ht="104.25" customHeight="1" x14ac:dyDescent="0.5">
      <c r="A66" s="158" t="s">
        <v>20</v>
      </c>
      <c r="B66" s="158"/>
      <c r="C66" s="158"/>
      <c r="D66" s="158"/>
      <c r="E66" s="239" t="s">
        <v>196</v>
      </c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0" t="s">
        <v>122</v>
      </c>
      <c r="BE66" s="231"/>
      <c r="BF66" s="236"/>
      <c r="BG66" s="236"/>
      <c r="BH66" s="237"/>
    </row>
    <row r="67" spans="1:60" s="6" customFormat="1" ht="74.25" customHeight="1" x14ac:dyDescent="0.5">
      <c r="A67" s="158" t="s">
        <v>19</v>
      </c>
      <c r="B67" s="159"/>
      <c r="C67" s="159"/>
      <c r="D67" s="159"/>
      <c r="E67" s="160" t="s">
        <v>146</v>
      </c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2"/>
      <c r="BD67" s="230" t="s">
        <v>144</v>
      </c>
      <c r="BE67" s="231"/>
      <c r="BF67" s="236"/>
      <c r="BG67" s="236"/>
      <c r="BH67" s="237"/>
    </row>
    <row r="68" spans="1:60" s="6" customFormat="1" ht="74.25" customHeight="1" thickBot="1" x14ac:dyDescent="0.55000000000000004">
      <c r="A68" s="158" t="s">
        <v>18</v>
      </c>
      <c r="B68" s="159"/>
      <c r="C68" s="159"/>
      <c r="D68" s="159"/>
      <c r="E68" s="160" t="s">
        <v>160</v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2"/>
      <c r="BD68" s="230" t="s">
        <v>222</v>
      </c>
      <c r="BE68" s="231"/>
      <c r="BF68" s="231"/>
      <c r="BG68" s="231"/>
      <c r="BH68" s="232"/>
    </row>
    <row r="69" spans="1:60" s="6" customFormat="1" ht="102.75" customHeight="1" thickBot="1" x14ac:dyDescent="0.5">
      <c r="A69" s="266" t="s">
        <v>130</v>
      </c>
      <c r="B69" s="267"/>
      <c r="C69" s="267"/>
      <c r="D69" s="268"/>
      <c r="E69" s="361" t="s">
        <v>131</v>
      </c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B69" s="362"/>
      <c r="BC69" s="363"/>
      <c r="BD69" s="266" t="s">
        <v>22</v>
      </c>
      <c r="BE69" s="267"/>
      <c r="BF69" s="267"/>
      <c r="BG69" s="267"/>
      <c r="BH69" s="268"/>
    </row>
    <row r="70" spans="1:60" s="6" customFormat="1" ht="40.5" customHeight="1" thickBot="1" x14ac:dyDescent="0.5">
      <c r="A70" s="238" t="s">
        <v>17</v>
      </c>
      <c r="B70" s="238"/>
      <c r="C70" s="238"/>
      <c r="D70" s="238"/>
      <c r="E70" s="163" t="s">
        <v>147</v>
      </c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5"/>
      <c r="BD70" s="233" t="s">
        <v>223</v>
      </c>
      <c r="BE70" s="234"/>
      <c r="BF70" s="234"/>
      <c r="BG70" s="234"/>
      <c r="BH70" s="235"/>
    </row>
    <row r="71" spans="1:60" s="6" customFormat="1" ht="69.75" customHeight="1" x14ac:dyDescent="0.45">
      <c r="A71" s="307" t="s">
        <v>16</v>
      </c>
      <c r="B71" s="308"/>
      <c r="C71" s="308"/>
      <c r="D71" s="309"/>
      <c r="E71" s="302" t="s">
        <v>198</v>
      </c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4"/>
      <c r="BD71" s="128" t="s">
        <v>12</v>
      </c>
      <c r="BE71" s="129"/>
      <c r="BF71" s="129"/>
      <c r="BG71" s="129"/>
      <c r="BH71" s="130"/>
    </row>
    <row r="72" spans="1:60" s="6" customFormat="1" ht="83.25" customHeight="1" x14ac:dyDescent="0.45">
      <c r="A72" s="122" t="s">
        <v>143</v>
      </c>
      <c r="B72" s="123"/>
      <c r="C72" s="123"/>
      <c r="D72" s="124"/>
      <c r="E72" s="125" t="s">
        <v>199</v>
      </c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7"/>
      <c r="BD72" s="177" t="s">
        <v>10</v>
      </c>
      <c r="BE72" s="224"/>
      <c r="BF72" s="224"/>
      <c r="BG72" s="224"/>
      <c r="BH72" s="225"/>
    </row>
    <row r="73" spans="1:60" s="6" customFormat="1" ht="70.5" customHeight="1" thickBot="1" x14ac:dyDescent="0.55000000000000004">
      <c r="A73" s="122" t="s">
        <v>197</v>
      </c>
      <c r="B73" s="123"/>
      <c r="C73" s="123"/>
      <c r="D73" s="124"/>
      <c r="E73" s="166" t="s">
        <v>200</v>
      </c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8"/>
      <c r="BD73" s="240" t="s">
        <v>122</v>
      </c>
      <c r="BE73" s="241"/>
      <c r="BF73" s="241"/>
      <c r="BG73" s="241"/>
      <c r="BH73" s="242"/>
    </row>
    <row r="74" spans="1:60" s="6" customFormat="1" ht="74.25" customHeight="1" x14ac:dyDescent="0.45">
      <c r="A74" s="170" t="s">
        <v>15</v>
      </c>
      <c r="B74" s="170"/>
      <c r="C74" s="170"/>
      <c r="D74" s="170"/>
      <c r="E74" s="180" t="s">
        <v>149</v>
      </c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1"/>
      <c r="BD74" s="230" t="s">
        <v>124</v>
      </c>
      <c r="BE74" s="231"/>
      <c r="BF74" s="236"/>
      <c r="BG74" s="236"/>
      <c r="BH74" s="237"/>
    </row>
    <row r="75" spans="1:60" s="6" customFormat="1" ht="48.75" customHeight="1" x14ac:dyDescent="0.45">
      <c r="A75" s="158" t="s">
        <v>14</v>
      </c>
      <c r="B75" s="158"/>
      <c r="C75" s="158"/>
      <c r="D75" s="158"/>
      <c r="E75" s="302" t="s">
        <v>201</v>
      </c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4"/>
      <c r="BD75" s="128" t="s">
        <v>184</v>
      </c>
      <c r="BE75" s="129"/>
      <c r="BF75" s="129"/>
      <c r="BG75" s="129"/>
      <c r="BH75" s="130"/>
    </row>
    <row r="76" spans="1:60" s="6" customFormat="1" ht="38.25" customHeight="1" x14ac:dyDescent="0.5">
      <c r="A76" s="158" t="s">
        <v>13</v>
      </c>
      <c r="B76" s="158"/>
      <c r="C76" s="158"/>
      <c r="D76" s="158"/>
      <c r="E76" s="125" t="s">
        <v>202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77" t="s">
        <v>188</v>
      </c>
      <c r="BE76" s="178"/>
      <c r="BF76" s="178"/>
      <c r="BG76" s="178"/>
      <c r="BH76" s="179"/>
    </row>
    <row r="77" spans="1:60" s="6" customFormat="1" ht="39" customHeight="1" x14ac:dyDescent="0.5">
      <c r="A77" s="158" t="s">
        <v>11</v>
      </c>
      <c r="B77" s="158"/>
      <c r="C77" s="158"/>
      <c r="D77" s="158"/>
      <c r="E77" s="125" t="s">
        <v>237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77" t="s">
        <v>189</v>
      </c>
      <c r="BE77" s="311"/>
      <c r="BF77" s="311"/>
      <c r="BG77" s="311"/>
      <c r="BH77" s="179"/>
    </row>
    <row r="78" spans="1:60" s="6" customFormat="1" ht="38.25" customHeight="1" x14ac:dyDescent="0.5">
      <c r="A78" s="158" t="s">
        <v>9</v>
      </c>
      <c r="B78" s="158"/>
      <c r="C78" s="158"/>
      <c r="D78" s="158"/>
      <c r="E78" s="125" t="s">
        <v>250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77" t="s">
        <v>191</v>
      </c>
      <c r="BE78" s="311"/>
      <c r="BF78" s="311"/>
      <c r="BG78" s="311"/>
      <c r="BH78" s="179"/>
    </row>
    <row r="79" spans="1:60" s="6" customFormat="1" ht="38.25" customHeight="1" x14ac:dyDescent="0.5">
      <c r="A79" s="158" t="s">
        <v>8</v>
      </c>
      <c r="B79" s="158"/>
      <c r="C79" s="158"/>
      <c r="D79" s="158"/>
      <c r="E79" s="323" t="s">
        <v>203</v>
      </c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177" t="s">
        <v>192</v>
      </c>
      <c r="BE79" s="311"/>
      <c r="BF79" s="311"/>
      <c r="BG79" s="311"/>
      <c r="BH79" s="179"/>
    </row>
    <row r="80" spans="1:60" s="6" customFormat="1" ht="35.25" customHeight="1" x14ac:dyDescent="0.5">
      <c r="A80" s="122" t="s">
        <v>7</v>
      </c>
      <c r="B80" s="123"/>
      <c r="C80" s="123"/>
      <c r="D80" s="124"/>
      <c r="E80" s="116" t="s">
        <v>233</v>
      </c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6"/>
      <c r="BD80" s="177" t="s">
        <v>193</v>
      </c>
      <c r="BE80" s="311"/>
      <c r="BF80" s="311"/>
      <c r="BG80" s="311"/>
      <c r="BH80" s="179"/>
    </row>
    <row r="81" spans="1:60" s="6" customFormat="1" ht="36.75" customHeight="1" x14ac:dyDescent="0.45">
      <c r="A81" s="158" t="s">
        <v>6</v>
      </c>
      <c r="B81" s="158"/>
      <c r="C81" s="158"/>
      <c r="D81" s="158"/>
      <c r="E81" s="116" t="s">
        <v>211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8"/>
      <c r="BD81" s="119" t="s">
        <v>193</v>
      </c>
      <c r="BE81" s="120"/>
      <c r="BF81" s="120"/>
      <c r="BG81" s="120"/>
      <c r="BH81" s="121"/>
    </row>
    <row r="82" spans="1:60" s="6" customFormat="1" ht="39.75" customHeight="1" x14ac:dyDescent="0.5">
      <c r="A82" s="122" t="s">
        <v>213</v>
      </c>
      <c r="B82" s="123"/>
      <c r="C82" s="123"/>
      <c r="D82" s="124"/>
      <c r="E82" s="125" t="s">
        <v>212</v>
      </c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301"/>
      <c r="BD82" s="312" t="s">
        <v>194</v>
      </c>
      <c r="BE82" s="313"/>
      <c r="BF82" s="313"/>
      <c r="BG82" s="313"/>
      <c r="BH82" s="301"/>
    </row>
    <row r="83" spans="1:60" s="6" customFormat="1" ht="79.5" customHeight="1" thickBot="1" x14ac:dyDescent="0.5">
      <c r="A83" s="297" t="s">
        <v>210</v>
      </c>
      <c r="B83" s="298"/>
      <c r="C83" s="298"/>
      <c r="D83" s="299"/>
      <c r="E83" s="125" t="s">
        <v>234</v>
      </c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7"/>
      <c r="BD83" s="128" t="s">
        <v>194</v>
      </c>
      <c r="BE83" s="129"/>
      <c r="BF83" s="129"/>
      <c r="BG83" s="129"/>
      <c r="BH83" s="130"/>
    </row>
    <row r="84" spans="1:60" s="6" customFormat="1" ht="132.75" customHeight="1" x14ac:dyDescent="0.5">
      <c r="A84" s="300" t="s">
        <v>248</v>
      </c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</row>
    <row r="85" spans="1:60" s="6" customFormat="1" ht="126.75" customHeight="1" x14ac:dyDescent="0.5">
      <c r="A85" s="174" t="s">
        <v>168</v>
      </c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</row>
    <row r="86" spans="1:60" s="6" customFormat="1" ht="66.75" customHeight="1" x14ac:dyDescent="0.45">
      <c r="A86" s="92" t="s">
        <v>5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4"/>
      <c r="S86" s="64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88"/>
      <c r="AG86" s="63"/>
      <c r="AH86" s="63"/>
      <c r="AI86" s="306" t="s">
        <v>5</v>
      </c>
      <c r="AJ86" s="306"/>
      <c r="AK86" s="306"/>
      <c r="AL86" s="306"/>
      <c r="AM86" s="306"/>
      <c r="AN86" s="306"/>
      <c r="AO86" s="306"/>
      <c r="AP86" s="306"/>
      <c r="AQ86" s="306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</row>
    <row r="87" spans="1:60" s="6" customFormat="1" ht="38.25" customHeight="1" x14ac:dyDescent="0.45">
      <c r="A87" s="152" t="s">
        <v>133</v>
      </c>
      <c r="B87" s="152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63"/>
      <c r="AE87" s="88"/>
      <c r="AF87" s="63"/>
      <c r="AG87" s="63"/>
      <c r="AH87" s="63"/>
      <c r="AI87" s="153" t="s">
        <v>4</v>
      </c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63"/>
      <c r="BH87" s="63"/>
    </row>
    <row r="88" spans="1:60" s="6" customFormat="1" ht="38.25" customHeight="1" x14ac:dyDescent="0.5">
      <c r="A88" s="324"/>
      <c r="B88" s="324"/>
      <c r="C88" s="324"/>
      <c r="D88" s="324"/>
      <c r="E88" s="324"/>
      <c r="F88" s="324"/>
      <c r="G88" s="174" t="s">
        <v>136</v>
      </c>
      <c r="H88" s="174"/>
      <c r="I88" s="174"/>
      <c r="J88" s="174"/>
      <c r="K88" s="174"/>
      <c r="L88" s="174"/>
      <c r="M88" s="174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3"/>
      <c r="AE88" s="88"/>
      <c r="AF88" s="63"/>
      <c r="AG88" s="63"/>
      <c r="AH88" s="6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63"/>
      <c r="BH88" s="63"/>
    </row>
    <row r="89" spans="1:60" s="6" customFormat="1" ht="42.75" customHeight="1" x14ac:dyDescent="0.5">
      <c r="A89" s="322" t="s">
        <v>141</v>
      </c>
      <c r="B89" s="322"/>
      <c r="C89" s="322"/>
      <c r="D89" s="322"/>
      <c r="E89" s="322"/>
      <c r="F89" s="322"/>
      <c r="G89" s="151">
        <v>2019</v>
      </c>
      <c r="H89" s="151"/>
      <c r="I89" s="151"/>
      <c r="N89" s="63"/>
      <c r="O89" s="63"/>
      <c r="P89" s="63"/>
      <c r="Q89" s="63"/>
      <c r="R89" s="64"/>
      <c r="S89" s="64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88"/>
      <c r="AF89" s="63"/>
      <c r="AG89" s="63"/>
      <c r="AH89" s="63"/>
      <c r="AI89" s="310"/>
      <c r="AJ89" s="310"/>
      <c r="AK89" s="310"/>
      <c r="AL89" s="310"/>
      <c r="AM89" s="310"/>
      <c r="AN89" s="310"/>
      <c r="AO89" s="310"/>
      <c r="AP89" s="305" t="s">
        <v>2</v>
      </c>
      <c r="AQ89" s="305"/>
      <c r="AR89" s="305"/>
      <c r="AS89" s="305"/>
      <c r="AT89" s="305"/>
      <c r="AU89" s="305"/>
      <c r="AV89" s="305"/>
      <c r="AW89" s="305"/>
      <c r="AX89" s="305"/>
      <c r="AY89" s="305"/>
      <c r="AZ89" s="66"/>
      <c r="BA89" s="66"/>
      <c r="BB89" s="66"/>
      <c r="BC89" s="66"/>
      <c r="BD89" s="63"/>
      <c r="BE89" s="63"/>
      <c r="BF89" s="63"/>
      <c r="BG89" s="63"/>
      <c r="BH89" s="63"/>
    </row>
    <row r="90" spans="1:60" s="6" customFormat="1" ht="44.25" customHeight="1" x14ac:dyDescent="0.5">
      <c r="A90" s="67"/>
      <c r="B90" s="68"/>
      <c r="C90" s="68"/>
      <c r="D90" s="68"/>
      <c r="E90" s="68"/>
      <c r="F90" s="68"/>
      <c r="G90" s="63"/>
      <c r="H90" s="69"/>
      <c r="I90" s="63"/>
      <c r="J90" s="63"/>
      <c r="K90" s="63"/>
      <c r="L90" s="63"/>
      <c r="M90" s="63"/>
      <c r="N90" s="63"/>
      <c r="O90" s="63"/>
      <c r="P90" s="63"/>
      <c r="Q90" s="63"/>
      <c r="R90" s="64"/>
      <c r="S90" s="64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88"/>
      <c r="AF90" s="63"/>
      <c r="AG90" s="63"/>
      <c r="AH90" s="63"/>
      <c r="AI90" s="330"/>
      <c r="AJ90" s="330"/>
      <c r="AK90" s="330"/>
      <c r="AL90" s="330"/>
      <c r="AM90" s="330"/>
      <c r="AN90" s="330"/>
      <c r="AO90" s="330"/>
      <c r="AP90" s="151">
        <v>2019</v>
      </c>
      <c r="AQ90" s="151"/>
      <c r="AR90" s="151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</row>
    <row r="91" spans="1:60" s="6" customFormat="1" ht="42" customHeight="1" x14ac:dyDescent="0.45">
      <c r="A91" s="152" t="s">
        <v>140</v>
      </c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63"/>
      <c r="AE91" s="88"/>
      <c r="AF91" s="63"/>
      <c r="AG91" s="63"/>
      <c r="AH91" s="63"/>
      <c r="AI91" s="63"/>
      <c r="AJ91" s="70"/>
      <c r="AK91" s="70"/>
      <c r="AL91" s="70"/>
      <c r="AM91" s="70"/>
      <c r="AN91" s="70"/>
      <c r="AO91" s="70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</row>
    <row r="92" spans="1:60" s="6" customFormat="1" ht="43.5" customHeight="1" x14ac:dyDescent="0.5">
      <c r="A92" s="93"/>
      <c r="B92" s="95"/>
      <c r="C92" s="95"/>
      <c r="D92" s="95"/>
      <c r="E92" s="95"/>
      <c r="F92" s="95"/>
      <c r="G92" s="305" t="s">
        <v>3</v>
      </c>
      <c r="H92" s="305"/>
      <c r="I92" s="305"/>
      <c r="J92" s="305"/>
      <c r="K92" s="305"/>
      <c r="L92" s="305"/>
      <c r="M92" s="305"/>
      <c r="N92" s="305"/>
      <c r="O92" s="305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63"/>
      <c r="AE92" s="88"/>
      <c r="AF92" s="63"/>
      <c r="AG92" s="63"/>
      <c r="AH92" s="63"/>
      <c r="AI92" s="293" t="s">
        <v>134</v>
      </c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</row>
    <row r="93" spans="1:60" s="6" customFormat="1" ht="47.25" customHeight="1" x14ac:dyDescent="0.5">
      <c r="A93" s="322" t="s">
        <v>141</v>
      </c>
      <c r="B93" s="322"/>
      <c r="C93" s="322"/>
      <c r="D93" s="322"/>
      <c r="E93" s="322"/>
      <c r="F93" s="322"/>
      <c r="G93" s="151">
        <v>2019</v>
      </c>
      <c r="H93" s="151"/>
      <c r="I93" s="151"/>
      <c r="AD93" s="63"/>
      <c r="AE93" s="88"/>
      <c r="AF93" s="63"/>
      <c r="AG93" s="63"/>
      <c r="AH93" s="6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</row>
    <row r="94" spans="1:60" s="6" customFormat="1" ht="42.75" customHeight="1" x14ac:dyDescent="0.5">
      <c r="A94" s="27"/>
      <c r="AD94" s="63"/>
      <c r="AE94" s="88"/>
      <c r="AF94" s="63"/>
      <c r="AG94" s="63"/>
      <c r="AH94" s="63"/>
      <c r="AI94" s="93"/>
      <c r="AJ94" s="95"/>
      <c r="AK94" s="95"/>
      <c r="AL94" s="95"/>
      <c r="AM94" s="95"/>
      <c r="AN94" s="95"/>
      <c r="AO94" s="95"/>
      <c r="AP94" s="174" t="s">
        <v>1</v>
      </c>
      <c r="AQ94" s="174"/>
      <c r="AR94" s="174"/>
      <c r="AS94" s="174"/>
      <c r="AT94" s="174"/>
      <c r="AU94" s="174"/>
      <c r="AV94" s="174"/>
      <c r="AW94" s="174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3"/>
    </row>
    <row r="95" spans="1:60" s="6" customFormat="1" ht="42" customHeight="1" x14ac:dyDescent="0.5">
      <c r="A95" s="153" t="s">
        <v>206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63"/>
      <c r="AE95" s="88"/>
      <c r="AF95" s="63"/>
      <c r="AG95" s="63"/>
      <c r="AH95" s="63"/>
      <c r="AI95" s="291" t="s">
        <v>141</v>
      </c>
      <c r="AJ95" s="291"/>
      <c r="AK95" s="291"/>
      <c r="AL95" s="291"/>
      <c r="AM95" s="291"/>
      <c r="AN95" s="291"/>
      <c r="AO95" s="291"/>
      <c r="AP95" s="151">
        <v>2019</v>
      </c>
      <c r="AQ95" s="151"/>
      <c r="AR95" s="151"/>
      <c r="AS95" s="88"/>
      <c r="AT95" s="88"/>
      <c r="AU95" s="88"/>
      <c r="AV95" s="88"/>
      <c r="AW95" s="88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3"/>
    </row>
    <row r="96" spans="1:60" s="6" customFormat="1" ht="37.9" customHeight="1" x14ac:dyDescent="0.5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63"/>
      <c r="AE96" s="88"/>
      <c r="AF96" s="63"/>
      <c r="AG96" s="63"/>
      <c r="AH96" s="63"/>
      <c r="AI96" s="72"/>
      <c r="AJ96" s="72"/>
      <c r="AK96" s="72"/>
      <c r="AL96" s="72"/>
      <c r="AM96" s="72"/>
      <c r="AN96" s="72"/>
      <c r="AO96" s="72"/>
      <c r="AP96" s="87"/>
      <c r="AQ96" s="87"/>
      <c r="AR96" s="87"/>
      <c r="AS96" s="88"/>
      <c r="AT96" s="88"/>
      <c r="AU96" s="88"/>
      <c r="AV96" s="88"/>
      <c r="AW96" s="88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3"/>
    </row>
    <row r="97" spans="1:60" s="6" customFormat="1" ht="44.25" customHeight="1" x14ac:dyDescent="0.45">
      <c r="A97" s="93"/>
      <c r="B97" s="95"/>
      <c r="C97" s="95"/>
      <c r="D97" s="95"/>
      <c r="E97" s="95"/>
      <c r="F97" s="95"/>
      <c r="G97" s="152" t="s">
        <v>207</v>
      </c>
      <c r="H97" s="152"/>
      <c r="I97" s="152"/>
      <c r="J97" s="152"/>
      <c r="K97" s="152"/>
      <c r="L97" s="152"/>
      <c r="M97" s="152"/>
      <c r="N97" s="152"/>
      <c r="O97" s="152"/>
      <c r="AD97" s="63"/>
      <c r="AE97" s="88"/>
      <c r="AF97" s="63"/>
      <c r="AG97" s="63"/>
      <c r="AH97" s="63"/>
      <c r="AI97" s="73" t="s">
        <v>0</v>
      </c>
      <c r="AJ97" s="73"/>
      <c r="AK97" s="73"/>
      <c r="AL97" s="73"/>
      <c r="AM97" s="73"/>
      <c r="AN97" s="73"/>
      <c r="AO97" s="73"/>
      <c r="AP97" s="73"/>
      <c r="AQ97" s="73"/>
      <c r="AR97" s="73"/>
      <c r="AS97" s="74"/>
      <c r="AT97" s="74"/>
      <c r="AU97" s="74"/>
      <c r="AV97" s="74"/>
      <c r="AW97" s="88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3"/>
    </row>
    <row r="98" spans="1:60" s="6" customFormat="1" ht="42.75" customHeight="1" x14ac:dyDescent="0.5">
      <c r="A98" s="91"/>
      <c r="B98" s="91"/>
      <c r="C98" s="91"/>
      <c r="D98" s="91"/>
      <c r="E98" s="91"/>
      <c r="F98" s="91"/>
      <c r="G98" s="151">
        <v>2019</v>
      </c>
      <c r="H98" s="151"/>
      <c r="I98" s="151"/>
      <c r="P98" s="88"/>
      <c r="Q98" s="63"/>
      <c r="R98" s="64"/>
      <c r="S98" s="64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88"/>
      <c r="AF98" s="63"/>
      <c r="AG98" s="63"/>
      <c r="AH98" s="63"/>
      <c r="AI98" s="93"/>
      <c r="AJ98" s="95"/>
      <c r="AK98" s="95"/>
      <c r="AL98" s="95"/>
      <c r="AM98" s="95"/>
      <c r="AN98" s="95"/>
      <c r="AO98" s="95"/>
      <c r="AP98" s="152" t="s">
        <v>249</v>
      </c>
      <c r="AQ98" s="152"/>
      <c r="AR98" s="152"/>
      <c r="AS98" s="152"/>
      <c r="AT98" s="152"/>
      <c r="AU98" s="152"/>
      <c r="AV98" s="152"/>
      <c r="AW98" s="152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3"/>
    </row>
    <row r="99" spans="1:60" s="6" customFormat="1" ht="45" customHeight="1" x14ac:dyDescent="0.5">
      <c r="A99" s="27"/>
      <c r="AD99" s="63"/>
      <c r="AE99" s="88"/>
      <c r="AF99" s="63"/>
      <c r="AG99" s="63"/>
      <c r="AH99" s="63"/>
      <c r="AI99" s="94"/>
      <c r="AJ99" s="316"/>
      <c r="AK99" s="316"/>
      <c r="AL99" s="316"/>
      <c r="AM99" s="316"/>
      <c r="AN99" s="316"/>
      <c r="AO99" s="316"/>
      <c r="AP99" s="151">
        <v>2019</v>
      </c>
      <c r="AQ99" s="151"/>
      <c r="AR99" s="151"/>
      <c r="AW99" s="88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3"/>
    </row>
    <row r="100" spans="1:60" s="6" customFormat="1" ht="48" customHeight="1" x14ac:dyDescent="0.5">
      <c r="A100" s="153" t="s">
        <v>159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63"/>
      <c r="AE100" s="88"/>
      <c r="AF100" s="63"/>
      <c r="AG100" s="63"/>
      <c r="AH100" s="63"/>
      <c r="AI100" s="75"/>
      <c r="AJ100" s="76"/>
      <c r="AK100" s="76"/>
      <c r="AL100" s="76"/>
      <c r="AM100" s="76"/>
      <c r="AN100" s="76"/>
      <c r="AO100" s="76"/>
      <c r="AP100" s="77"/>
      <c r="AQ100" s="77"/>
      <c r="AR100" s="77"/>
      <c r="AW100" s="88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3"/>
    </row>
    <row r="101" spans="1:60" s="6" customFormat="1" ht="36.75" customHeight="1" x14ac:dyDescent="0.45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63"/>
      <c r="AE101" s="88"/>
      <c r="AF101" s="63"/>
      <c r="AG101" s="63"/>
      <c r="AH101" s="63"/>
      <c r="AI101" s="88"/>
      <c r="AJ101" s="4"/>
      <c r="AK101" s="4"/>
      <c r="AL101" s="4"/>
      <c r="AM101" s="4"/>
      <c r="AN101" s="4"/>
      <c r="AO101" s="4"/>
      <c r="AP101" s="4"/>
      <c r="AX101" s="66"/>
      <c r="AY101" s="66"/>
      <c r="AZ101" s="66"/>
      <c r="BA101" s="66"/>
      <c r="BB101" s="66"/>
      <c r="BC101" s="66"/>
      <c r="BD101" s="66"/>
      <c r="BE101" s="66"/>
      <c r="BF101" s="66"/>
      <c r="BG101" s="63"/>
      <c r="BH101" s="63"/>
    </row>
    <row r="102" spans="1:60" s="6" customFormat="1" ht="32.25" customHeight="1" x14ac:dyDescent="0.45">
      <c r="A102" s="27"/>
      <c r="AD102" s="63"/>
      <c r="AE102" s="88"/>
      <c r="AF102" s="63"/>
      <c r="AG102" s="63"/>
      <c r="AH102" s="63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9"/>
      <c r="AT102" s="79"/>
      <c r="AU102" s="79"/>
      <c r="AV102" s="79"/>
      <c r="AW102" s="74"/>
      <c r="AX102" s="74"/>
      <c r="AY102" s="74"/>
      <c r="AZ102" s="74"/>
      <c r="BA102" s="74"/>
      <c r="BB102" s="74"/>
      <c r="BC102" s="74"/>
      <c r="BD102" s="63"/>
      <c r="BE102" s="63"/>
      <c r="BF102" s="63"/>
      <c r="BG102" s="63"/>
      <c r="BH102" s="63"/>
    </row>
    <row r="103" spans="1:60" s="6" customFormat="1" ht="32.25" customHeight="1" x14ac:dyDescent="0.5">
      <c r="A103" s="151" t="s">
        <v>135</v>
      </c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D103" s="63"/>
      <c r="AE103" s="88"/>
      <c r="AF103" s="63"/>
      <c r="AG103" s="63"/>
      <c r="AH103" s="63"/>
      <c r="AI103" s="88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88"/>
      <c r="BD103" s="63"/>
      <c r="BE103" s="63"/>
      <c r="BF103" s="63"/>
      <c r="BG103" s="63"/>
      <c r="BH103" s="63"/>
    </row>
    <row r="104" spans="1:60" s="6" customFormat="1" ht="32.25" customHeight="1" x14ac:dyDescent="0.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63"/>
      <c r="AE104" s="88"/>
      <c r="AF104" s="63"/>
      <c r="AG104" s="63"/>
      <c r="AH104" s="63"/>
      <c r="AI104" s="88"/>
      <c r="AJ104" s="81"/>
      <c r="AK104" s="81"/>
      <c r="AL104" s="81"/>
      <c r="AM104" s="81"/>
      <c r="AN104" s="81"/>
      <c r="AO104" s="81"/>
      <c r="AP104" s="82"/>
      <c r="AQ104" s="82"/>
      <c r="AR104" s="82"/>
      <c r="AS104" s="4"/>
      <c r="AT104" s="4"/>
      <c r="AU104" s="4"/>
      <c r="AV104" s="4"/>
      <c r="BD104" s="63"/>
      <c r="BE104" s="63"/>
      <c r="BF104" s="63"/>
      <c r="BG104" s="63"/>
      <c r="BH104" s="63"/>
    </row>
    <row r="105" spans="1:60" s="6" customFormat="1" ht="32.25" customHeight="1" x14ac:dyDescent="0.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63"/>
      <c r="AE105" s="88"/>
      <c r="AF105" s="63"/>
      <c r="AG105" s="63"/>
      <c r="AH105" s="63"/>
      <c r="AI105" s="63"/>
      <c r="BD105" s="63"/>
      <c r="BE105" s="63"/>
      <c r="BF105" s="63"/>
      <c r="BG105" s="63"/>
      <c r="BH105" s="63"/>
    </row>
    <row r="106" spans="1:60" s="6" customFormat="1" ht="36" customHeight="1" x14ac:dyDescent="0.45">
      <c r="A106" s="27"/>
      <c r="AD106" s="88"/>
      <c r="AE106" s="88"/>
      <c r="AF106" s="63"/>
      <c r="AG106" s="63"/>
      <c r="AH106" s="63"/>
      <c r="AI106" s="63"/>
      <c r="BD106" s="63"/>
      <c r="BE106" s="63"/>
      <c r="BF106" s="63"/>
      <c r="BG106" s="63"/>
      <c r="BH106" s="63"/>
    </row>
    <row r="107" spans="1:60" s="6" customFormat="1" ht="33.75" customHeight="1" x14ac:dyDescent="0.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D107" s="88"/>
      <c r="AE107" s="88"/>
      <c r="AF107" s="63"/>
      <c r="AG107" s="63"/>
      <c r="AH107" s="63"/>
      <c r="AI107" s="63"/>
      <c r="AJ107" s="70"/>
      <c r="AK107" s="70"/>
      <c r="AL107" s="70"/>
      <c r="AM107" s="70"/>
      <c r="AN107" s="70"/>
      <c r="AO107" s="70"/>
      <c r="BD107" s="63"/>
      <c r="BE107" s="63"/>
      <c r="BF107" s="63"/>
      <c r="BG107" s="63"/>
      <c r="BH107" s="63"/>
    </row>
    <row r="108" spans="1:60" s="6" customFormat="1" ht="33.75" customHeight="1" x14ac:dyDescent="0.45">
      <c r="A108" s="27"/>
      <c r="AD108" s="88"/>
      <c r="AE108" s="88"/>
      <c r="AF108" s="63"/>
      <c r="AG108" s="63"/>
      <c r="AH108" s="63"/>
      <c r="AI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</row>
    <row r="109" spans="1:60" s="6" customFormat="1" ht="32.25" customHeight="1" x14ac:dyDescent="0.45">
      <c r="A109" s="27"/>
      <c r="AD109" s="88"/>
      <c r="AE109" s="88"/>
      <c r="AF109" s="63"/>
      <c r="AG109" s="63"/>
      <c r="AH109" s="63"/>
      <c r="AI109" s="63"/>
      <c r="AJ109" s="83"/>
      <c r="AK109" s="83"/>
      <c r="AL109" s="83"/>
      <c r="AM109" s="83"/>
      <c r="AN109" s="83"/>
      <c r="AO109" s="83"/>
      <c r="AP109" s="63"/>
      <c r="AQ109" s="69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</row>
    <row r="110" spans="1:60" s="6" customFormat="1" ht="33.75" customHeight="1" x14ac:dyDescent="0.45">
      <c r="A110" s="27"/>
      <c r="AD110" s="88"/>
      <c r="AE110" s="88"/>
      <c r="AF110" s="63"/>
      <c r="AG110" s="63"/>
      <c r="AH110" s="63"/>
      <c r="AI110" s="63"/>
      <c r="AJ110" s="4"/>
      <c r="AK110" s="4"/>
      <c r="AL110" s="4"/>
      <c r="AM110" s="4"/>
      <c r="AN110" s="4"/>
      <c r="AO110" s="4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D110" s="27"/>
      <c r="BE110" s="27"/>
      <c r="BF110" s="27"/>
      <c r="BG110" s="27"/>
      <c r="BH110" s="27"/>
    </row>
    <row r="111" spans="1:60" s="6" customFormat="1" ht="33.75" customHeight="1" x14ac:dyDescent="0.45">
      <c r="A111" s="84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6"/>
      <c r="S111" s="86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4"/>
      <c r="BE111" s="84"/>
      <c r="BF111" s="84"/>
      <c r="BG111" s="84"/>
      <c r="BH111" s="84"/>
    </row>
    <row r="112" spans="1:60" s="6" customFormat="1" ht="37.5" customHeight="1" x14ac:dyDescent="0.45">
      <c r="A112" s="30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9"/>
      <c r="S112" s="2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30"/>
      <c r="BE112" s="30"/>
      <c r="BF112" s="30"/>
      <c r="BG112" s="30"/>
      <c r="BH112" s="30"/>
    </row>
    <row r="113" spans="1:60" s="6" customFormat="1" ht="36" customHeight="1" x14ac:dyDescent="0.45">
      <c r="A113" s="30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9"/>
      <c r="S113" s="2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30"/>
      <c r="BE113" s="30"/>
      <c r="BF113" s="30"/>
      <c r="BG113" s="30"/>
      <c r="BH113" s="30"/>
    </row>
    <row r="114" spans="1:60" s="6" customFormat="1" ht="36" customHeight="1" x14ac:dyDescent="0.45">
      <c r="A114" s="30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9"/>
      <c r="S114" s="2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30"/>
      <c r="BE114" s="30"/>
      <c r="BF114" s="30"/>
      <c r="BG114" s="30"/>
      <c r="BH114" s="30"/>
    </row>
    <row r="115" spans="1:60" s="6" customFormat="1" ht="37.5" customHeight="1" x14ac:dyDescent="0.45">
      <c r="A115" s="30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9"/>
      <c r="S115" s="2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30"/>
      <c r="BE115" s="30"/>
      <c r="BF115" s="30"/>
      <c r="BG115" s="30"/>
      <c r="BH115" s="30"/>
    </row>
    <row r="116" spans="1:60" s="85" customFormat="1" ht="33" x14ac:dyDescent="0.45">
      <c r="A116" s="30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9"/>
      <c r="S116" s="2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30"/>
      <c r="BE116" s="30"/>
      <c r="BF116" s="30"/>
      <c r="BG116" s="30"/>
      <c r="BH116" s="30"/>
    </row>
  </sheetData>
  <mergeCells count="588">
    <mergeCell ref="AF49:AG49"/>
    <mergeCell ref="A69:D69"/>
    <mergeCell ref="E69:BC69"/>
    <mergeCell ref="BD69:BH69"/>
    <mergeCell ref="AT39:AU39"/>
    <mergeCell ref="AV39:AW39"/>
    <mergeCell ref="AX39:AY39"/>
    <mergeCell ref="AV41:AW41"/>
    <mergeCell ref="AX41:AY41"/>
    <mergeCell ref="A58:T58"/>
    <mergeCell ref="AQ58:BH58"/>
    <mergeCell ref="A64:D64"/>
    <mergeCell ref="E64:BC64"/>
    <mergeCell ref="AH56:AI56"/>
    <mergeCell ref="AJ56:AK56"/>
    <mergeCell ref="A59:K59"/>
    <mergeCell ref="B49:AA49"/>
    <mergeCell ref="B50:AA50"/>
    <mergeCell ref="B48:AA48"/>
    <mergeCell ref="AB50:AC50"/>
    <mergeCell ref="AD50:AE50"/>
    <mergeCell ref="AH50:AI50"/>
    <mergeCell ref="AF50:AG50"/>
    <mergeCell ref="AB48:AC48"/>
    <mergeCell ref="AD48:AE48"/>
    <mergeCell ref="AF48:AG48"/>
    <mergeCell ref="AH48:AI48"/>
    <mergeCell ref="A77:D77"/>
    <mergeCell ref="A74:D74"/>
    <mergeCell ref="A76:D76"/>
    <mergeCell ref="A72:D72"/>
    <mergeCell ref="A73:D73"/>
    <mergeCell ref="AF55:AG55"/>
    <mergeCell ref="A53:AE53"/>
    <mergeCell ref="A54:AE54"/>
    <mergeCell ref="A56:AE56"/>
    <mergeCell ref="AF56:AG56"/>
    <mergeCell ref="E77:BC77"/>
    <mergeCell ref="AQ59:BH60"/>
    <mergeCell ref="AV53:AW53"/>
    <mergeCell ref="AX53:AY53"/>
    <mergeCell ref="BD48:BH48"/>
    <mergeCell ref="AT53:AU53"/>
    <mergeCell ref="AP49:AQ49"/>
    <mergeCell ref="AB49:AC49"/>
    <mergeCell ref="AD49:AE49"/>
    <mergeCell ref="AB44:AC44"/>
    <mergeCell ref="AB45:AC45"/>
    <mergeCell ref="AB46:AC46"/>
    <mergeCell ref="AD46:AE46"/>
    <mergeCell ref="AD47:AE47"/>
    <mergeCell ref="AB47:AC47"/>
    <mergeCell ref="AD43:AE43"/>
    <mergeCell ref="AD44:AE44"/>
    <mergeCell ref="AD45:AE45"/>
    <mergeCell ref="AZ48:BA48"/>
    <mergeCell ref="BB48:BC48"/>
    <mergeCell ref="AV48:AW48"/>
    <mergeCell ref="AX48:AY48"/>
    <mergeCell ref="B33:AA33"/>
    <mergeCell ref="B34:AA34"/>
    <mergeCell ref="B35:AA35"/>
    <mergeCell ref="AB31:AC31"/>
    <mergeCell ref="AL33:AM33"/>
    <mergeCell ref="AN33:AO33"/>
    <mergeCell ref="AN35:AO35"/>
    <mergeCell ref="B36:AA36"/>
    <mergeCell ref="AH43:AI43"/>
    <mergeCell ref="B37:AA37"/>
    <mergeCell ref="B38:AA38"/>
    <mergeCell ref="B39:AA39"/>
    <mergeCell ref="B40:AA40"/>
    <mergeCell ref="AF36:AG36"/>
    <mergeCell ref="B43:AA43"/>
    <mergeCell ref="AD34:AE34"/>
    <mergeCell ref="AF34:AG34"/>
    <mergeCell ref="AH34:AI34"/>
    <mergeCell ref="AB33:AC33"/>
    <mergeCell ref="AD33:AE33"/>
    <mergeCell ref="AF43:AG43"/>
    <mergeCell ref="R60:T60"/>
    <mergeCell ref="U60:AA60"/>
    <mergeCell ref="AB60:AH60"/>
    <mergeCell ref="AI60:AP60"/>
    <mergeCell ref="BD50:BH50"/>
    <mergeCell ref="AZ49:BA49"/>
    <mergeCell ref="AP56:AQ56"/>
    <mergeCell ref="AR56:AW56"/>
    <mergeCell ref="AX56:BC56"/>
    <mergeCell ref="BD56:BH56"/>
    <mergeCell ref="AR55:AW55"/>
    <mergeCell ref="BD55:BH55"/>
    <mergeCell ref="BD53:BH53"/>
    <mergeCell ref="AR54:AW54"/>
    <mergeCell ref="AX54:BC54"/>
    <mergeCell ref="AX55:BC55"/>
    <mergeCell ref="AR53:AS53"/>
    <mergeCell ref="AT49:AU49"/>
    <mergeCell ref="AP48:AQ48"/>
    <mergeCell ref="AR48:AS48"/>
    <mergeCell ref="AT48:AU48"/>
    <mergeCell ref="AX49:AY49"/>
    <mergeCell ref="AX51:AY51"/>
    <mergeCell ref="AH44:AI44"/>
    <mergeCell ref="AH45:AI45"/>
    <mergeCell ref="AH46:AI46"/>
    <mergeCell ref="AH47:AI47"/>
    <mergeCell ref="AJ44:AK44"/>
    <mergeCell ref="AJ45:AK45"/>
    <mergeCell ref="AJ46:AK46"/>
    <mergeCell ref="AF44:AG44"/>
    <mergeCell ref="AF45:AG45"/>
    <mergeCell ref="AF46:AG46"/>
    <mergeCell ref="AF47:AG47"/>
    <mergeCell ref="AA14:AA15"/>
    <mergeCell ref="A24:A27"/>
    <mergeCell ref="AD28:AE28"/>
    <mergeCell ref="AJ31:AK31"/>
    <mergeCell ref="AL32:AM32"/>
    <mergeCell ref="AN32:AO32"/>
    <mergeCell ref="B32:AA32"/>
    <mergeCell ref="AB34:AC34"/>
    <mergeCell ref="AB42:AC42"/>
    <mergeCell ref="B42:AA42"/>
    <mergeCell ref="AD42:AE42"/>
    <mergeCell ref="AF42:AG42"/>
    <mergeCell ref="AH32:AI32"/>
    <mergeCell ref="AJ32:AK32"/>
    <mergeCell ref="AB36:AC36"/>
    <mergeCell ref="AD36:AE36"/>
    <mergeCell ref="AJ42:AK42"/>
    <mergeCell ref="AJ39:AK39"/>
    <mergeCell ref="AD35:AE35"/>
    <mergeCell ref="AF35:AG35"/>
    <mergeCell ref="AB40:AC40"/>
    <mergeCell ref="AD40:AE40"/>
    <mergeCell ref="AF40:AG40"/>
    <mergeCell ref="AB39:AC39"/>
    <mergeCell ref="AP32:AQ32"/>
    <mergeCell ref="AL35:AM35"/>
    <mergeCell ref="AL36:AM36"/>
    <mergeCell ref="AN36:AO36"/>
    <mergeCell ref="AP36:AQ36"/>
    <mergeCell ref="AB38:AC38"/>
    <mergeCell ref="AD38:AE38"/>
    <mergeCell ref="AF38:AG38"/>
    <mergeCell ref="AJ40:AK40"/>
    <mergeCell ref="AD39:AE39"/>
    <mergeCell ref="AF39:AG39"/>
    <mergeCell ref="AB35:AC35"/>
    <mergeCell ref="AJ33:AK33"/>
    <mergeCell ref="AJ34:AK34"/>
    <mergeCell ref="AL34:AM34"/>
    <mergeCell ref="AB30:AC30"/>
    <mergeCell ref="AB29:AC29"/>
    <mergeCell ref="AD29:AE29"/>
    <mergeCell ref="AJ41:AK41"/>
    <mergeCell ref="B41:AA41"/>
    <mergeCell ref="AL31:AM31"/>
    <mergeCell ref="AF41:AG41"/>
    <mergeCell ref="AB41:AC41"/>
    <mergeCell ref="AD41:AE41"/>
    <mergeCell ref="BE14:BE15"/>
    <mergeCell ref="BF14:BF15"/>
    <mergeCell ref="AK14:AN14"/>
    <mergeCell ref="AO14:AR14"/>
    <mergeCell ref="AS14:AS15"/>
    <mergeCell ref="BD24:BH27"/>
    <mergeCell ref="BB29:BC29"/>
    <mergeCell ref="AZ28:BA28"/>
    <mergeCell ref="AN26:AO27"/>
    <mergeCell ref="AP26:AQ27"/>
    <mergeCell ref="BB27:BC27"/>
    <mergeCell ref="AX14:BA14"/>
    <mergeCell ref="AJ26:AK27"/>
    <mergeCell ref="AL26:AM27"/>
    <mergeCell ref="BD14:BD15"/>
    <mergeCell ref="AT14:AV14"/>
    <mergeCell ref="AR24:BC24"/>
    <mergeCell ref="AZ27:BA27"/>
    <mergeCell ref="AV28:AW28"/>
    <mergeCell ref="AT28:AU28"/>
    <mergeCell ref="AR28:AS28"/>
    <mergeCell ref="BD28:BH28"/>
    <mergeCell ref="AP28:AQ28"/>
    <mergeCell ref="B8:G8"/>
    <mergeCell ref="A79:D79"/>
    <mergeCell ref="AD31:AE31"/>
    <mergeCell ref="AF28:AG28"/>
    <mergeCell ref="AH28:AI28"/>
    <mergeCell ref="AJ28:AK28"/>
    <mergeCell ref="AL28:AM28"/>
    <mergeCell ref="AN28:AO28"/>
    <mergeCell ref="AB14:AE14"/>
    <mergeCell ref="AF14:AF15"/>
    <mergeCell ref="A14:A15"/>
    <mergeCell ref="B14:E14"/>
    <mergeCell ref="F14:F15"/>
    <mergeCell ref="O60:Q60"/>
    <mergeCell ref="AG14:AI14"/>
    <mergeCell ref="AB32:AC32"/>
    <mergeCell ref="AD32:AE32"/>
    <mergeCell ref="AF32:AG32"/>
    <mergeCell ref="A60:K60"/>
    <mergeCell ref="L59:N59"/>
    <mergeCell ref="O59:Q59"/>
    <mergeCell ref="R59:T59"/>
    <mergeCell ref="U59:AA59"/>
    <mergeCell ref="AJ14:AJ15"/>
    <mergeCell ref="BC2:BH2"/>
    <mergeCell ref="H8:K8"/>
    <mergeCell ref="G89:I89"/>
    <mergeCell ref="G93:I93"/>
    <mergeCell ref="BG14:BG15"/>
    <mergeCell ref="BH14:BH15"/>
    <mergeCell ref="T14:V14"/>
    <mergeCell ref="W14:W15"/>
    <mergeCell ref="X14:Z14"/>
    <mergeCell ref="BB14:BB15"/>
    <mergeCell ref="BC14:BC15"/>
    <mergeCell ref="AW14:AW15"/>
    <mergeCell ref="G14:I14"/>
    <mergeCell ref="J14:J15"/>
    <mergeCell ref="K14:N14"/>
    <mergeCell ref="O14:R14"/>
    <mergeCell ref="S14:S15"/>
    <mergeCell ref="AF25:AG27"/>
    <mergeCell ref="AH25:AI27"/>
    <mergeCell ref="AJ25:AQ25"/>
    <mergeCell ref="B28:AA28"/>
    <mergeCell ref="B29:AA29"/>
    <mergeCell ref="B30:AA30"/>
    <mergeCell ref="AB28:AC28"/>
    <mergeCell ref="B31:AA31"/>
    <mergeCell ref="AD30:AE30"/>
    <mergeCell ref="AF30:AG30"/>
    <mergeCell ref="AH30:AI30"/>
    <mergeCell ref="AX25:BC26"/>
    <mergeCell ref="B24:AA27"/>
    <mergeCell ref="AR27:AS27"/>
    <mergeCell ref="AT27:AU27"/>
    <mergeCell ref="AV27:AW27"/>
    <mergeCell ref="AX27:AY27"/>
    <mergeCell ref="AB24:AC27"/>
    <mergeCell ref="AD24:AE27"/>
    <mergeCell ref="AF24:AQ24"/>
    <mergeCell ref="AR25:AW26"/>
    <mergeCell ref="BB28:BC28"/>
    <mergeCell ref="AX29:AY29"/>
    <mergeCell ref="AZ29:BA29"/>
    <mergeCell ref="AR29:AS29"/>
    <mergeCell ref="AP29:AQ29"/>
    <mergeCell ref="AN31:AO31"/>
    <mergeCell ref="AP31:AQ31"/>
    <mergeCell ref="AP95:AR95"/>
    <mergeCell ref="AN55:AO55"/>
    <mergeCell ref="AP55:AQ55"/>
    <mergeCell ref="AF31:AG31"/>
    <mergeCell ref="AH31:AI31"/>
    <mergeCell ref="AI90:AO90"/>
    <mergeCell ref="BD54:BH54"/>
    <mergeCell ref="BD79:BH79"/>
    <mergeCell ref="AP33:AQ33"/>
    <mergeCell ref="AF33:AG33"/>
    <mergeCell ref="AH33:AI33"/>
    <mergeCell ref="AP34:AQ34"/>
    <mergeCell ref="AR34:AS34"/>
    <mergeCell ref="AT34:AU34"/>
    <mergeCell ref="AV34:AW34"/>
    <mergeCell ref="AX34:AY34"/>
    <mergeCell ref="AZ34:BA34"/>
    <mergeCell ref="BB34:BC34"/>
    <mergeCell ref="AR33:AS33"/>
    <mergeCell ref="AT33:AU33"/>
    <mergeCell ref="AV33:AW33"/>
    <mergeCell ref="AX33:AY33"/>
    <mergeCell ref="AZ33:BA33"/>
    <mergeCell ref="AJ35:AK35"/>
    <mergeCell ref="BD78:BH78"/>
    <mergeCell ref="AH41:AI41"/>
    <mergeCell ref="BB49:BC49"/>
    <mergeCell ref="AZ39:BA39"/>
    <mergeCell ref="AJ99:AO99"/>
    <mergeCell ref="AJ30:AK30"/>
    <mergeCell ref="AL30:AM30"/>
    <mergeCell ref="AN30:AO30"/>
    <mergeCell ref="AP30:AQ30"/>
    <mergeCell ref="AR30:AS30"/>
    <mergeCell ref="AT30:AU30"/>
    <mergeCell ref="AV30:AW30"/>
    <mergeCell ref="E78:BC78"/>
    <mergeCell ref="G88:M88"/>
    <mergeCell ref="AP89:AY89"/>
    <mergeCell ref="A89:F89"/>
    <mergeCell ref="AP94:AW94"/>
    <mergeCell ref="E79:BC79"/>
    <mergeCell ref="A75:D75"/>
    <mergeCell ref="A88:F88"/>
    <mergeCell ref="A93:F93"/>
    <mergeCell ref="U58:AP58"/>
    <mergeCell ref="A95:AC96"/>
    <mergeCell ref="BD37:BH37"/>
    <mergeCell ref="AI92:BH93"/>
    <mergeCell ref="BD49:BH49"/>
    <mergeCell ref="A83:D83"/>
    <mergeCell ref="A84:BH84"/>
    <mergeCell ref="AP90:AR90"/>
    <mergeCell ref="A81:D81"/>
    <mergeCell ref="E82:BC82"/>
    <mergeCell ref="E75:BC75"/>
    <mergeCell ref="A91:AC91"/>
    <mergeCell ref="G92:O92"/>
    <mergeCell ref="AI86:AQ86"/>
    <mergeCell ref="AI87:BF88"/>
    <mergeCell ref="A71:D71"/>
    <mergeCell ref="E71:BC71"/>
    <mergeCell ref="AI89:AO89"/>
    <mergeCell ref="BD80:BH80"/>
    <mergeCell ref="BD82:BH82"/>
    <mergeCell ref="AV49:AW49"/>
    <mergeCell ref="AB51:AC51"/>
    <mergeCell ref="AD51:AE51"/>
    <mergeCell ref="AJ49:AK49"/>
    <mergeCell ref="BD77:BH77"/>
    <mergeCell ref="AZ53:BA53"/>
    <mergeCell ref="BB53:BC53"/>
    <mergeCell ref="AI95:AO95"/>
    <mergeCell ref="AZ41:BA41"/>
    <mergeCell ref="BB41:BC41"/>
    <mergeCell ref="AP39:AQ39"/>
    <mergeCell ref="BD41:BH41"/>
    <mergeCell ref="AP35:AQ35"/>
    <mergeCell ref="AR35:AS35"/>
    <mergeCell ref="AH40:AI40"/>
    <mergeCell ref="AL42:AM42"/>
    <mergeCell ref="AN42:AO42"/>
    <mergeCell ref="AP42:AQ42"/>
    <mergeCell ref="AR39:AS39"/>
    <mergeCell ref="AR38:AS38"/>
    <mergeCell ref="AL39:AM39"/>
    <mergeCell ref="AN39:AO39"/>
    <mergeCell ref="AL41:AM41"/>
    <mergeCell ref="AN41:AO41"/>
    <mergeCell ref="AP41:AQ41"/>
    <mergeCell ref="AR41:AS41"/>
    <mergeCell ref="AR42:AS42"/>
    <mergeCell ref="AH39:AI39"/>
    <mergeCell ref="AH42:AI42"/>
    <mergeCell ref="AH36:AI36"/>
    <mergeCell ref="AJ36:AK36"/>
    <mergeCell ref="AR36:AS36"/>
    <mergeCell ref="AH35:AI35"/>
    <mergeCell ref="AR49:AS49"/>
    <mergeCell ref="AH49:AI49"/>
    <mergeCell ref="AL48:AM48"/>
    <mergeCell ref="AN48:AO48"/>
    <mergeCell ref="AR40:AS40"/>
    <mergeCell ref="AT40:AU40"/>
    <mergeCell ref="AT41:AU41"/>
    <mergeCell ref="AJ47:AK47"/>
    <mergeCell ref="AJ43:AK43"/>
    <mergeCell ref="AL44:AM44"/>
    <mergeCell ref="AL45:AM45"/>
    <mergeCell ref="AL46:AM46"/>
    <mergeCell ref="AL47:AM47"/>
    <mergeCell ref="AN44:AO44"/>
    <mergeCell ref="AR44:AS44"/>
    <mergeCell ref="AR45:AS45"/>
    <mergeCell ref="AR46:AS46"/>
    <mergeCell ref="AR47:AS47"/>
    <mergeCell ref="AJ48:AK48"/>
    <mergeCell ref="AT36:AU36"/>
    <mergeCell ref="AH38:AI38"/>
    <mergeCell ref="AJ38:AK38"/>
    <mergeCell ref="BD43:BH43"/>
    <mergeCell ref="BD44:BH44"/>
    <mergeCell ref="BD46:BH46"/>
    <mergeCell ref="BD45:BH45"/>
    <mergeCell ref="BD47:BH47"/>
    <mergeCell ref="AT44:AU44"/>
    <mergeCell ref="AT45:AU45"/>
    <mergeCell ref="AT46:AU46"/>
    <mergeCell ref="AT47:AU47"/>
    <mergeCell ref="AX46:AY46"/>
    <mergeCell ref="AX47:AY47"/>
    <mergeCell ref="AZ43:BA43"/>
    <mergeCell ref="AZ44:BA44"/>
    <mergeCell ref="AZ45:BA45"/>
    <mergeCell ref="AZ46:BA46"/>
    <mergeCell ref="AZ47:BA47"/>
    <mergeCell ref="AX45:AY45"/>
    <mergeCell ref="AV36:AW36"/>
    <mergeCell ref="AT51:AU51"/>
    <mergeCell ref="BD51:BH51"/>
    <mergeCell ref="AN50:AO50"/>
    <mergeCell ref="AJ51:AK51"/>
    <mergeCell ref="BD64:BH64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AX38:AY38"/>
    <mergeCell ref="AZ38:BA38"/>
    <mergeCell ref="BB38:BC38"/>
    <mergeCell ref="AT38:AU38"/>
    <mergeCell ref="AV38:AW38"/>
    <mergeCell ref="AN40:AO40"/>
    <mergeCell ref="AP40:AQ40"/>
    <mergeCell ref="AL38:AM38"/>
    <mergeCell ref="AN38:AO38"/>
    <mergeCell ref="AP38:AQ38"/>
    <mergeCell ref="AL51:AM51"/>
    <mergeCell ref="AN51:AO51"/>
    <mergeCell ref="AP51:AQ51"/>
    <mergeCell ref="AR51:AS51"/>
    <mergeCell ref="AL49:AM49"/>
    <mergeCell ref="AN49:AO49"/>
    <mergeCell ref="AP43:AQ43"/>
    <mergeCell ref="AP44:AQ44"/>
    <mergeCell ref="AP45:AQ45"/>
    <mergeCell ref="AP46:AQ46"/>
    <mergeCell ref="AP47:AQ47"/>
    <mergeCell ref="AN45:AO45"/>
    <mergeCell ref="AN46:AO46"/>
    <mergeCell ref="AN47:AO47"/>
    <mergeCell ref="AL43:AM43"/>
    <mergeCell ref="AN43:AO43"/>
    <mergeCell ref="AR43:AS43"/>
    <mergeCell ref="AL40:AM40"/>
    <mergeCell ref="AL50:AM50"/>
    <mergeCell ref="AH55:AI55"/>
    <mergeCell ref="AJ55:AK55"/>
    <mergeCell ref="AL55:AM55"/>
    <mergeCell ref="AP50:AQ50"/>
    <mergeCell ref="AR50:AS50"/>
    <mergeCell ref="AT50:AU50"/>
    <mergeCell ref="AV50:AW50"/>
    <mergeCell ref="BB50:BC50"/>
    <mergeCell ref="AX50:AY50"/>
    <mergeCell ref="AZ50:BA50"/>
    <mergeCell ref="AV51:AW51"/>
    <mergeCell ref="AH51:AI51"/>
    <mergeCell ref="AN54:AO54"/>
    <mergeCell ref="AP54:AQ54"/>
    <mergeCell ref="AZ51:BA51"/>
    <mergeCell ref="BB51:BC51"/>
    <mergeCell ref="AJ50:AK50"/>
    <mergeCell ref="AJ53:AK53"/>
    <mergeCell ref="B51:AA51"/>
    <mergeCell ref="A55:AE55"/>
    <mergeCell ref="AL53:AM53"/>
    <mergeCell ref="AF51:AG51"/>
    <mergeCell ref="BD75:BH75"/>
    <mergeCell ref="BD72:BH72"/>
    <mergeCell ref="BD65:BH65"/>
    <mergeCell ref="BD68:BH68"/>
    <mergeCell ref="BD70:BH70"/>
    <mergeCell ref="BD67:BH67"/>
    <mergeCell ref="BD66:BH66"/>
    <mergeCell ref="A70:D70"/>
    <mergeCell ref="E67:BC67"/>
    <mergeCell ref="BD74:BH74"/>
    <mergeCell ref="A66:D66"/>
    <mergeCell ref="E66:BC66"/>
    <mergeCell ref="BD71:BH71"/>
    <mergeCell ref="BD73:BH73"/>
    <mergeCell ref="A67:D67"/>
    <mergeCell ref="AL56:AM56"/>
    <mergeCell ref="AN56:AO56"/>
    <mergeCell ref="AB59:AH59"/>
    <mergeCell ref="AI59:AP59"/>
    <mergeCell ref="L60:N60"/>
    <mergeCell ref="BD35:BH35"/>
    <mergeCell ref="BD36:BH36"/>
    <mergeCell ref="BD38:BH38"/>
    <mergeCell ref="BD39:BH39"/>
    <mergeCell ref="BD40:BH40"/>
    <mergeCell ref="BD42:BH42"/>
    <mergeCell ref="AT42:AU42"/>
    <mergeCell ref="AV42:AW42"/>
    <mergeCell ref="AX42:AY42"/>
    <mergeCell ref="AZ42:BA42"/>
    <mergeCell ref="BB42:BC42"/>
    <mergeCell ref="AV40:AW40"/>
    <mergeCell ref="AX40:AY40"/>
    <mergeCell ref="AZ40:BA40"/>
    <mergeCell ref="BB40:BC40"/>
    <mergeCell ref="AT35:AU35"/>
    <mergeCell ref="AV35:AW35"/>
    <mergeCell ref="AX35:AY35"/>
    <mergeCell ref="AX36:AY36"/>
    <mergeCell ref="AZ36:BA36"/>
    <mergeCell ref="BB36:BC36"/>
    <mergeCell ref="BB39:BC39"/>
    <mergeCell ref="AZ35:BA35"/>
    <mergeCell ref="BB35:BC35"/>
    <mergeCell ref="AR32:AS32"/>
    <mergeCell ref="AT32:AU32"/>
    <mergeCell ref="AZ32:BA32"/>
    <mergeCell ref="AZ31:BA31"/>
    <mergeCell ref="AT29:AU29"/>
    <mergeCell ref="AV32:AW32"/>
    <mergeCell ref="AX31:AY31"/>
    <mergeCell ref="AT31:AU31"/>
    <mergeCell ref="AV31:AW31"/>
    <mergeCell ref="AR31:AS31"/>
    <mergeCell ref="BB33:BC33"/>
    <mergeCell ref="BD34:BH34"/>
    <mergeCell ref="AX28:AY28"/>
    <mergeCell ref="Y6:AW7"/>
    <mergeCell ref="S8:X10"/>
    <mergeCell ref="Y8:AW10"/>
    <mergeCell ref="BD31:BH31"/>
    <mergeCell ref="BD33:BH33"/>
    <mergeCell ref="BD30:BH30"/>
    <mergeCell ref="BD29:BH29"/>
    <mergeCell ref="AX30:AY30"/>
    <mergeCell ref="AZ30:BA30"/>
    <mergeCell ref="BB30:BC30"/>
    <mergeCell ref="BD32:BH32"/>
    <mergeCell ref="BB31:BC31"/>
    <mergeCell ref="AX32:AY32"/>
    <mergeCell ref="BB32:BC32"/>
    <mergeCell ref="AN34:AO34"/>
    <mergeCell ref="AF29:AG29"/>
    <mergeCell ref="AH29:AI29"/>
    <mergeCell ref="AV29:AW29"/>
    <mergeCell ref="AJ29:AK29"/>
    <mergeCell ref="AL29:AM29"/>
    <mergeCell ref="AN29:AO29"/>
    <mergeCell ref="AP99:AR99"/>
    <mergeCell ref="AP98:AW98"/>
    <mergeCell ref="A100:AC101"/>
    <mergeCell ref="A103:AB103"/>
    <mergeCell ref="G98:I98"/>
    <mergeCell ref="G97:O97"/>
    <mergeCell ref="AF53:AG53"/>
    <mergeCell ref="AH53:AI53"/>
    <mergeCell ref="AN53:AO53"/>
    <mergeCell ref="AP53:AQ53"/>
    <mergeCell ref="A68:D68"/>
    <mergeCell ref="E68:BC68"/>
    <mergeCell ref="E70:BC70"/>
    <mergeCell ref="E72:BC72"/>
    <mergeCell ref="E73:BC73"/>
    <mergeCell ref="E76:BC76"/>
    <mergeCell ref="A65:D65"/>
    <mergeCell ref="E65:BC65"/>
    <mergeCell ref="A85:BH85"/>
    <mergeCell ref="A87:AC87"/>
    <mergeCell ref="A78:D78"/>
    <mergeCell ref="E80:BC80"/>
    <mergeCell ref="BD76:BH76"/>
    <mergeCell ref="E74:BC74"/>
    <mergeCell ref="E81:BC81"/>
    <mergeCell ref="BD81:BH81"/>
    <mergeCell ref="A80:D80"/>
    <mergeCell ref="E83:BC83"/>
    <mergeCell ref="A82:D82"/>
    <mergeCell ref="BD83:BH83"/>
    <mergeCell ref="AT43:AU43"/>
    <mergeCell ref="AV43:AW43"/>
    <mergeCell ref="AV44:AW44"/>
    <mergeCell ref="AV45:AW45"/>
    <mergeCell ref="AV46:AW46"/>
    <mergeCell ref="AV47:AW47"/>
    <mergeCell ref="BB43:BC43"/>
    <mergeCell ref="BB44:BC44"/>
    <mergeCell ref="BB45:BC45"/>
    <mergeCell ref="BB46:BC46"/>
    <mergeCell ref="BB47:BC47"/>
    <mergeCell ref="AX43:AY43"/>
    <mergeCell ref="AX44:AY44"/>
    <mergeCell ref="B44:AA44"/>
    <mergeCell ref="B45:AA45"/>
    <mergeCell ref="B46:AA46"/>
    <mergeCell ref="B47:AA47"/>
    <mergeCell ref="AB43:AC43"/>
  </mergeCells>
  <printOptions horizontalCentered="1"/>
  <pageMargins left="0" right="0" top="0" bottom="0" header="0" footer="0"/>
  <pageSetup paperSize="8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Хмельницкая Е.А.</cp:lastModifiedBy>
  <cp:lastPrinted>2019-04-02T08:16:39Z</cp:lastPrinted>
  <dcterms:created xsi:type="dcterms:W3CDTF">2018-11-26T12:23:21Z</dcterms:created>
  <dcterms:modified xsi:type="dcterms:W3CDTF">2019-04-02T08:37:19Z</dcterms:modified>
</cp:coreProperties>
</file>