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план'!$A$1:$BI$117</definedName>
  </definedNames>
  <calcPr fullCalcOnLoad="1"/>
</workbook>
</file>

<file path=xl/sharedStrings.xml><?xml version="1.0" encoding="utf-8"?>
<sst xmlns="http://schemas.openxmlformats.org/spreadsheetml/2006/main" count="322" uniqueCount="240">
  <si>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</si>
  <si>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</si>
  <si>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</si>
  <si>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</si>
  <si>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</si>
  <si>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</si>
  <si>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</si>
  <si>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</si>
  <si>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</si>
  <si>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</si>
  <si>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</si>
  <si>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</si>
  <si>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</si>
  <si>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</si>
  <si>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</si>
  <si>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</si>
  <si>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</si>
  <si>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</si>
  <si>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</si>
  <si>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</si>
  <si>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</si>
  <si>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</si>
  <si>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</si>
  <si>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</si>
  <si>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</si>
  <si>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</si>
  <si>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</si>
  <si>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</si>
  <si>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</si>
  <si>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</si>
  <si>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</si>
  <si>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Протокол № ____ от _________ 20___ г.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</si>
  <si>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</si>
  <si>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</si>
  <si>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</si>
  <si>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</si>
  <si>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</si>
  <si>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</si>
  <si>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</si>
  <si>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</si>
  <si>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</si>
  <si>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Начальник управления высшего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</si>
  <si>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</si>
  <si>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</si>
  <si>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</si>
  <si>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</si>
  <si>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</si>
  <si>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</si>
  <si>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</si>
  <si>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</si>
  <si>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</si>
  <si>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</si>
  <si>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</si>
  <si>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</si>
  <si>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</si>
  <si>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</si>
  <si>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</si>
  <si>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</si>
  <si>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</si>
  <si>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</si>
  <si>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3.</t>
  </si>
  <si>
    <t>IV. Практики</t>
  </si>
  <si>
    <t>V. Магистерская диссертация</t>
  </si>
  <si>
    <t>Зачетных единиц</t>
  </si>
  <si>
    <t>/</t>
  </si>
  <si>
    <t>Магистерская диссертация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</si>
  <si>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</si>
  <si>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</si>
  <si>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</si>
  <si>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</si>
  <si>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</si>
  <si>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</si>
  <si>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</si>
  <si>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</si>
  <si>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</si>
  <si>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</si>
  <si>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</si>
  <si>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</si>
  <si>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</si>
  <si>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</si>
  <si>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</si>
  <si>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</si>
  <si>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</si>
  <si>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</si>
  <si>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</si>
  <si>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</si>
  <si>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</si>
  <si>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</si>
  <si>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</si>
  <si>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</si>
  <si>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</si>
  <si>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</si>
  <si>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</si>
  <si>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</si>
  <si>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</si>
  <si>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</si>
  <si>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</si>
  <si>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</si>
  <si>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</si>
  <si>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</si>
  <si>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</si>
  <si>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</si>
  <si>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</si>
  <si>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</si>
  <si>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</si>
  <si>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</si>
  <si>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</si>
  <si>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</si>
  <si>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</si>
  <si>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</si>
  <si>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</si>
  <si>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</si>
  <si>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</si>
  <si>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</si>
  <si>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</si>
  <si>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ГОСУДАРСТВЕННЫЙ КОМПОНЕНТ</t>
  </si>
  <si>
    <t>VI. Итоговая аттестация</t>
  </si>
  <si>
    <t>VII. Матрица компетенций</t>
  </si>
  <si>
    <t>ДОПОЛНИТЕЛЬНЫЕ ВИДЫ ОБУЧЕНИЯ</t>
  </si>
  <si>
    <t>/240</t>
  </si>
  <si>
    <t>/108</t>
  </si>
  <si>
    <t>/72</t>
  </si>
  <si>
    <t>Защита магистерской диссертации</t>
  </si>
  <si>
    <t>УК-3</t>
  </si>
  <si>
    <t xml:space="preserve"> - </t>
  </si>
  <si>
    <t>Модуль "Социально-коммуникативный"</t>
  </si>
  <si>
    <t>1.1.3</t>
  </si>
  <si>
    <t>СК-1</t>
  </si>
  <si>
    <t>УПК-1</t>
  </si>
  <si>
    <t>УПК-2</t>
  </si>
  <si>
    <t>УПК-3</t>
  </si>
  <si>
    <t>СК-2</t>
  </si>
  <si>
    <t>СК-3</t>
  </si>
  <si>
    <t xml:space="preserve"> ТИПОВОЙ УЧЕБНЫЙ  ПЛАН</t>
  </si>
  <si>
    <t>_______________  И.А.Старовойтова</t>
  </si>
  <si>
    <t>МИНИСТЕРСТВО ОБРАЗОВАНИЯ РЕСПУБЛИКИ БЕЛАРУСЬ</t>
  </si>
  <si>
    <t>Количество курсовых проектов</t>
  </si>
  <si>
    <t>/60</t>
  </si>
  <si>
    <t>/140</t>
  </si>
  <si>
    <t>/44</t>
  </si>
  <si>
    <t>/36</t>
  </si>
  <si>
    <t>Заместитель Министра по чрезвычайным ситуациям                                      Республики Беларусь</t>
  </si>
  <si>
    <t>Г.Ф.Ласута</t>
  </si>
  <si>
    <t>в области защиты от чрезвычайных ситуаций</t>
  </si>
  <si>
    <t xml:space="preserve">Председатель УМО по образованию </t>
  </si>
  <si>
    <t>И.И.Полевода</t>
  </si>
  <si>
    <t>И.В.Титович</t>
  </si>
  <si>
    <t>С.А.Касперович</t>
  </si>
  <si>
    <t xml:space="preserve">Председатель НМС УМО по образованию </t>
  </si>
  <si>
    <t>С.М.Пастухов</t>
  </si>
  <si>
    <t>Рекомендован к утверждению Президиумом Совета УМО по образованию</t>
  </si>
  <si>
    <t>Разработан в качестве примера реализации образовательного стандарта по специальности 1-94 80 03 Ликвидация чрезвычайных ситуаций и гражданская оборона</t>
  </si>
  <si>
    <t>Социология управления в чрезвычайных ситуациях</t>
  </si>
  <si>
    <t>УК-4</t>
  </si>
  <si>
    <t>/104</t>
  </si>
  <si>
    <t>МИНИСТЕРСТВО ПО ЧРЕЗВЫЧАЙНЫМ СИТУАЦИЯМ РЕСПУБЛИКИ БЕЛАРУСЬ</t>
  </si>
  <si>
    <t xml:space="preserve">                       М.П.</t>
  </si>
  <si>
    <t>.2019</t>
  </si>
  <si>
    <t>Регистрационный №</t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</si>
  <si>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</si>
  <si>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</si>
  <si>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</si>
  <si>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</si>
  <si>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практика</t>
  </si>
  <si>
    <t>магистерская диссертация</t>
  </si>
  <si>
    <t>Специальность: 1-94 80 03 Ликвидация чрезвычайных ситуаций и гражданская оборона</t>
  </si>
  <si>
    <t>1,2</t>
  </si>
  <si>
    <t>К.В.Севастов</t>
  </si>
  <si>
    <t>Психологическое обеспечение при ликвидации чрезвычайных ситуаций / Психология управления и управленческий интеллект</t>
  </si>
  <si>
    <t>2.3</t>
  </si>
  <si>
    <t>2.3.1</t>
  </si>
  <si>
    <t>/120</t>
  </si>
  <si>
    <t>/54</t>
  </si>
  <si>
    <t>/50</t>
  </si>
  <si>
    <t>/86</t>
  </si>
  <si>
    <t>УК-6</t>
  </si>
  <si>
    <t>Научно-исследовательский семинар</t>
  </si>
  <si>
    <t>Код модуля, учебной дисциплины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</si>
  <si>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</si>
  <si>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</si>
  <si>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УК-5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</si>
  <si>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</si>
  <si>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</si>
  <si>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УК-2, УПК-1</t>
  </si>
  <si>
    <t>Быть способным организовывать мероприятия, направленные на реализацию государственной политики в области защиты населения и территорий от чрезвычайных ситуаций, гражданской обороны</t>
  </si>
  <si>
    <t>Быть способным разрабатывать и осуществлять мероприятия по обеспечению боеготовности и боеспособности органов управления, сил и средств в условиях чрезвычайных ситуаций</t>
  </si>
  <si>
    <t>1.1.2, 1.1.3, 2.3.1</t>
  </si>
  <si>
    <t>1.1.2, 1.1.3</t>
  </si>
  <si>
    <t>Быть способным принимать эффективные управленческие решения с учетом психологических особенностей обстановки при ликвидации последствий чрезвычайных ситуаций</t>
  </si>
  <si>
    <t>1.1.4</t>
  </si>
  <si>
    <t>/3</t>
  </si>
  <si>
    <t>/6</t>
  </si>
  <si>
    <t>/220</t>
  </si>
  <si>
    <r>
      <t xml:space="preserve">Степень: </t>
    </r>
    <r>
      <rPr>
        <u val="single"/>
        <sz val="42"/>
        <rFont val="Times New Roman"/>
        <family val="1"/>
      </rPr>
      <t>магистр</t>
    </r>
  </si>
  <si>
    <t>УК-1,3, УПК-2</t>
  </si>
  <si>
    <t>УК-1,3, УПК-3</t>
  </si>
  <si>
    <t>-</t>
  </si>
  <si>
    <t>/110</t>
  </si>
  <si>
    <t>Срок обучения:  1 год</t>
  </si>
  <si>
    <t>КОМПОНЕНТ УЧРЕЖДЕНИЯ ВЫСШЕГО ОБРАЗОВАНИЯ</t>
  </si>
  <si>
    <t xml:space="preserve">Производственная </t>
  </si>
  <si>
    <t>Проектирование и разработка мероприятий гражданской обороны</t>
  </si>
  <si>
    <t>Быть способным осуществлять анализ и прогнозирование обстановки, разрабатывать научно обоснованные мероприятия гражданской обороны</t>
  </si>
  <si>
    <t>Информационные технологии в управлении ликвидацией чрезвычайных ситуациях</t>
  </si>
  <si>
    <t>Организация территориальной обороны в современных условиях</t>
  </si>
  <si>
    <t>Оперативно-тактическое обеспечение в чрезвычайных ситуациях</t>
  </si>
  <si>
    <t xml:space="preserve">Модуль "Организационно-управленческий" </t>
  </si>
  <si>
    <t>2 (/2)</t>
  </si>
  <si>
    <t>4(/2)</t>
  </si>
  <si>
    <t>8(/1)</t>
  </si>
  <si>
    <t>Быть способным применять методы теоретических и экспериментальных исследований при решении задач организационно-управленческой, оперативно-тактической, инновационной и экспертно-консультационной деятельности в сфере защиты населения и территорий от чрезвычайных ситуаций</t>
  </si>
  <si>
    <t xml:space="preserve">Быть способным реализовать современные концепции и стратегии управления рисками, применять научно-прикладные методы  анализа и оценки рисков чрезвычайных ситуаций природного и техногенного характера, опасностей военного времени </t>
  </si>
  <si>
    <t>СК-4</t>
  </si>
  <si>
    <t xml:space="preserve">Быть способным 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</si>
  <si>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>СК-2 / СК-3</t>
  </si>
  <si>
    <t xml:space="preserve">Быть способным вырабатывать научно обоснованные решения по обеспечению взаимодействия с Вооруженными Силами, другими войсками, воинскими формированиями и военизированными организациями в системе военной организации государства в мирное и военное время </t>
  </si>
  <si>
    <t xml:space="preserve">Модуль "Оперативно-тактический" </t>
  </si>
  <si>
    <t xml:space="preserve">Быть способным разрабатывать и реализовывать научно обоснованные мероприятия по обеспечению боеготовности, боеспобности и эффективного использования органов управления, сил и средств в условиях чрезвычайных ситуаций  на территориальном уровне          </t>
  </si>
  <si>
    <t>/100</t>
  </si>
  <si>
    <t>/130</t>
  </si>
  <si>
    <t>1 семестр,
13 недель</t>
  </si>
  <si>
    <t>2 семестр,
12 недель</t>
  </si>
  <si>
    <t>3.1</t>
  </si>
  <si>
    <t>3.2</t>
  </si>
  <si>
    <t>3.3</t>
  </si>
  <si>
    <t>4 (/1)</t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</si>
  <si>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</si>
  <si>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</si>
  <si>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</si>
  <si>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</si>
  <si>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</si>
  <si>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t>Профессиональная коммуникация  в международных миссиях / Иноязычная коммуникация в профессиональной деятельности</t>
  </si>
  <si>
    <t>Анализ и управление рисками чрезвычайных ситуаций / Устойчивость объектов экономики в чрезвычайных ситуациях</t>
  </si>
  <si>
    <t>Модуль "Научно-исследовательская работа"</t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</si>
  <si>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</si>
  <si>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</si>
  <si>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</si>
  <si>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r>
      <rPr>
        <vertAlign val="superscript"/>
        <sz val="42"/>
        <rFont val="Times New Roman"/>
        <family val="1"/>
      </rPr>
      <t xml:space="preserve">1 </t>
    </r>
    <r>
      <rPr>
        <sz val="42"/>
        <rFont val="Times New Roman"/>
        <family val="1"/>
      </rPr>
      <t>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</si>
  <si>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>2.1.2, 3.2</t>
  </si>
  <si>
    <t>1.1.4, 3.3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</si>
</sst>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u val="single"/>
      <sz val="32"/>
      <name val="Times New Roman"/>
      <family val="1"/>
    </font>
    <font>
      <sz val="38"/>
      <name val="Times New Roman"/>
      <family val="1"/>
    </font>
    <font>
      <b/>
      <sz val="38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u val="single"/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sz val="42"/>
      <name val="Arial Cyr"/>
      <family val="0"/>
    </font>
    <font>
      <i/>
      <sz val="42"/>
      <name val="Times New Roman"/>
      <family val="1"/>
    </font>
    <font>
      <i/>
      <sz val="42"/>
      <name val="Arial Cyr"/>
      <family val="0"/>
    </font>
    <font>
      <b/>
      <sz val="42"/>
      <name val="Arial Cyr"/>
      <family val="0"/>
    </font>
    <font>
      <vertAlign val="superscript"/>
      <sz val="4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2" fillId="0" borderId="0" applyNumberFormat="0" applyFill="0" applyBorder="0" applyProtection="0">
      <alignment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33" borderId="0" xfId="0" applyFont="1" applyFill="1" applyAlignment="1">
      <alignment vertical="justify" wrapText="1"/>
    </xf>
    <xf numFmtId="0" fontId="10" fillId="33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/>
    </xf>
    <xf numFmtId="0" fontId="9" fillId="0" borderId="0" xfId="0" applyFont="1" applyFill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" fontId="9" fillId="0" borderId="19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23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" fontId="9" fillId="33" borderId="24" xfId="0" applyNumberFormat="1" applyFont="1" applyFill="1" applyBorder="1" applyAlignment="1">
      <alignment vertical="center"/>
    </xf>
    <xf numFmtId="1" fontId="9" fillId="33" borderId="25" xfId="0" applyNumberFormat="1" applyFont="1" applyFill="1" applyBorder="1" applyAlignment="1">
      <alignment vertical="center"/>
    </xf>
    <xf numFmtId="1" fontId="9" fillId="33" borderId="26" xfId="0" applyNumberFormat="1" applyFont="1" applyFill="1" applyBorder="1" applyAlignment="1">
      <alignment vertical="center"/>
    </xf>
    <xf numFmtId="1" fontId="9" fillId="33" borderId="27" xfId="0" applyNumberFormat="1" applyFont="1" applyFill="1" applyBorder="1" applyAlignment="1">
      <alignment vertical="center"/>
    </xf>
    <xf numFmtId="1" fontId="9" fillId="33" borderId="22" xfId="0" applyNumberFormat="1" applyFont="1" applyFill="1" applyBorder="1" applyAlignment="1">
      <alignment vertical="center"/>
    </xf>
    <xf numFmtId="1" fontId="9" fillId="0" borderId="28" xfId="0" applyNumberFormat="1" applyFont="1" applyFill="1" applyBorder="1" applyAlignment="1">
      <alignment vertical="center"/>
    </xf>
    <xf numFmtId="1" fontId="9" fillId="0" borderId="25" xfId="0" applyNumberFormat="1" applyFont="1" applyFill="1" applyBorder="1" applyAlignment="1">
      <alignment vertical="center"/>
    </xf>
    <xf numFmtId="1" fontId="9" fillId="0" borderId="26" xfId="0" applyNumberFormat="1" applyFont="1" applyFill="1" applyBorder="1" applyAlignment="1">
      <alignment vertical="center"/>
    </xf>
    <xf numFmtId="1" fontId="9" fillId="33" borderId="29" xfId="0" applyNumberFormat="1" applyFont="1" applyFill="1" applyBorder="1" applyAlignment="1">
      <alignment vertical="center"/>
    </xf>
    <xf numFmtId="1" fontId="9" fillId="33" borderId="20" xfId="0" applyNumberFormat="1" applyFont="1" applyFill="1" applyBorder="1" applyAlignment="1">
      <alignment vertical="center"/>
    </xf>
    <xf numFmtId="1" fontId="9" fillId="33" borderId="23" xfId="0" applyNumberFormat="1" applyFont="1" applyFill="1" applyBorder="1" applyAlignment="1">
      <alignment vertic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vertical="center"/>
    </xf>
    <xf numFmtId="1" fontId="9" fillId="0" borderId="33" xfId="0" applyNumberFormat="1" applyFont="1" applyFill="1" applyBorder="1" applyAlignment="1">
      <alignment horizontal="center" vertical="center"/>
    </xf>
    <xf numFmtId="1" fontId="12" fillId="33" borderId="34" xfId="0" applyNumberFormat="1" applyFont="1" applyFill="1" applyBorder="1" applyAlignment="1">
      <alignment horizontal="left" vertical="center"/>
    </xf>
    <xf numFmtId="1" fontId="12" fillId="33" borderId="35" xfId="0" applyNumberFormat="1" applyFont="1" applyFill="1" applyBorder="1" applyAlignment="1">
      <alignment horizontal="left" vertical="center"/>
    </xf>
    <xf numFmtId="1" fontId="12" fillId="33" borderId="36" xfId="0" applyNumberFormat="1" applyFont="1" applyFill="1" applyBorder="1" applyAlignment="1">
      <alignment horizontal="left" vertical="center"/>
    </xf>
    <xf numFmtId="1" fontId="12" fillId="33" borderId="37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justify" wrapText="1"/>
    </xf>
    <xf numFmtId="0" fontId="9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11" fillId="0" borderId="0" xfId="50" applyFont="1" applyFill="1" applyBorder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left" vertical="center" wrapText="1"/>
    </xf>
    <xf numFmtId="1" fontId="11" fillId="0" borderId="4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justify"/>
    </xf>
    <xf numFmtId="0" fontId="9" fillId="0" borderId="4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1" fontId="9" fillId="33" borderId="27" xfId="0" applyNumberFormat="1" applyFont="1" applyFill="1" applyBorder="1" applyAlignment="1">
      <alignment horizontal="left" vertical="center" wrapText="1"/>
    </xf>
    <xf numFmtId="1" fontId="9" fillId="33" borderId="21" xfId="0" applyNumberFormat="1" applyFont="1" applyFill="1" applyBorder="1" applyAlignment="1">
      <alignment horizontal="left" vertical="center" wrapText="1"/>
    </xf>
    <xf numFmtId="1" fontId="9" fillId="33" borderId="23" xfId="0" applyNumberFormat="1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9" fillId="0" borderId="45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49" fontId="9" fillId="0" borderId="5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49" fontId="9" fillId="0" borderId="59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" fontId="9" fillId="33" borderId="27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 horizontal="left" vertical="center"/>
    </xf>
    <xf numFmtId="1" fontId="14" fillId="0" borderId="63" xfId="0" applyNumberFormat="1" applyFont="1" applyFill="1" applyBorder="1" applyAlignment="1">
      <alignment horizontal="left" vertical="center"/>
    </xf>
    <xf numFmtId="1" fontId="12" fillId="0" borderId="63" xfId="0" applyNumberFormat="1" applyFont="1" applyFill="1" applyBorder="1" applyAlignment="1">
      <alignment horizontal="center" vertical="center"/>
    </xf>
    <xf numFmtId="1" fontId="12" fillId="0" borderId="64" xfId="0" applyNumberFormat="1" applyFont="1" applyFill="1" applyBorder="1" applyAlignment="1">
      <alignment horizontal="center" vertical="center"/>
    </xf>
    <xf numFmtId="1" fontId="12" fillId="0" borderId="65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" fontId="9" fillId="33" borderId="29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0" borderId="69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70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11" fillId="0" borderId="6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left" vertical="center"/>
    </xf>
    <xf numFmtId="1" fontId="12" fillId="33" borderId="36" xfId="0" applyNumberFormat="1" applyFont="1" applyFill="1" applyBorder="1" applyAlignment="1">
      <alignment horizontal="left" vertical="center"/>
    </xf>
    <xf numFmtId="1" fontId="12" fillId="33" borderId="35" xfId="0" applyNumberFormat="1" applyFont="1" applyFill="1" applyBorder="1" applyAlignment="1">
      <alignment horizontal="left" vertical="center"/>
    </xf>
    <xf numFmtId="1" fontId="12" fillId="33" borderId="63" xfId="0" applyNumberFormat="1" applyFont="1" applyFill="1" applyBorder="1" applyAlignment="1">
      <alignment horizontal="left" vertical="center"/>
    </xf>
    <xf numFmtId="1" fontId="12" fillId="33" borderId="37" xfId="0" applyNumberFormat="1" applyFont="1" applyFill="1" applyBorder="1" applyAlignment="1">
      <alignment horizontal="left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2" fillId="33" borderId="35" xfId="0" applyNumberFormat="1" applyFont="1" applyFill="1" applyBorder="1" applyAlignment="1">
      <alignment horizontal="center" vertical="center"/>
    </xf>
    <xf numFmtId="1" fontId="12" fillId="33" borderId="63" xfId="0" applyNumberFormat="1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33" borderId="60" xfId="0" applyFont="1" applyFill="1" applyBorder="1" applyAlignment="1">
      <alignment horizontal="center" vertical="top"/>
    </xf>
    <xf numFmtId="0" fontId="9" fillId="33" borderId="39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1" fontId="12" fillId="0" borderId="3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12" fillId="33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 textRotation="90"/>
    </xf>
    <xf numFmtId="0" fontId="3" fillId="33" borderId="55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textRotation="90"/>
    </xf>
    <xf numFmtId="0" fontId="3" fillId="33" borderId="62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3" fillId="33" borderId="51" xfId="0" applyFont="1" applyFill="1" applyBorder="1" applyAlignment="1">
      <alignment horizontal="center" vertical="center" textRotation="90"/>
    </xf>
    <xf numFmtId="0" fontId="3" fillId="33" borderId="4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textRotation="90"/>
    </xf>
    <xf numFmtId="0" fontId="6" fillId="33" borderId="35" xfId="0" applyFont="1" applyFill="1" applyBorder="1" applyAlignment="1">
      <alignment horizontal="center" vertical="center" textRotation="90"/>
    </xf>
    <xf numFmtId="0" fontId="6" fillId="33" borderId="63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74" xfId="0" applyFont="1" applyFill="1" applyBorder="1" applyAlignment="1">
      <alignment horizontal="center" vertical="center" textRotation="90"/>
    </xf>
    <xf numFmtId="0" fontId="6" fillId="0" borderId="75" xfId="0" applyFont="1" applyFill="1" applyBorder="1" applyAlignment="1">
      <alignment horizontal="center" vertical="center" textRotation="90"/>
    </xf>
    <xf numFmtId="1" fontId="9" fillId="33" borderId="24" xfId="0" applyNumberFormat="1" applyFont="1" applyFill="1" applyBorder="1" applyAlignment="1">
      <alignment horizontal="center" vertical="center"/>
    </xf>
    <xf numFmtId="1" fontId="9" fillId="33" borderId="28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textRotation="90"/>
    </xf>
    <xf numFmtId="0" fontId="7" fillId="33" borderId="71" xfId="0" applyFont="1" applyFill="1" applyBorder="1" applyAlignment="1">
      <alignment horizontal="center" vertical="center" textRotation="90"/>
    </xf>
    <xf numFmtId="0" fontId="7" fillId="33" borderId="43" xfId="0" applyFont="1" applyFill="1" applyBorder="1" applyAlignment="1">
      <alignment horizontal="center" vertical="center" textRotation="90"/>
    </xf>
    <xf numFmtId="0" fontId="7" fillId="33" borderId="58" xfId="0" applyFont="1" applyFill="1" applyBorder="1" applyAlignment="1">
      <alignment horizontal="center" vertical="center" textRotation="90"/>
    </xf>
    <xf numFmtId="0" fontId="7" fillId="33" borderId="44" xfId="0" applyFont="1" applyFill="1" applyBorder="1" applyAlignment="1">
      <alignment horizontal="center" vertical="center" textRotation="90"/>
    </xf>
    <xf numFmtId="0" fontId="7" fillId="33" borderId="47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6" fillId="33" borderId="34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top"/>
    </xf>
    <xf numFmtId="0" fontId="6" fillId="33" borderId="37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left"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textRotation="90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1" fontId="9" fillId="0" borderId="58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" fontId="12" fillId="33" borderId="34" xfId="0" applyNumberFormat="1" applyFont="1" applyFill="1" applyBorder="1" applyAlignment="1">
      <alignment horizontal="left" vertical="center"/>
    </xf>
    <xf numFmtId="1" fontId="12" fillId="33" borderId="64" xfId="0" applyNumberFormat="1" applyFont="1" applyFill="1" applyBorder="1" applyAlignment="1">
      <alignment horizontal="center" vertical="center"/>
    </xf>
    <xf numFmtId="1" fontId="12" fillId="33" borderId="6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/>
    </xf>
    <xf numFmtId="1" fontId="12" fillId="33" borderId="64" xfId="0" applyNumberFormat="1" applyFont="1" applyFill="1" applyBorder="1" applyAlignment="1">
      <alignment horizontal="left" vertical="center"/>
    </xf>
    <xf numFmtId="1" fontId="12" fillId="33" borderId="65" xfId="0" applyNumberFormat="1" applyFont="1" applyFill="1" applyBorder="1" applyAlignment="1">
      <alignment horizontal="left" vertical="center"/>
    </xf>
    <xf numFmtId="1" fontId="11" fillId="0" borderId="3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/>
    </xf>
    <xf numFmtId="1" fontId="11" fillId="33" borderId="36" xfId="0" applyNumberFormat="1" applyFont="1" applyFill="1" applyBorder="1" applyAlignment="1">
      <alignment horizontal="center" vertical="center"/>
    </xf>
    <xf numFmtId="1" fontId="11" fillId="33" borderId="37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left" vertical="center"/>
    </xf>
    <xf numFmtId="1" fontId="12" fillId="0" borderId="37" xfId="0" applyNumberFormat="1" applyFont="1" applyFill="1" applyBorder="1" applyAlignment="1">
      <alignment horizontal="left" vertical="center"/>
    </xf>
    <xf numFmtId="1" fontId="12" fillId="0" borderId="34" xfId="0" applyNumberFormat="1" applyFont="1" applyFill="1" applyBorder="1" applyAlignment="1">
      <alignment horizontal="left" vertical="center"/>
    </xf>
    <xf numFmtId="1" fontId="12" fillId="0" borderId="63" xfId="0" applyNumberFormat="1" applyFont="1" applyFill="1" applyBorder="1" applyAlignment="1">
      <alignment horizontal="left" vertical="center"/>
    </xf>
    <xf numFmtId="1" fontId="9" fillId="0" borderId="29" xfId="0" applyNumberFormat="1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1" fontId="11" fillId="0" borderId="3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left" vertical="center"/>
    </xf>
    <xf numFmtId="1" fontId="9" fillId="0" borderId="35" xfId="0" applyNumberFormat="1" applyFont="1" applyFill="1" applyBorder="1" applyAlignment="1">
      <alignment horizontal="left" vertical="center"/>
    </xf>
    <xf numFmtId="1" fontId="9" fillId="0" borderId="37" xfId="0" applyNumberFormat="1" applyFont="1" applyFill="1" applyBorder="1" applyAlignment="1">
      <alignment horizontal="left" vertical="center"/>
    </xf>
    <xf numFmtId="1" fontId="9" fillId="0" borderId="24" xfId="0" applyNumberFormat="1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>
      <alignment horizontal="left" vertical="center" wrapText="1"/>
    </xf>
    <xf numFmtId="1" fontId="14" fillId="0" borderId="34" xfId="0" applyNumberFormat="1" applyFont="1" applyFill="1" applyBorder="1" applyAlignment="1">
      <alignment horizontal="center" vertical="center"/>
    </xf>
    <xf numFmtId="1" fontId="14" fillId="0" borderId="63" xfId="0" applyNumberFormat="1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left" vertical="center"/>
    </xf>
    <xf numFmtId="1" fontId="12" fillId="0" borderId="34" xfId="0" applyNumberFormat="1" applyFont="1" applyFill="1" applyBorder="1" applyAlignment="1">
      <alignment horizontal="left" vertical="center" wrapText="1"/>
    </xf>
    <xf numFmtId="1" fontId="12" fillId="0" borderId="35" xfId="0" applyNumberFormat="1" applyFont="1" applyFill="1" applyBorder="1" applyAlignment="1">
      <alignment horizontal="left" vertical="center" wrapText="1"/>
    </xf>
    <xf numFmtId="1" fontId="12" fillId="0" borderId="37" xfId="0" applyNumberFormat="1" applyFont="1" applyFill="1" applyBorder="1" applyAlignment="1">
      <alignment horizontal="left" vertical="center" wrapText="1"/>
    </xf>
    <xf numFmtId="1" fontId="11" fillId="0" borderId="24" xfId="0" applyNumberFormat="1" applyFont="1" applyFill="1" applyBorder="1" applyAlignment="1">
      <alignment horizontal="left" vertical="center" wrapText="1"/>
    </xf>
    <xf numFmtId="1" fontId="11" fillId="0" borderId="28" xfId="0" applyNumberFormat="1" applyFont="1" applyFill="1" applyBorder="1" applyAlignment="1">
      <alignment horizontal="left" vertical="center" wrapText="1"/>
    </xf>
    <xf numFmtId="1" fontId="11" fillId="0" borderId="26" xfId="0" applyNumberFormat="1" applyFont="1" applyFill="1" applyBorder="1" applyAlignment="1">
      <alignment horizontal="left" vertical="center" wrapText="1"/>
    </xf>
    <xf numFmtId="1" fontId="11" fillId="33" borderId="24" xfId="0" applyNumberFormat="1" applyFont="1" applyFill="1" applyBorder="1" applyAlignment="1">
      <alignment horizontal="left" vertical="center" wrapText="1"/>
    </xf>
    <xf numFmtId="1" fontId="11" fillId="33" borderId="28" xfId="0" applyNumberFormat="1" applyFont="1" applyFill="1" applyBorder="1" applyAlignment="1">
      <alignment horizontal="left" vertical="center" wrapText="1"/>
    </xf>
    <xf numFmtId="1" fontId="11" fillId="33" borderId="26" xfId="0" applyNumberFormat="1" applyFont="1" applyFill="1" applyBorder="1" applyAlignment="1">
      <alignment horizontal="left" vertical="center" wrapText="1"/>
    </xf>
    <xf numFmtId="1" fontId="11" fillId="0" borderId="29" xfId="0" applyNumberFormat="1" applyFont="1" applyFill="1" applyBorder="1" applyAlignment="1">
      <alignment horizontal="left" vertical="center" wrapText="1"/>
    </xf>
    <xf numFmtId="1" fontId="11" fillId="0" borderId="19" xfId="0" applyNumberFormat="1" applyFont="1" applyFill="1" applyBorder="1" applyAlignment="1">
      <alignment horizontal="left" vertical="center" wrapText="1"/>
    </xf>
    <xf numFmtId="1" fontId="11" fillId="0" borderId="20" xfId="0" applyNumberFormat="1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7"/>
  <sheetViews>
    <sheetView tabSelected="1" view="pageBreakPreview" zoomScale="31" zoomScaleNormal="32" zoomScaleSheetLayoutView="31" workbookViewId="0" topLeftCell="A56">
      <selection activeCell="AD115" sqref="AD115"/>
    </sheetView>
  </sheetViews>
  <sheetFormatPr defaultColWidth="4.75390625" defaultRowHeight="12.75"/>
  <cols>
    <col min="1" max="1" width="26.00390625" style="1" customWidth="1"/>
    <col min="2" max="6" width="8.75390625" style="1" customWidth="1"/>
    <col min="7" max="7" width="10.625" style="1" customWidth="1"/>
    <col min="8" max="17" width="8.75390625" style="1" customWidth="1"/>
    <col min="18" max="18" width="10.125" style="2" customWidth="1"/>
    <col min="19" max="19" width="8.75390625" style="2" customWidth="1"/>
    <col min="20" max="22" width="8.75390625" style="1" customWidth="1"/>
    <col min="23" max="23" width="9.25390625" style="1" customWidth="1"/>
    <col min="24" max="24" width="10.625" style="1" customWidth="1"/>
    <col min="25" max="31" width="8.75390625" style="1" customWidth="1"/>
    <col min="32" max="53" width="8.75390625" style="3" customWidth="1"/>
    <col min="54" max="54" width="10.625" style="3" customWidth="1"/>
    <col min="55" max="57" width="8.75390625" style="3" customWidth="1"/>
    <col min="58" max="60" width="8.75390625" style="20" customWidth="1"/>
    <col min="61" max="61" width="25.375" style="20" customWidth="1"/>
    <col min="62" max="62" width="5.25390625" style="4" bestFit="1" customWidth="1"/>
    <col min="63" max="66" width="4.75390625" style="1" customWidth="1"/>
    <col min="67" max="67" width="13.00390625" style="1" customWidth="1"/>
    <col min="68" max="68" width="13.625" style="1" customWidth="1"/>
    <col min="69" max="16384" width="4.75390625" style="1" customWidth="1"/>
  </cols>
  <sheetData>
    <row r="1" spans="13:61" s="36" customFormat="1" ht="53.25">
      <c r="M1" s="355" t="s">
        <v>155</v>
      </c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21"/>
      <c r="AY1" s="21"/>
      <c r="AZ1" s="21"/>
      <c r="BA1" s="21"/>
      <c r="BB1" s="21"/>
      <c r="BC1" s="21"/>
      <c r="BD1" s="21"/>
      <c r="BE1" s="21"/>
      <c r="BF1" s="22"/>
      <c r="BG1" s="22"/>
      <c r="BH1" s="22"/>
      <c r="BI1" s="22"/>
    </row>
    <row r="2" spans="13:61" s="36" customFormat="1" ht="17.25" customHeight="1"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2"/>
      <c r="BG2" s="22"/>
      <c r="BH2" s="22"/>
      <c r="BI2" s="22"/>
    </row>
    <row r="3" spans="1:55" s="23" customFormat="1" ht="45" customHeight="1">
      <c r="A3" s="362"/>
      <c r="B3" s="362"/>
      <c r="C3" s="362"/>
      <c r="D3" s="362"/>
      <c r="E3" s="362"/>
      <c r="F3" s="362"/>
      <c r="G3" s="362"/>
      <c r="H3" s="362"/>
      <c r="I3" s="362"/>
      <c r="M3" s="355" t="s">
        <v>135</v>
      </c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BC3" s="102"/>
    </row>
    <row r="4" spans="18:61" s="36" customFormat="1" ht="53.25">
      <c r="R4" s="103"/>
      <c r="S4" s="103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  <c r="BG4" s="22"/>
      <c r="BH4" s="22"/>
      <c r="BI4" s="22"/>
    </row>
    <row r="5" spans="1:61" s="36" customFormat="1" ht="44.25" customHeight="1">
      <c r="A5" s="36" t="s">
        <v>54</v>
      </c>
      <c r="K5" s="363" t="s">
        <v>133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21"/>
      <c r="AZ5" s="21"/>
      <c r="BA5" s="21"/>
      <c r="BB5" s="21"/>
      <c r="BC5" s="24"/>
      <c r="BD5" s="24"/>
      <c r="BE5" s="24"/>
      <c r="BF5" s="25"/>
      <c r="BG5" s="25"/>
      <c r="BH5" s="25"/>
      <c r="BI5" s="25"/>
    </row>
    <row r="6" spans="1:61" s="36" customFormat="1" ht="53.25">
      <c r="A6" s="36" t="s">
        <v>55</v>
      </c>
      <c r="R6" s="103"/>
      <c r="S6" s="103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4"/>
      <c r="BD6" s="24"/>
      <c r="BE6" s="24"/>
      <c r="BF6" s="25"/>
      <c r="BG6" s="25"/>
      <c r="BH6" s="25"/>
      <c r="BI6" s="25"/>
    </row>
    <row r="7" spans="1:61" s="36" customFormat="1" ht="53.25">
      <c r="A7" s="36" t="s">
        <v>56</v>
      </c>
      <c r="R7" s="103"/>
      <c r="S7" s="103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  <c r="BG7" s="22"/>
      <c r="BH7" s="22"/>
      <c r="BI7" s="22"/>
    </row>
    <row r="8" spans="1:61" s="36" customFormat="1" ht="53.25">
      <c r="A8" s="36" t="s">
        <v>57</v>
      </c>
      <c r="J8" s="23"/>
      <c r="K8" s="364" t="s">
        <v>165</v>
      </c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26"/>
      <c r="AZ8" s="26"/>
      <c r="BA8" s="26"/>
      <c r="BB8" s="26"/>
      <c r="BC8" s="26"/>
      <c r="BD8" s="26"/>
      <c r="BE8" s="26"/>
      <c r="BF8" s="22"/>
      <c r="BG8" s="22"/>
      <c r="BH8" s="22"/>
      <c r="BI8" s="22"/>
    </row>
    <row r="9" spans="1:61" s="36" customFormat="1" ht="45.75" customHeight="1">
      <c r="A9" s="23" t="s">
        <v>134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23"/>
      <c r="AD9" s="104"/>
      <c r="AE9" s="104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6"/>
      <c r="AS9" s="28"/>
      <c r="AT9" s="28"/>
      <c r="AU9" s="28"/>
      <c r="AV9" s="28"/>
      <c r="AW9" s="28"/>
      <c r="AX9" s="28"/>
      <c r="AY9" s="28" t="s">
        <v>193</v>
      </c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36" customFormat="1" ht="44.25" customHeight="1">
      <c r="A10" s="104" t="s">
        <v>156</v>
      </c>
      <c r="B10" s="104"/>
      <c r="C10" s="104"/>
      <c r="D10" s="104"/>
      <c r="E10" s="104"/>
      <c r="F10" s="104"/>
      <c r="G10" s="104"/>
      <c r="H10" s="104"/>
      <c r="R10" s="25"/>
      <c r="S10" s="25"/>
      <c r="T10" s="25"/>
      <c r="U10" s="25"/>
      <c r="V10" s="25"/>
      <c r="X10" s="25"/>
      <c r="Y10" s="105"/>
      <c r="Z10" s="2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29"/>
      <c r="AP10" s="29"/>
      <c r="AQ10" s="29"/>
      <c r="AR10" s="30"/>
      <c r="AS10" s="30"/>
      <c r="AT10" s="26"/>
      <c r="AU10" s="26"/>
      <c r="AV10" s="26"/>
      <c r="AW10" s="26"/>
      <c r="AX10" s="26"/>
      <c r="AY10" s="30"/>
      <c r="AZ10" s="26"/>
      <c r="BA10" s="27"/>
      <c r="BB10" s="27"/>
      <c r="BC10" s="27"/>
      <c r="BD10" s="27"/>
      <c r="BE10" s="27"/>
      <c r="BF10" s="31"/>
      <c r="BG10" s="31"/>
      <c r="BH10" s="31"/>
      <c r="BI10" s="31"/>
    </row>
    <row r="11" spans="1:61" s="36" customFormat="1" ht="44.25" customHeight="1">
      <c r="A11" s="36" t="s">
        <v>58</v>
      </c>
      <c r="F11" s="36" t="s">
        <v>157</v>
      </c>
      <c r="G11" s="23"/>
      <c r="H11" s="23"/>
      <c r="R11" s="103"/>
      <c r="S11" s="103"/>
      <c r="T11" s="36" t="s">
        <v>113</v>
      </c>
      <c r="AC11" s="106"/>
      <c r="AD11" s="106"/>
      <c r="AE11" s="106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6"/>
      <c r="AT11" s="27"/>
      <c r="AU11" s="21"/>
      <c r="AV11" s="32"/>
      <c r="AW11" s="32"/>
      <c r="AX11" s="32"/>
      <c r="AY11" s="26"/>
      <c r="AZ11" s="32"/>
      <c r="BA11" s="32"/>
      <c r="BB11" s="21"/>
      <c r="BC11" s="21"/>
      <c r="BD11" s="21"/>
      <c r="BE11" s="21"/>
      <c r="BF11" s="22"/>
      <c r="BG11" s="22"/>
      <c r="BH11" s="22"/>
      <c r="BI11" s="31"/>
    </row>
    <row r="12" spans="17:61" s="36" customFormat="1" ht="53.25" customHeight="1">
      <c r="Q12" s="22"/>
      <c r="R12" s="103"/>
      <c r="S12" s="103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29"/>
      <c r="AP12" s="29"/>
      <c r="AQ12" s="29"/>
      <c r="AR12" s="29"/>
      <c r="AS12" s="28"/>
      <c r="AT12" s="28"/>
      <c r="AU12" s="28"/>
      <c r="AV12" s="28"/>
      <c r="AW12" s="28"/>
      <c r="AX12" s="28"/>
      <c r="AY12" s="28" t="s">
        <v>198</v>
      </c>
      <c r="AZ12" s="28"/>
      <c r="BA12" s="28"/>
      <c r="BB12" s="28"/>
      <c r="BC12" s="28"/>
      <c r="BD12" s="33"/>
      <c r="BE12" s="33"/>
      <c r="BF12" s="33"/>
      <c r="BG12" s="33"/>
      <c r="BH12" s="28"/>
      <c r="BI12" s="28"/>
    </row>
    <row r="13" spans="18:61" s="36" customFormat="1" ht="7.5" customHeight="1">
      <c r="R13" s="103"/>
      <c r="S13" s="103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9"/>
      <c r="AT13" s="29"/>
      <c r="AU13" s="29"/>
      <c r="AV13" s="29"/>
      <c r="AW13" s="21"/>
      <c r="AX13" s="27"/>
      <c r="AY13" s="27"/>
      <c r="AZ13" s="27"/>
      <c r="BA13" s="27"/>
      <c r="BB13" s="27"/>
      <c r="BC13" s="27"/>
      <c r="BD13" s="27"/>
      <c r="BE13" s="27"/>
      <c r="BF13" s="31"/>
      <c r="BG13" s="31"/>
      <c r="BH13" s="31"/>
      <c r="BI13" s="22"/>
    </row>
    <row r="14" spans="1:61" s="36" customFormat="1" ht="42" customHeight="1">
      <c r="A14" s="36" t="s">
        <v>158</v>
      </c>
      <c r="F14" s="107"/>
      <c r="G14" s="107"/>
      <c r="H14" s="108"/>
      <c r="I14" s="108"/>
      <c r="J14" s="108"/>
      <c r="K14" s="108"/>
      <c r="L14" s="108"/>
      <c r="M14" s="108"/>
      <c r="N14" s="108"/>
      <c r="R14" s="103"/>
      <c r="S14" s="103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97"/>
      <c r="BF14" s="34"/>
      <c r="BG14" s="34"/>
      <c r="BH14" s="34"/>
      <c r="BI14" s="22"/>
    </row>
    <row r="15" spans="18:61" s="36" customFormat="1" ht="22.5" customHeight="1">
      <c r="R15" s="103"/>
      <c r="S15" s="103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</row>
    <row r="16" spans="18:61" s="36" customFormat="1" ht="22.5" customHeight="1">
      <c r="R16" s="103"/>
      <c r="S16" s="103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2"/>
      <c r="BH16" s="22"/>
      <c r="BI16" s="22"/>
    </row>
    <row r="17" spans="5:61" s="36" customFormat="1" ht="45.75" customHeight="1">
      <c r="E17" s="109" t="s">
        <v>114</v>
      </c>
      <c r="R17" s="103"/>
      <c r="S17" s="103"/>
      <c r="AF17" s="21"/>
      <c r="AG17" s="21"/>
      <c r="AH17" s="21"/>
      <c r="AI17" s="21"/>
      <c r="AJ17" s="21"/>
      <c r="AK17" s="21"/>
      <c r="AL17" s="21"/>
      <c r="AM17" s="35"/>
      <c r="AN17" s="21"/>
      <c r="AO17" s="35" t="s">
        <v>59</v>
      </c>
      <c r="AP17" s="21"/>
      <c r="AQ17" s="21"/>
      <c r="AR17" s="35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</row>
    <row r="18" spans="18:61" s="110" customFormat="1" ht="48" hidden="1">
      <c r="R18" s="111"/>
      <c r="S18" s="111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9"/>
      <c r="BG18" s="19"/>
      <c r="BH18" s="19"/>
      <c r="BI18" s="19"/>
    </row>
    <row r="19" spans="1:61" s="113" customFormat="1" ht="41.25" customHeight="1">
      <c r="A19" s="366" t="s">
        <v>66</v>
      </c>
      <c r="B19" s="357" t="s">
        <v>67</v>
      </c>
      <c r="C19" s="357"/>
      <c r="D19" s="357"/>
      <c r="E19" s="357"/>
      <c r="F19" s="358" t="s">
        <v>226</v>
      </c>
      <c r="G19" s="357" t="s">
        <v>68</v>
      </c>
      <c r="H19" s="357"/>
      <c r="I19" s="357"/>
      <c r="J19" s="358" t="s">
        <v>227</v>
      </c>
      <c r="K19" s="357" t="s">
        <v>69</v>
      </c>
      <c r="L19" s="357"/>
      <c r="M19" s="357"/>
      <c r="N19" s="357"/>
      <c r="O19" s="357" t="s">
        <v>70</v>
      </c>
      <c r="P19" s="357"/>
      <c r="Q19" s="357"/>
      <c r="R19" s="357"/>
      <c r="S19" s="358" t="s">
        <v>228</v>
      </c>
      <c r="T19" s="357" t="s">
        <v>71</v>
      </c>
      <c r="U19" s="357"/>
      <c r="V19" s="357"/>
      <c r="W19" s="358" t="s">
        <v>229</v>
      </c>
      <c r="X19" s="361" t="s">
        <v>72</v>
      </c>
      <c r="Y19" s="361"/>
      <c r="Z19" s="361"/>
      <c r="AA19" s="360" t="s">
        <v>230</v>
      </c>
      <c r="AB19" s="361" t="s">
        <v>73</v>
      </c>
      <c r="AC19" s="361"/>
      <c r="AD19" s="361"/>
      <c r="AE19" s="361"/>
      <c r="AF19" s="358" t="s">
        <v>159</v>
      </c>
      <c r="AG19" s="357" t="s">
        <v>74</v>
      </c>
      <c r="AH19" s="357"/>
      <c r="AI19" s="357"/>
      <c r="AJ19" s="358" t="s">
        <v>160</v>
      </c>
      <c r="AK19" s="357" t="s">
        <v>75</v>
      </c>
      <c r="AL19" s="357"/>
      <c r="AM19" s="357"/>
      <c r="AN19" s="357"/>
      <c r="AO19" s="357" t="s">
        <v>76</v>
      </c>
      <c r="AP19" s="357"/>
      <c r="AQ19" s="357"/>
      <c r="AR19" s="357"/>
      <c r="AS19" s="358" t="s">
        <v>161</v>
      </c>
      <c r="AT19" s="357" t="s">
        <v>77</v>
      </c>
      <c r="AU19" s="357"/>
      <c r="AV19" s="357"/>
      <c r="AW19" s="358" t="s">
        <v>162</v>
      </c>
      <c r="AX19" s="357" t="s">
        <v>78</v>
      </c>
      <c r="AY19" s="357"/>
      <c r="AZ19" s="357"/>
      <c r="BA19" s="367"/>
      <c r="BB19" s="366" t="s">
        <v>53</v>
      </c>
      <c r="BC19" s="368" t="s">
        <v>79</v>
      </c>
      <c r="BD19" s="368" t="s">
        <v>80</v>
      </c>
      <c r="BE19" s="368" t="s">
        <v>65</v>
      </c>
      <c r="BF19" s="368" t="s">
        <v>81</v>
      </c>
      <c r="BG19" s="368" t="s">
        <v>47</v>
      </c>
      <c r="BH19" s="373" t="s">
        <v>2</v>
      </c>
      <c r="BI19" s="374"/>
    </row>
    <row r="20" spans="1:61" s="113" customFormat="1" ht="358.5" customHeight="1">
      <c r="A20" s="366"/>
      <c r="B20" s="98" t="s">
        <v>82</v>
      </c>
      <c r="C20" s="98" t="s">
        <v>83</v>
      </c>
      <c r="D20" s="98" t="s">
        <v>84</v>
      </c>
      <c r="E20" s="98" t="s">
        <v>85</v>
      </c>
      <c r="F20" s="357"/>
      <c r="G20" s="98" t="s">
        <v>86</v>
      </c>
      <c r="H20" s="98" t="s">
        <v>87</v>
      </c>
      <c r="I20" s="98" t="s">
        <v>88</v>
      </c>
      <c r="J20" s="357"/>
      <c r="K20" s="98" t="s">
        <v>89</v>
      </c>
      <c r="L20" s="98" t="s">
        <v>90</v>
      </c>
      <c r="M20" s="98" t="s">
        <v>91</v>
      </c>
      <c r="N20" s="98" t="s">
        <v>92</v>
      </c>
      <c r="O20" s="98" t="s">
        <v>93</v>
      </c>
      <c r="P20" s="98" t="s">
        <v>83</v>
      </c>
      <c r="Q20" s="98" t="s">
        <v>84</v>
      </c>
      <c r="R20" s="98" t="s">
        <v>85</v>
      </c>
      <c r="S20" s="357"/>
      <c r="T20" s="98" t="s">
        <v>94</v>
      </c>
      <c r="U20" s="98" t="s">
        <v>95</v>
      </c>
      <c r="V20" s="98" t="s">
        <v>96</v>
      </c>
      <c r="W20" s="357"/>
      <c r="X20" s="112" t="s">
        <v>97</v>
      </c>
      <c r="Y20" s="112" t="s">
        <v>98</v>
      </c>
      <c r="Z20" s="112" t="s">
        <v>99</v>
      </c>
      <c r="AA20" s="361"/>
      <c r="AB20" s="112" t="s">
        <v>97</v>
      </c>
      <c r="AC20" s="112" t="s">
        <v>98</v>
      </c>
      <c r="AD20" s="112" t="s">
        <v>99</v>
      </c>
      <c r="AE20" s="112" t="s">
        <v>100</v>
      </c>
      <c r="AF20" s="357"/>
      <c r="AG20" s="98" t="s">
        <v>86</v>
      </c>
      <c r="AH20" s="98" t="s">
        <v>87</v>
      </c>
      <c r="AI20" s="98" t="s">
        <v>88</v>
      </c>
      <c r="AJ20" s="357"/>
      <c r="AK20" s="98" t="s">
        <v>101</v>
      </c>
      <c r="AL20" s="98" t="s">
        <v>102</v>
      </c>
      <c r="AM20" s="98" t="s">
        <v>103</v>
      </c>
      <c r="AN20" s="98" t="s">
        <v>104</v>
      </c>
      <c r="AO20" s="98" t="s">
        <v>93</v>
      </c>
      <c r="AP20" s="98" t="s">
        <v>83</v>
      </c>
      <c r="AQ20" s="98" t="s">
        <v>84</v>
      </c>
      <c r="AR20" s="98" t="s">
        <v>85</v>
      </c>
      <c r="AS20" s="357"/>
      <c r="AT20" s="98" t="s">
        <v>86</v>
      </c>
      <c r="AU20" s="98" t="s">
        <v>87</v>
      </c>
      <c r="AV20" s="98" t="s">
        <v>88</v>
      </c>
      <c r="AW20" s="357"/>
      <c r="AX20" s="98" t="s">
        <v>89</v>
      </c>
      <c r="AY20" s="98" t="s">
        <v>90</v>
      </c>
      <c r="AZ20" s="98" t="s">
        <v>91</v>
      </c>
      <c r="BA20" s="8" t="s">
        <v>105</v>
      </c>
      <c r="BB20" s="366"/>
      <c r="BC20" s="369"/>
      <c r="BD20" s="369"/>
      <c r="BE20" s="369"/>
      <c r="BF20" s="369"/>
      <c r="BG20" s="369"/>
      <c r="BH20" s="375"/>
      <c r="BI20" s="376"/>
    </row>
    <row r="21" spans="1:61" s="113" customFormat="1" ht="39.75" customHeight="1">
      <c r="A21" s="114" t="s">
        <v>48</v>
      </c>
      <c r="B21" s="115"/>
      <c r="C21" s="115"/>
      <c r="D21" s="115"/>
      <c r="E21" s="115"/>
      <c r="F21" s="115"/>
      <c r="G21" s="115"/>
      <c r="H21" s="115"/>
      <c r="I21" s="115"/>
      <c r="J21" s="115">
        <v>13</v>
      </c>
      <c r="K21" s="115"/>
      <c r="L21" s="115"/>
      <c r="M21" s="115"/>
      <c r="N21" s="99"/>
      <c r="O21" s="99" t="s">
        <v>51</v>
      </c>
      <c r="P21" s="99" t="s">
        <v>51</v>
      </c>
      <c r="Q21" s="116" t="s">
        <v>64</v>
      </c>
      <c r="R21" s="116" t="s">
        <v>64</v>
      </c>
      <c r="S21" s="116" t="s">
        <v>64</v>
      </c>
      <c r="T21" s="116" t="s">
        <v>64</v>
      </c>
      <c r="U21" s="9" t="s">
        <v>49</v>
      </c>
      <c r="V21" s="9" t="s">
        <v>49</v>
      </c>
      <c r="W21" s="99" t="s">
        <v>50</v>
      </c>
      <c r="X21" s="99" t="s">
        <v>50</v>
      </c>
      <c r="Y21" s="5"/>
      <c r="Z21" s="5"/>
      <c r="AA21" s="5"/>
      <c r="AB21" s="5">
        <v>12</v>
      </c>
      <c r="AC21" s="5"/>
      <c r="AD21" s="5"/>
      <c r="AE21" s="5"/>
      <c r="AF21" s="99"/>
      <c r="AG21" s="99"/>
      <c r="AH21" s="99"/>
      <c r="AI21" s="9"/>
      <c r="AJ21" s="99"/>
      <c r="AK21" s="99" t="s">
        <v>51</v>
      </c>
      <c r="AL21" s="99" t="s">
        <v>51</v>
      </c>
      <c r="AM21" s="116" t="s">
        <v>64</v>
      </c>
      <c r="AN21" s="116" t="s">
        <v>64</v>
      </c>
      <c r="AO21" s="116" t="s">
        <v>64</v>
      </c>
      <c r="AP21" s="116" t="s">
        <v>64</v>
      </c>
      <c r="AQ21" s="9" t="s">
        <v>49</v>
      </c>
      <c r="AR21" s="9" t="s">
        <v>49</v>
      </c>
      <c r="AS21" s="99" t="s">
        <v>52</v>
      </c>
      <c r="AT21" s="9"/>
      <c r="AU21" s="9"/>
      <c r="AV21" s="9"/>
      <c r="AW21" s="99"/>
      <c r="AX21" s="99"/>
      <c r="AY21" s="99"/>
      <c r="AZ21" s="99"/>
      <c r="BA21" s="8"/>
      <c r="BB21" s="99">
        <v>25</v>
      </c>
      <c r="BC21" s="99">
        <v>4</v>
      </c>
      <c r="BD21" s="99">
        <v>4</v>
      </c>
      <c r="BE21" s="99">
        <v>8</v>
      </c>
      <c r="BF21" s="99">
        <v>1</v>
      </c>
      <c r="BG21" s="99">
        <v>2</v>
      </c>
      <c r="BH21" s="367">
        <f>SUM(BB21:BG21)</f>
        <v>44</v>
      </c>
      <c r="BI21" s="377"/>
    </row>
    <row r="22" spans="1:61" s="6" customFormat="1" ht="39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17"/>
      <c r="Y22" s="117"/>
      <c r="Z22" s="117"/>
      <c r="AA22" s="117"/>
      <c r="AB22" s="117"/>
      <c r="AC22" s="117"/>
      <c r="AD22" s="117"/>
      <c r="AE22" s="117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2">
        <f>SUM(BB21:BB21)</f>
        <v>25</v>
      </c>
      <c r="BC22" s="12">
        <f>SUM(BC21:BC21)</f>
        <v>4</v>
      </c>
      <c r="BD22" s="12">
        <v>4</v>
      </c>
      <c r="BE22" s="12">
        <v>8</v>
      </c>
      <c r="BF22" s="12">
        <f>SUM(BF21:BF21)</f>
        <v>1</v>
      </c>
      <c r="BG22" s="12">
        <v>2</v>
      </c>
      <c r="BH22" s="378">
        <f>SUM(BB22:BG22)</f>
        <v>44</v>
      </c>
      <c r="BI22" s="379"/>
    </row>
    <row r="23" spans="1:61" s="6" customFormat="1" ht="1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18"/>
      <c r="S23" s="118"/>
      <c r="T23" s="13"/>
      <c r="U23" s="13"/>
      <c r="V23" s="13"/>
      <c r="W23" s="13"/>
      <c r="X23" s="119"/>
      <c r="Y23" s="119"/>
      <c r="Z23" s="119"/>
      <c r="AA23" s="119"/>
      <c r="AB23" s="119"/>
      <c r="AC23" s="119"/>
      <c r="AD23" s="119"/>
      <c r="AE23" s="119"/>
      <c r="AF23" s="13"/>
      <c r="AG23" s="13"/>
      <c r="AH23" s="13"/>
      <c r="AI23" s="13"/>
      <c r="BF23" s="7"/>
      <c r="BG23" s="7"/>
      <c r="BH23" s="7"/>
      <c r="BI23" s="7"/>
    </row>
    <row r="24" spans="1:61" s="6" customFormat="1" ht="48">
      <c r="A24" s="13"/>
      <c r="B24" s="13"/>
      <c r="C24" s="13" t="s">
        <v>106</v>
      </c>
      <c r="D24" s="13"/>
      <c r="E24" s="13"/>
      <c r="F24" s="13"/>
      <c r="H24" s="120"/>
      <c r="I24" s="11" t="s">
        <v>107</v>
      </c>
      <c r="J24" s="13" t="s">
        <v>108</v>
      </c>
      <c r="N24" s="13"/>
      <c r="O24" s="13"/>
      <c r="P24" s="13"/>
      <c r="Q24" s="13"/>
      <c r="R24" s="118"/>
      <c r="S24" s="121" t="s">
        <v>51</v>
      </c>
      <c r="T24" s="11" t="s">
        <v>107</v>
      </c>
      <c r="U24" s="13" t="s">
        <v>163</v>
      </c>
      <c r="W24" s="13"/>
      <c r="X24" s="119"/>
      <c r="Y24" s="119"/>
      <c r="Z24" s="119"/>
      <c r="AA24" s="119"/>
      <c r="AB24" s="119"/>
      <c r="AC24" s="119"/>
      <c r="AD24" s="110"/>
      <c r="AE24" s="18" t="s">
        <v>52</v>
      </c>
      <c r="AF24" s="11" t="s">
        <v>107</v>
      </c>
      <c r="AG24" s="13" t="s">
        <v>109</v>
      </c>
      <c r="AH24" s="13"/>
      <c r="AI24" s="13"/>
      <c r="AO24" s="14"/>
      <c r="AP24" s="15"/>
      <c r="AQ24" s="16"/>
      <c r="AR24" s="17"/>
      <c r="AS24" s="17"/>
      <c r="BF24" s="7"/>
      <c r="BG24" s="7"/>
      <c r="BH24" s="7"/>
      <c r="BI24" s="7"/>
    </row>
    <row r="25" spans="1:61" s="6" customFormat="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8"/>
      <c r="S25" s="118"/>
      <c r="T25" s="13"/>
      <c r="U25" s="13"/>
      <c r="V25" s="13"/>
      <c r="W25" s="13"/>
      <c r="X25" s="119"/>
      <c r="Y25" s="119"/>
      <c r="Z25" s="119"/>
      <c r="AA25" s="119"/>
      <c r="AB25" s="119"/>
      <c r="AC25" s="119"/>
      <c r="AD25" s="119"/>
      <c r="AE25" s="119"/>
      <c r="AF25" s="13"/>
      <c r="AG25" s="13"/>
      <c r="AH25" s="13"/>
      <c r="AI25" s="13"/>
      <c r="AO25" s="17"/>
      <c r="AP25" s="17"/>
      <c r="AQ25" s="17"/>
      <c r="AR25" s="17"/>
      <c r="AS25" s="17"/>
      <c r="BF25" s="7"/>
      <c r="BG25" s="7"/>
      <c r="BH25" s="7"/>
      <c r="BI25" s="7"/>
    </row>
    <row r="26" spans="1:61" s="6" customFormat="1" ht="48">
      <c r="A26" s="13"/>
      <c r="B26" s="13"/>
      <c r="C26" s="13"/>
      <c r="D26" s="13"/>
      <c r="E26" s="13"/>
      <c r="F26" s="13"/>
      <c r="G26" s="13"/>
      <c r="H26" s="122" t="s">
        <v>49</v>
      </c>
      <c r="I26" s="11" t="s">
        <v>107</v>
      </c>
      <c r="J26" s="13" t="s">
        <v>110</v>
      </c>
      <c r="N26" s="13"/>
      <c r="O26" s="13"/>
      <c r="P26" s="13"/>
      <c r="Q26" s="13"/>
      <c r="R26" s="118"/>
      <c r="S26" s="121" t="s">
        <v>64</v>
      </c>
      <c r="T26" s="11" t="s">
        <v>107</v>
      </c>
      <c r="U26" s="13" t="s">
        <v>164</v>
      </c>
      <c r="W26" s="13"/>
      <c r="X26" s="119"/>
      <c r="Y26" s="119"/>
      <c r="Z26" s="119"/>
      <c r="AA26" s="119"/>
      <c r="AB26" s="119"/>
      <c r="AC26" s="119"/>
      <c r="AD26" s="110"/>
      <c r="AE26" s="18" t="s">
        <v>50</v>
      </c>
      <c r="AF26" s="11" t="s">
        <v>107</v>
      </c>
      <c r="AG26" s="13" t="s">
        <v>111</v>
      </c>
      <c r="AH26" s="13"/>
      <c r="AI26" s="13"/>
      <c r="BF26" s="7"/>
      <c r="BG26" s="7"/>
      <c r="BH26" s="7"/>
      <c r="BI26" s="7"/>
    </row>
    <row r="27" spans="1:61" s="6" customFormat="1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8"/>
      <c r="S27" s="118"/>
      <c r="T27" s="13"/>
      <c r="U27" s="13"/>
      <c r="V27" s="13"/>
      <c r="W27" s="13"/>
      <c r="X27" s="119"/>
      <c r="Y27" s="119"/>
      <c r="Z27" s="119"/>
      <c r="AA27" s="119"/>
      <c r="AB27" s="119"/>
      <c r="AC27" s="119"/>
      <c r="AD27" s="119"/>
      <c r="AE27" s="119"/>
      <c r="AF27" s="13"/>
      <c r="AG27" s="13"/>
      <c r="AH27" s="13"/>
      <c r="AI27" s="13"/>
      <c r="BF27" s="7"/>
      <c r="BG27" s="7"/>
      <c r="BH27" s="7"/>
      <c r="BI27" s="7"/>
    </row>
    <row r="28" spans="1:61" s="6" customFormat="1" ht="30.75" customHeight="1" hidden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18"/>
      <c r="S28" s="118"/>
      <c r="T28" s="13"/>
      <c r="U28" s="13"/>
      <c r="V28" s="13"/>
      <c r="W28" s="13"/>
      <c r="X28" s="119"/>
      <c r="Y28" s="119"/>
      <c r="Z28" s="119"/>
      <c r="AA28" s="119"/>
      <c r="AB28" s="119"/>
      <c r="AC28" s="119"/>
      <c r="AD28" s="119"/>
      <c r="AE28" s="119"/>
      <c r="AF28" s="13"/>
      <c r="AG28" s="13"/>
      <c r="AH28" s="13"/>
      <c r="AI28" s="13"/>
      <c r="BF28" s="7"/>
      <c r="BG28" s="7"/>
      <c r="BH28" s="7"/>
      <c r="BI28" s="7"/>
    </row>
    <row r="29" spans="1:61" s="110" customFormat="1" ht="48" hidden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3"/>
      <c r="S29" s="123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3"/>
      <c r="AG29" s="13"/>
      <c r="AH29" s="13"/>
      <c r="AI29" s="13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19"/>
      <c r="BG29" s="19"/>
      <c r="BH29" s="19"/>
      <c r="BI29" s="19"/>
    </row>
    <row r="30" spans="1:61" s="36" customFormat="1" ht="69" customHeight="1" thickBo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5"/>
      <c r="T30" s="124"/>
      <c r="U30" s="124"/>
      <c r="V30" s="124"/>
      <c r="W30" s="124"/>
      <c r="X30" s="124"/>
      <c r="Y30" s="124"/>
      <c r="Z30" s="124"/>
      <c r="AA30" s="109" t="s">
        <v>112</v>
      </c>
      <c r="AB30" s="124"/>
      <c r="AC30" s="124"/>
      <c r="AD30" s="124"/>
      <c r="AE30" s="124"/>
      <c r="AF30" s="124"/>
      <c r="AG30" s="124"/>
      <c r="AH30" s="124"/>
      <c r="AI30" s="124"/>
      <c r="BF30" s="22"/>
      <c r="BG30" s="22"/>
      <c r="BH30" s="22"/>
      <c r="BI30" s="22"/>
    </row>
    <row r="31" spans="1:61" s="110" customFormat="1" ht="50.25" customHeight="1" thickBot="1">
      <c r="A31" s="290" t="s">
        <v>23</v>
      </c>
      <c r="B31" s="411" t="s">
        <v>32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299" t="s">
        <v>3</v>
      </c>
      <c r="T31" s="300"/>
      <c r="U31" s="295" t="s">
        <v>4</v>
      </c>
      <c r="V31" s="296"/>
      <c r="W31" s="307" t="s">
        <v>5</v>
      </c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9"/>
      <c r="AI31" s="370" t="s">
        <v>21</v>
      </c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2"/>
      <c r="BA31" s="389" t="s">
        <v>16</v>
      </c>
      <c r="BB31" s="390"/>
      <c r="BC31" s="395" t="s">
        <v>24</v>
      </c>
      <c r="BD31" s="396"/>
      <c r="BE31" s="396"/>
      <c r="BF31" s="396"/>
      <c r="BG31" s="396"/>
      <c r="BH31" s="396"/>
      <c r="BI31" s="397"/>
    </row>
    <row r="32" spans="1:61" s="110" customFormat="1" ht="50.25" customHeight="1" thickBot="1">
      <c r="A32" s="291"/>
      <c r="B32" s="413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301"/>
      <c r="T32" s="302"/>
      <c r="U32" s="305"/>
      <c r="V32" s="306"/>
      <c r="W32" s="299" t="s">
        <v>2</v>
      </c>
      <c r="X32" s="300"/>
      <c r="Y32" s="295" t="s">
        <v>6</v>
      </c>
      <c r="Z32" s="296"/>
      <c r="AA32" s="417" t="s">
        <v>7</v>
      </c>
      <c r="AB32" s="418"/>
      <c r="AC32" s="418"/>
      <c r="AD32" s="418"/>
      <c r="AE32" s="418"/>
      <c r="AF32" s="418"/>
      <c r="AG32" s="418"/>
      <c r="AH32" s="419"/>
      <c r="AI32" s="420" t="s">
        <v>9</v>
      </c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2"/>
      <c r="BA32" s="391"/>
      <c r="BB32" s="392"/>
      <c r="BC32" s="398"/>
      <c r="BD32" s="399"/>
      <c r="BE32" s="399"/>
      <c r="BF32" s="399"/>
      <c r="BG32" s="399"/>
      <c r="BH32" s="399"/>
      <c r="BI32" s="400"/>
    </row>
    <row r="33" spans="1:61" s="110" customFormat="1" ht="121.5" customHeight="1" thickBot="1">
      <c r="A33" s="291"/>
      <c r="B33" s="413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301"/>
      <c r="T33" s="302"/>
      <c r="U33" s="305"/>
      <c r="V33" s="306"/>
      <c r="W33" s="301"/>
      <c r="X33" s="302"/>
      <c r="Y33" s="305"/>
      <c r="Z33" s="302"/>
      <c r="AA33" s="423" t="s">
        <v>8</v>
      </c>
      <c r="AB33" s="384"/>
      <c r="AC33" s="383" t="s">
        <v>25</v>
      </c>
      <c r="AD33" s="384"/>
      <c r="AE33" s="383" t="s">
        <v>26</v>
      </c>
      <c r="AF33" s="384"/>
      <c r="AG33" s="295" t="s">
        <v>22</v>
      </c>
      <c r="AH33" s="296"/>
      <c r="AI33" s="350" t="s">
        <v>220</v>
      </c>
      <c r="AJ33" s="351"/>
      <c r="AK33" s="351"/>
      <c r="AL33" s="351"/>
      <c r="AM33" s="351"/>
      <c r="AN33" s="351"/>
      <c r="AO33" s="351"/>
      <c r="AP33" s="351"/>
      <c r="AQ33" s="352"/>
      <c r="AR33" s="350" t="s">
        <v>221</v>
      </c>
      <c r="AS33" s="351"/>
      <c r="AT33" s="351"/>
      <c r="AU33" s="351"/>
      <c r="AV33" s="351"/>
      <c r="AW33" s="351"/>
      <c r="AX33" s="351"/>
      <c r="AY33" s="351"/>
      <c r="AZ33" s="352"/>
      <c r="BA33" s="391"/>
      <c r="BB33" s="392"/>
      <c r="BC33" s="398"/>
      <c r="BD33" s="399"/>
      <c r="BE33" s="399"/>
      <c r="BF33" s="399"/>
      <c r="BG33" s="399"/>
      <c r="BH33" s="399"/>
      <c r="BI33" s="400"/>
    </row>
    <row r="34" spans="1:61" s="110" customFormat="1" ht="236.25" customHeight="1" thickBot="1">
      <c r="A34" s="292"/>
      <c r="B34" s="415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303"/>
      <c r="T34" s="304"/>
      <c r="U34" s="297"/>
      <c r="V34" s="298"/>
      <c r="W34" s="303"/>
      <c r="X34" s="304"/>
      <c r="Y34" s="297"/>
      <c r="Z34" s="304"/>
      <c r="AA34" s="303"/>
      <c r="AB34" s="385"/>
      <c r="AC34" s="297"/>
      <c r="AD34" s="385"/>
      <c r="AE34" s="297"/>
      <c r="AF34" s="385"/>
      <c r="AG34" s="297"/>
      <c r="AH34" s="298"/>
      <c r="AI34" s="404" t="s">
        <v>1</v>
      </c>
      <c r="AJ34" s="381"/>
      <c r="AK34" s="382"/>
      <c r="AL34" s="380" t="s">
        <v>10</v>
      </c>
      <c r="AM34" s="381"/>
      <c r="AN34" s="382"/>
      <c r="AO34" s="381" t="s">
        <v>11</v>
      </c>
      <c r="AP34" s="381"/>
      <c r="AQ34" s="409"/>
      <c r="AR34" s="404" t="s">
        <v>1</v>
      </c>
      <c r="AS34" s="381"/>
      <c r="AT34" s="381"/>
      <c r="AU34" s="380" t="s">
        <v>10</v>
      </c>
      <c r="AV34" s="381"/>
      <c r="AW34" s="382"/>
      <c r="AX34" s="381" t="s">
        <v>11</v>
      </c>
      <c r="AY34" s="381"/>
      <c r="AZ34" s="409"/>
      <c r="BA34" s="393"/>
      <c r="BB34" s="394"/>
      <c r="BC34" s="401"/>
      <c r="BD34" s="402"/>
      <c r="BE34" s="402"/>
      <c r="BF34" s="402"/>
      <c r="BG34" s="402"/>
      <c r="BH34" s="402"/>
      <c r="BI34" s="403"/>
    </row>
    <row r="35" spans="1:61" s="126" customFormat="1" ht="70.5" customHeight="1" thickBot="1">
      <c r="A35" s="41" t="s">
        <v>12</v>
      </c>
      <c r="B35" s="467" t="s">
        <v>115</v>
      </c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9"/>
      <c r="S35" s="464"/>
      <c r="T35" s="465"/>
      <c r="U35" s="168"/>
      <c r="V35" s="169"/>
      <c r="W35" s="354">
        <f>W36</f>
        <v>648</v>
      </c>
      <c r="X35" s="260"/>
      <c r="Y35" s="168">
        <f>Y36</f>
        <v>216</v>
      </c>
      <c r="Z35" s="169"/>
      <c r="AA35" s="266">
        <f>AA36</f>
        <v>66</v>
      </c>
      <c r="AB35" s="260"/>
      <c r="AC35" s="168">
        <f>AC36</f>
        <v>22</v>
      </c>
      <c r="AD35" s="260"/>
      <c r="AE35" s="168">
        <f>AE36</f>
        <v>72</v>
      </c>
      <c r="AF35" s="260"/>
      <c r="AG35" s="335">
        <f>AG36</f>
        <v>56</v>
      </c>
      <c r="AH35" s="337"/>
      <c r="AI35" s="359">
        <f>AI36</f>
        <v>324</v>
      </c>
      <c r="AJ35" s="333"/>
      <c r="AK35" s="334"/>
      <c r="AL35" s="335">
        <f>AL36</f>
        <v>108</v>
      </c>
      <c r="AM35" s="333"/>
      <c r="AN35" s="334"/>
      <c r="AO35" s="335">
        <f>AO36</f>
        <v>9</v>
      </c>
      <c r="AP35" s="333"/>
      <c r="AQ35" s="337"/>
      <c r="AR35" s="359">
        <f>AR36</f>
        <v>324</v>
      </c>
      <c r="AS35" s="333"/>
      <c r="AT35" s="334"/>
      <c r="AU35" s="335">
        <f>AU36</f>
        <v>108</v>
      </c>
      <c r="AV35" s="333"/>
      <c r="AW35" s="334"/>
      <c r="AX35" s="335">
        <f>AX36</f>
        <v>9</v>
      </c>
      <c r="AY35" s="333"/>
      <c r="AZ35" s="337"/>
      <c r="BA35" s="432">
        <f>BA36</f>
        <v>9</v>
      </c>
      <c r="BB35" s="433"/>
      <c r="BC35" s="359"/>
      <c r="BD35" s="333"/>
      <c r="BE35" s="333"/>
      <c r="BF35" s="333"/>
      <c r="BG35" s="333"/>
      <c r="BH35" s="333"/>
      <c r="BI35" s="337"/>
    </row>
    <row r="36" spans="1:61" s="127" customFormat="1" ht="106.5" customHeight="1">
      <c r="A36" s="37" t="s">
        <v>27</v>
      </c>
      <c r="B36" s="470" t="s">
        <v>216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2"/>
      <c r="S36" s="263"/>
      <c r="T36" s="257"/>
      <c r="U36" s="172"/>
      <c r="V36" s="173"/>
      <c r="W36" s="263">
        <f>SUM(W37:X40)</f>
        <v>648</v>
      </c>
      <c r="X36" s="257"/>
      <c r="Y36" s="172">
        <f>SUM(Y37:Z40)</f>
        <v>216</v>
      </c>
      <c r="Z36" s="173"/>
      <c r="AA36" s="256">
        <f>SUM(AA37:AB40)</f>
        <v>66</v>
      </c>
      <c r="AB36" s="257"/>
      <c r="AC36" s="172">
        <f>SUM(AC37:AD40)</f>
        <v>22</v>
      </c>
      <c r="AD36" s="257"/>
      <c r="AE36" s="172">
        <f>SUM(AE37:AF40)</f>
        <v>72</v>
      </c>
      <c r="AF36" s="257"/>
      <c r="AG36" s="172">
        <f>SUM(AG37:AH40)</f>
        <v>56</v>
      </c>
      <c r="AH36" s="173"/>
      <c r="AI36" s="263">
        <f>SUM(AI37:AK40)</f>
        <v>324</v>
      </c>
      <c r="AJ36" s="256"/>
      <c r="AK36" s="257"/>
      <c r="AL36" s="172">
        <f>SUM(AL37:AN40)</f>
        <v>108</v>
      </c>
      <c r="AM36" s="256"/>
      <c r="AN36" s="257"/>
      <c r="AO36" s="172">
        <f>SUM(AO37:AQ40)</f>
        <v>9</v>
      </c>
      <c r="AP36" s="256"/>
      <c r="AQ36" s="173"/>
      <c r="AR36" s="263">
        <f>SUM(AR37:AT40)</f>
        <v>324</v>
      </c>
      <c r="AS36" s="256"/>
      <c r="AT36" s="257"/>
      <c r="AU36" s="172">
        <f>SUM(AU37:AW40)</f>
        <v>108</v>
      </c>
      <c r="AV36" s="256"/>
      <c r="AW36" s="257"/>
      <c r="AX36" s="172">
        <f>SUM(AX37:AZ40)</f>
        <v>9</v>
      </c>
      <c r="AY36" s="256"/>
      <c r="AZ36" s="173"/>
      <c r="BA36" s="263">
        <f>AN36+AX36</f>
        <v>9</v>
      </c>
      <c r="BB36" s="173"/>
      <c r="BC36" s="263"/>
      <c r="BD36" s="256"/>
      <c r="BE36" s="256"/>
      <c r="BF36" s="256"/>
      <c r="BG36" s="256"/>
      <c r="BH36" s="256"/>
      <c r="BI36" s="173"/>
    </row>
    <row r="37" spans="1:61" s="53" customFormat="1" ht="103.5" customHeight="1">
      <c r="A37" s="38" t="s">
        <v>33</v>
      </c>
      <c r="B37" s="450" t="s">
        <v>201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2"/>
      <c r="S37" s="331">
        <v>2</v>
      </c>
      <c r="T37" s="167"/>
      <c r="U37" s="170">
        <v>1</v>
      </c>
      <c r="V37" s="171"/>
      <c r="W37" s="331">
        <v>216</v>
      </c>
      <c r="X37" s="167"/>
      <c r="Y37" s="170">
        <v>72</v>
      </c>
      <c r="Z37" s="171"/>
      <c r="AA37" s="166">
        <v>18</v>
      </c>
      <c r="AB37" s="167"/>
      <c r="AC37" s="170"/>
      <c r="AD37" s="167"/>
      <c r="AE37" s="170">
        <v>38</v>
      </c>
      <c r="AF37" s="167"/>
      <c r="AG37" s="170">
        <v>16</v>
      </c>
      <c r="AH37" s="171"/>
      <c r="AI37" s="331">
        <v>108</v>
      </c>
      <c r="AJ37" s="166"/>
      <c r="AK37" s="167"/>
      <c r="AL37" s="170">
        <v>36</v>
      </c>
      <c r="AM37" s="166"/>
      <c r="AN37" s="167"/>
      <c r="AO37" s="170">
        <v>3</v>
      </c>
      <c r="AP37" s="166"/>
      <c r="AQ37" s="171"/>
      <c r="AR37" s="331">
        <v>108</v>
      </c>
      <c r="AS37" s="166"/>
      <c r="AT37" s="167"/>
      <c r="AU37" s="170">
        <v>36</v>
      </c>
      <c r="AV37" s="166"/>
      <c r="AW37" s="167"/>
      <c r="AX37" s="170">
        <v>3</v>
      </c>
      <c r="AY37" s="166"/>
      <c r="AZ37" s="171"/>
      <c r="BA37" s="331">
        <f>AN37+AX37</f>
        <v>3</v>
      </c>
      <c r="BB37" s="171"/>
      <c r="BC37" s="428" t="s">
        <v>183</v>
      </c>
      <c r="BD37" s="429"/>
      <c r="BE37" s="429"/>
      <c r="BF37" s="429"/>
      <c r="BG37" s="429"/>
      <c r="BH37" s="429"/>
      <c r="BI37" s="430"/>
    </row>
    <row r="38" spans="1:61" s="53" customFormat="1" ht="107.25" customHeight="1">
      <c r="A38" s="39" t="s">
        <v>34</v>
      </c>
      <c r="B38" s="450" t="s">
        <v>205</v>
      </c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2"/>
      <c r="S38" s="331">
        <v>2</v>
      </c>
      <c r="T38" s="167"/>
      <c r="U38" s="170">
        <v>1</v>
      </c>
      <c r="V38" s="171"/>
      <c r="W38" s="331">
        <v>216</v>
      </c>
      <c r="X38" s="167"/>
      <c r="Y38" s="170">
        <v>72</v>
      </c>
      <c r="Z38" s="171"/>
      <c r="AA38" s="166">
        <v>22</v>
      </c>
      <c r="AB38" s="167"/>
      <c r="AC38" s="170"/>
      <c r="AD38" s="167"/>
      <c r="AE38" s="170">
        <v>34</v>
      </c>
      <c r="AF38" s="167"/>
      <c r="AG38" s="170">
        <v>16</v>
      </c>
      <c r="AH38" s="171"/>
      <c r="AI38" s="331">
        <v>108</v>
      </c>
      <c r="AJ38" s="166"/>
      <c r="AK38" s="167"/>
      <c r="AL38" s="170">
        <v>36</v>
      </c>
      <c r="AM38" s="166"/>
      <c r="AN38" s="167"/>
      <c r="AO38" s="170">
        <v>3</v>
      </c>
      <c r="AP38" s="166"/>
      <c r="AQ38" s="171"/>
      <c r="AR38" s="331">
        <v>108</v>
      </c>
      <c r="AS38" s="166"/>
      <c r="AT38" s="167"/>
      <c r="AU38" s="170">
        <v>36</v>
      </c>
      <c r="AV38" s="166"/>
      <c r="AW38" s="167"/>
      <c r="AX38" s="170">
        <v>3</v>
      </c>
      <c r="AY38" s="166"/>
      <c r="AZ38" s="171"/>
      <c r="BA38" s="331">
        <f>AN38+AX38</f>
        <v>3</v>
      </c>
      <c r="BB38" s="171"/>
      <c r="BC38" s="428" t="s">
        <v>194</v>
      </c>
      <c r="BD38" s="429"/>
      <c r="BE38" s="429"/>
      <c r="BF38" s="429"/>
      <c r="BG38" s="429"/>
      <c r="BH38" s="429"/>
      <c r="BI38" s="430"/>
    </row>
    <row r="39" spans="1:61" s="53" customFormat="1" ht="105" customHeight="1">
      <c r="A39" s="39" t="s">
        <v>126</v>
      </c>
      <c r="B39" s="450" t="s">
        <v>152</v>
      </c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2"/>
      <c r="S39" s="331">
        <v>1</v>
      </c>
      <c r="T39" s="167"/>
      <c r="U39" s="170"/>
      <c r="V39" s="171"/>
      <c r="W39" s="331">
        <v>108</v>
      </c>
      <c r="X39" s="167"/>
      <c r="Y39" s="170">
        <v>36</v>
      </c>
      <c r="Z39" s="171"/>
      <c r="AA39" s="166">
        <v>16</v>
      </c>
      <c r="AB39" s="167"/>
      <c r="AC39" s="170"/>
      <c r="AD39" s="167"/>
      <c r="AE39" s="170"/>
      <c r="AF39" s="167"/>
      <c r="AG39" s="170">
        <v>20</v>
      </c>
      <c r="AH39" s="171"/>
      <c r="AI39" s="331">
        <v>108</v>
      </c>
      <c r="AJ39" s="166"/>
      <c r="AK39" s="167"/>
      <c r="AL39" s="170">
        <v>36</v>
      </c>
      <c r="AM39" s="166"/>
      <c r="AN39" s="167"/>
      <c r="AO39" s="170">
        <v>3</v>
      </c>
      <c r="AP39" s="166"/>
      <c r="AQ39" s="171"/>
      <c r="AR39" s="331"/>
      <c r="AS39" s="166"/>
      <c r="AT39" s="167"/>
      <c r="AU39" s="170"/>
      <c r="AV39" s="166"/>
      <c r="AW39" s="167"/>
      <c r="AX39" s="170"/>
      <c r="AY39" s="166"/>
      <c r="AZ39" s="171"/>
      <c r="BA39" s="331">
        <f>AN39+AX39</f>
        <v>0</v>
      </c>
      <c r="BB39" s="171"/>
      <c r="BC39" s="428" t="s">
        <v>195</v>
      </c>
      <c r="BD39" s="429"/>
      <c r="BE39" s="429"/>
      <c r="BF39" s="429"/>
      <c r="BG39" s="429"/>
      <c r="BH39" s="429"/>
      <c r="BI39" s="430"/>
    </row>
    <row r="40" spans="1:67" s="53" customFormat="1" ht="114.75" customHeight="1" thickBot="1">
      <c r="A40" s="40" t="s">
        <v>189</v>
      </c>
      <c r="B40" s="161" t="s">
        <v>203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  <c r="S40" s="336"/>
      <c r="T40" s="250"/>
      <c r="U40" s="249">
        <v>2</v>
      </c>
      <c r="V40" s="294"/>
      <c r="W40" s="336">
        <v>108</v>
      </c>
      <c r="X40" s="250"/>
      <c r="Y40" s="249">
        <v>36</v>
      </c>
      <c r="Z40" s="294"/>
      <c r="AA40" s="251">
        <v>10</v>
      </c>
      <c r="AB40" s="250"/>
      <c r="AC40" s="249">
        <v>22</v>
      </c>
      <c r="AD40" s="250"/>
      <c r="AE40" s="249"/>
      <c r="AF40" s="250"/>
      <c r="AG40" s="249">
        <v>4</v>
      </c>
      <c r="AH40" s="294"/>
      <c r="AI40" s="336"/>
      <c r="AJ40" s="251"/>
      <c r="AK40" s="250"/>
      <c r="AL40" s="249"/>
      <c r="AM40" s="251"/>
      <c r="AN40" s="250"/>
      <c r="AO40" s="249"/>
      <c r="AP40" s="251"/>
      <c r="AQ40" s="71"/>
      <c r="AR40" s="336">
        <v>108</v>
      </c>
      <c r="AS40" s="251"/>
      <c r="AT40" s="250"/>
      <c r="AU40" s="249">
        <v>36</v>
      </c>
      <c r="AV40" s="251"/>
      <c r="AW40" s="250"/>
      <c r="AX40" s="249">
        <v>3</v>
      </c>
      <c r="AY40" s="251"/>
      <c r="AZ40" s="294"/>
      <c r="BA40" s="331">
        <f>AN40+AX40</f>
        <v>3</v>
      </c>
      <c r="BB40" s="171"/>
      <c r="BC40" s="434" t="s">
        <v>175</v>
      </c>
      <c r="BD40" s="435"/>
      <c r="BE40" s="435"/>
      <c r="BF40" s="435"/>
      <c r="BG40" s="435"/>
      <c r="BH40" s="435"/>
      <c r="BI40" s="436"/>
      <c r="BO40" s="127"/>
    </row>
    <row r="41" spans="1:61" s="126" customFormat="1" ht="110.25" customHeight="1" thickBot="1">
      <c r="A41" s="41" t="s">
        <v>20</v>
      </c>
      <c r="B41" s="467" t="s">
        <v>199</v>
      </c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9"/>
      <c r="S41" s="464"/>
      <c r="T41" s="465"/>
      <c r="U41" s="168"/>
      <c r="V41" s="169"/>
      <c r="W41" s="354">
        <f>W42+W45+W48</f>
        <v>864</v>
      </c>
      <c r="X41" s="260"/>
      <c r="Y41" s="168">
        <f>Y42+Y45+Y48</f>
        <v>216</v>
      </c>
      <c r="Z41" s="169"/>
      <c r="AA41" s="266">
        <f>AA42+AA45+AA48</f>
        <v>80</v>
      </c>
      <c r="AB41" s="260"/>
      <c r="AC41" s="168"/>
      <c r="AD41" s="260"/>
      <c r="AE41" s="168">
        <f>AE42+AE45+AE48</f>
        <v>106</v>
      </c>
      <c r="AF41" s="260"/>
      <c r="AG41" s="168">
        <f>AG42+AG45</f>
        <v>30</v>
      </c>
      <c r="AH41" s="169"/>
      <c r="AI41" s="354">
        <f>AI42+AI45+AI48</f>
        <v>432</v>
      </c>
      <c r="AJ41" s="266"/>
      <c r="AK41" s="260"/>
      <c r="AL41" s="168">
        <f>AL42+AL45+AL48</f>
        <v>108</v>
      </c>
      <c r="AM41" s="266"/>
      <c r="AN41" s="260"/>
      <c r="AO41" s="168">
        <f>AO42+AO45+AO48</f>
        <v>12</v>
      </c>
      <c r="AP41" s="266"/>
      <c r="AQ41" s="169"/>
      <c r="AR41" s="354">
        <f>SUM(AR42,AR45,AR48)</f>
        <v>432</v>
      </c>
      <c r="AS41" s="266"/>
      <c r="AT41" s="260"/>
      <c r="AU41" s="168">
        <f>SUM(AU42,AU45,AV48)</f>
        <v>108</v>
      </c>
      <c r="AV41" s="266"/>
      <c r="AW41" s="260"/>
      <c r="AX41" s="168">
        <f>SUM(AX42,AX45,AX48)</f>
        <v>12</v>
      </c>
      <c r="AY41" s="266"/>
      <c r="AZ41" s="169"/>
      <c r="BA41" s="261">
        <f>BA42+BA45+BA48</f>
        <v>12</v>
      </c>
      <c r="BB41" s="262"/>
      <c r="BC41" s="354"/>
      <c r="BD41" s="266"/>
      <c r="BE41" s="266"/>
      <c r="BF41" s="266"/>
      <c r="BG41" s="266"/>
      <c r="BH41" s="266"/>
      <c r="BI41" s="169"/>
    </row>
    <row r="42" spans="1:61" s="127" customFormat="1" ht="102" customHeight="1">
      <c r="A42" s="37" t="s">
        <v>28</v>
      </c>
      <c r="B42" s="473" t="s">
        <v>125</v>
      </c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5"/>
      <c r="S42" s="263"/>
      <c r="T42" s="257"/>
      <c r="U42" s="172"/>
      <c r="V42" s="173"/>
      <c r="W42" s="263">
        <f>SUM(W43:X44)</f>
        <v>432</v>
      </c>
      <c r="X42" s="257"/>
      <c r="Y42" s="172">
        <f>SUM(Y43:Z44)</f>
        <v>144</v>
      </c>
      <c r="Z42" s="173"/>
      <c r="AA42" s="256">
        <f>SUM(AA43:AB44)</f>
        <v>42</v>
      </c>
      <c r="AB42" s="257"/>
      <c r="AC42" s="172"/>
      <c r="AD42" s="257"/>
      <c r="AE42" s="172">
        <f>SUM(AE43:AF44)</f>
        <v>88</v>
      </c>
      <c r="AF42" s="257"/>
      <c r="AG42" s="172">
        <f>SUM(AG43:AH44)</f>
        <v>14</v>
      </c>
      <c r="AH42" s="173"/>
      <c r="AI42" s="263">
        <f>SUM(AI43:AK44)</f>
        <v>216</v>
      </c>
      <c r="AJ42" s="256"/>
      <c r="AK42" s="257"/>
      <c r="AL42" s="172">
        <f>SUM(AL43:AN44)</f>
        <v>72</v>
      </c>
      <c r="AM42" s="256"/>
      <c r="AN42" s="257"/>
      <c r="AO42" s="172">
        <f>SUM(AO43:AQ44)</f>
        <v>6</v>
      </c>
      <c r="AP42" s="256"/>
      <c r="AQ42" s="173"/>
      <c r="AR42" s="263">
        <f>SUM(AR43:AT44)</f>
        <v>216</v>
      </c>
      <c r="AS42" s="256"/>
      <c r="AT42" s="257"/>
      <c r="AU42" s="172">
        <f>SUM(AU43:AW44)</f>
        <v>72</v>
      </c>
      <c r="AV42" s="256"/>
      <c r="AW42" s="257"/>
      <c r="AX42" s="172">
        <f>SUM(AX43:AZ44)</f>
        <v>6</v>
      </c>
      <c r="AY42" s="256"/>
      <c r="AZ42" s="173"/>
      <c r="BA42" s="263">
        <f>SUM(BA43:BB44)</f>
        <v>6</v>
      </c>
      <c r="BB42" s="173"/>
      <c r="BC42" s="263"/>
      <c r="BD42" s="256"/>
      <c r="BE42" s="256"/>
      <c r="BF42" s="256"/>
      <c r="BG42" s="256"/>
      <c r="BH42" s="256"/>
      <c r="BI42" s="173"/>
    </row>
    <row r="43" spans="1:67" s="53" customFormat="1" ht="208.5" customHeight="1">
      <c r="A43" s="39" t="s">
        <v>35</v>
      </c>
      <c r="B43" s="450" t="s">
        <v>168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2"/>
      <c r="S43" s="331">
        <v>1</v>
      </c>
      <c r="T43" s="167"/>
      <c r="U43" s="170"/>
      <c r="V43" s="171"/>
      <c r="W43" s="331">
        <v>216</v>
      </c>
      <c r="X43" s="167"/>
      <c r="Y43" s="170">
        <v>72</v>
      </c>
      <c r="Z43" s="171"/>
      <c r="AA43" s="166">
        <v>42</v>
      </c>
      <c r="AB43" s="167"/>
      <c r="AC43" s="170"/>
      <c r="AD43" s="167"/>
      <c r="AE43" s="170">
        <v>16</v>
      </c>
      <c r="AF43" s="167"/>
      <c r="AG43" s="170">
        <v>14</v>
      </c>
      <c r="AH43" s="171"/>
      <c r="AI43" s="331">
        <v>216</v>
      </c>
      <c r="AJ43" s="166"/>
      <c r="AK43" s="167"/>
      <c r="AL43" s="170">
        <v>72</v>
      </c>
      <c r="AM43" s="166"/>
      <c r="AN43" s="167"/>
      <c r="AO43" s="170">
        <v>6</v>
      </c>
      <c r="AP43" s="166"/>
      <c r="AQ43" s="171"/>
      <c r="AR43" s="331"/>
      <c r="AS43" s="166"/>
      <c r="AT43" s="167"/>
      <c r="AU43" s="170"/>
      <c r="AV43" s="166"/>
      <c r="AW43" s="167"/>
      <c r="AX43" s="170"/>
      <c r="AY43" s="166"/>
      <c r="AZ43" s="171"/>
      <c r="BA43" s="331">
        <f>AN43+AX43</f>
        <v>0</v>
      </c>
      <c r="BB43" s="171"/>
      <c r="BC43" s="428" t="s">
        <v>127</v>
      </c>
      <c r="BD43" s="429"/>
      <c r="BE43" s="429"/>
      <c r="BF43" s="429"/>
      <c r="BG43" s="429"/>
      <c r="BH43" s="429"/>
      <c r="BI43" s="430"/>
      <c r="BO43" s="127"/>
    </row>
    <row r="44" spans="1:67" s="53" customFormat="1" ht="218.25" customHeight="1">
      <c r="A44" s="40" t="s">
        <v>46</v>
      </c>
      <c r="B44" s="450" t="s">
        <v>231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2"/>
      <c r="S44" s="331"/>
      <c r="T44" s="167"/>
      <c r="U44" s="170">
        <v>2</v>
      </c>
      <c r="V44" s="171"/>
      <c r="W44" s="331">
        <v>216</v>
      </c>
      <c r="X44" s="167"/>
      <c r="Y44" s="170">
        <v>72</v>
      </c>
      <c r="Z44" s="171"/>
      <c r="AA44" s="166"/>
      <c r="AB44" s="167"/>
      <c r="AC44" s="170"/>
      <c r="AD44" s="167"/>
      <c r="AE44" s="170">
        <v>72</v>
      </c>
      <c r="AF44" s="167"/>
      <c r="AG44" s="67"/>
      <c r="AH44" s="68"/>
      <c r="AI44" s="331"/>
      <c r="AJ44" s="166"/>
      <c r="AK44" s="167"/>
      <c r="AL44" s="170"/>
      <c r="AM44" s="166"/>
      <c r="AN44" s="167"/>
      <c r="AO44" s="170"/>
      <c r="AP44" s="166"/>
      <c r="AQ44" s="171"/>
      <c r="AR44" s="331">
        <v>216</v>
      </c>
      <c r="AS44" s="166"/>
      <c r="AT44" s="167"/>
      <c r="AU44" s="170">
        <v>72</v>
      </c>
      <c r="AV44" s="166"/>
      <c r="AW44" s="167"/>
      <c r="AX44" s="170">
        <v>6</v>
      </c>
      <c r="AY44" s="166"/>
      <c r="AZ44" s="171"/>
      <c r="BA44" s="331">
        <f>AN44+AX44</f>
        <v>6</v>
      </c>
      <c r="BB44" s="171"/>
      <c r="BC44" s="428" t="s">
        <v>180</v>
      </c>
      <c r="BD44" s="429"/>
      <c r="BE44" s="429"/>
      <c r="BF44" s="429"/>
      <c r="BG44" s="429"/>
      <c r="BH44" s="429"/>
      <c r="BI44" s="430"/>
      <c r="BO44" s="127"/>
    </row>
    <row r="45" spans="1:61" s="127" customFormat="1" ht="105" customHeight="1">
      <c r="A45" s="42" t="s">
        <v>36</v>
      </c>
      <c r="B45" s="476" t="s">
        <v>206</v>
      </c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8"/>
      <c r="S45" s="312"/>
      <c r="T45" s="268"/>
      <c r="U45" s="269"/>
      <c r="V45" s="293"/>
      <c r="W45" s="312">
        <f>SUM(W46:X47)</f>
        <v>216</v>
      </c>
      <c r="X45" s="268"/>
      <c r="Y45" s="269">
        <f>SUM(Y46:Z47)</f>
        <v>72</v>
      </c>
      <c r="Z45" s="293"/>
      <c r="AA45" s="267">
        <f>SUM(AA46:AB47)</f>
        <v>38</v>
      </c>
      <c r="AB45" s="268"/>
      <c r="AC45" s="269"/>
      <c r="AD45" s="268"/>
      <c r="AE45" s="269">
        <f>SUM(AE46:AF47)</f>
        <v>18</v>
      </c>
      <c r="AF45" s="268"/>
      <c r="AG45" s="269">
        <f>SUM(AG46:AH47)</f>
        <v>16</v>
      </c>
      <c r="AH45" s="293"/>
      <c r="AI45" s="312">
        <f>SUM(AI46:AK47)</f>
        <v>108</v>
      </c>
      <c r="AJ45" s="267"/>
      <c r="AK45" s="268"/>
      <c r="AL45" s="269">
        <f>SUM(AL46:AN47)</f>
        <v>36</v>
      </c>
      <c r="AM45" s="267"/>
      <c r="AN45" s="268"/>
      <c r="AO45" s="269">
        <f>SUM(AO46:AQ47)</f>
        <v>3</v>
      </c>
      <c r="AP45" s="267"/>
      <c r="AQ45" s="293"/>
      <c r="AR45" s="312">
        <f>SUM(AR46:AT47)</f>
        <v>108</v>
      </c>
      <c r="AS45" s="267"/>
      <c r="AT45" s="268"/>
      <c r="AU45" s="269">
        <f>SUM(AU46:AW47)</f>
        <v>36</v>
      </c>
      <c r="AV45" s="267"/>
      <c r="AW45" s="268"/>
      <c r="AX45" s="269">
        <f>SUM(AX46:AZ47)</f>
        <v>3</v>
      </c>
      <c r="AY45" s="267"/>
      <c r="AZ45" s="293"/>
      <c r="BA45" s="312">
        <f>AN45+AX45</f>
        <v>3</v>
      </c>
      <c r="BB45" s="293"/>
      <c r="BC45" s="312"/>
      <c r="BD45" s="267"/>
      <c r="BE45" s="267"/>
      <c r="BF45" s="267"/>
      <c r="BG45" s="267"/>
      <c r="BH45" s="267"/>
      <c r="BI45" s="293"/>
    </row>
    <row r="46" spans="1:67" s="53" customFormat="1" ht="221.25" customHeight="1">
      <c r="A46" s="43" t="s">
        <v>37</v>
      </c>
      <c r="B46" s="479" t="s">
        <v>232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221"/>
      <c r="S46" s="331"/>
      <c r="T46" s="167"/>
      <c r="U46" s="170">
        <v>1</v>
      </c>
      <c r="V46" s="171"/>
      <c r="W46" s="331">
        <v>108</v>
      </c>
      <c r="X46" s="167"/>
      <c r="Y46" s="170">
        <v>36</v>
      </c>
      <c r="Z46" s="171"/>
      <c r="AA46" s="166">
        <v>18</v>
      </c>
      <c r="AB46" s="167"/>
      <c r="AC46" s="170"/>
      <c r="AD46" s="167"/>
      <c r="AE46" s="170">
        <v>14</v>
      </c>
      <c r="AF46" s="167"/>
      <c r="AG46" s="170">
        <v>4</v>
      </c>
      <c r="AH46" s="171"/>
      <c r="AI46" s="331">
        <v>108</v>
      </c>
      <c r="AJ46" s="166"/>
      <c r="AK46" s="167"/>
      <c r="AL46" s="170">
        <v>36</v>
      </c>
      <c r="AM46" s="166"/>
      <c r="AN46" s="167"/>
      <c r="AO46" s="170">
        <v>3</v>
      </c>
      <c r="AP46" s="166"/>
      <c r="AQ46" s="171"/>
      <c r="AR46" s="331"/>
      <c r="AS46" s="166"/>
      <c r="AT46" s="167"/>
      <c r="AU46" s="170"/>
      <c r="AV46" s="166"/>
      <c r="AW46" s="167"/>
      <c r="AX46" s="170"/>
      <c r="AY46" s="166"/>
      <c r="AZ46" s="171"/>
      <c r="BA46" s="331">
        <f>AN46+AX46</f>
        <v>0</v>
      </c>
      <c r="BB46" s="171"/>
      <c r="BC46" s="428" t="s">
        <v>214</v>
      </c>
      <c r="BD46" s="429"/>
      <c r="BE46" s="429"/>
      <c r="BF46" s="429"/>
      <c r="BG46" s="429"/>
      <c r="BH46" s="429"/>
      <c r="BI46" s="430"/>
      <c r="BO46" s="127"/>
    </row>
    <row r="47" spans="1:67" s="53" customFormat="1" ht="115.5" customHeight="1">
      <c r="A47" s="43" t="s">
        <v>44</v>
      </c>
      <c r="B47" s="450" t="s">
        <v>204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2"/>
      <c r="S47" s="331"/>
      <c r="T47" s="167"/>
      <c r="U47" s="170">
        <v>2</v>
      </c>
      <c r="V47" s="171"/>
      <c r="W47" s="331">
        <v>108</v>
      </c>
      <c r="X47" s="167"/>
      <c r="Y47" s="170">
        <v>36</v>
      </c>
      <c r="Z47" s="171"/>
      <c r="AA47" s="166">
        <v>20</v>
      </c>
      <c r="AB47" s="167"/>
      <c r="AC47" s="170"/>
      <c r="AD47" s="167"/>
      <c r="AE47" s="170">
        <v>4</v>
      </c>
      <c r="AF47" s="167"/>
      <c r="AG47" s="170">
        <v>12</v>
      </c>
      <c r="AH47" s="171"/>
      <c r="AI47" s="331"/>
      <c r="AJ47" s="166"/>
      <c r="AK47" s="167"/>
      <c r="AL47" s="170"/>
      <c r="AM47" s="166"/>
      <c r="AN47" s="167"/>
      <c r="AO47" s="170"/>
      <c r="AP47" s="166"/>
      <c r="AQ47" s="171"/>
      <c r="AR47" s="331">
        <v>108</v>
      </c>
      <c r="AS47" s="166"/>
      <c r="AT47" s="167"/>
      <c r="AU47" s="170">
        <v>36</v>
      </c>
      <c r="AV47" s="166"/>
      <c r="AW47" s="167"/>
      <c r="AX47" s="170">
        <v>3</v>
      </c>
      <c r="AY47" s="166"/>
      <c r="AZ47" s="171"/>
      <c r="BA47" s="331">
        <f>AN47+AX47</f>
        <v>3</v>
      </c>
      <c r="BB47" s="171"/>
      <c r="BC47" s="428" t="s">
        <v>212</v>
      </c>
      <c r="BD47" s="429"/>
      <c r="BE47" s="429"/>
      <c r="BF47" s="429"/>
      <c r="BG47" s="429"/>
      <c r="BH47" s="429"/>
      <c r="BI47" s="430"/>
      <c r="BO47" s="127"/>
    </row>
    <row r="48" spans="1:61" s="128" customFormat="1" ht="115.5" customHeight="1">
      <c r="A48" s="42" t="s">
        <v>169</v>
      </c>
      <c r="B48" s="476" t="s">
        <v>233</v>
      </c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8"/>
      <c r="S48" s="312"/>
      <c r="T48" s="268"/>
      <c r="U48" s="269"/>
      <c r="V48" s="293"/>
      <c r="W48" s="312">
        <f>W49</f>
        <v>216</v>
      </c>
      <c r="X48" s="268"/>
      <c r="Y48" s="317"/>
      <c r="Z48" s="442"/>
      <c r="AA48" s="310"/>
      <c r="AB48" s="311"/>
      <c r="AC48" s="317"/>
      <c r="AD48" s="311"/>
      <c r="AE48" s="317"/>
      <c r="AF48" s="311"/>
      <c r="AG48" s="72"/>
      <c r="AH48" s="73"/>
      <c r="AI48" s="312">
        <f>AI49</f>
        <v>108</v>
      </c>
      <c r="AJ48" s="267"/>
      <c r="AK48" s="268"/>
      <c r="AL48" s="269"/>
      <c r="AM48" s="267"/>
      <c r="AN48" s="268"/>
      <c r="AO48" s="269">
        <f>AO49</f>
        <v>3</v>
      </c>
      <c r="AP48" s="267"/>
      <c r="AQ48" s="293"/>
      <c r="AR48" s="312">
        <f>SUM(AR49)</f>
        <v>108</v>
      </c>
      <c r="AS48" s="267"/>
      <c r="AT48" s="268"/>
      <c r="AU48" s="269"/>
      <c r="AV48" s="267"/>
      <c r="AW48" s="268"/>
      <c r="AX48" s="269">
        <f>SUM(AX49)</f>
        <v>3</v>
      </c>
      <c r="AY48" s="267"/>
      <c r="AZ48" s="293"/>
      <c r="BA48" s="312">
        <f>SUM(BA49)</f>
        <v>3</v>
      </c>
      <c r="BB48" s="293"/>
      <c r="BC48" s="312"/>
      <c r="BD48" s="267"/>
      <c r="BE48" s="267"/>
      <c r="BF48" s="267"/>
      <c r="BG48" s="267"/>
      <c r="BH48" s="267"/>
      <c r="BI48" s="293"/>
    </row>
    <row r="49" spans="1:61" s="129" customFormat="1" ht="60" customHeight="1" thickBot="1">
      <c r="A49" s="44" t="s">
        <v>170</v>
      </c>
      <c r="B49" s="286" t="s">
        <v>176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8"/>
      <c r="S49" s="336"/>
      <c r="T49" s="250"/>
      <c r="U49" s="454">
        <v>1.2</v>
      </c>
      <c r="V49" s="455"/>
      <c r="W49" s="336">
        <v>216</v>
      </c>
      <c r="X49" s="250"/>
      <c r="Y49" s="249"/>
      <c r="Z49" s="294"/>
      <c r="AA49" s="251"/>
      <c r="AB49" s="250"/>
      <c r="AC49" s="249"/>
      <c r="AD49" s="250"/>
      <c r="AE49" s="249"/>
      <c r="AF49" s="250"/>
      <c r="AG49" s="70"/>
      <c r="AH49" s="71"/>
      <c r="AI49" s="336">
        <v>108</v>
      </c>
      <c r="AJ49" s="251"/>
      <c r="AK49" s="250"/>
      <c r="AL49" s="249"/>
      <c r="AM49" s="251"/>
      <c r="AN49" s="250"/>
      <c r="AO49" s="249">
        <v>3</v>
      </c>
      <c r="AP49" s="251"/>
      <c r="AQ49" s="294"/>
      <c r="AR49" s="336">
        <v>108</v>
      </c>
      <c r="AS49" s="251"/>
      <c r="AT49" s="250"/>
      <c r="AU49" s="249"/>
      <c r="AV49" s="251"/>
      <c r="AW49" s="250"/>
      <c r="AX49" s="249">
        <v>3</v>
      </c>
      <c r="AY49" s="251"/>
      <c r="AZ49" s="294"/>
      <c r="BA49" s="264">
        <f>SUM(AN49,AX49)</f>
        <v>3</v>
      </c>
      <c r="BB49" s="265"/>
      <c r="BC49" s="313" t="s">
        <v>38</v>
      </c>
      <c r="BD49" s="314"/>
      <c r="BE49" s="314"/>
      <c r="BF49" s="314"/>
      <c r="BG49" s="314"/>
      <c r="BH49" s="314"/>
      <c r="BI49" s="315"/>
    </row>
    <row r="50" spans="1:61" s="130" customFormat="1" ht="105" customHeight="1" thickBot="1">
      <c r="A50" s="41" t="s">
        <v>60</v>
      </c>
      <c r="B50" s="467" t="s">
        <v>118</v>
      </c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9"/>
      <c r="S50" s="466"/>
      <c r="T50" s="259"/>
      <c r="U50" s="446"/>
      <c r="V50" s="447"/>
      <c r="W50" s="448"/>
      <c r="X50" s="449"/>
      <c r="Y50" s="446"/>
      <c r="Z50" s="447"/>
      <c r="AA50" s="258"/>
      <c r="AB50" s="259"/>
      <c r="AC50" s="322"/>
      <c r="AD50" s="259"/>
      <c r="AE50" s="322"/>
      <c r="AF50" s="259"/>
      <c r="AG50" s="93"/>
      <c r="AH50" s="94"/>
      <c r="AI50" s="431"/>
      <c r="AJ50" s="324"/>
      <c r="AK50" s="325"/>
      <c r="AL50" s="323"/>
      <c r="AM50" s="324"/>
      <c r="AN50" s="325"/>
      <c r="AO50" s="93"/>
      <c r="AP50" s="92"/>
      <c r="AQ50" s="94"/>
      <c r="AR50" s="431"/>
      <c r="AS50" s="324"/>
      <c r="AT50" s="325"/>
      <c r="AU50" s="323"/>
      <c r="AV50" s="324"/>
      <c r="AW50" s="325"/>
      <c r="AX50" s="323"/>
      <c r="AY50" s="324"/>
      <c r="AZ50" s="326"/>
      <c r="BA50" s="438"/>
      <c r="BB50" s="439"/>
      <c r="BC50" s="91"/>
      <c r="BD50" s="92"/>
      <c r="BE50" s="92"/>
      <c r="BF50" s="92"/>
      <c r="BG50" s="92"/>
      <c r="BH50" s="92"/>
      <c r="BI50" s="94"/>
    </row>
    <row r="51" spans="1:61" s="36" customFormat="1" ht="60" customHeight="1">
      <c r="A51" s="43" t="s">
        <v>222</v>
      </c>
      <c r="B51" s="461" t="s">
        <v>234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3"/>
      <c r="S51" s="330">
        <v>2</v>
      </c>
      <c r="T51" s="165"/>
      <c r="U51" s="316"/>
      <c r="V51" s="327"/>
      <c r="W51" s="330" t="s">
        <v>119</v>
      </c>
      <c r="X51" s="165"/>
      <c r="Y51" s="316" t="s">
        <v>154</v>
      </c>
      <c r="Z51" s="327"/>
      <c r="AA51" s="164" t="s">
        <v>137</v>
      </c>
      <c r="AB51" s="165"/>
      <c r="AC51" s="316"/>
      <c r="AD51" s="165"/>
      <c r="AE51" s="316"/>
      <c r="AF51" s="165"/>
      <c r="AG51" s="80" t="s">
        <v>139</v>
      </c>
      <c r="AH51" s="81"/>
      <c r="AI51" s="330" t="s">
        <v>197</v>
      </c>
      <c r="AJ51" s="164"/>
      <c r="AK51" s="165"/>
      <c r="AL51" s="316" t="s">
        <v>172</v>
      </c>
      <c r="AM51" s="164"/>
      <c r="AN51" s="165"/>
      <c r="AO51" s="80"/>
      <c r="AP51" s="79"/>
      <c r="AQ51" s="81"/>
      <c r="AR51" s="330" t="s">
        <v>219</v>
      </c>
      <c r="AS51" s="164"/>
      <c r="AT51" s="165"/>
      <c r="AU51" s="316" t="s">
        <v>173</v>
      </c>
      <c r="AV51" s="164"/>
      <c r="AW51" s="165"/>
      <c r="AX51" s="316"/>
      <c r="AY51" s="164"/>
      <c r="AZ51" s="327"/>
      <c r="BA51" s="426" t="s">
        <v>191</v>
      </c>
      <c r="BB51" s="427"/>
      <c r="BC51" s="441" t="s">
        <v>153</v>
      </c>
      <c r="BD51" s="284"/>
      <c r="BE51" s="284"/>
      <c r="BF51" s="284"/>
      <c r="BG51" s="284"/>
      <c r="BH51" s="284"/>
      <c r="BI51" s="285"/>
    </row>
    <row r="52" spans="1:61" s="36" customFormat="1" ht="60" customHeight="1">
      <c r="A52" s="43" t="s">
        <v>223</v>
      </c>
      <c r="B52" s="450" t="s">
        <v>235</v>
      </c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2"/>
      <c r="S52" s="331">
        <v>2</v>
      </c>
      <c r="T52" s="167"/>
      <c r="U52" s="170"/>
      <c r="V52" s="171"/>
      <c r="W52" s="331" t="s">
        <v>192</v>
      </c>
      <c r="X52" s="167"/>
      <c r="Y52" s="170" t="s">
        <v>138</v>
      </c>
      <c r="Z52" s="171"/>
      <c r="AA52" s="166"/>
      <c r="AB52" s="167"/>
      <c r="AC52" s="170"/>
      <c r="AD52" s="167"/>
      <c r="AE52" s="170" t="s">
        <v>138</v>
      </c>
      <c r="AF52" s="167"/>
      <c r="AG52" s="67"/>
      <c r="AH52" s="68"/>
      <c r="AI52" s="331" t="s">
        <v>218</v>
      </c>
      <c r="AJ52" s="166"/>
      <c r="AK52" s="167"/>
      <c r="AL52" s="170" t="s">
        <v>172</v>
      </c>
      <c r="AM52" s="166"/>
      <c r="AN52" s="167"/>
      <c r="AO52" s="67"/>
      <c r="AP52" s="66"/>
      <c r="AQ52" s="68"/>
      <c r="AR52" s="331" t="s">
        <v>171</v>
      </c>
      <c r="AS52" s="166"/>
      <c r="AT52" s="167"/>
      <c r="AU52" s="170" t="s">
        <v>174</v>
      </c>
      <c r="AV52" s="166"/>
      <c r="AW52" s="167"/>
      <c r="AX52" s="170"/>
      <c r="AY52" s="166"/>
      <c r="AZ52" s="171"/>
      <c r="BA52" s="331" t="s">
        <v>191</v>
      </c>
      <c r="BB52" s="437"/>
      <c r="BC52" s="428" t="s">
        <v>180</v>
      </c>
      <c r="BD52" s="429"/>
      <c r="BE52" s="429"/>
      <c r="BF52" s="429"/>
      <c r="BG52" s="429"/>
      <c r="BH52" s="429"/>
      <c r="BI52" s="430"/>
    </row>
    <row r="53" spans="1:61" s="131" customFormat="1" ht="80.25" customHeight="1" thickBot="1">
      <c r="A53" s="100" t="s">
        <v>224</v>
      </c>
      <c r="B53" s="286" t="s">
        <v>236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8"/>
      <c r="S53" s="336"/>
      <c r="T53" s="250"/>
      <c r="U53" s="249">
        <v>1</v>
      </c>
      <c r="V53" s="294"/>
      <c r="W53" s="336" t="s">
        <v>120</v>
      </c>
      <c r="X53" s="250"/>
      <c r="Y53" s="249" t="s">
        <v>120</v>
      </c>
      <c r="Z53" s="294"/>
      <c r="AA53" s="251" t="s">
        <v>140</v>
      </c>
      <c r="AB53" s="250"/>
      <c r="AC53" s="249" t="s">
        <v>140</v>
      </c>
      <c r="AD53" s="250"/>
      <c r="AE53" s="320"/>
      <c r="AF53" s="321"/>
      <c r="AG53" s="70"/>
      <c r="AH53" s="71"/>
      <c r="AI53" s="336" t="s">
        <v>120</v>
      </c>
      <c r="AJ53" s="251"/>
      <c r="AK53" s="250"/>
      <c r="AL53" s="249" t="s">
        <v>121</v>
      </c>
      <c r="AM53" s="251"/>
      <c r="AN53" s="250"/>
      <c r="AO53" s="70"/>
      <c r="AP53" s="69"/>
      <c r="AQ53" s="71"/>
      <c r="AR53" s="332"/>
      <c r="AS53" s="328"/>
      <c r="AT53" s="321"/>
      <c r="AU53" s="320"/>
      <c r="AV53" s="328"/>
      <c r="AW53" s="321"/>
      <c r="AX53" s="320"/>
      <c r="AY53" s="328"/>
      <c r="AZ53" s="329"/>
      <c r="BA53" s="424" t="s">
        <v>190</v>
      </c>
      <c r="BB53" s="425"/>
      <c r="BC53" s="434" t="s">
        <v>175</v>
      </c>
      <c r="BD53" s="435"/>
      <c r="BE53" s="435"/>
      <c r="BF53" s="435"/>
      <c r="BG53" s="435"/>
      <c r="BH53" s="435"/>
      <c r="BI53" s="436"/>
    </row>
    <row r="54" spans="1:61" s="134" customFormat="1" ht="12.75" customHeight="1" thickBot="1">
      <c r="A54" s="46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47"/>
      <c r="Q54" s="47"/>
      <c r="R54" s="46"/>
      <c r="S54" s="46"/>
      <c r="T54" s="46"/>
      <c r="U54" s="46"/>
      <c r="V54" s="46"/>
      <c r="W54" s="90"/>
      <c r="X54" s="47"/>
      <c r="Y54" s="47"/>
      <c r="Z54" s="133"/>
      <c r="AA54" s="47"/>
      <c r="AB54" s="47"/>
      <c r="AC54" s="47"/>
      <c r="AD54" s="47"/>
      <c r="AE54" s="47"/>
      <c r="AF54" s="46"/>
      <c r="AG54" s="46"/>
      <c r="AH54" s="46"/>
      <c r="AI54" s="85"/>
      <c r="AJ54" s="86"/>
      <c r="AK54" s="86"/>
      <c r="AL54" s="86"/>
      <c r="AM54" s="86"/>
      <c r="AN54" s="87"/>
      <c r="AO54" s="87"/>
      <c r="AP54" s="87"/>
      <c r="AQ54" s="88"/>
      <c r="AR54" s="46"/>
      <c r="AS54" s="46"/>
      <c r="AT54" s="46"/>
      <c r="AU54" s="46"/>
      <c r="AV54" s="46"/>
      <c r="AW54" s="46"/>
      <c r="AX54" s="46"/>
      <c r="AY54" s="46"/>
      <c r="AZ54" s="47"/>
      <c r="BA54" s="47"/>
      <c r="BB54" s="47"/>
      <c r="BC54" s="47"/>
      <c r="BD54" s="47"/>
      <c r="BE54" s="47"/>
      <c r="BF54" s="45"/>
      <c r="BG54" s="45"/>
      <c r="BH54" s="45"/>
      <c r="BI54" s="45"/>
    </row>
    <row r="55" spans="1:128" s="53" customFormat="1" ht="60" customHeight="1" thickBot="1">
      <c r="A55" s="458" t="s">
        <v>45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60"/>
      <c r="W55" s="453">
        <f>W35+W41</f>
        <v>1512</v>
      </c>
      <c r="X55" s="319"/>
      <c r="Y55" s="318">
        <f>Y41+Y35</f>
        <v>432</v>
      </c>
      <c r="Z55" s="445"/>
      <c r="AA55" s="440">
        <f>AA35+AA41</f>
        <v>146</v>
      </c>
      <c r="AB55" s="319"/>
      <c r="AC55" s="318">
        <f>AC35+AC41</f>
        <v>22</v>
      </c>
      <c r="AD55" s="319"/>
      <c r="AE55" s="318">
        <f>AE35+AE41</f>
        <v>178</v>
      </c>
      <c r="AF55" s="319"/>
      <c r="AG55" s="443">
        <f>AG35+AG41</f>
        <v>86</v>
      </c>
      <c r="AH55" s="444"/>
      <c r="AI55" s="359">
        <f>AI35+AI41</f>
        <v>756</v>
      </c>
      <c r="AJ55" s="333"/>
      <c r="AK55" s="334"/>
      <c r="AL55" s="335">
        <f>AL35+AL41</f>
        <v>216</v>
      </c>
      <c r="AM55" s="333"/>
      <c r="AN55" s="334"/>
      <c r="AO55" s="335">
        <f>AO35+AO41</f>
        <v>21</v>
      </c>
      <c r="AP55" s="333"/>
      <c r="AQ55" s="337"/>
      <c r="AR55" s="333">
        <f>AR41+AR35</f>
        <v>756</v>
      </c>
      <c r="AS55" s="333"/>
      <c r="AT55" s="334"/>
      <c r="AU55" s="335">
        <f>AU41+AU35</f>
        <v>216</v>
      </c>
      <c r="AV55" s="333"/>
      <c r="AW55" s="334"/>
      <c r="AX55" s="335">
        <f>AX41+AX35</f>
        <v>21</v>
      </c>
      <c r="AY55" s="333"/>
      <c r="AZ55" s="337"/>
      <c r="BA55" s="359">
        <f>BA41+BA35</f>
        <v>21</v>
      </c>
      <c r="BB55" s="337"/>
      <c r="BC55" s="359"/>
      <c r="BD55" s="333"/>
      <c r="BE55" s="333"/>
      <c r="BF55" s="333"/>
      <c r="BG55" s="333"/>
      <c r="BH55" s="333"/>
      <c r="BI55" s="337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</row>
    <row r="56" spans="1:128" s="53" customFormat="1" ht="60" customHeight="1">
      <c r="A56" s="461" t="s">
        <v>13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3"/>
      <c r="W56" s="330"/>
      <c r="X56" s="165"/>
      <c r="Y56" s="316"/>
      <c r="Z56" s="327"/>
      <c r="AA56" s="164"/>
      <c r="AB56" s="165"/>
      <c r="AC56" s="316"/>
      <c r="AD56" s="165"/>
      <c r="AE56" s="316"/>
      <c r="AF56" s="165"/>
      <c r="AG56" s="75"/>
      <c r="AH56" s="76"/>
      <c r="AI56" s="386">
        <f>AL55/13</f>
        <v>16.615384615384617</v>
      </c>
      <c r="AJ56" s="387"/>
      <c r="AK56" s="387"/>
      <c r="AL56" s="387"/>
      <c r="AM56" s="387"/>
      <c r="AN56" s="387"/>
      <c r="AO56" s="387"/>
      <c r="AP56" s="387"/>
      <c r="AQ56" s="388"/>
      <c r="AR56" s="386">
        <f>AU55/12</f>
        <v>18</v>
      </c>
      <c r="AS56" s="387"/>
      <c r="AT56" s="387"/>
      <c r="AU56" s="387"/>
      <c r="AV56" s="387"/>
      <c r="AW56" s="387"/>
      <c r="AX56" s="387"/>
      <c r="AY56" s="387"/>
      <c r="AZ56" s="388"/>
      <c r="BA56" s="74"/>
      <c r="BB56" s="76"/>
      <c r="BC56" s="386"/>
      <c r="BD56" s="387"/>
      <c r="BE56" s="387"/>
      <c r="BF56" s="387"/>
      <c r="BG56" s="387"/>
      <c r="BH56" s="387"/>
      <c r="BI56" s="388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</row>
    <row r="57" spans="1:128" s="53" customFormat="1" ht="60" customHeight="1">
      <c r="A57" s="450" t="s">
        <v>136</v>
      </c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2"/>
      <c r="W57" s="331"/>
      <c r="X57" s="167"/>
      <c r="Y57" s="170"/>
      <c r="Z57" s="171"/>
      <c r="AA57" s="166"/>
      <c r="AB57" s="167"/>
      <c r="AC57" s="170"/>
      <c r="AD57" s="167"/>
      <c r="AE57" s="170"/>
      <c r="AF57" s="167"/>
      <c r="AG57" s="89"/>
      <c r="AH57" s="83"/>
      <c r="AI57" s="279" t="s">
        <v>196</v>
      </c>
      <c r="AJ57" s="280"/>
      <c r="AK57" s="280"/>
      <c r="AL57" s="280"/>
      <c r="AM57" s="280"/>
      <c r="AN57" s="280"/>
      <c r="AO57" s="280"/>
      <c r="AP57" s="280"/>
      <c r="AQ57" s="281"/>
      <c r="AR57" s="279" t="s">
        <v>124</v>
      </c>
      <c r="AS57" s="280"/>
      <c r="AT57" s="280"/>
      <c r="AU57" s="280"/>
      <c r="AV57" s="280"/>
      <c r="AW57" s="280"/>
      <c r="AX57" s="280"/>
      <c r="AY57" s="280"/>
      <c r="AZ57" s="281"/>
      <c r="BA57" s="82"/>
      <c r="BB57" s="83"/>
      <c r="BC57" s="279"/>
      <c r="BD57" s="280"/>
      <c r="BE57" s="280"/>
      <c r="BF57" s="280"/>
      <c r="BG57" s="280"/>
      <c r="BH57" s="280"/>
      <c r="BI57" s="281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</row>
    <row r="58" spans="1:128" s="53" customFormat="1" ht="60" customHeight="1">
      <c r="A58" s="450" t="s">
        <v>0</v>
      </c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2"/>
      <c r="W58" s="331"/>
      <c r="X58" s="167"/>
      <c r="Y58" s="170"/>
      <c r="Z58" s="171"/>
      <c r="AA58" s="166"/>
      <c r="AB58" s="167"/>
      <c r="AC58" s="170"/>
      <c r="AD58" s="167"/>
      <c r="AE58" s="170"/>
      <c r="AF58" s="167"/>
      <c r="AG58" s="89"/>
      <c r="AH58" s="83"/>
      <c r="AI58" s="279" t="s">
        <v>196</v>
      </c>
      <c r="AJ58" s="280"/>
      <c r="AK58" s="280"/>
      <c r="AL58" s="280"/>
      <c r="AM58" s="280"/>
      <c r="AN58" s="280"/>
      <c r="AO58" s="280"/>
      <c r="AP58" s="280"/>
      <c r="AQ58" s="281"/>
      <c r="AR58" s="279" t="s">
        <v>124</v>
      </c>
      <c r="AS58" s="280"/>
      <c r="AT58" s="280"/>
      <c r="AU58" s="280"/>
      <c r="AV58" s="280"/>
      <c r="AW58" s="280"/>
      <c r="AX58" s="280"/>
      <c r="AY58" s="280"/>
      <c r="AZ58" s="281"/>
      <c r="BA58" s="82"/>
      <c r="BB58" s="83"/>
      <c r="BC58" s="279"/>
      <c r="BD58" s="280"/>
      <c r="BE58" s="280"/>
      <c r="BF58" s="280"/>
      <c r="BG58" s="280"/>
      <c r="BH58" s="280"/>
      <c r="BI58" s="281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</row>
    <row r="59" spans="1:80" s="53" customFormat="1" ht="60" customHeight="1">
      <c r="A59" s="450" t="s">
        <v>14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2"/>
      <c r="W59" s="331" t="s">
        <v>208</v>
      </c>
      <c r="X59" s="167"/>
      <c r="Y59" s="170"/>
      <c r="Z59" s="171"/>
      <c r="AA59" s="166"/>
      <c r="AB59" s="167"/>
      <c r="AC59" s="170"/>
      <c r="AD59" s="167"/>
      <c r="AE59" s="170"/>
      <c r="AF59" s="167"/>
      <c r="AG59" s="89"/>
      <c r="AH59" s="83"/>
      <c r="AI59" s="279">
        <v>2</v>
      </c>
      <c r="AJ59" s="280"/>
      <c r="AK59" s="280"/>
      <c r="AL59" s="280"/>
      <c r="AM59" s="280"/>
      <c r="AN59" s="280"/>
      <c r="AO59" s="280"/>
      <c r="AP59" s="280"/>
      <c r="AQ59" s="281"/>
      <c r="AR59" s="279" t="s">
        <v>207</v>
      </c>
      <c r="AS59" s="280"/>
      <c r="AT59" s="280"/>
      <c r="AU59" s="280"/>
      <c r="AV59" s="280"/>
      <c r="AW59" s="280"/>
      <c r="AX59" s="280"/>
      <c r="AY59" s="280"/>
      <c r="AZ59" s="281"/>
      <c r="BA59" s="82"/>
      <c r="BB59" s="83"/>
      <c r="BC59" s="279"/>
      <c r="BD59" s="280"/>
      <c r="BE59" s="280"/>
      <c r="BF59" s="280"/>
      <c r="BG59" s="280"/>
      <c r="BH59" s="280"/>
      <c r="BI59" s="281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</row>
    <row r="60" spans="1:80" s="53" customFormat="1" ht="60" customHeight="1" thickBot="1">
      <c r="A60" s="286" t="s">
        <v>15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8"/>
      <c r="W60" s="336" t="s">
        <v>209</v>
      </c>
      <c r="X60" s="250"/>
      <c r="Y60" s="249"/>
      <c r="Z60" s="294"/>
      <c r="AA60" s="251"/>
      <c r="AB60" s="250"/>
      <c r="AC60" s="249"/>
      <c r="AD60" s="250"/>
      <c r="AE60" s="249"/>
      <c r="AF60" s="250"/>
      <c r="AG60" s="78"/>
      <c r="AH60" s="84"/>
      <c r="AI60" s="253" t="s">
        <v>225</v>
      </c>
      <c r="AJ60" s="254"/>
      <c r="AK60" s="254"/>
      <c r="AL60" s="254"/>
      <c r="AM60" s="254"/>
      <c r="AN60" s="254"/>
      <c r="AO60" s="254"/>
      <c r="AP60" s="254"/>
      <c r="AQ60" s="255"/>
      <c r="AR60" s="253">
        <v>4</v>
      </c>
      <c r="AS60" s="254"/>
      <c r="AT60" s="254"/>
      <c r="AU60" s="254"/>
      <c r="AV60" s="254"/>
      <c r="AW60" s="254"/>
      <c r="AX60" s="254"/>
      <c r="AY60" s="254"/>
      <c r="AZ60" s="255"/>
      <c r="BA60" s="77"/>
      <c r="BB60" s="84"/>
      <c r="BC60" s="253"/>
      <c r="BD60" s="254"/>
      <c r="BE60" s="254"/>
      <c r="BF60" s="254"/>
      <c r="BG60" s="254"/>
      <c r="BH60" s="254"/>
      <c r="BI60" s="255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7"/>
      <c r="BV60" s="136"/>
      <c r="BW60" s="138"/>
      <c r="BX60" s="138"/>
      <c r="BY60" s="138"/>
      <c r="BZ60" s="137"/>
      <c r="CA60" s="136"/>
      <c r="CB60" s="136"/>
    </row>
    <row r="61" spans="1:80" s="53" customFormat="1" ht="11.25" customHeight="1" thickBot="1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1"/>
      <c r="S61" s="141"/>
      <c r="T61" s="140"/>
      <c r="U61" s="140"/>
      <c r="V61" s="140"/>
      <c r="W61" s="140"/>
      <c r="X61" s="140"/>
      <c r="Y61" s="140"/>
      <c r="Z61" s="289"/>
      <c r="AA61" s="289"/>
      <c r="AB61" s="289"/>
      <c r="AC61" s="289"/>
      <c r="AD61" s="289"/>
      <c r="AE61" s="289"/>
      <c r="AF61" s="289"/>
      <c r="AG61" s="289"/>
      <c r="AH61" s="289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9"/>
      <c r="BG61" s="49"/>
      <c r="BH61" s="49"/>
      <c r="BI61" s="50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</row>
    <row r="62" spans="1:80" s="53" customFormat="1" ht="60" customHeight="1" thickBot="1">
      <c r="A62" s="252" t="s">
        <v>61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5"/>
      <c r="Z62" s="252" t="s">
        <v>62</v>
      </c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5"/>
      <c r="AU62" s="252" t="s">
        <v>116</v>
      </c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</row>
    <row r="63" spans="1:80" s="53" customFormat="1" ht="100.5" customHeight="1">
      <c r="A63" s="210" t="s">
        <v>18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2"/>
      <c r="N63" s="282" t="s">
        <v>17</v>
      </c>
      <c r="O63" s="211"/>
      <c r="P63" s="211"/>
      <c r="Q63" s="212"/>
      <c r="R63" s="282" t="s">
        <v>19</v>
      </c>
      <c r="S63" s="211"/>
      <c r="T63" s="211"/>
      <c r="U63" s="212"/>
      <c r="V63" s="283" t="s">
        <v>63</v>
      </c>
      <c r="W63" s="284"/>
      <c r="X63" s="284"/>
      <c r="Y63" s="285"/>
      <c r="Z63" s="210" t="s">
        <v>17</v>
      </c>
      <c r="AA63" s="211"/>
      <c r="AB63" s="211"/>
      <c r="AC63" s="211"/>
      <c r="AD63" s="211"/>
      <c r="AE63" s="211"/>
      <c r="AF63" s="212"/>
      <c r="AG63" s="282" t="s">
        <v>19</v>
      </c>
      <c r="AH63" s="211"/>
      <c r="AI63" s="211"/>
      <c r="AJ63" s="211"/>
      <c r="AK63" s="211"/>
      <c r="AL63" s="211"/>
      <c r="AM63" s="212"/>
      <c r="AN63" s="282" t="s">
        <v>63</v>
      </c>
      <c r="AO63" s="211"/>
      <c r="AP63" s="211"/>
      <c r="AQ63" s="211"/>
      <c r="AR63" s="211"/>
      <c r="AS63" s="211"/>
      <c r="AT63" s="342"/>
      <c r="AU63" s="273" t="s">
        <v>122</v>
      </c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5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7"/>
      <c r="BV63" s="136"/>
      <c r="BW63" s="138"/>
      <c r="BX63" s="138"/>
      <c r="BY63" s="138"/>
      <c r="BZ63" s="137"/>
      <c r="CA63" s="136"/>
      <c r="CB63" s="136"/>
    </row>
    <row r="64" spans="1:80" s="53" customFormat="1" ht="60" customHeight="1" thickBot="1">
      <c r="A64" s="196" t="s">
        <v>200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8"/>
      <c r="N64" s="208">
        <v>1.2</v>
      </c>
      <c r="O64" s="188"/>
      <c r="P64" s="188"/>
      <c r="Q64" s="189"/>
      <c r="R64" s="208">
        <v>4</v>
      </c>
      <c r="S64" s="188"/>
      <c r="T64" s="188"/>
      <c r="U64" s="189"/>
      <c r="V64" s="208">
        <v>6</v>
      </c>
      <c r="W64" s="188"/>
      <c r="X64" s="188"/>
      <c r="Y64" s="209"/>
      <c r="Z64" s="270" t="s">
        <v>166</v>
      </c>
      <c r="AA64" s="271"/>
      <c r="AB64" s="271"/>
      <c r="AC64" s="271"/>
      <c r="AD64" s="271"/>
      <c r="AE64" s="271"/>
      <c r="AF64" s="272"/>
      <c r="AG64" s="208">
        <v>8</v>
      </c>
      <c r="AH64" s="188"/>
      <c r="AI64" s="188"/>
      <c r="AJ64" s="188"/>
      <c r="AK64" s="188"/>
      <c r="AL64" s="188"/>
      <c r="AM64" s="189"/>
      <c r="AN64" s="208">
        <v>12</v>
      </c>
      <c r="AO64" s="188"/>
      <c r="AP64" s="188"/>
      <c r="AQ64" s="188"/>
      <c r="AR64" s="188"/>
      <c r="AS64" s="188"/>
      <c r="AT64" s="209"/>
      <c r="AU64" s="276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8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</row>
    <row r="65" spans="1:61" s="134" customFormat="1" ht="69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</row>
    <row r="66" spans="1:61" s="53" customFormat="1" ht="48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09" t="s">
        <v>117</v>
      </c>
      <c r="AB66" s="143"/>
      <c r="AC66" s="143"/>
      <c r="AD66" s="143"/>
      <c r="AE66" s="143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2"/>
      <c r="BG66" s="52"/>
      <c r="BH66" s="52"/>
      <c r="BI66" s="52"/>
    </row>
    <row r="67" spans="1:61" s="53" customFormat="1" ht="75" customHeight="1" thickBo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103"/>
      <c r="S67" s="103"/>
      <c r="T67" s="36"/>
      <c r="U67" s="140"/>
      <c r="V67" s="140"/>
      <c r="W67" s="36"/>
      <c r="X67" s="36"/>
      <c r="Y67" s="36"/>
      <c r="Z67" s="36"/>
      <c r="AA67" s="36"/>
      <c r="AB67" s="36"/>
      <c r="AC67" s="36"/>
      <c r="AD67" s="36"/>
      <c r="AE67" s="36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2"/>
      <c r="BG67" s="22"/>
      <c r="BH67" s="22"/>
      <c r="BI67" s="22"/>
    </row>
    <row r="68" spans="1:61" s="36" customFormat="1" ht="209.25" customHeight="1" thickBot="1">
      <c r="A68" s="240" t="s">
        <v>29</v>
      </c>
      <c r="B68" s="241"/>
      <c r="C68" s="241"/>
      <c r="D68" s="242"/>
      <c r="E68" s="243" t="s">
        <v>30</v>
      </c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5"/>
      <c r="BF68" s="240" t="s">
        <v>177</v>
      </c>
      <c r="BG68" s="241"/>
      <c r="BH68" s="241"/>
      <c r="BI68" s="246"/>
    </row>
    <row r="69" spans="1:61" s="53" customFormat="1" ht="110.25" customHeight="1">
      <c r="A69" s="210" t="s">
        <v>38</v>
      </c>
      <c r="B69" s="211"/>
      <c r="C69" s="211"/>
      <c r="D69" s="212"/>
      <c r="E69" s="226" t="s">
        <v>178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8"/>
      <c r="BF69" s="218" t="s">
        <v>186</v>
      </c>
      <c r="BG69" s="219"/>
      <c r="BH69" s="219"/>
      <c r="BI69" s="220"/>
    </row>
    <row r="70" spans="1:61" s="53" customFormat="1" ht="110.25" customHeight="1">
      <c r="A70" s="199" t="s">
        <v>39</v>
      </c>
      <c r="B70" s="229"/>
      <c r="C70" s="229"/>
      <c r="D70" s="230"/>
      <c r="E70" s="347" t="s">
        <v>184</v>
      </c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202"/>
      <c r="BF70" s="223" t="s">
        <v>33</v>
      </c>
      <c r="BG70" s="247"/>
      <c r="BH70" s="247"/>
      <c r="BI70" s="248"/>
    </row>
    <row r="71" spans="1:61" s="53" customFormat="1" ht="110.25" customHeight="1">
      <c r="A71" s="174" t="s">
        <v>123</v>
      </c>
      <c r="B71" s="216"/>
      <c r="C71" s="216"/>
      <c r="D71" s="217"/>
      <c r="E71" s="177" t="s">
        <v>185</v>
      </c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221"/>
      <c r="BF71" s="179" t="s">
        <v>187</v>
      </c>
      <c r="BG71" s="180"/>
      <c r="BH71" s="180"/>
      <c r="BI71" s="181"/>
    </row>
    <row r="72" spans="1:61" s="53" customFormat="1" ht="110.25" customHeight="1">
      <c r="A72" s="199" t="s">
        <v>153</v>
      </c>
      <c r="B72" s="200"/>
      <c r="C72" s="200"/>
      <c r="D72" s="201"/>
      <c r="E72" s="202" t="s">
        <v>179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4"/>
      <c r="BF72" s="223" t="s">
        <v>222</v>
      </c>
      <c r="BG72" s="224"/>
      <c r="BH72" s="224"/>
      <c r="BI72" s="225"/>
    </row>
    <row r="73" spans="1:61" s="53" customFormat="1" ht="110.25" customHeight="1">
      <c r="A73" s="237" t="s">
        <v>180</v>
      </c>
      <c r="B73" s="238"/>
      <c r="C73" s="238"/>
      <c r="D73" s="239"/>
      <c r="E73" s="177" t="s">
        <v>181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221"/>
      <c r="BF73" s="234" t="s">
        <v>238</v>
      </c>
      <c r="BG73" s="235"/>
      <c r="BH73" s="235"/>
      <c r="BI73" s="236"/>
    </row>
    <row r="74" spans="1:61" s="53" customFormat="1" ht="110.25" customHeight="1" thickBot="1">
      <c r="A74" s="182" t="s">
        <v>175</v>
      </c>
      <c r="B74" s="188"/>
      <c r="C74" s="188"/>
      <c r="D74" s="189"/>
      <c r="E74" s="205" t="s">
        <v>182</v>
      </c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7"/>
      <c r="BF74" s="213" t="s">
        <v>239</v>
      </c>
      <c r="BG74" s="214"/>
      <c r="BH74" s="214"/>
      <c r="BI74" s="215"/>
    </row>
    <row r="75" spans="1:61" s="53" customFormat="1" ht="110.25" customHeight="1">
      <c r="A75" s="210" t="s">
        <v>128</v>
      </c>
      <c r="B75" s="211"/>
      <c r="C75" s="211"/>
      <c r="D75" s="212"/>
      <c r="E75" s="226" t="s">
        <v>202</v>
      </c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8"/>
      <c r="BF75" s="218" t="s">
        <v>33</v>
      </c>
      <c r="BG75" s="219"/>
      <c r="BH75" s="219"/>
      <c r="BI75" s="220"/>
    </row>
    <row r="76" spans="1:61" s="53" customFormat="1" ht="110.25" customHeight="1">
      <c r="A76" s="174" t="s">
        <v>129</v>
      </c>
      <c r="B76" s="175"/>
      <c r="C76" s="175"/>
      <c r="D76" s="176"/>
      <c r="E76" s="195" t="s">
        <v>217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77"/>
      <c r="BF76" s="231" t="s">
        <v>34</v>
      </c>
      <c r="BG76" s="232"/>
      <c r="BH76" s="232"/>
      <c r="BI76" s="233"/>
    </row>
    <row r="77" spans="1:61" s="53" customFormat="1" ht="163.5" customHeight="1" thickBot="1">
      <c r="A77" s="182" t="s">
        <v>130</v>
      </c>
      <c r="B77" s="183"/>
      <c r="C77" s="183"/>
      <c r="D77" s="184"/>
      <c r="E77" s="185" t="s">
        <v>210</v>
      </c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7"/>
      <c r="BF77" s="190" t="s">
        <v>126</v>
      </c>
      <c r="BG77" s="191"/>
      <c r="BH77" s="191"/>
      <c r="BI77" s="192"/>
    </row>
    <row r="78" spans="1:61" s="53" customFormat="1" ht="110.25" customHeight="1">
      <c r="A78" s="193" t="s">
        <v>127</v>
      </c>
      <c r="B78" s="194"/>
      <c r="C78" s="194"/>
      <c r="D78" s="194"/>
      <c r="E78" s="348" t="s">
        <v>188</v>
      </c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9"/>
      <c r="BF78" s="339" t="s">
        <v>35</v>
      </c>
      <c r="BG78" s="340"/>
      <c r="BH78" s="340"/>
      <c r="BI78" s="341"/>
    </row>
    <row r="79" spans="1:61" s="53" customFormat="1" ht="110.25" customHeight="1">
      <c r="A79" s="174" t="s">
        <v>131</v>
      </c>
      <c r="B79" s="175"/>
      <c r="C79" s="175"/>
      <c r="D79" s="176"/>
      <c r="E79" s="177" t="s">
        <v>211</v>
      </c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9" t="s">
        <v>37</v>
      </c>
      <c r="BG79" s="180"/>
      <c r="BH79" s="180"/>
      <c r="BI79" s="181"/>
    </row>
    <row r="80" spans="1:61" s="53" customFormat="1" ht="175.5" customHeight="1">
      <c r="A80" s="174" t="s">
        <v>132</v>
      </c>
      <c r="B80" s="216"/>
      <c r="C80" s="216"/>
      <c r="D80" s="217"/>
      <c r="E80" s="177" t="s">
        <v>213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221"/>
      <c r="BF80" s="231" t="s">
        <v>37</v>
      </c>
      <c r="BG80" s="456"/>
      <c r="BH80" s="456"/>
      <c r="BI80" s="457"/>
    </row>
    <row r="81" spans="1:61" s="53" customFormat="1" ht="165.75" customHeight="1" thickBot="1">
      <c r="A81" s="182" t="s">
        <v>212</v>
      </c>
      <c r="B81" s="188"/>
      <c r="C81" s="188"/>
      <c r="D81" s="189"/>
      <c r="E81" s="185" t="s">
        <v>215</v>
      </c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205"/>
      <c r="BF81" s="213" t="s">
        <v>44</v>
      </c>
      <c r="BG81" s="214"/>
      <c r="BH81" s="214"/>
      <c r="BI81" s="215"/>
    </row>
    <row r="82" spans="1:61" s="53" customFormat="1" ht="23.25" customHeight="1">
      <c r="A82" s="144"/>
      <c r="B82" s="144"/>
      <c r="C82" s="144"/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5"/>
      <c r="BG82" s="55"/>
      <c r="BH82" s="55"/>
      <c r="BI82" s="55"/>
    </row>
    <row r="83" spans="1:61" s="53" customFormat="1" ht="129" customHeight="1">
      <c r="A83" s="338" t="s">
        <v>151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</row>
    <row r="84" spans="1:61" s="53" customFormat="1" ht="74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146"/>
      <c r="S84" s="14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147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56"/>
      <c r="BG84" s="56"/>
      <c r="BH84" s="56"/>
      <c r="BI84" s="56"/>
    </row>
    <row r="85" spans="1:61" s="23" customFormat="1" ht="166.5" customHeight="1">
      <c r="A85" s="405" t="s">
        <v>237</v>
      </c>
      <c r="B85" s="405"/>
      <c r="C85" s="405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5"/>
      <c r="BG85" s="405"/>
      <c r="BH85" s="405"/>
      <c r="BI85" s="405"/>
    </row>
    <row r="86" spans="1:61" s="36" customFormat="1" ht="122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146"/>
      <c r="S86" s="14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147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56"/>
      <c r="BG86" s="56"/>
      <c r="BH86" s="56"/>
      <c r="BI86" s="56"/>
    </row>
    <row r="87" spans="1:61" s="36" customFormat="1" ht="49.5" customHeight="1">
      <c r="A87" s="131" t="s">
        <v>40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146"/>
      <c r="S87" s="14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147"/>
      <c r="AF87" s="21"/>
      <c r="AG87" s="96"/>
      <c r="AH87" s="96"/>
      <c r="AI87" s="96"/>
      <c r="AJ87" s="35" t="s">
        <v>40</v>
      </c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56"/>
      <c r="BG87" s="56"/>
      <c r="BH87" s="56"/>
      <c r="BI87" s="56"/>
    </row>
    <row r="88" spans="1:61" s="36" customFormat="1" ht="49.5" customHeight="1">
      <c r="A88" s="157" t="s">
        <v>141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56"/>
      <c r="AE88" s="147"/>
      <c r="AF88" s="96"/>
      <c r="AG88" s="96"/>
      <c r="AH88" s="96"/>
      <c r="AI88" s="96"/>
      <c r="AJ88" s="353" t="s">
        <v>41</v>
      </c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57"/>
      <c r="BF88" s="56"/>
      <c r="BG88" s="56"/>
      <c r="BH88" s="56"/>
      <c r="BI88" s="56"/>
    </row>
    <row r="89" spans="1:61" s="36" customFormat="1" ht="49.5" customHeight="1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56"/>
      <c r="AE89" s="147"/>
      <c r="AF89" s="96"/>
      <c r="AG89" s="96"/>
      <c r="AH89" s="96"/>
      <c r="AI89" s="96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57"/>
      <c r="BF89" s="56"/>
      <c r="BG89" s="56"/>
      <c r="BH89" s="56"/>
      <c r="BI89" s="56"/>
    </row>
    <row r="90" spans="1:61" s="36" customFormat="1" ht="49.5" customHeight="1">
      <c r="A90" s="149"/>
      <c r="B90" s="149"/>
      <c r="C90" s="149"/>
      <c r="D90" s="149"/>
      <c r="E90" s="149"/>
      <c r="F90" s="149"/>
      <c r="G90" s="149"/>
      <c r="H90" s="157" t="s">
        <v>142</v>
      </c>
      <c r="I90" s="157"/>
      <c r="J90" s="157"/>
      <c r="K90" s="157"/>
      <c r="L90" s="157"/>
      <c r="M90" s="157"/>
      <c r="N90" s="157"/>
      <c r="O90" s="157"/>
      <c r="P90" s="148"/>
      <c r="Q90" s="148"/>
      <c r="R90" s="148"/>
      <c r="S90" s="148"/>
      <c r="T90" s="148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147"/>
      <c r="AF90" s="96"/>
      <c r="AG90" s="96"/>
      <c r="AH90" s="96"/>
      <c r="AI90" s="96"/>
      <c r="AJ90" s="346"/>
      <c r="AK90" s="346"/>
      <c r="AL90" s="346"/>
      <c r="AM90" s="346"/>
      <c r="AN90" s="346"/>
      <c r="AO90" s="346"/>
      <c r="AP90" s="343" t="s">
        <v>147</v>
      </c>
      <c r="AQ90" s="343"/>
      <c r="AR90" s="343"/>
      <c r="AS90" s="343"/>
      <c r="AT90" s="343"/>
      <c r="AU90" s="343"/>
      <c r="AV90" s="343"/>
      <c r="AW90" s="343"/>
      <c r="AX90" s="343"/>
      <c r="AY90" s="57"/>
      <c r="AZ90" s="57"/>
      <c r="BA90" s="57"/>
      <c r="BB90" s="57"/>
      <c r="BC90" s="57"/>
      <c r="BD90" s="57"/>
      <c r="BE90" s="57"/>
      <c r="BF90" s="56"/>
      <c r="BG90" s="56"/>
      <c r="BH90" s="56"/>
      <c r="BI90" s="56"/>
    </row>
    <row r="91" spans="1:61" s="36" customFormat="1" ht="49.5" customHeight="1">
      <c r="A91" s="104" t="s">
        <v>156</v>
      </c>
      <c r="B91" s="56"/>
      <c r="C91" s="56"/>
      <c r="D91" s="56"/>
      <c r="E91" s="56"/>
      <c r="F91" s="56"/>
      <c r="G91" s="56"/>
      <c r="H91" s="104"/>
      <c r="I91" s="56"/>
      <c r="J91" s="56"/>
      <c r="K91" s="56"/>
      <c r="L91" s="56"/>
      <c r="M91" s="56"/>
      <c r="N91" s="56"/>
      <c r="O91" s="56"/>
      <c r="P91" s="56"/>
      <c r="Q91" s="56"/>
      <c r="R91" s="146"/>
      <c r="S91" s="14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147"/>
      <c r="AF91" s="96"/>
      <c r="AG91" s="96"/>
      <c r="AH91" s="96"/>
      <c r="AI91" s="96"/>
      <c r="AJ91" s="345" t="s">
        <v>156</v>
      </c>
      <c r="AK91" s="345"/>
      <c r="AL91" s="345"/>
      <c r="AM91" s="345"/>
      <c r="AN91" s="345"/>
      <c r="AO91" s="345"/>
      <c r="AP91" s="96"/>
      <c r="AQ91" s="58"/>
      <c r="AR91" s="58"/>
      <c r="AS91" s="58"/>
      <c r="AT91" s="58"/>
      <c r="AU91" s="58"/>
      <c r="AV91" s="58"/>
      <c r="AW91" s="96"/>
      <c r="AX91" s="96"/>
      <c r="AY91" s="96"/>
      <c r="AZ91" s="96"/>
      <c r="BA91" s="96"/>
      <c r="BB91" s="96"/>
      <c r="BC91" s="96"/>
      <c r="BD91" s="96"/>
      <c r="BE91" s="96"/>
      <c r="BF91" s="56"/>
      <c r="BG91" s="56"/>
      <c r="BH91" s="56"/>
      <c r="BI91" s="56"/>
    </row>
    <row r="92" spans="1:61" s="36" customFormat="1" ht="49.5" customHeight="1">
      <c r="A92" s="406"/>
      <c r="B92" s="406"/>
      <c r="C92" s="406"/>
      <c r="D92" s="406"/>
      <c r="E92" s="406"/>
      <c r="F92" s="40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146"/>
      <c r="S92" s="14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147"/>
      <c r="AF92" s="96"/>
      <c r="AG92" s="96"/>
      <c r="AH92" s="96"/>
      <c r="AI92" s="96"/>
      <c r="AJ92" s="346"/>
      <c r="AK92" s="346"/>
      <c r="AL92" s="346"/>
      <c r="AM92" s="346"/>
      <c r="AN92" s="346"/>
      <c r="AO92" s="346"/>
      <c r="AP92" s="96"/>
      <c r="AQ92" s="21"/>
      <c r="AR92" s="21"/>
      <c r="AS92" s="21"/>
      <c r="AT92" s="21"/>
      <c r="AU92" s="21"/>
      <c r="AV92" s="21"/>
      <c r="AW92" s="96"/>
      <c r="AX92" s="96"/>
      <c r="AY92" s="96"/>
      <c r="AZ92" s="96"/>
      <c r="BA92" s="96"/>
      <c r="BB92" s="96"/>
      <c r="BC92" s="96"/>
      <c r="BD92" s="96"/>
      <c r="BE92" s="96"/>
      <c r="BF92" s="56"/>
      <c r="BG92" s="56"/>
      <c r="BH92" s="56"/>
      <c r="BI92" s="56"/>
    </row>
    <row r="93" spans="1:61" s="36" customFormat="1" ht="49.5" customHeight="1">
      <c r="A93" s="407"/>
      <c r="B93" s="407"/>
      <c r="C93" s="407"/>
      <c r="D93" s="407"/>
      <c r="E93" s="407"/>
      <c r="F93" s="407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146"/>
      <c r="S93" s="14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147"/>
      <c r="AF93" s="96"/>
      <c r="AG93" s="96"/>
      <c r="AH93" s="96"/>
      <c r="AI93" s="96"/>
      <c r="AJ93" s="345"/>
      <c r="AK93" s="345"/>
      <c r="AL93" s="345"/>
      <c r="AM93" s="345"/>
      <c r="AN93" s="345"/>
      <c r="AO93" s="345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56"/>
      <c r="BG93" s="56"/>
      <c r="BH93" s="56"/>
      <c r="BI93" s="56"/>
    </row>
    <row r="94" spans="1:61" s="36" customFormat="1" ht="49.5" customHeight="1">
      <c r="A94" s="150"/>
      <c r="B94" s="150"/>
      <c r="C94" s="150"/>
      <c r="D94" s="150"/>
      <c r="E94" s="150"/>
      <c r="F94" s="150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146"/>
      <c r="S94" s="14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147"/>
      <c r="AF94" s="96"/>
      <c r="AG94" s="96"/>
      <c r="AH94" s="96"/>
      <c r="AI94" s="96"/>
      <c r="AJ94" s="59"/>
      <c r="AK94" s="59"/>
      <c r="AL94" s="59"/>
      <c r="AM94" s="59"/>
      <c r="AN94" s="59"/>
      <c r="AO94" s="59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56"/>
      <c r="BG94" s="56"/>
      <c r="BH94" s="56"/>
      <c r="BI94" s="56"/>
    </row>
    <row r="95" spans="1:61" s="36" customFormat="1" ht="49.5" customHeight="1">
      <c r="A95" s="36" t="s">
        <v>144</v>
      </c>
      <c r="B95" s="56"/>
      <c r="C95" s="56"/>
      <c r="D95" s="56"/>
      <c r="E95" s="56"/>
      <c r="F95" s="56"/>
      <c r="G95" s="56"/>
      <c r="H95" s="147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56"/>
      <c r="AE95" s="147"/>
      <c r="AF95" s="96"/>
      <c r="AG95" s="96"/>
      <c r="AH95" s="96"/>
      <c r="AI95" s="96"/>
      <c r="AJ95" s="353" t="s">
        <v>42</v>
      </c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57"/>
      <c r="BE95" s="57"/>
      <c r="BF95" s="56"/>
      <c r="BG95" s="56"/>
      <c r="BH95" s="56"/>
      <c r="BI95" s="56"/>
    </row>
    <row r="96" spans="1:61" s="36" customFormat="1" ht="49.5" customHeight="1">
      <c r="A96" s="36" t="s">
        <v>143</v>
      </c>
      <c r="B96" s="56"/>
      <c r="C96" s="56"/>
      <c r="D96" s="56"/>
      <c r="E96" s="56"/>
      <c r="F96" s="56"/>
      <c r="G96" s="56"/>
      <c r="H96" s="147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56"/>
      <c r="AE96" s="147"/>
      <c r="AF96" s="96"/>
      <c r="AG96" s="96"/>
      <c r="AH96" s="96"/>
      <c r="AI96" s="96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57"/>
      <c r="BE96" s="57"/>
      <c r="BF96" s="56"/>
      <c r="BG96" s="56"/>
      <c r="BH96" s="56"/>
      <c r="BI96" s="56"/>
    </row>
    <row r="97" spans="1:61" s="36" customFormat="1" ht="63.75" customHeight="1">
      <c r="A97" s="406"/>
      <c r="B97" s="406"/>
      <c r="C97" s="406"/>
      <c r="D97" s="406"/>
      <c r="E97" s="406"/>
      <c r="F97" s="406"/>
      <c r="G97" s="151"/>
      <c r="H97" s="344" t="s">
        <v>145</v>
      </c>
      <c r="I97" s="344"/>
      <c r="J97" s="344"/>
      <c r="K97" s="344"/>
      <c r="L97" s="344"/>
      <c r="M97" s="344"/>
      <c r="N97" s="344"/>
      <c r="O97" s="344"/>
      <c r="P97" s="56"/>
      <c r="Q97" s="56"/>
      <c r="R97" s="146"/>
      <c r="S97" s="14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147"/>
      <c r="AF97" s="96"/>
      <c r="AG97" s="96"/>
      <c r="AH97" s="96"/>
      <c r="AI97" s="96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57"/>
      <c r="BE97" s="57"/>
      <c r="BF97" s="56"/>
      <c r="BG97" s="56"/>
      <c r="BH97" s="56"/>
      <c r="BI97" s="56"/>
    </row>
    <row r="98" spans="1:61" s="36" customFormat="1" ht="49.5" customHeight="1">
      <c r="A98" s="104" t="s">
        <v>156</v>
      </c>
      <c r="B98" s="56"/>
      <c r="C98" s="56"/>
      <c r="D98" s="56"/>
      <c r="E98" s="56"/>
      <c r="F98" s="56"/>
      <c r="G98" s="56"/>
      <c r="H98" s="152"/>
      <c r="I98" s="147"/>
      <c r="J98" s="147"/>
      <c r="K98" s="147"/>
      <c r="L98" s="147"/>
      <c r="M98" s="147"/>
      <c r="N98" s="56"/>
      <c r="O98" s="56"/>
      <c r="P98" s="56"/>
      <c r="Q98" s="56"/>
      <c r="R98" s="146"/>
      <c r="S98" s="14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147"/>
      <c r="AF98" s="96"/>
      <c r="AG98" s="96"/>
      <c r="AH98" s="96"/>
      <c r="AI98" s="96"/>
      <c r="AJ98" s="346"/>
      <c r="AK98" s="346"/>
      <c r="AL98" s="346"/>
      <c r="AM98" s="346"/>
      <c r="AN98" s="346"/>
      <c r="AO98" s="346"/>
      <c r="AP98" s="343" t="s">
        <v>146</v>
      </c>
      <c r="AQ98" s="343"/>
      <c r="AR98" s="343"/>
      <c r="AS98" s="343"/>
      <c r="AT98" s="343"/>
      <c r="AU98" s="343"/>
      <c r="AV98" s="343"/>
      <c r="AW98" s="343"/>
      <c r="AX98" s="343"/>
      <c r="AY98" s="96"/>
      <c r="AZ98" s="96"/>
      <c r="BA98" s="96"/>
      <c r="BB98" s="96"/>
      <c r="BC98" s="96"/>
      <c r="BD98" s="96"/>
      <c r="BE98" s="96"/>
      <c r="BF98" s="56"/>
      <c r="BG98" s="56"/>
      <c r="BH98" s="56"/>
      <c r="BI98" s="56"/>
    </row>
    <row r="99" spans="1:61" s="36" customFormat="1" ht="49.5" customHeight="1">
      <c r="A99" s="406"/>
      <c r="B99" s="406"/>
      <c r="C99" s="406"/>
      <c r="D99" s="406"/>
      <c r="E99" s="406"/>
      <c r="F99" s="40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146"/>
      <c r="S99" s="14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147"/>
      <c r="AF99" s="96"/>
      <c r="AG99" s="96"/>
      <c r="AH99" s="96"/>
      <c r="AI99" s="96"/>
      <c r="AJ99" s="27" t="s">
        <v>156</v>
      </c>
      <c r="AK99" s="96"/>
      <c r="AL99" s="96"/>
      <c r="AM99" s="96"/>
      <c r="AN99" s="96"/>
      <c r="AO99" s="96"/>
      <c r="AP99" s="96"/>
      <c r="AQ99" s="58"/>
      <c r="AR99" s="58"/>
      <c r="AS99" s="58"/>
      <c r="AT99" s="58"/>
      <c r="AU99" s="58"/>
      <c r="AV99" s="58"/>
      <c r="AW99" s="96"/>
      <c r="AX99" s="96"/>
      <c r="AY99" s="96"/>
      <c r="AZ99" s="96"/>
      <c r="BA99" s="96"/>
      <c r="BB99" s="96"/>
      <c r="BC99" s="96"/>
      <c r="BD99" s="96"/>
      <c r="BE99" s="96"/>
      <c r="BF99" s="56"/>
      <c r="BG99" s="56"/>
      <c r="BH99" s="56"/>
      <c r="BI99" s="56"/>
    </row>
    <row r="100" spans="1:61" s="36" customFormat="1" ht="49.5" customHeight="1">
      <c r="A100" s="407"/>
      <c r="B100" s="407"/>
      <c r="C100" s="407"/>
      <c r="D100" s="407"/>
      <c r="E100" s="407"/>
      <c r="F100" s="407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146"/>
      <c r="S100" s="14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147"/>
      <c r="AF100" s="96"/>
      <c r="AG100" s="96"/>
      <c r="AH100" s="96"/>
      <c r="AI100" s="96"/>
      <c r="AJ100" s="346"/>
      <c r="AK100" s="346"/>
      <c r="AL100" s="346"/>
      <c r="AM100" s="346"/>
      <c r="AN100" s="346"/>
      <c r="AO100" s="34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56"/>
      <c r="BG100" s="56"/>
      <c r="BH100" s="56"/>
      <c r="BI100" s="56"/>
    </row>
    <row r="101" spans="18:61" s="36" customFormat="1" ht="49.5" customHeight="1">
      <c r="R101" s="103"/>
      <c r="S101" s="103"/>
      <c r="AD101" s="56"/>
      <c r="AE101" s="147"/>
      <c r="AF101" s="96"/>
      <c r="AG101" s="96"/>
      <c r="AH101" s="96"/>
      <c r="AI101" s="96"/>
      <c r="AJ101" s="345"/>
      <c r="AK101" s="345"/>
      <c r="AL101" s="345"/>
      <c r="AM101" s="345"/>
      <c r="AN101" s="345"/>
      <c r="AO101" s="345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56"/>
      <c r="BG101" s="56"/>
      <c r="BH101" s="56"/>
      <c r="BI101" s="56"/>
    </row>
    <row r="102" spans="1:61" s="36" customFormat="1" ht="49.5" customHeight="1">
      <c r="A102" s="104" t="s">
        <v>148</v>
      </c>
      <c r="B102" s="104"/>
      <c r="C102" s="104"/>
      <c r="D102" s="104"/>
      <c r="E102" s="104"/>
      <c r="F102" s="104"/>
      <c r="G102" s="104"/>
      <c r="H102" s="104"/>
      <c r="I102" s="104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56"/>
      <c r="AE102" s="147"/>
      <c r="AF102" s="96"/>
      <c r="AG102" s="96"/>
      <c r="AH102" s="96"/>
      <c r="AI102" s="96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96"/>
      <c r="BE102" s="96"/>
      <c r="BF102" s="56"/>
      <c r="BG102" s="56"/>
      <c r="BH102" s="56"/>
      <c r="BI102" s="56"/>
    </row>
    <row r="103" spans="1:61" s="36" customFormat="1" ht="49.5" customHeight="1">
      <c r="A103" s="36" t="s">
        <v>143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56"/>
      <c r="AE103" s="147"/>
      <c r="AF103" s="96"/>
      <c r="AG103" s="96"/>
      <c r="AH103" s="96"/>
      <c r="AI103" s="96"/>
      <c r="AJ103" s="408" t="s">
        <v>43</v>
      </c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96"/>
      <c r="BE103" s="96"/>
      <c r="BF103" s="56"/>
      <c r="BG103" s="56"/>
      <c r="BH103" s="56"/>
      <c r="BI103" s="56"/>
    </row>
    <row r="104" spans="1:61" s="36" customFormat="1" ht="49.5" customHeight="1">
      <c r="A104" s="406"/>
      <c r="B104" s="406"/>
      <c r="C104" s="406"/>
      <c r="D104" s="406"/>
      <c r="E104" s="406"/>
      <c r="F104" s="406"/>
      <c r="G104" s="151"/>
      <c r="H104" s="344" t="s">
        <v>149</v>
      </c>
      <c r="I104" s="344"/>
      <c r="J104" s="344"/>
      <c r="K104" s="344"/>
      <c r="L104" s="344"/>
      <c r="M104" s="344"/>
      <c r="N104" s="344"/>
      <c r="O104" s="344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56"/>
      <c r="AE104" s="147"/>
      <c r="AF104" s="96"/>
      <c r="AG104" s="96"/>
      <c r="AH104" s="96"/>
      <c r="AI104" s="96"/>
      <c r="AJ104" s="346"/>
      <c r="AK104" s="346"/>
      <c r="AL104" s="346"/>
      <c r="AM104" s="346"/>
      <c r="AN104" s="346"/>
      <c r="AO104" s="346"/>
      <c r="AP104" s="353" t="s">
        <v>167</v>
      </c>
      <c r="AQ104" s="353"/>
      <c r="AR104" s="353"/>
      <c r="AS104" s="353"/>
      <c r="AT104" s="353"/>
      <c r="AU104" s="353"/>
      <c r="AV104" s="353"/>
      <c r="AW104" s="95"/>
      <c r="AX104" s="96"/>
      <c r="AY104" s="96"/>
      <c r="AZ104" s="96"/>
      <c r="BA104" s="96"/>
      <c r="BB104" s="96"/>
      <c r="BC104" s="96"/>
      <c r="BD104" s="96"/>
      <c r="BE104" s="96"/>
      <c r="BF104" s="56"/>
      <c r="BG104" s="56"/>
      <c r="BH104" s="56"/>
      <c r="BI104" s="56"/>
    </row>
    <row r="105" spans="1:61" s="36" customFormat="1" ht="49.5" customHeight="1">
      <c r="A105" s="159"/>
      <c r="B105" s="159"/>
      <c r="C105" s="159"/>
      <c r="D105" s="159"/>
      <c r="E105" s="159"/>
      <c r="F105" s="159"/>
      <c r="G105" s="56"/>
      <c r="H105" s="152"/>
      <c r="I105" s="147"/>
      <c r="J105" s="147"/>
      <c r="K105" s="147"/>
      <c r="L105" s="147"/>
      <c r="M105" s="147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56"/>
      <c r="AE105" s="147"/>
      <c r="AF105" s="96"/>
      <c r="AG105" s="96"/>
      <c r="AH105" s="96"/>
      <c r="AI105" s="96"/>
      <c r="AJ105" s="345"/>
      <c r="AK105" s="345"/>
      <c r="AL105" s="345"/>
      <c r="AM105" s="345"/>
      <c r="AN105" s="345"/>
      <c r="AO105" s="345"/>
      <c r="AP105" s="96"/>
      <c r="AQ105" s="27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56"/>
      <c r="BG105" s="56"/>
      <c r="BH105" s="56"/>
      <c r="BI105" s="56"/>
    </row>
    <row r="106" spans="1:61" s="36" customFormat="1" ht="49.5" customHeight="1">
      <c r="A106" s="406"/>
      <c r="B106" s="406"/>
      <c r="C106" s="406"/>
      <c r="D106" s="406"/>
      <c r="E106" s="406"/>
      <c r="F106" s="406"/>
      <c r="G106" s="31"/>
      <c r="H106" s="31"/>
      <c r="I106" s="31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56"/>
      <c r="AE106" s="147"/>
      <c r="AF106" s="96"/>
      <c r="AG106" s="96"/>
      <c r="AH106" s="96"/>
      <c r="AI106" s="96"/>
      <c r="AJ106" s="346"/>
      <c r="AK106" s="346"/>
      <c r="AL106" s="346"/>
      <c r="AM106" s="346"/>
      <c r="AN106" s="346"/>
      <c r="AO106" s="34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21"/>
      <c r="BB106" s="21"/>
      <c r="BC106" s="21"/>
      <c r="BD106" s="21"/>
      <c r="BE106" s="21"/>
      <c r="BF106" s="22"/>
      <c r="BG106" s="22"/>
      <c r="BH106" s="22"/>
      <c r="BI106" s="22"/>
    </row>
    <row r="107" spans="1:61" s="36" customFormat="1" ht="49.5" customHeight="1">
      <c r="A107" s="407"/>
      <c r="B107" s="407"/>
      <c r="C107" s="407"/>
      <c r="D107" s="407"/>
      <c r="E107" s="407"/>
      <c r="F107" s="407"/>
      <c r="G107" s="31"/>
      <c r="H107" s="31"/>
      <c r="I107" s="31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56"/>
      <c r="AE107" s="147"/>
      <c r="AF107" s="96"/>
      <c r="AG107" s="96"/>
      <c r="AH107" s="96"/>
      <c r="AI107" s="96"/>
      <c r="AJ107" s="345"/>
      <c r="AK107" s="345"/>
      <c r="AL107" s="345"/>
      <c r="AM107" s="345"/>
      <c r="AN107" s="345"/>
      <c r="AO107" s="345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21"/>
      <c r="BB107" s="21"/>
      <c r="BC107" s="21"/>
      <c r="BD107" s="21"/>
      <c r="BE107" s="21"/>
      <c r="BF107" s="22"/>
      <c r="BG107" s="22"/>
      <c r="BH107" s="22"/>
      <c r="BI107" s="22"/>
    </row>
    <row r="108" spans="18:61" s="36" customFormat="1" ht="49.5" customHeight="1">
      <c r="R108" s="103"/>
      <c r="S108" s="103"/>
      <c r="AE108" s="147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21"/>
      <c r="BB108" s="21"/>
      <c r="BC108" s="21"/>
      <c r="BD108" s="21"/>
      <c r="BE108" s="21"/>
      <c r="BF108" s="22"/>
      <c r="BG108" s="22"/>
      <c r="BH108" s="22"/>
      <c r="BI108" s="22"/>
    </row>
    <row r="109" spans="1:61" s="36" customFormat="1" ht="49.5" customHeight="1">
      <c r="A109" s="150"/>
      <c r="B109" s="150"/>
      <c r="C109" s="150"/>
      <c r="D109" s="150"/>
      <c r="E109" s="150"/>
      <c r="F109" s="150"/>
      <c r="G109" s="31"/>
      <c r="H109" s="31"/>
      <c r="I109" s="31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56"/>
      <c r="AE109" s="154"/>
      <c r="AF109" s="60"/>
      <c r="AG109" s="60"/>
      <c r="AH109" s="60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2"/>
      <c r="BG109" s="22"/>
      <c r="BH109" s="22"/>
      <c r="BI109" s="22"/>
    </row>
    <row r="110" spans="1:61" s="36" customFormat="1" ht="49.5" customHeight="1">
      <c r="A110" s="410" t="s">
        <v>150</v>
      </c>
      <c r="B110" s="410"/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  <c r="AA110" s="410"/>
      <c r="AB110" s="410"/>
      <c r="AC110" s="155"/>
      <c r="AD110" s="154"/>
      <c r="AE110" s="154"/>
      <c r="AF110" s="60"/>
      <c r="AG110" s="60"/>
      <c r="AH110" s="60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2"/>
      <c r="BG110" s="22"/>
      <c r="BH110" s="22"/>
      <c r="BI110" s="22"/>
    </row>
    <row r="111" spans="1:61" s="107" customFormat="1" ht="49.5" customHeight="1">
      <c r="A111" s="157" t="s">
        <v>143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37"/>
      <c r="AE111" s="152"/>
      <c r="AF111" s="58"/>
      <c r="AG111" s="58"/>
      <c r="AH111" s="58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52"/>
      <c r="BG111" s="52"/>
      <c r="BH111" s="52"/>
      <c r="BI111" s="52"/>
    </row>
    <row r="112" spans="1:61" s="107" customFormat="1" ht="49.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2"/>
      <c r="AE112" s="152"/>
      <c r="AF112" s="58"/>
      <c r="AG112" s="58"/>
      <c r="AH112" s="58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52"/>
      <c r="BG112" s="52"/>
      <c r="BH112" s="52"/>
      <c r="BI112" s="52"/>
    </row>
    <row r="113" spans="1:61" s="36" customFormat="1" ht="49.5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04"/>
      <c r="AE113" s="104"/>
      <c r="AF113" s="27"/>
      <c r="AG113" s="27"/>
      <c r="AH113" s="27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2"/>
      <c r="BG113" s="22"/>
      <c r="BH113" s="22"/>
      <c r="BI113" s="22"/>
    </row>
    <row r="114" spans="1:61" s="36" customFormat="1" ht="49.5" customHeight="1">
      <c r="A114" s="160" t="s">
        <v>31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4"/>
      <c r="AD114" s="104"/>
      <c r="AE114" s="104"/>
      <c r="AF114" s="27"/>
      <c r="AG114" s="27"/>
      <c r="AH114" s="27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2"/>
      <c r="BG114" s="22"/>
      <c r="BH114" s="22"/>
      <c r="BI114" s="22"/>
    </row>
    <row r="115" spans="1:61" s="134" customFormat="1" ht="27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37"/>
      <c r="AE115" s="152"/>
      <c r="AF115" s="58"/>
      <c r="AG115" s="58"/>
      <c r="AH115" s="58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3"/>
      <c r="BG115" s="63"/>
      <c r="BH115" s="63"/>
      <c r="BI115" s="63"/>
    </row>
    <row r="116" spans="1:61" s="134" customFormat="1" ht="30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2"/>
      <c r="AE116" s="152"/>
      <c r="AF116" s="58"/>
      <c r="AG116" s="58"/>
      <c r="AH116" s="58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3"/>
      <c r="BG116" s="63"/>
      <c r="BH116" s="63"/>
      <c r="BI116" s="63"/>
    </row>
    <row r="117" spans="18:61" s="53" customFormat="1" ht="52.5">
      <c r="R117" s="156"/>
      <c r="S117" s="156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5"/>
      <c r="BG117" s="65"/>
      <c r="BH117" s="65"/>
      <c r="BI117" s="65"/>
    </row>
  </sheetData>
  <sheetProtection/>
  <mergeCells count="534">
    <mergeCell ref="B45:R45"/>
    <mergeCell ref="B46:R46"/>
    <mergeCell ref="B50:R50"/>
    <mergeCell ref="B51:R51"/>
    <mergeCell ref="B52:R52"/>
    <mergeCell ref="B53:R53"/>
    <mergeCell ref="B47:R47"/>
    <mergeCell ref="B48:R48"/>
    <mergeCell ref="B49:R49"/>
    <mergeCell ref="B35:R35"/>
    <mergeCell ref="B36:R36"/>
    <mergeCell ref="B37:R37"/>
    <mergeCell ref="B38:R38"/>
    <mergeCell ref="B39:R39"/>
    <mergeCell ref="S47:T47"/>
    <mergeCell ref="B41:R41"/>
    <mergeCell ref="B42:R42"/>
    <mergeCell ref="B43:R43"/>
    <mergeCell ref="B44:R44"/>
    <mergeCell ref="A80:D80"/>
    <mergeCell ref="E80:BE80"/>
    <mergeCell ref="S41:T41"/>
    <mergeCell ref="S42:T42"/>
    <mergeCell ref="S43:T43"/>
    <mergeCell ref="S44:T44"/>
    <mergeCell ref="S45:T45"/>
    <mergeCell ref="S50:T50"/>
    <mergeCell ref="S51:T51"/>
    <mergeCell ref="S52:T52"/>
    <mergeCell ref="U53:V53"/>
    <mergeCell ref="S35:T35"/>
    <mergeCell ref="S36:T36"/>
    <mergeCell ref="S37:T37"/>
    <mergeCell ref="S38:T38"/>
    <mergeCell ref="S39:T39"/>
    <mergeCell ref="S48:T48"/>
    <mergeCell ref="U42:V42"/>
    <mergeCell ref="BF80:BI80"/>
    <mergeCell ref="A55:V55"/>
    <mergeCell ref="A56:V56"/>
    <mergeCell ref="A57:V57"/>
    <mergeCell ref="A58:V58"/>
    <mergeCell ref="S46:T46"/>
    <mergeCell ref="U50:V50"/>
    <mergeCell ref="U51:V51"/>
    <mergeCell ref="U52:V52"/>
    <mergeCell ref="U40:V40"/>
    <mergeCell ref="W59:X59"/>
    <mergeCell ref="W60:X60"/>
    <mergeCell ref="S40:T40"/>
    <mergeCell ref="U47:V47"/>
    <mergeCell ref="U48:V48"/>
    <mergeCell ref="U49:V49"/>
    <mergeCell ref="S49:T49"/>
    <mergeCell ref="S53:T53"/>
    <mergeCell ref="U41:V41"/>
    <mergeCell ref="W58:X58"/>
    <mergeCell ref="U43:V43"/>
    <mergeCell ref="U44:V44"/>
    <mergeCell ref="U45:V45"/>
    <mergeCell ref="U46:V46"/>
    <mergeCell ref="U35:V35"/>
    <mergeCell ref="U36:V36"/>
    <mergeCell ref="U37:V37"/>
    <mergeCell ref="U38:V38"/>
    <mergeCell ref="U39:V39"/>
    <mergeCell ref="A59:V59"/>
    <mergeCell ref="AA59:AB59"/>
    <mergeCell ref="BC56:BI56"/>
    <mergeCell ref="W52:X52"/>
    <mergeCell ref="W53:X53"/>
    <mergeCell ref="W55:X55"/>
    <mergeCell ref="W56:X56"/>
    <mergeCell ref="W57:X57"/>
    <mergeCell ref="W47:X47"/>
    <mergeCell ref="W48:X48"/>
    <mergeCell ref="W49:X49"/>
    <mergeCell ref="W50:X50"/>
    <mergeCell ref="W51:X51"/>
    <mergeCell ref="Y59:Z59"/>
    <mergeCell ref="Y60:Z60"/>
    <mergeCell ref="Y56:Z56"/>
    <mergeCell ref="Y58:Z58"/>
    <mergeCell ref="W35:X35"/>
    <mergeCell ref="W36:X36"/>
    <mergeCell ref="W37:X37"/>
    <mergeCell ref="W38:X38"/>
    <mergeCell ref="W39:X39"/>
    <mergeCell ref="W40:X40"/>
    <mergeCell ref="W43:X43"/>
    <mergeCell ref="Y51:Z51"/>
    <mergeCell ref="Y52:Z52"/>
    <mergeCell ref="Y53:Z53"/>
    <mergeCell ref="Y55:Z55"/>
    <mergeCell ref="Y49:Z49"/>
    <mergeCell ref="Y50:Z50"/>
    <mergeCell ref="W44:X44"/>
    <mergeCell ref="W45:X45"/>
    <mergeCell ref="W46:X46"/>
    <mergeCell ref="Y36:Z36"/>
    <mergeCell ref="Y37:Z37"/>
    <mergeCell ref="Y38:Z38"/>
    <mergeCell ref="Y39:Z39"/>
    <mergeCell ref="Y40:Z40"/>
    <mergeCell ref="W41:X41"/>
    <mergeCell ref="Y48:Z48"/>
    <mergeCell ref="AA56:AB56"/>
    <mergeCell ref="AC53:AD53"/>
    <mergeCell ref="AI55:AK55"/>
    <mergeCell ref="AI56:AQ56"/>
    <mergeCell ref="AC50:AD50"/>
    <mergeCell ref="AE56:AF56"/>
    <mergeCell ref="AC48:AD48"/>
    <mergeCell ref="AG55:AH55"/>
    <mergeCell ref="AI50:AK50"/>
    <mergeCell ref="AL50:AN50"/>
    <mergeCell ref="AA53:AB53"/>
    <mergeCell ref="AA55:AB55"/>
    <mergeCell ref="AA58:AB58"/>
    <mergeCell ref="BC60:BI60"/>
    <mergeCell ref="BC51:BI51"/>
    <mergeCell ref="BC52:BI52"/>
    <mergeCell ref="BC55:BI55"/>
    <mergeCell ref="AI35:AK35"/>
    <mergeCell ref="AI36:AK36"/>
    <mergeCell ref="AI37:AK37"/>
    <mergeCell ref="AI38:AK38"/>
    <mergeCell ref="AI39:AK39"/>
    <mergeCell ref="AL36:AN36"/>
    <mergeCell ref="BC59:BI59"/>
    <mergeCell ref="AC56:AD56"/>
    <mergeCell ref="AI45:AK45"/>
    <mergeCell ref="BC58:BI58"/>
    <mergeCell ref="AO48:AQ48"/>
    <mergeCell ref="AO49:AQ49"/>
    <mergeCell ref="BA52:BB52"/>
    <mergeCell ref="AO46:AQ46"/>
    <mergeCell ref="AX55:AZ55"/>
    <mergeCell ref="BA50:BB50"/>
    <mergeCell ref="BA47:BB47"/>
    <mergeCell ref="BA48:BB48"/>
    <mergeCell ref="BC44:BI44"/>
    <mergeCell ref="BC45:BI45"/>
    <mergeCell ref="BC46:BI46"/>
    <mergeCell ref="BC47:BI47"/>
    <mergeCell ref="BC57:BI57"/>
    <mergeCell ref="BC53:BI53"/>
    <mergeCell ref="BC35:BI35"/>
    <mergeCell ref="BC36:BI36"/>
    <mergeCell ref="BC37:BI37"/>
    <mergeCell ref="BC38:BI38"/>
    <mergeCell ref="BC39:BI39"/>
    <mergeCell ref="BC42:BI42"/>
    <mergeCell ref="BC40:BI40"/>
    <mergeCell ref="BC41:BI41"/>
    <mergeCell ref="BC43:BI43"/>
    <mergeCell ref="AR49:AT49"/>
    <mergeCell ref="AR50:AT50"/>
    <mergeCell ref="BA35:BB35"/>
    <mergeCell ref="BA36:BB36"/>
    <mergeCell ref="BA37:BB37"/>
    <mergeCell ref="BA38:BB38"/>
    <mergeCell ref="BA39:BB39"/>
    <mergeCell ref="BA40:BB40"/>
    <mergeCell ref="BA43:BB43"/>
    <mergeCell ref="BA53:BB53"/>
    <mergeCell ref="BA55:BB55"/>
    <mergeCell ref="BA51:BB51"/>
    <mergeCell ref="AO45:AQ45"/>
    <mergeCell ref="AO47:AQ47"/>
    <mergeCell ref="AO44:AQ44"/>
    <mergeCell ref="AR48:AT48"/>
    <mergeCell ref="BA44:BB44"/>
    <mergeCell ref="BA45:BB45"/>
    <mergeCell ref="BA46:BB46"/>
    <mergeCell ref="B31:R34"/>
    <mergeCell ref="W32:X34"/>
    <mergeCell ref="AL45:AN45"/>
    <mergeCell ref="AL46:AN46"/>
    <mergeCell ref="AR36:AT36"/>
    <mergeCell ref="AL37:AN37"/>
    <mergeCell ref="AL38:AN38"/>
    <mergeCell ref="AA32:AH32"/>
    <mergeCell ref="AI32:AZ32"/>
    <mergeCell ref="AA33:AB34"/>
    <mergeCell ref="A112:AC112"/>
    <mergeCell ref="AJ101:AO101"/>
    <mergeCell ref="AJ103:BC103"/>
    <mergeCell ref="AI34:AK34"/>
    <mergeCell ref="AL34:AN34"/>
    <mergeCell ref="AO34:AQ34"/>
    <mergeCell ref="AX34:AZ34"/>
    <mergeCell ref="A81:D81"/>
    <mergeCell ref="E81:BE81"/>
    <mergeCell ref="A110:AB110"/>
    <mergeCell ref="AP104:AV104"/>
    <mergeCell ref="A106:F106"/>
    <mergeCell ref="H104:O104"/>
    <mergeCell ref="A104:F104"/>
    <mergeCell ref="AJ104:AO104"/>
    <mergeCell ref="AJ106:AO106"/>
    <mergeCell ref="A105:F105"/>
    <mergeCell ref="A99:F99"/>
    <mergeCell ref="A100:F100"/>
    <mergeCell ref="A97:F97"/>
    <mergeCell ref="A107:F107"/>
    <mergeCell ref="AJ107:AO107"/>
    <mergeCell ref="AJ100:AO100"/>
    <mergeCell ref="AR56:AZ56"/>
    <mergeCell ref="BA31:BB34"/>
    <mergeCell ref="BE19:BE20"/>
    <mergeCell ref="BC31:BI34"/>
    <mergeCell ref="AR34:AT34"/>
    <mergeCell ref="AJ105:AO105"/>
    <mergeCell ref="A85:BI85"/>
    <mergeCell ref="A88:S89"/>
    <mergeCell ref="AJ88:BD89"/>
    <mergeCell ref="AJ90:AO90"/>
    <mergeCell ref="BG19:BG20"/>
    <mergeCell ref="BH19:BI20"/>
    <mergeCell ref="BH21:BI21"/>
    <mergeCell ref="BH22:BI22"/>
    <mergeCell ref="BF19:BF20"/>
    <mergeCell ref="AU34:AW34"/>
    <mergeCell ref="AX19:BA19"/>
    <mergeCell ref="BB19:BB20"/>
    <mergeCell ref="BC19:BC20"/>
    <mergeCell ref="BD19:BD20"/>
    <mergeCell ref="W19:W20"/>
    <mergeCell ref="X19:Z19"/>
    <mergeCell ref="AB19:AE19"/>
    <mergeCell ref="AJ19:AJ20"/>
    <mergeCell ref="AK19:AN19"/>
    <mergeCell ref="AO19:AR19"/>
    <mergeCell ref="AW19:AW20"/>
    <mergeCell ref="AT19:AV19"/>
    <mergeCell ref="AF19:AF20"/>
    <mergeCell ref="AG19:AI19"/>
    <mergeCell ref="A19:A20"/>
    <mergeCell ref="B19:E19"/>
    <mergeCell ref="F19:F20"/>
    <mergeCell ref="G19:I19"/>
    <mergeCell ref="J19:J20"/>
    <mergeCell ref="A3:I3"/>
    <mergeCell ref="M3:AW3"/>
    <mergeCell ref="K5:AX5"/>
    <mergeCell ref="K8:AX8"/>
    <mergeCell ref="AC10:AN10"/>
    <mergeCell ref="AC12:AN12"/>
    <mergeCell ref="AR35:AT35"/>
    <mergeCell ref="AO35:AQ35"/>
    <mergeCell ref="AL35:AN35"/>
    <mergeCell ref="AG35:AH35"/>
    <mergeCell ref="AE35:AF35"/>
    <mergeCell ref="K19:N19"/>
    <mergeCell ref="AA19:AA20"/>
    <mergeCell ref="AS19:AS20"/>
    <mergeCell ref="Y32:Z34"/>
    <mergeCell ref="AI31:AZ31"/>
    <mergeCell ref="AR41:AT41"/>
    <mergeCell ref="AG40:AH40"/>
    <mergeCell ref="AL39:AN39"/>
    <mergeCell ref="AL40:AN40"/>
    <mergeCell ref="AL43:AN43"/>
    <mergeCell ref="M1:AW1"/>
    <mergeCell ref="AS14:BD14"/>
    <mergeCell ref="O19:R19"/>
    <mergeCell ref="S19:S20"/>
    <mergeCell ref="T19:V19"/>
    <mergeCell ref="AR37:AT37"/>
    <mergeCell ref="AG37:AH37"/>
    <mergeCell ref="AL41:AN41"/>
    <mergeCell ref="AI42:AK42"/>
    <mergeCell ref="AI43:AK43"/>
    <mergeCell ref="AI44:AK44"/>
    <mergeCell ref="AG41:AH41"/>
    <mergeCell ref="AI40:AK40"/>
    <mergeCell ref="AI41:AK41"/>
    <mergeCell ref="AR38:AT38"/>
    <mergeCell ref="AR45:AT45"/>
    <mergeCell ref="AO39:AQ39"/>
    <mergeCell ref="AO40:AP40"/>
    <mergeCell ref="AO41:AQ41"/>
    <mergeCell ref="AO42:AQ42"/>
    <mergeCell ref="AR43:AT43"/>
    <mergeCell ref="AR44:AT44"/>
    <mergeCell ref="AR42:AT42"/>
    <mergeCell ref="AR39:AT39"/>
    <mergeCell ref="AR40:AT40"/>
    <mergeCell ref="AI33:AQ33"/>
    <mergeCell ref="AR33:AZ33"/>
    <mergeCell ref="AU35:AW35"/>
    <mergeCell ref="AX35:AZ35"/>
    <mergeCell ref="AP98:AX98"/>
    <mergeCell ref="AJ95:BC97"/>
    <mergeCell ref="AJ98:AO98"/>
    <mergeCell ref="AR46:AT46"/>
    <mergeCell ref="AR47:AT47"/>
    <mergeCell ref="AL42:AN42"/>
    <mergeCell ref="AI46:AK46"/>
    <mergeCell ref="AI47:AK47"/>
    <mergeCell ref="AI48:AK48"/>
    <mergeCell ref="AI49:AK49"/>
    <mergeCell ref="AL49:AN49"/>
    <mergeCell ref="AL48:AN48"/>
    <mergeCell ref="H90:O90"/>
    <mergeCell ref="AP90:AX90"/>
    <mergeCell ref="H97:O97"/>
    <mergeCell ref="AJ93:AO93"/>
    <mergeCell ref="E75:BE75"/>
    <mergeCell ref="AJ92:AO92"/>
    <mergeCell ref="E78:BE78"/>
    <mergeCell ref="AJ91:AO91"/>
    <mergeCell ref="A92:F92"/>
    <mergeCell ref="A93:F93"/>
    <mergeCell ref="AR57:AZ57"/>
    <mergeCell ref="AR58:AZ58"/>
    <mergeCell ref="AO55:AQ55"/>
    <mergeCell ref="A83:BI83"/>
    <mergeCell ref="BF81:BI81"/>
    <mergeCell ref="BF78:BI78"/>
    <mergeCell ref="AI57:AQ57"/>
    <mergeCell ref="AU55:AW55"/>
    <mergeCell ref="AE57:AF57"/>
    <mergeCell ref="AN63:AT63"/>
    <mergeCell ref="AR51:AT51"/>
    <mergeCell ref="AR52:AT52"/>
    <mergeCell ref="AR53:AT53"/>
    <mergeCell ref="AR55:AT55"/>
    <mergeCell ref="AI51:AK51"/>
    <mergeCell ref="AI52:AK52"/>
    <mergeCell ref="AL52:AN52"/>
    <mergeCell ref="AL53:AN53"/>
    <mergeCell ref="AL55:AN55"/>
    <mergeCell ref="AI53:AK53"/>
    <mergeCell ref="AU50:AW50"/>
    <mergeCell ref="AU51:AW51"/>
    <mergeCell ref="AX50:AZ50"/>
    <mergeCell ref="AX51:AZ51"/>
    <mergeCell ref="AX52:AZ52"/>
    <mergeCell ref="AX53:AZ53"/>
    <mergeCell ref="AU52:AW52"/>
    <mergeCell ref="AU53:AW53"/>
    <mergeCell ref="AC52:AD52"/>
    <mergeCell ref="AC55:AD55"/>
    <mergeCell ref="AE52:AF52"/>
    <mergeCell ref="AE53:AF53"/>
    <mergeCell ref="AE55:AF55"/>
    <mergeCell ref="AE50:AF50"/>
    <mergeCell ref="AE51:AF51"/>
    <mergeCell ref="AO38:AQ38"/>
    <mergeCell ref="AG38:AH38"/>
    <mergeCell ref="AG39:AH39"/>
    <mergeCell ref="AL51:AN51"/>
    <mergeCell ref="AC51:AD51"/>
    <mergeCell ref="AE46:AF46"/>
    <mergeCell ref="AE48:AF48"/>
    <mergeCell ref="AE49:AF49"/>
    <mergeCell ref="AE47:AF47"/>
    <mergeCell ref="AC42:AD42"/>
    <mergeCell ref="W42:X42"/>
    <mergeCell ref="BC48:BI48"/>
    <mergeCell ref="BC49:BI49"/>
    <mergeCell ref="AU44:AW44"/>
    <mergeCell ref="Y45:Z45"/>
    <mergeCell ref="AA46:AB46"/>
    <mergeCell ref="AA47:AB47"/>
    <mergeCell ref="AU43:AW43"/>
    <mergeCell ref="AG42:AH42"/>
    <mergeCell ref="AE42:AF42"/>
    <mergeCell ref="AA48:AB48"/>
    <mergeCell ref="AG46:AH46"/>
    <mergeCell ref="AG45:AH45"/>
    <mergeCell ref="AE45:AF45"/>
    <mergeCell ref="AC46:AD46"/>
    <mergeCell ref="AG47:AH47"/>
    <mergeCell ref="AC45:AD45"/>
    <mergeCell ref="AA42:AB42"/>
    <mergeCell ref="AG43:AH43"/>
    <mergeCell ref="AE44:AF44"/>
    <mergeCell ref="AO43:AQ43"/>
    <mergeCell ref="AC39:AD39"/>
    <mergeCell ref="AC40:AD40"/>
    <mergeCell ref="AC43:AD43"/>
    <mergeCell ref="AL44:AN44"/>
    <mergeCell ref="AC44:AD44"/>
    <mergeCell ref="AA44:AB44"/>
    <mergeCell ref="AE41:AF41"/>
    <mergeCell ref="AE40:AF40"/>
    <mergeCell ref="S31:T34"/>
    <mergeCell ref="U31:V34"/>
    <mergeCell ref="W31:AH31"/>
    <mergeCell ref="AC35:AD35"/>
    <mergeCell ref="AC37:AD37"/>
    <mergeCell ref="AC33:AD34"/>
    <mergeCell ref="AE33:AF34"/>
    <mergeCell ref="Y35:Z35"/>
    <mergeCell ref="AG36:AH36"/>
    <mergeCell ref="AE37:AF37"/>
    <mergeCell ref="AG33:AH34"/>
    <mergeCell ref="AI59:AQ59"/>
    <mergeCell ref="AL47:AN47"/>
    <mergeCell ref="AO36:AQ36"/>
    <mergeCell ref="AO37:AQ37"/>
    <mergeCell ref="AE38:AF38"/>
    <mergeCell ref="AE39:AF39"/>
    <mergeCell ref="AE43:AF43"/>
    <mergeCell ref="AX48:AZ48"/>
    <mergeCell ref="AX49:AZ49"/>
    <mergeCell ref="AU36:AW36"/>
    <mergeCell ref="AU37:AW37"/>
    <mergeCell ref="AU38:AW38"/>
    <mergeCell ref="AX37:AZ37"/>
    <mergeCell ref="AX36:AZ36"/>
    <mergeCell ref="AX38:AZ38"/>
    <mergeCell ref="AX39:AZ39"/>
    <mergeCell ref="AX40:AZ40"/>
    <mergeCell ref="AX46:AZ46"/>
    <mergeCell ref="AX47:AZ47"/>
    <mergeCell ref="AU39:AW39"/>
    <mergeCell ref="AU40:AW40"/>
    <mergeCell ref="AU46:AW46"/>
    <mergeCell ref="AU47:AW47"/>
    <mergeCell ref="AU45:AW45"/>
    <mergeCell ref="A31:A34"/>
    <mergeCell ref="AX41:AZ41"/>
    <mergeCell ref="AX42:AZ42"/>
    <mergeCell ref="AX43:AZ43"/>
    <mergeCell ref="AX44:AZ44"/>
    <mergeCell ref="AX45:AZ45"/>
    <mergeCell ref="AA39:AB39"/>
    <mergeCell ref="AA41:AB41"/>
    <mergeCell ref="AA35:AB35"/>
    <mergeCell ref="AA43:AB43"/>
    <mergeCell ref="A63:M63"/>
    <mergeCell ref="N63:Q63"/>
    <mergeCell ref="R63:U63"/>
    <mergeCell ref="V63:Y63"/>
    <mergeCell ref="Z63:AF63"/>
    <mergeCell ref="AE60:AF60"/>
    <mergeCell ref="A60:V60"/>
    <mergeCell ref="Z61:AH61"/>
    <mergeCell ref="AG63:AM63"/>
    <mergeCell ref="AU62:BI62"/>
    <mergeCell ref="AC58:AD58"/>
    <mergeCell ref="Z64:AF64"/>
    <mergeCell ref="AG64:AM64"/>
    <mergeCell ref="AN64:AT64"/>
    <mergeCell ref="AU63:BI64"/>
    <mergeCell ref="AR60:AZ60"/>
    <mergeCell ref="AE58:AF58"/>
    <mergeCell ref="AR59:AZ59"/>
    <mergeCell ref="AI58:AQ58"/>
    <mergeCell ref="BA41:BB41"/>
    <mergeCell ref="BA42:BB42"/>
    <mergeCell ref="BA49:BB49"/>
    <mergeCell ref="AC49:AD49"/>
    <mergeCell ref="AA49:AB49"/>
    <mergeCell ref="AU42:AW42"/>
    <mergeCell ref="AU41:AW41"/>
    <mergeCell ref="AA45:AB45"/>
    <mergeCell ref="AU48:AW48"/>
    <mergeCell ref="AU49:AW49"/>
    <mergeCell ref="AA36:AB36"/>
    <mergeCell ref="AA40:AB40"/>
    <mergeCell ref="AA50:AB50"/>
    <mergeCell ref="AA38:AB38"/>
    <mergeCell ref="AC36:AD36"/>
    <mergeCell ref="AE36:AF36"/>
    <mergeCell ref="AC41:AD41"/>
    <mergeCell ref="AC38:AD38"/>
    <mergeCell ref="AA37:AB37"/>
    <mergeCell ref="AC47:AD47"/>
    <mergeCell ref="AC57:AD57"/>
    <mergeCell ref="AC59:AD59"/>
    <mergeCell ref="AC60:AD60"/>
    <mergeCell ref="AA60:AB60"/>
    <mergeCell ref="Y57:Z57"/>
    <mergeCell ref="A62:Y62"/>
    <mergeCell ref="Z62:AT62"/>
    <mergeCell ref="AE59:AF59"/>
    <mergeCell ref="AI60:AQ60"/>
    <mergeCell ref="AA57:AB57"/>
    <mergeCell ref="BF76:BI76"/>
    <mergeCell ref="E73:BE73"/>
    <mergeCell ref="BF73:BI73"/>
    <mergeCell ref="BF75:BI75"/>
    <mergeCell ref="A73:D73"/>
    <mergeCell ref="A68:D68"/>
    <mergeCell ref="E68:BE68"/>
    <mergeCell ref="BF68:BI68"/>
    <mergeCell ref="A69:D69"/>
    <mergeCell ref="BF70:BI70"/>
    <mergeCell ref="BF74:BI74"/>
    <mergeCell ref="A71:D71"/>
    <mergeCell ref="BF69:BI69"/>
    <mergeCell ref="E71:BE71"/>
    <mergeCell ref="BF71:BI71"/>
    <mergeCell ref="A65:BI65"/>
    <mergeCell ref="BF72:BI72"/>
    <mergeCell ref="E69:BE69"/>
    <mergeCell ref="A70:D70"/>
    <mergeCell ref="E70:BE70"/>
    <mergeCell ref="E76:BE76"/>
    <mergeCell ref="A64:M64"/>
    <mergeCell ref="A72:D72"/>
    <mergeCell ref="E72:BE72"/>
    <mergeCell ref="E74:BE74"/>
    <mergeCell ref="R64:U64"/>
    <mergeCell ref="V64:Y64"/>
    <mergeCell ref="N64:Q64"/>
    <mergeCell ref="A75:D75"/>
    <mergeCell ref="Y42:Z42"/>
    <mergeCell ref="A79:D79"/>
    <mergeCell ref="E79:BE79"/>
    <mergeCell ref="BF79:BI79"/>
    <mergeCell ref="A77:D77"/>
    <mergeCell ref="E77:BE77"/>
    <mergeCell ref="A74:D74"/>
    <mergeCell ref="BF77:BI77"/>
    <mergeCell ref="A78:D78"/>
    <mergeCell ref="A76:D76"/>
    <mergeCell ref="B40:R40"/>
    <mergeCell ref="AA51:AB51"/>
    <mergeCell ref="AA52:AB52"/>
    <mergeCell ref="Y41:Z41"/>
    <mergeCell ref="Y43:Z43"/>
    <mergeCell ref="Y44:Z44"/>
    <mergeCell ref="Y47:Z47"/>
    <mergeCell ref="Y46:Z46"/>
    <mergeCell ref="A111:AC111"/>
    <mergeCell ref="A115:AC115"/>
    <mergeCell ref="A116:AC116"/>
    <mergeCell ref="A114:AB114"/>
  </mergeCells>
  <printOptions horizontalCentered="1"/>
  <pageMargins left="0.35433070866141736" right="0.15748031496062992" top="0.3937007874015748" bottom="0.35433070866141736" header="0.11811023622047245" footer="0.11811023622047245"/>
  <pageSetup horizontalDpi="600" verticalDpi="600" orientation="portrait" paperSize="8" scale="17" r:id="rId1"/>
  <rowBreaks count="1" manualBreakCount="1">
    <brk id="6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Marshina</cp:lastModifiedBy>
  <cp:lastPrinted>2019-03-22T07:35:35Z</cp:lastPrinted>
  <dcterms:created xsi:type="dcterms:W3CDTF">1999-02-26T09:40:51Z</dcterms:created>
  <dcterms:modified xsi:type="dcterms:W3CDTF">2019-03-22T10:43:33Z</dcterms:modified>
  <cp:category/>
  <cp:version/>
  <cp:contentType/>
  <cp:contentStatus/>
</cp:coreProperties>
</file>