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931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план'!$A$1:$BI$123</definedName>
  </definedNames>
  <calcPr fullCalcOnLoad="1"/>
</workbook>
</file>

<file path=xl/sharedStrings.xml><?xml version="1.0" encoding="utf-8"?>
<sst xmlns="http://schemas.openxmlformats.org/spreadsheetml/2006/main" count="337" uniqueCount="253">
  <si>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</si>
  <si>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</si>
  <si>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</si>
  <si>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</si>
  <si>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</si>
  <si>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</si>
  <si>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</si>
  <si>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</si>
  <si>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</si>
  <si>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</si>
  <si>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</si>
  <si>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</si>
  <si>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</si>
  <si>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</si>
  <si>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</si>
  <si>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</si>
  <si>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</si>
  <si>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</si>
  <si>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</si>
  <si>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</si>
  <si>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</si>
  <si>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</si>
  <si>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</si>
  <si>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</si>
  <si>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</si>
  <si>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</si>
  <si>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</si>
  <si>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</si>
  <si>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</si>
  <si>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</si>
  <si>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Протокол № ____ от _________ 20___ г.</t>
  </si>
  <si>
    <t>Название модуля, 
учебной дисциплины, курсового проекта (курсовой работы)</t>
  </si>
  <si>
    <t>1.1.2</t>
  </si>
  <si>
    <t>2.1.1</t>
  </si>
  <si>
    <t>2.2</t>
  </si>
  <si>
    <t>2.2.1</t>
  </si>
  <si>
    <t>УК-1</t>
  </si>
  <si>
    <t>УК-2</t>
  </si>
  <si>
    <t>СОГЛАСОВАНО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</si>
  <si>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</si>
  <si>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</si>
  <si>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</si>
  <si>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</si>
  <si>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</si>
  <si>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</si>
  <si>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</si>
  <si>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</si>
  <si>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</si>
  <si>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</si>
  <si>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</si>
  <si>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</si>
  <si>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</si>
  <si>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</si>
  <si>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</si>
  <si>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</si>
  <si>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</si>
  <si>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</si>
  <si>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</si>
  <si>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</si>
  <si>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2.3.1</t>
  </si>
  <si>
    <t>3.</t>
  </si>
  <si>
    <t>IV. Практики</t>
  </si>
  <si>
    <t>V. Магистерская диссертация</t>
  </si>
  <si>
    <t>Зачетных единиц</t>
  </si>
  <si>
    <t>/</t>
  </si>
  <si>
    <t>Магистерская диссертация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</si>
  <si>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</si>
  <si>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</si>
  <si>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</si>
  <si>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</si>
  <si>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</si>
  <si>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</si>
  <si>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</si>
  <si>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</si>
  <si>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</si>
  <si>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</si>
  <si>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</si>
  <si>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</si>
  <si>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</si>
  <si>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</si>
  <si>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</si>
  <si>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</si>
  <si>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</si>
  <si>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</si>
  <si>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</si>
  <si>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</si>
  <si>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</si>
  <si>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</si>
  <si>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</si>
  <si>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</si>
  <si>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</si>
  <si>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</si>
  <si>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</si>
  <si>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</si>
  <si>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</si>
  <si>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</si>
  <si>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</si>
  <si>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</si>
  <si>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</si>
  <si>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</si>
  <si>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</si>
  <si>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</si>
  <si>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</si>
  <si>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</si>
  <si>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</si>
  <si>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</si>
  <si>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</si>
  <si>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</si>
  <si>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</si>
  <si>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</si>
  <si>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</si>
  <si>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</si>
  <si>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</si>
  <si>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</si>
  <si>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</si>
  <si>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ГОСУДАРСТВЕННЫЙ КОМПОНЕНТ</t>
  </si>
  <si>
    <t>/120</t>
  </si>
  <si>
    <t>VI. Итоговая аттестация</t>
  </si>
  <si>
    <t>VII. Матрица компетенций</t>
  </si>
  <si>
    <t>ДОПОЛНИТЕЛЬНЫЕ ВИДЫ ОБУЧЕНИЯ</t>
  </si>
  <si>
    <t>/240</t>
  </si>
  <si>
    <t>/108</t>
  </si>
  <si>
    <t>/72</t>
  </si>
  <si>
    <t>Защита магистерской диссертации</t>
  </si>
  <si>
    <t>УК-3</t>
  </si>
  <si>
    <t xml:space="preserve"> - </t>
  </si>
  <si>
    <t>УК-4</t>
  </si>
  <si>
    <t>УК-5</t>
  </si>
  <si>
    <t xml:space="preserve">Модуль "Социально-коммуникативный" </t>
  </si>
  <si>
    <t>УПК-1</t>
  </si>
  <si>
    <t>УПК-2</t>
  </si>
  <si>
    <t>СК-1</t>
  </si>
  <si>
    <t>СК-2</t>
  </si>
  <si>
    <t>СК-3</t>
  </si>
  <si>
    <t>СК-4</t>
  </si>
  <si>
    <t>СК-5</t>
  </si>
  <si>
    <t>СК-6</t>
  </si>
  <si>
    <t>СК-7</t>
  </si>
  <si>
    <t>1.1.1</t>
  </si>
  <si>
    <t xml:space="preserve">Модуль "Управление деятельностью" </t>
  </si>
  <si>
    <t>МИНИСТЕРСТВО ОБРАЗОВАНИЯ РЕСПУБЛИКИ БЕЛАРУСЬ</t>
  </si>
  <si>
    <t xml:space="preserve"> ТИПОВОЙ УЧЕБНЫЙ  ПЛАН</t>
  </si>
  <si>
    <t>_______________  И.А.Старовойтова</t>
  </si>
  <si>
    <t>Специальность: 1-94 80 02 Управление защитой от чрезвычайных ситуаций</t>
  </si>
  <si>
    <t>Заместитель Министра по чрезвычайным ситуациям                                      Республики Беларусь</t>
  </si>
  <si>
    <t>Г.Ф.Ласута</t>
  </si>
  <si>
    <t>С.А.Касперович</t>
  </si>
  <si>
    <t xml:space="preserve">Председатель УМО по образованию </t>
  </si>
  <si>
    <t>в области защиты от чрезвычайных ситуаций</t>
  </si>
  <si>
    <t>И.И.Полевода</t>
  </si>
  <si>
    <t>И.В.Титович</t>
  </si>
  <si>
    <t xml:space="preserve">Председатель НМС УМО по образованию </t>
  </si>
  <si>
    <t>С.М.Пастухов</t>
  </si>
  <si>
    <t>Рекомендован к утверждению Президиумом Совета УМО по образованию</t>
  </si>
  <si>
    <t>Разработан в качестве примера реализации образовательного стандарта по специальности 1-94 80 02 Управление защитой от чрезвычайных ситуаций</t>
  </si>
  <si>
    <t>Модуль "Защита от чрезвычайных ситуаций"</t>
  </si>
  <si>
    <t>МИНИСТЕРСТВО ПО ЧРЕЗВЫЧАЙНЫМ СИТУАЦИЯМ РЕСПУБЛИКИ БЕЛАРУСЬ</t>
  </si>
  <si>
    <t xml:space="preserve">                       М.П.</t>
  </si>
  <si>
    <t>Регистрационный №</t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</si>
  <si>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09
</t>
    </r>
    <r>
      <rPr>
        <u val="single"/>
        <sz val="32"/>
        <color indexed="8"/>
        <rFont val="Times New Roman"/>
        <family val="1"/>
      </rPr>
      <t>05</t>
    </r>
    <r>
      <rPr>
        <sz val="32"/>
        <color indexed="8"/>
        <rFont val="Times New Roman"/>
        <family val="1"/>
      </rPr>
      <t xml:space="preserve">
10</t>
    </r>
  </si>
  <si>
    <r>
      <rPr>
        <u val="single"/>
        <sz val="32"/>
        <color indexed="8"/>
        <rFont val="Times New Roman"/>
        <family val="1"/>
      </rPr>
      <t xml:space="preserve">27 </t>
    </r>
    <r>
      <rPr>
        <sz val="32"/>
        <color indexed="8"/>
        <rFont val="Times New Roman"/>
        <family val="1"/>
      </rPr>
      <t xml:space="preserve">
10
</t>
    </r>
    <r>
      <rPr>
        <u val="single"/>
        <sz val="32"/>
        <color indexed="8"/>
        <rFont val="Times New Roman"/>
        <family val="1"/>
      </rPr>
      <t>02</t>
    </r>
    <r>
      <rPr>
        <sz val="32"/>
        <color indexed="8"/>
        <rFont val="Times New Roman"/>
        <family val="1"/>
      </rPr>
      <t xml:space="preserve">
11</t>
    </r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</si>
  <si>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12
</t>
    </r>
    <r>
      <rPr>
        <u val="single"/>
        <sz val="32"/>
        <color indexed="8"/>
        <rFont val="Times New Roman"/>
        <family val="1"/>
      </rPr>
      <t>04</t>
    </r>
    <r>
      <rPr>
        <sz val="32"/>
        <color indexed="8"/>
        <rFont val="Times New Roman"/>
        <family val="1"/>
      </rPr>
      <t xml:space="preserve">
01</t>
    </r>
  </si>
  <si>
    <r>
      <rPr>
        <u val="single"/>
        <sz val="32"/>
        <color indexed="8"/>
        <rFont val="Times New Roman"/>
        <family val="1"/>
      </rPr>
      <t xml:space="preserve">26 </t>
    </r>
    <r>
      <rPr>
        <sz val="32"/>
        <color indexed="8"/>
        <rFont val="Times New Roman"/>
        <family val="1"/>
      </rPr>
      <t xml:space="preserve">
01
</t>
    </r>
    <r>
      <rPr>
        <u val="single"/>
        <sz val="32"/>
        <color indexed="8"/>
        <rFont val="Times New Roman"/>
        <family val="1"/>
      </rPr>
      <t>01</t>
    </r>
    <r>
      <rPr>
        <sz val="32"/>
        <color indexed="8"/>
        <rFont val="Times New Roman"/>
        <family val="1"/>
      </rPr>
      <t xml:space="preserve">
02</t>
    </r>
  </si>
  <si>
    <r>
      <rPr>
        <u val="single"/>
        <sz val="32"/>
        <color indexed="8"/>
        <rFont val="Times New Roman"/>
        <family val="1"/>
      </rPr>
      <t xml:space="preserve">23 </t>
    </r>
    <r>
      <rPr>
        <sz val="32"/>
        <color indexed="8"/>
        <rFont val="Times New Roman"/>
        <family val="1"/>
      </rPr>
      <t xml:space="preserve">
02
</t>
    </r>
    <r>
      <rPr>
        <u val="single"/>
        <sz val="32"/>
        <color indexed="8"/>
        <rFont val="Times New Roman"/>
        <family val="1"/>
      </rPr>
      <t>01</t>
    </r>
    <r>
      <rPr>
        <sz val="32"/>
        <color indexed="8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</si>
  <si>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</si>
  <si>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</si>
  <si>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</si>
  <si>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</si>
  <si>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практика</t>
  </si>
  <si>
    <t>магистерская диссертация</t>
  </si>
  <si>
    <t>.2019</t>
  </si>
  <si>
    <t>1,2</t>
  </si>
  <si>
    <t>Научно-исследовательский семинар</t>
  </si>
  <si>
    <t>УК-6</t>
  </si>
  <si>
    <t>2.1.3</t>
  </si>
  <si>
    <t>2.1.4</t>
  </si>
  <si>
    <t>Психология управления и управленческий интеллект / Социология управления в чрезвычайных ситуациях</t>
  </si>
  <si>
    <t>/104</t>
  </si>
  <si>
    <t>/140</t>
  </si>
  <si>
    <t>/60</t>
  </si>
  <si>
    <t>/44</t>
  </si>
  <si>
    <t>/54</t>
  </si>
  <si>
    <t>/50</t>
  </si>
  <si>
    <t>/86</t>
  </si>
  <si>
    <t>/36</t>
  </si>
  <si>
    <t>К.В.Севастов</t>
  </si>
  <si>
    <t>Информационные технологии в управленческой деятельности</t>
  </si>
  <si>
    <t>Код модуля, учебной дисциплины</t>
  </si>
  <si>
    <t xml:space="preserve">Быть способным учитывать психологические закономерности процесса управления в профессиональной деятельноси и владеть навыками критического мышления при принятии управленческих решений 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</si>
  <si>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</si>
  <si>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</si>
  <si>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</si>
  <si>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</si>
  <si>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1.1.1, 2.4.1</t>
  </si>
  <si>
    <t>Быть способным организовывать мероприятия, направленные на реализацию государственной политики в области защиты населения и территорий от чрезвычайных ситуаций, гражданской обороны</t>
  </si>
  <si>
    <t>Быть способным определять цели инноваций, способы их достижения, знать и использовать методы их внедрения при принятии эффективных управленческих решений</t>
  </si>
  <si>
    <t xml:space="preserve">Быть способными проводить оценку использования материально-технических ресурсов, вырабатывать эффективные экономически обоснованные управленческие решения </t>
  </si>
  <si>
    <t>УПК-2, СК-2</t>
  </si>
  <si>
    <t>Быть способным определять характеристики и признаки сложных систем, осуществлять планирование и управление деятельностью на основе использования методов системного анализа</t>
  </si>
  <si>
    <t xml:space="preserve">Системный анализ и планирование деятельности/ Анализ и моделирование сложных систем </t>
  </si>
  <si>
    <t>/220</t>
  </si>
  <si>
    <t>/6</t>
  </si>
  <si>
    <t>/3</t>
  </si>
  <si>
    <t>2.2.3</t>
  </si>
  <si>
    <r>
      <t>Философия и методология науки</t>
    </r>
    <r>
      <rPr>
        <vertAlign val="superscript"/>
        <sz val="42"/>
        <color indexed="8"/>
        <rFont val="Times New Roman"/>
        <family val="1"/>
      </rPr>
      <t>1</t>
    </r>
  </si>
  <si>
    <r>
      <t>Иностранный язык</t>
    </r>
    <r>
      <rPr>
        <vertAlign val="superscript"/>
        <sz val="42"/>
        <color indexed="8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</si>
  <si>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color indexed="8"/>
        <rFont val="Times New Roman"/>
        <family val="1"/>
      </rPr>
      <t>1</t>
    </r>
  </si>
  <si>
    <r>
      <rPr>
        <vertAlign val="superscript"/>
        <sz val="42"/>
        <color indexed="8"/>
        <rFont val="Times New Roman"/>
        <family val="1"/>
      </rPr>
      <t xml:space="preserve">1 </t>
    </r>
    <r>
      <rPr>
        <sz val="42"/>
        <color indexed="8"/>
        <rFont val="Times New Roman"/>
        <family val="1"/>
      </rPr>
      <t>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</si>
  <si>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/110</t>
  </si>
  <si>
    <t>Количество курсовых проектов</t>
  </si>
  <si>
    <t>-</t>
  </si>
  <si>
    <t>УК-1,2,3, УПК-1</t>
  </si>
  <si>
    <t>СК-6 / СК-7</t>
  </si>
  <si>
    <t>5(/2)</t>
  </si>
  <si>
    <t>Зач. единиц</t>
  </si>
  <si>
    <t>Срок обучения:  1 год</t>
  </si>
  <si>
    <t>КОМПОНЕНТ УЧРЕЖДЕНИЯ ВЫСШЕГО ОБРАЗОВАНИЯ</t>
  </si>
  <si>
    <t>Степень: магистр</t>
  </si>
  <si>
    <t xml:space="preserve">Производственная </t>
  </si>
  <si>
    <t>Технологии управления в сфере защиты от чрезвычайных ситуаций</t>
  </si>
  <si>
    <t>СК-3 / СК-4</t>
  </si>
  <si>
    <t>Правовое обеспечение международной гуманитарной деятельности / Международные институты безопасности</t>
  </si>
  <si>
    <t>Быть способным анализировать процесс управления, выделять содержательные компоненты, вырабатывать научно обоснованные управленческие решения, применять инновационные методики управления в профессиональной деятельности</t>
  </si>
  <si>
    <t>Быть способным применять инновационные подходы при обеспечении готовности к действиям органов управления по чрезвычайным ситуациям в установленных режимах функционирования</t>
  </si>
  <si>
    <t>Государственное управление в сфере безопасности в чрезвычайных ситуациях</t>
  </si>
  <si>
    <t>1.1.2, 2.1.3, 2.1.4</t>
  </si>
  <si>
    <t>Быть способным осуществлять кадровый менеджмент в органах и подразделениях по чрезвычайным ситуациям, проводить оценку и развитие персонала с использование научных и инновационных методик, реализовывать идеологическую работу</t>
  </si>
  <si>
    <t>УПК-2, СК-5</t>
  </si>
  <si>
    <t>СК-8</t>
  </si>
  <si>
    <t>Быть способным применять методологию теоретических и экспериментальных исследований при решении задач организационно-управленческой, оперативно-тактической, инновационной, экспертно-консультационной деятельности</t>
  </si>
  <si>
    <t>3 (/2)</t>
  </si>
  <si>
    <t>4 (1)</t>
  </si>
  <si>
    <t>9(/1)</t>
  </si>
  <si>
    <t>1.1.3</t>
  </si>
  <si>
    <t>1.1.1, 1.1.2</t>
  </si>
  <si>
    <t>УК-2,3, УПК-2</t>
  </si>
  <si>
    <t>Быть способным вырабатывать эффективные решения по обеспечению безопасного проведения гуманитарных операций, организации взаимодействия при ликвидации чрезвычайных ситуаций на территории иностранных государств</t>
  </si>
  <si>
    <t>Кадровая политика и аудит</t>
  </si>
  <si>
    <t>Финансовый менеджмент распорядителей бюджетных средств</t>
  </si>
  <si>
    <t>Риск-менеджмент в сфере защиты от чрезвычайных ситуаций / Устойчивость объектов экономики в чрезвычайных ситуациях</t>
  </si>
  <si>
    <t>Модуль "Научно-исследовательская работа"</t>
  </si>
  <si>
    <t>Иноязычная коммуникация в профессиональной деятельности / Профессиональная коммуникация в международных миссиях</t>
  </si>
  <si>
    <t xml:space="preserve">Быть способным реализовать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</si>
  <si>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 xml:space="preserve">Быть способным 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</si>
  <si>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1 семестр,
13 недель</t>
  </si>
  <si>
    <t>2 семестр,
12 недель</t>
  </si>
  <si>
    <t>/100</t>
  </si>
  <si>
    <t>/130</t>
  </si>
  <si>
    <t>3.1</t>
  </si>
  <si>
    <t>3.2</t>
  </si>
  <si>
    <t>3.3</t>
  </si>
  <si>
    <t>2.2.1, 3.2</t>
  </si>
  <si>
    <t>1.1.3, 3.3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</si>
</sst>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38"/>
      <name val="Times New Roman"/>
      <family val="1"/>
    </font>
    <font>
      <b/>
      <sz val="38"/>
      <name val="Times New Roman"/>
      <family val="1"/>
    </font>
    <font>
      <u val="single"/>
      <sz val="32"/>
      <color indexed="8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34"/>
      <name val="Times New Roman"/>
      <family val="1"/>
    </font>
    <font>
      <b/>
      <sz val="40"/>
      <name val="Arial Cyr"/>
      <family val="0"/>
    </font>
    <font>
      <b/>
      <i/>
      <sz val="42"/>
      <name val="Times New Roman"/>
      <family val="1"/>
    </font>
    <font>
      <b/>
      <sz val="42"/>
      <name val="Times New Roman"/>
      <family val="1"/>
    </font>
    <font>
      <sz val="42"/>
      <name val="Times New Roman"/>
      <family val="1"/>
    </font>
    <font>
      <vertAlign val="superscript"/>
      <sz val="42"/>
      <color indexed="8"/>
      <name val="Times New Roman"/>
      <family val="1"/>
    </font>
    <font>
      <sz val="42"/>
      <name val="Arial Cyr"/>
      <family val="0"/>
    </font>
    <font>
      <sz val="42"/>
      <color indexed="8"/>
      <name val="Times New Roman"/>
      <family val="1"/>
    </font>
    <font>
      <u val="single"/>
      <sz val="42"/>
      <name val="Times New Roman"/>
      <family val="1"/>
    </font>
    <font>
      <i/>
      <sz val="42"/>
      <name val="Times New Roman"/>
      <family val="1"/>
    </font>
    <font>
      <i/>
      <sz val="40"/>
      <name val="Arial Cyr"/>
      <family val="0"/>
    </font>
    <font>
      <b/>
      <sz val="3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32"/>
      <color indexed="8"/>
      <name val="Arial Cyr"/>
      <family val="0"/>
    </font>
    <font>
      <b/>
      <sz val="32"/>
      <color indexed="8"/>
      <name val="Times New Roman"/>
      <family val="1"/>
    </font>
    <font>
      <sz val="38"/>
      <color indexed="8"/>
      <name val="Times New Roman"/>
      <family val="1"/>
    </font>
    <font>
      <sz val="38"/>
      <color indexed="10"/>
      <name val="Times New Roman"/>
      <family val="1"/>
    </font>
    <font>
      <b/>
      <sz val="38"/>
      <color indexed="8"/>
      <name val="Times New Roman"/>
      <family val="1"/>
    </font>
    <font>
      <sz val="32"/>
      <color indexed="10"/>
      <name val="Times New Roman"/>
      <family val="1"/>
    </font>
    <font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sz val="40"/>
      <color indexed="8"/>
      <name val="Arial Cyr"/>
      <family val="0"/>
    </font>
    <font>
      <b/>
      <sz val="40"/>
      <color indexed="10"/>
      <name val="Times New Roman"/>
      <family val="1"/>
    </font>
    <font>
      <sz val="40"/>
      <color indexed="10"/>
      <name val="Times New Roman"/>
      <family val="1"/>
    </font>
    <font>
      <b/>
      <sz val="40"/>
      <color indexed="10"/>
      <name val="Arial Cyr"/>
      <family val="0"/>
    </font>
    <font>
      <b/>
      <sz val="40"/>
      <color indexed="8"/>
      <name val="Arial Cyr"/>
      <family val="0"/>
    </font>
    <font>
      <sz val="40"/>
      <color indexed="10"/>
      <name val="Arial Cyr"/>
      <family val="0"/>
    </font>
    <font>
      <b/>
      <sz val="42"/>
      <color indexed="8"/>
      <name val="Times New Roman"/>
      <family val="1"/>
    </font>
    <font>
      <sz val="4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32"/>
      <color theme="1"/>
      <name val="Arial Cyr"/>
      <family val="0"/>
    </font>
    <font>
      <b/>
      <sz val="32"/>
      <color theme="1"/>
      <name val="Times New Roman"/>
      <family val="1"/>
    </font>
    <font>
      <sz val="32"/>
      <color theme="1"/>
      <name val="Times New Roman"/>
      <family val="1"/>
    </font>
    <font>
      <sz val="38"/>
      <color theme="1"/>
      <name val="Times New Roman"/>
      <family val="1"/>
    </font>
    <font>
      <sz val="38"/>
      <color rgb="FFFF0000"/>
      <name val="Times New Roman"/>
      <family val="1"/>
    </font>
    <font>
      <b/>
      <sz val="38"/>
      <color theme="1"/>
      <name val="Times New Roman"/>
      <family val="1"/>
    </font>
    <font>
      <sz val="32"/>
      <color rgb="FFFF0000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40"/>
      <color theme="1"/>
      <name val="Arial Cyr"/>
      <family val="0"/>
    </font>
    <font>
      <b/>
      <sz val="40"/>
      <color rgb="FFFF0000"/>
      <name val="Times New Roman"/>
      <family val="1"/>
    </font>
    <font>
      <sz val="40"/>
      <color rgb="FFFF0000"/>
      <name val="Times New Roman"/>
      <family val="1"/>
    </font>
    <font>
      <b/>
      <sz val="40"/>
      <color rgb="FFFF0000"/>
      <name val="Arial Cyr"/>
      <family val="0"/>
    </font>
    <font>
      <b/>
      <sz val="40"/>
      <color theme="1"/>
      <name val="Arial Cyr"/>
      <family val="0"/>
    </font>
    <font>
      <sz val="40"/>
      <color rgb="FFFF0000"/>
      <name val="Arial Cyr"/>
      <family val="0"/>
    </font>
    <font>
      <sz val="42"/>
      <color theme="1"/>
      <name val="Times New Roman"/>
      <family val="1"/>
    </font>
    <font>
      <b/>
      <sz val="42"/>
      <color theme="1"/>
      <name val="Times New Roman"/>
      <family val="1"/>
    </font>
    <font>
      <sz val="4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2" fillId="0" borderId="0" applyNumberFormat="0" applyFill="0" applyBorder="0" applyProtection="0">
      <alignment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justify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3" fillId="0" borderId="0" xfId="50" applyFont="1" applyFill="1" applyBorder="1">
      <alignment/>
    </xf>
    <xf numFmtId="0" fontId="84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top"/>
    </xf>
    <xf numFmtId="0" fontId="80" fillId="33" borderId="10" xfId="0" applyFont="1" applyFill="1" applyBorder="1" applyAlignment="1">
      <alignment/>
    </xf>
    <xf numFmtId="49" fontId="80" fillId="33" borderId="10" xfId="0" applyNumberFormat="1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81" fillId="33" borderId="0" xfId="0" applyNumberFormat="1" applyFont="1" applyFill="1" applyAlignment="1">
      <alignment/>
    </xf>
    <xf numFmtId="49" fontId="81" fillId="33" borderId="0" xfId="0" applyNumberFormat="1" applyFont="1" applyFill="1" applyAlignment="1">
      <alignment horizontal="center" vertical="center"/>
    </xf>
    <xf numFmtId="49" fontId="81" fillId="0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81" fillId="33" borderId="0" xfId="0" applyFont="1" applyFill="1" applyAlignment="1">
      <alignment/>
    </xf>
    <xf numFmtId="49" fontId="81" fillId="33" borderId="0" xfId="0" applyNumberFormat="1" applyFont="1" applyFill="1" applyAlignment="1">
      <alignment horizontal="center"/>
    </xf>
    <xf numFmtId="49" fontId="81" fillId="0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9" fontId="81" fillId="33" borderId="10" xfId="0" applyNumberFormat="1" applyFont="1" applyFill="1" applyBorder="1" applyAlignment="1">
      <alignment vertical="center"/>
    </xf>
    <xf numFmtId="0" fontId="81" fillId="33" borderId="0" xfId="0" applyFont="1" applyFill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/>
    </xf>
    <xf numFmtId="49" fontId="81" fillId="0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1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184" fontId="92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93" fillId="0" borderId="0" xfId="0" applyNumberFormat="1" applyFont="1" applyFill="1" applyBorder="1" applyAlignment="1">
      <alignment horizontal="center" vertical="center"/>
    </xf>
    <xf numFmtId="1" fontId="93" fillId="0" borderId="0" xfId="0" applyNumberFormat="1" applyFont="1" applyFill="1" applyBorder="1" applyAlignment="1">
      <alignment horizontal="left" vertical="center" wrapText="1"/>
    </xf>
    <xf numFmtId="1" fontId="94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93" fillId="0" borderId="0" xfId="0" applyFont="1" applyFill="1" applyBorder="1" applyAlignment="1">
      <alignment horizontal="center"/>
    </xf>
    <xf numFmtId="0" fontId="94" fillId="0" borderId="0" xfId="50" applyFont="1" applyFill="1" applyBorder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3" fillId="0" borderId="18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93" fillId="0" borderId="0" xfId="0" applyFont="1" applyFill="1" applyAlignment="1">
      <alignment horizontal="left" vertical="top" wrapText="1"/>
    </xf>
    <xf numFmtId="0" fontId="93" fillId="0" borderId="0" xfId="0" applyFont="1" applyFill="1" applyAlignment="1">
      <alignment horizontal="center" vertical="top" wrapText="1"/>
    </xf>
    <xf numFmtId="0" fontId="93" fillId="0" borderId="0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94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93" fillId="0" borderId="0" xfId="0" applyFont="1" applyFill="1" applyBorder="1" applyAlignment="1">
      <alignment vertical="top" wrapText="1"/>
    </xf>
    <xf numFmtId="0" fontId="17" fillId="33" borderId="0" xfId="0" applyFont="1" applyFill="1" applyAlignment="1">
      <alignment vertical="top" wrapText="1"/>
    </xf>
    <xf numFmtId="0" fontId="93" fillId="0" borderId="19" xfId="0" applyFont="1" applyFill="1" applyBorder="1" applyAlignment="1">
      <alignment vertical="top" wrapText="1"/>
    </xf>
    <xf numFmtId="0" fontId="93" fillId="0" borderId="0" xfId="0" applyFont="1" applyFill="1" applyAlignment="1">
      <alignment vertical="top"/>
    </xf>
    <xf numFmtId="0" fontId="17" fillId="33" borderId="0" xfId="0" applyFont="1" applyFill="1" applyBorder="1" applyAlignment="1">
      <alignment vertical="top"/>
    </xf>
    <xf numFmtId="0" fontId="93" fillId="0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93" fillId="0" borderId="19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vertical="top"/>
    </xf>
    <xf numFmtId="0" fontId="17" fillId="33" borderId="0" xfId="0" applyFont="1" applyFill="1" applyAlignment="1">
      <alignment vertical="top"/>
    </xf>
    <xf numFmtId="0" fontId="93" fillId="0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left" vertical="top" wrapText="1"/>
    </xf>
    <xf numFmtId="0" fontId="93" fillId="0" borderId="0" xfId="0" applyFont="1" applyFill="1" applyAlignment="1">
      <alignment horizontal="left" vertical="top"/>
    </xf>
    <xf numFmtId="0" fontId="93" fillId="0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94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33" borderId="0" xfId="0" applyFont="1" applyFill="1" applyAlignment="1">
      <alignment horizontal="left"/>
    </xf>
    <xf numFmtId="0" fontId="17" fillId="0" borderId="0" xfId="0" applyFont="1" applyAlignment="1">
      <alignment vertical="top"/>
    </xf>
    <xf numFmtId="0" fontId="93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justify" wrapText="1"/>
    </xf>
    <xf numFmtId="0" fontId="21" fillId="33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93" fillId="0" borderId="0" xfId="0" applyFont="1" applyFill="1" applyAlignment="1">
      <alignment vertical="justify" wrapText="1"/>
    </xf>
    <xf numFmtId="0" fontId="17" fillId="33" borderId="0" xfId="0" applyFont="1" applyFill="1" applyAlignment="1">
      <alignment/>
    </xf>
    <xf numFmtId="0" fontId="93" fillId="0" borderId="0" xfId="0" applyFont="1" applyFill="1" applyAlignment="1">
      <alignment horizontal="left"/>
    </xf>
    <xf numFmtId="0" fontId="17" fillId="0" borderId="0" xfId="0" applyFont="1" applyBorder="1" applyAlignment="1">
      <alignment vertical="top"/>
    </xf>
    <xf numFmtId="0" fontId="93" fillId="0" borderId="0" xfId="0" applyFont="1" applyFill="1" applyBorder="1" applyAlignment="1">
      <alignment/>
    </xf>
    <xf numFmtId="0" fontId="93" fillId="0" borderId="19" xfId="0" applyFont="1" applyFill="1" applyBorder="1" applyAlignment="1">
      <alignment/>
    </xf>
    <xf numFmtId="0" fontId="17" fillId="33" borderId="0" xfId="0" applyFont="1" applyFill="1" applyAlignment="1">
      <alignment horizontal="left" vertical="justify" wrapText="1"/>
    </xf>
    <xf numFmtId="0" fontId="17" fillId="0" borderId="0" xfId="0" applyFont="1" applyFill="1" applyAlignment="1">
      <alignment horizontal="left" vertical="justify" wrapText="1"/>
    </xf>
    <xf numFmtId="49" fontId="93" fillId="0" borderId="0" xfId="0" applyNumberFormat="1" applyFont="1" applyFill="1" applyAlignment="1">
      <alignment/>
    </xf>
    <xf numFmtId="49" fontId="93" fillId="0" borderId="0" xfId="0" applyNumberFormat="1" applyFont="1" applyFill="1" applyAlignment="1">
      <alignment horizontal="center"/>
    </xf>
    <xf numFmtId="1" fontId="17" fillId="0" borderId="20" xfId="0" applyNumberFormat="1" applyFont="1" applyFill="1" applyBorder="1" applyAlignment="1">
      <alignment vertical="center"/>
    </xf>
    <xf numFmtId="1" fontId="17" fillId="0" borderId="21" xfId="0" applyNumberFormat="1" applyFont="1" applyFill="1" applyBorder="1" applyAlignment="1">
      <alignment vertical="center"/>
    </xf>
    <xf numFmtId="1" fontId="17" fillId="0" borderId="11" xfId="0" applyNumberFormat="1" applyFont="1" applyFill="1" applyBorder="1" applyAlignment="1">
      <alignment vertical="center"/>
    </xf>
    <xf numFmtId="1" fontId="17" fillId="0" borderId="22" xfId="0" applyNumberFormat="1" applyFont="1" applyFill="1" applyBorder="1" applyAlignment="1">
      <alignment vertical="center"/>
    </xf>
    <xf numFmtId="1" fontId="17" fillId="0" borderId="23" xfId="0" applyNumberFormat="1" applyFont="1" applyFill="1" applyBorder="1" applyAlignment="1">
      <alignment vertical="center"/>
    </xf>
    <xf numFmtId="1" fontId="17" fillId="0" borderId="24" xfId="0" applyNumberFormat="1" applyFont="1" applyFill="1" applyBorder="1" applyAlignment="1">
      <alignment vertical="center"/>
    </xf>
    <xf numFmtId="1" fontId="17" fillId="0" borderId="25" xfId="0" applyNumberFormat="1" applyFont="1" applyFill="1" applyBorder="1" applyAlignment="1">
      <alignment vertical="center"/>
    </xf>
    <xf numFmtId="1" fontId="17" fillId="0" borderId="26" xfId="0" applyNumberFormat="1" applyFont="1" applyFill="1" applyBorder="1" applyAlignment="1">
      <alignment vertical="center"/>
    </xf>
    <xf numFmtId="0" fontId="93" fillId="0" borderId="11" xfId="0" applyFont="1" applyFill="1" applyBorder="1" applyAlignment="1">
      <alignment vertical="center"/>
    </xf>
    <xf numFmtId="0" fontId="93" fillId="0" borderId="22" xfId="0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1" fontId="93" fillId="0" borderId="11" xfId="0" applyNumberFormat="1" applyFont="1" applyFill="1" applyBorder="1" applyAlignment="1">
      <alignment vertical="center"/>
    </xf>
    <xf numFmtId="1" fontId="93" fillId="0" borderId="27" xfId="0" applyNumberFormat="1" applyFont="1" applyFill="1" applyBorder="1" applyAlignment="1">
      <alignment vertical="center"/>
    </xf>
    <xf numFmtId="1" fontId="93" fillId="0" borderId="22" xfId="0" applyNumberFormat="1" applyFont="1" applyFill="1" applyBorder="1" applyAlignment="1">
      <alignment vertical="center"/>
    </xf>
    <xf numFmtId="1" fontId="93" fillId="0" borderId="25" xfId="0" applyNumberFormat="1" applyFont="1" applyFill="1" applyBorder="1" applyAlignment="1">
      <alignment vertical="center"/>
    </xf>
    <xf numFmtId="1" fontId="93" fillId="0" borderId="24" xfId="0" applyNumberFormat="1" applyFont="1" applyFill="1" applyBorder="1" applyAlignment="1">
      <alignment vertical="center"/>
    </xf>
    <xf numFmtId="1" fontId="94" fillId="0" borderId="20" xfId="0" applyNumberFormat="1" applyFont="1" applyFill="1" applyBorder="1" applyAlignment="1">
      <alignment vertical="center"/>
    </xf>
    <xf numFmtId="1" fontId="94" fillId="0" borderId="21" xfId="0" applyNumberFormat="1" applyFont="1" applyFill="1" applyBorder="1" applyAlignment="1">
      <alignment vertical="center"/>
    </xf>
    <xf numFmtId="1" fontId="93" fillId="0" borderId="20" xfId="0" applyNumberFormat="1" applyFont="1" applyFill="1" applyBorder="1" applyAlignment="1">
      <alignment vertical="center"/>
    </xf>
    <xf numFmtId="1" fontId="93" fillId="0" borderId="28" xfId="0" applyNumberFormat="1" applyFont="1" applyFill="1" applyBorder="1" applyAlignment="1">
      <alignment vertical="center"/>
    </xf>
    <xf numFmtId="0" fontId="93" fillId="0" borderId="29" xfId="0" applyFont="1" applyFill="1" applyBorder="1" applyAlignment="1">
      <alignment vertical="center"/>
    </xf>
    <xf numFmtId="0" fontId="93" fillId="0" borderId="27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0" fontId="93" fillId="0" borderId="30" xfId="0" applyFont="1" applyFill="1" applyBorder="1" applyAlignment="1">
      <alignment vertical="center"/>
    </xf>
    <xf numFmtId="0" fontId="87" fillId="0" borderId="31" xfId="0" applyFont="1" applyFill="1" applyBorder="1" applyAlignment="1">
      <alignment/>
    </xf>
    <xf numFmtId="0" fontId="87" fillId="0" borderId="32" xfId="0" applyFont="1" applyFill="1" applyBorder="1" applyAlignment="1">
      <alignment/>
    </xf>
    <xf numFmtId="1" fontId="93" fillId="0" borderId="33" xfId="0" applyNumberFormat="1" applyFont="1" applyFill="1" applyBorder="1" applyAlignment="1">
      <alignment vertical="center"/>
    </xf>
    <xf numFmtId="1" fontId="93" fillId="0" borderId="29" xfId="0" applyNumberFormat="1" applyFont="1" applyFill="1" applyBorder="1" applyAlignment="1">
      <alignment vertical="center"/>
    </xf>
    <xf numFmtId="1" fontId="93" fillId="0" borderId="23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5" fillId="0" borderId="34" xfId="0" applyNumberFormat="1" applyFont="1" applyFill="1" applyBorder="1" applyAlignment="1">
      <alignment vertical="center"/>
    </xf>
    <xf numFmtId="1" fontId="15" fillId="0" borderId="35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16" fillId="0" borderId="11" xfId="0" applyNumberFormat="1" applyFont="1" applyFill="1" applyBorder="1" applyAlignment="1">
      <alignment vertical="center"/>
    </xf>
    <xf numFmtId="1" fontId="16" fillId="0" borderId="22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4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/>
    </xf>
    <xf numFmtId="1" fontId="17" fillId="0" borderId="29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" fontId="17" fillId="0" borderId="40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1" fontId="93" fillId="0" borderId="11" xfId="0" applyNumberFormat="1" applyFont="1" applyFill="1" applyBorder="1" applyAlignment="1">
      <alignment horizontal="center" vertical="center"/>
    </xf>
    <xf numFmtId="1" fontId="93" fillId="0" borderId="22" xfId="0" applyNumberFormat="1" applyFont="1" applyFill="1" applyBorder="1" applyAlignment="1">
      <alignment horizontal="center" vertical="center"/>
    </xf>
    <xf numFmtId="1" fontId="17" fillId="0" borderId="43" xfId="0" applyNumberFormat="1" applyFont="1" applyFill="1" applyBorder="1" applyAlignment="1">
      <alignment horizontal="center" vertical="center"/>
    </xf>
    <xf numFmtId="1" fontId="17" fillId="0" borderId="44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5" fillId="33" borderId="37" xfId="0" applyNumberFormat="1" applyFont="1" applyFill="1" applyBorder="1" applyAlignment="1">
      <alignment horizontal="center" vertical="center"/>
    </xf>
    <xf numFmtId="1" fontId="15" fillId="33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7" fillId="0" borderId="45" xfId="0" applyNumberFormat="1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1" fontId="15" fillId="33" borderId="47" xfId="0" applyNumberFormat="1" applyFont="1" applyFill="1" applyBorder="1" applyAlignment="1">
      <alignment horizontal="center" vertical="center"/>
    </xf>
    <xf numFmtId="1" fontId="15" fillId="33" borderId="48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1" fontId="17" fillId="0" borderId="50" xfId="0" applyNumberFormat="1" applyFont="1" applyFill="1" applyBorder="1" applyAlignment="1">
      <alignment horizontal="center" vertical="center"/>
    </xf>
    <xf numFmtId="1" fontId="17" fillId="0" borderId="51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1" fontId="15" fillId="0" borderId="48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7" fillId="0" borderId="52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94" fillId="0" borderId="25" xfId="0" applyNumberFormat="1" applyFont="1" applyFill="1" applyBorder="1" applyAlignment="1">
      <alignment horizontal="center" vertical="center"/>
    </xf>
    <xf numFmtId="1" fontId="94" fillId="0" borderId="24" xfId="0" applyNumberFormat="1" applyFont="1" applyFill="1" applyBorder="1" applyAlignment="1">
      <alignment horizontal="center" vertical="center"/>
    </xf>
    <xf numFmtId="1" fontId="94" fillId="0" borderId="34" xfId="0" applyNumberFormat="1" applyFont="1" applyFill="1" applyBorder="1" applyAlignment="1">
      <alignment horizontal="center" vertical="center"/>
    </xf>
    <xf numFmtId="1" fontId="94" fillId="0" borderId="38" xfId="0" applyNumberFormat="1" applyFont="1" applyFill="1" applyBorder="1" applyAlignment="1">
      <alignment horizontal="center" vertical="center"/>
    </xf>
    <xf numFmtId="1" fontId="17" fillId="0" borderId="53" xfId="0" applyNumberFormat="1" applyFont="1" applyFill="1" applyBorder="1" applyAlignment="1">
      <alignment horizontal="center" vertical="center"/>
    </xf>
    <xf numFmtId="1" fontId="17" fillId="0" borderId="54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1" fontId="93" fillId="0" borderId="33" xfId="0" applyNumberFormat="1" applyFont="1" applyFill="1" applyBorder="1" applyAlignment="1">
      <alignment horizontal="center" vertical="center"/>
    </xf>
    <xf numFmtId="1" fontId="93" fillId="0" borderId="28" xfId="0" applyNumberFormat="1" applyFont="1" applyFill="1" applyBorder="1" applyAlignment="1">
      <alignment horizontal="center" vertical="center"/>
    </xf>
    <xf numFmtId="1" fontId="93" fillId="0" borderId="29" xfId="0" applyNumberFormat="1" applyFont="1" applyFill="1" applyBorder="1" applyAlignment="1">
      <alignment horizontal="left" vertical="center" wrapText="1"/>
    </xf>
    <xf numFmtId="1" fontId="93" fillId="0" borderId="30" xfId="0" applyNumberFormat="1" applyFont="1" applyFill="1" applyBorder="1" applyAlignment="1">
      <alignment horizontal="left" vertical="center" wrapText="1"/>
    </xf>
    <xf numFmtId="1" fontId="93" fillId="0" borderId="22" xfId="0" applyNumberFormat="1" applyFont="1" applyFill="1" applyBorder="1" applyAlignment="1">
      <alignment horizontal="left" vertical="center" wrapText="1"/>
    </xf>
    <xf numFmtId="0" fontId="93" fillId="0" borderId="29" xfId="0" applyFont="1" applyFill="1" applyBorder="1" applyAlignment="1">
      <alignment horizontal="left" vertical="center" wrapText="1"/>
    </xf>
    <xf numFmtId="0" fontId="93" fillId="0" borderId="30" xfId="0" applyFont="1" applyFill="1" applyBorder="1" applyAlignment="1">
      <alignment horizontal="left" vertical="center" wrapText="1"/>
    </xf>
    <xf numFmtId="49" fontId="17" fillId="0" borderId="53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54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55" xfId="0" applyNumberFormat="1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1" fontId="16" fillId="0" borderId="23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textRotation="90"/>
    </xf>
    <xf numFmtId="0" fontId="8" fillId="0" borderId="59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textRotation="90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textRotation="90"/>
    </xf>
    <xf numFmtId="0" fontId="8" fillId="33" borderId="38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0" fontId="9" fillId="33" borderId="28" xfId="0" applyFont="1" applyFill="1" applyBorder="1" applyAlignment="1">
      <alignment horizontal="center" vertical="center" textRotation="90"/>
    </xf>
    <xf numFmtId="0" fontId="9" fillId="33" borderId="61" xfId="0" applyFont="1" applyFill="1" applyBorder="1" applyAlignment="1">
      <alignment horizontal="center" vertical="center" textRotation="90"/>
    </xf>
    <xf numFmtId="0" fontId="9" fillId="33" borderId="27" xfId="0" applyFont="1" applyFill="1" applyBorder="1" applyAlignment="1">
      <alignment horizontal="center" vertical="center" textRotation="90"/>
    </xf>
    <xf numFmtId="0" fontId="9" fillId="33" borderId="54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 vertical="center" textRotation="90"/>
    </xf>
    <xf numFmtId="0" fontId="9" fillId="33" borderId="46" xfId="0" applyFont="1" applyFill="1" applyBorder="1" applyAlignment="1">
      <alignment horizontal="center" vertical="center" textRotation="90"/>
    </xf>
    <xf numFmtId="0" fontId="9" fillId="0" borderId="62" xfId="0" applyFont="1" applyFill="1" applyBorder="1" applyAlignment="1">
      <alignment horizontal="center" vertical="center" textRotation="90"/>
    </xf>
    <xf numFmtId="0" fontId="9" fillId="0" borderId="63" xfId="0" applyFont="1" applyFill="1" applyBorder="1" applyAlignment="1">
      <alignment horizontal="center" vertical="center" textRotation="90"/>
    </xf>
    <xf numFmtId="0" fontId="9" fillId="0" borderId="59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 textRotation="90"/>
    </xf>
    <xf numFmtId="0" fontId="9" fillId="0" borderId="64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60" xfId="0" applyFont="1" applyFill="1" applyBorder="1" applyAlignment="1">
      <alignment horizontal="center" vertical="center" textRotation="90"/>
    </xf>
    <xf numFmtId="0" fontId="8" fillId="0" borderId="62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64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65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textRotation="90"/>
    </xf>
    <xf numFmtId="0" fontId="8" fillId="0" borderId="67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68" xfId="0" applyFont="1" applyFill="1" applyBorder="1" applyAlignment="1">
      <alignment horizontal="center" vertical="center" textRotation="90"/>
    </xf>
    <xf numFmtId="49" fontId="17" fillId="0" borderId="69" xfId="0" applyNumberFormat="1" applyFont="1" applyFill="1" applyBorder="1" applyAlignment="1">
      <alignment horizontal="center" vertical="center" wrapText="1"/>
    </xf>
    <xf numFmtId="49" fontId="17" fillId="0" borderId="70" xfId="0" applyNumberFormat="1" applyFont="1" applyFill="1" applyBorder="1" applyAlignment="1">
      <alignment horizontal="center" vertical="center" wrapText="1"/>
    </xf>
    <xf numFmtId="49" fontId="17" fillId="0" borderId="71" xfId="0" applyNumberFormat="1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9" fillId="0" borderId="7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textRotation="90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49" fontId="17" fillId="0" borderId="49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50" xfId="0" applyNumberFormat="1" applyFont="1" applyFill="1" applyBorder="1" applyAlignment="1">
      <alignment horizontal="center" vertical="center" wrapText="1"/>
    </xf>
    <xf numFmtId="1" fontId="93" fillId="0" borderId="20" xfId="0" applyNumberFormat="1" applyFont="1" applyFill="1" applyBorder="1" applyAlignment="1">
      <alignment horizontal="center" vertical="center"/>
    </xf>
    <xf numFmtId="1" fontId="93" fillId="0" borderId="29" xfId="0" applyNumberFormat="1" applyFont="1" applyFill="1" applyBorder="1" applyAlignment="1">
      <alignment horizontal="center" vertical="center"/>
    </xf>
    <xf numFmtId="1" fontId="93" fillId="0" borderId="27" xfId="0" applyNumberFormat="1" applyFont="1" applyFill="1" applyBorder="1" applyAlignment="1">
      <alignment horizontal="center" vertical="center"/>
    </xf>
    <xf numFmtId="1" fontId="94" fillId="0" borderId="37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textRotation="90"/>
    </xf>
    <xf numFmtId="1" fontId="93" fillId="0" borderId="2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0" fillId="33" borderId="75" xfId="0" applyFont="1" applyFill="1" applyBorder="1" applyAlignment="1">
      <alignment horizontal="center" vertical="center" textRotation="90"/>
    </xf>
    <xf numFmtId="0" fontId="80" fillId="33" borderId="56" xfId="0" applyFont="1" applyFill="1" applyBorder="1" applyAlignment="1">
      <alignment horizontal="center" vertical="center" textRotation="90"/>
    </xf>
    <xf numFmtId="0" fontId="3" fillId="33" borderId="75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 textRotation="90"/>
    </xf>
    <xf numFmtId="0" fontId="3" fillId="33" borderId="72" xfId="0" applyFont="1" applyFill="1" applyBorder="1" applyAlignment="1">
      <alignment horizontal="center" vertical="center" textRotation="90"/>
    </xf>
    <xf numFmtId="0" fontId="3" fillId="33" borderId="51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94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 vertical="justify" wrapText="1"/>
    </xf>
    <xf numFmtId="49" fontId="93" fillId="0" borderId="23" xfId="0" applyNumberFormat="1" applyFont="1" applyFill="1" applyBorder="1" applyAlignment="1">
      <alignment horizontal="center" vertical="center"/>
    </xf>
    <xf numFmtId="49" fontId="93" fillId="0" borderId="40" xfId="0" applyNumberFormat="1" applyFont="1" applyFill="1" applyBorder="1" applyAlignment="1">
      <alignment horizontal="center" vertical="center"/>
    </xf>
    <xf numFmtId="49" fontId="93" fillId="0" borderId="24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horizontal="left"/>
    </xf>
    <xf numFmtId="0" fontId="93" fillId="0" borderId="0" xfId="0" applyFont="1" applyFill="1" applyAlignment="1">
      <alignment horizontal="left" vertical="justify" wrapText="1"/>
    </xf>
    <xf numFmtId="0" fontId="94" fillId="0" borderId="37" xfId="0" applyFont="1" applyFill="1" applyBorder="1" applyAlignment="1">
      <alignment horizontal="center" vertical="center"/>
    </xf>
    <xf numFmtId="0" fontId="94" fillId="0" borderId="41" xfId="0" applyFont="1" applyFill="1" applyBorder="1" applyAlignment="1">
      <alignment horizontal="center" vertical="center"/>
    </xf>
    <xf numFmtId="0" fontId="94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62" xfId="0" applyFont="1" applyFill="1" applyBorder="1" applyAlignment="1">
      <alignment horizontal="center" vertical="center"/>
    </xf>
    <xf numFmtId="0" fontId="93" fillId="0" borderId="63" xfId="0" applyFont="1" applyFill="1" applyBorder="1" applyAlignment="1">
      <alignment horizontal="center" vertical="center"/>
    </xf>
    <xf numFmtId="0" fontId="93" fillId="0" borderId="59" xfId="0" applyFont="1" applyFill="1" applyBorder="1" applyAlignment="1">
      <alignment horizontal="center" vertical="center"/>
    </xf>
    <xf numFmtId="0" fontId="93" fillId="0" borderId="64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3" fillId="0" borderId="60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1" fontId="93" fillId="0" borderId="23" xfId="0" applyNumberFormat="1" applyFont="1" applyFill="1" applyBorder="1" applyAlignment="1">
      <alignment horizontal="center" vertical="center"/>
    </xf>
    <xf numFmtId="1" fontId="93" fillId="0" borderId="24" xfId="0" applyNumberFormat="1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left" vertical="center" wrapText="1"/>
    </xf>
    <xf numFmtId="0" fontId="17" fillId="33" borderId="70" xfId="0" applyFont="1" applyFill="1" applyBorder="1" applyAlignment="1">
      <alignment horizontal="left" vertical="center" wrapText="1"/>
    </xf>
    <xf numFmtId="0" fontId="17" fillId="33" borderId="71" xfId="0" applyFont="1" applyFill="1" applyBorder="1" applyAlignment="1">
      <alignment horizontal="left" vertical="center" wrapText="1"/>
    </xf>
    <xf numFmtId="0" fontId="93" fillId="0" borderId="19" xfId="0" applyFont="1" applyFill="1" applyBorder="1" applyAlignment="1">
      <alignment horizontal="center" vertical="top" wrapText="1"/>
    </xf>
    <xf numFmtId="0" fontId="17" fillId="0" borderId="70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1" fontId="93" fillId="0" borderId="23" xfId="0" applyNumberFormat="1" applyFont="1" applyFill="1" applyBorder="1" applyAlignment="1">
      <alignment horizontal="left" vertical="center" wrapText="1"/>
    </xf>
    <xf numFmtId="1" fontId="93" fillId="0" borderId="40" xfId="0" applyNumberFormat="1" applyFont="1" applyFill="1" applyBorder="1" applyAlignment="1">
      <alignment horizontal="left" vertical="center" wrapText="1"/>
    </xf>
    <xf numFmtId="1" fontId="93" fillId="0" borderId="26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horizontal="left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93" fillId="0" borderId="70" xfId="0" applyFont="1" applyFill="1" applyBorder="1" applyAlignment="1">
      <alignment horizontal="center" vertical="top"/>
    </xf>
    <xf numFmtId="0" fontId="17" fillId="33" borderId="19" xfId="0" applyFont="1" applyFill="1" applyBorder="1" applyAlignment="1">
      <alignment horizontal="center" vertical="top" wrapText="1"/>
    </xf>
    <xf numFmtId="0" fontId="17" fillId="33" borderId="70" xfId="0" applyFont="1" applyFill="1" applyBorder="1" applyAlignment="1">
      <alignment horizontal="center" vertical="top"/>
    </xf>
    <xf numFmtId="0" fontId="93" fillId="0" borderId="0" xfId="0" applyFont="1" applyFill="1" applyBorder="1" applyAlignment="1">
      <alignment horizontal="left" wrapText="1"/>
    </xf>
    <xf numFmtId="0" fontId="93" fillId="0" borderId="20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top"/>
    </xf>
    <xf numFmtId="0" fontId="93" fillId="0" borderId="0" xfId="0" applyFont="1" applyFill="1" applyAlignment="1">
      <alignment horizontal="left" vertical="center"/>
    </xf>
    <xf numFmtId="0" fontId="93" fillId="0" borderId="23" xfId="0" applyFont="1" applyFill="1" applyBorder="1" applyAlignment="1">
      <alignment horizontal="left" vertical="center"/>
    </xf>
    <xf numFmtId="0" fontId="93" fillId="0" borderId="40" xfId="0" applyFont="1" applyFill="1" applyBorder="1" applyAlignment="1">
      <alignment horizontal="left" vertical="center"/>
    </xf>
    <xf numFmtId="0" fontId="93" fillId="0" borderId="24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49" fontId="17" fillId="0" borderId="56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top" wrapText="1"/>
    </xf>
    <xf numFmtId="0" fontId="93" fillId="0" borderId="33" xfId="0" applyFont="1" applyFill="1" applyBorder="1" applyAlignment="1">
      <alignment horizontal="center" vertical="center"/>
    </xf>
    <xf numFmtId="1" fontId="94" fillId="0" borderId="20" xfId="0" applyNumberFormat="1" applyFont="1" applyFill="1" applyBorder="1" applyAlignment="1">
      <alignment horizontal="center" vertical="center"/>
    </xf>
    <xf numFmtId="1" fontId="94" fillId="0" borderId="28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93" fillId="0" borderId="25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horizontal="left" vertical="top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1" fontId="93" fillId="0" borderId="37" xfId="0" applyNumberFormat="1" applyFont="1" applyFill="1" applyBorder="1" applyAlignment="1">
      <alignment horizontal="left" vertical="center"/>
    </xf>
    <xf numFmtId="1" fontId="93" fillId="0" borderId="41" xfId="0" applyNumberFormat="1" applyFont="1" applyFill="1" applyBorder="1" applyAlignment="1">
      <alignment horizontal="left" vertical="center"/>
    </xf>
    <xf numFmtId="1" fontId="93" fillId="0" borderId="35" xfId="0" applyNumberFormat="1" applyFont="1" applyFill="1" applyBorder="1" applyAlignment="1">
      <alignment horizontal="left" vertical="center"/>
    </xf>
    <xf numFmtId="1" fontId="94" fillId="0" borderId="33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2" fillId="0" borderId="38" xfId="0" applyNumberFormat="1" applyFont="1" applyFill="1" applyBorder="1" applyAlignment="1">
      <alignment horizontal="center" vertical="center"/>
    </xf>
    <xf numFmtId="1" fontId="93" fillId="0" borderId="33" xfId="0" applyNumberFormat="1" applyFont="1" applyFill="1" applyBorder="1" applyAlignment="1">
      <alignment horizontal="left" vertical="center" wrapText="1"/>
    </xf>
    <xf numFmtId="1" fontId="93" fillId="0" borderId="42" xfId="0" applyNumberFormat="1" applyFont="1" applyFill="1" applyBorder="1" applyAlignment="1">
      <alignment horizontal="left" vertical="center" wrapText="1"/>
    </xf>
    <xf numFmtId="1" fontId="93" fillId="0" borderId="21" xfId="0" applyNumberFormat="1" applyFont="1" applyFill="1" applyBorder="1" applyAlignment="1">
      <alignment horizontal="left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65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1" fontId="94" fillId="0" borderId="21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left" vertical="center" wrapText="1"/>
    </xf>
    <xf numFmtId="1" fontId="17" fillId="0" borderId="40" xfId="0" applyNumberFormat="1" applyFont="1" applyFill="1" applyBorder="1" applyAlignment="1">
      <alignment horizontal="left" vertical="center" wrapText="1"/>
    </xf>
    <xf numFmtId="1" fontId="17" fillId="0" borderId="26" xfId="0" applyNumberFormat="1" applyFont="1" applyFill="1" applyBorder="1" applyAlignment="1">
      <alignment horizontal="left" vertical="center" wrapText="1"/>
    </xf>
    <xf numFmtId="1" fontId="15" fillId="0" borderId="37" xfId="0" applyNumberFormat="1" applyFont="1" applyFill="1" applyBorder="1" applyAlignment="1">
      <alignment horizontal="left" vertical="center" wrapText="1"/>
    </xf>
    <xf numFmtId="1" fontId="15" fillId="0" borderId="41" xfId="0" applyNumberFormat="1" applyFont="1" applyFill="1" applyBorder="1" applyAlignment="1">
      <alignment horizontal="left" vertical="center" wrapText="1"/>
    </xf>
    <xf numFmtId="1" fontId="15" fillId="0" borderId="35" xfId="0" applyNumberFormat="1" applyFont="1" applyFill="1" applyBorder="1" applyAlignment="1">
      <alignment horizontal="left" vertical="center" wrapText="1"/>
    </xf>
    <xf numFmtId="1" fontId="16" fillId="0" borderId="37" xfId="0" applyNumberFormat="1" applyFont="1" applyFill="1" applyBorder="1" applyAlignment="1">
      <alignment horizontal="left" vertical="center" wrapText="1"/>
    </xf>
    <xf numFmtId="1" fontId="16" fillId="0" borderId="41" xfId="0" applyNumberFormat="1" applyFont="1" applyFill="1" applyBorder="1" applyAlignment="1">
      <alignment horizontal="left" vertical="center" wrapText="1"/>
    </xf>
    <xf numFmtId="1" fontId="16" fillId="0" borderId="35" xfId="0" applyNumberFormat="1" applyFont="1" applyFill="1" applyBorder="1" applyAlignment="1">
      <alignment horizontal="left" vertical="center" wrapText="1"/>
    </xf>
    <xf numFmtId="1" fontId="17" fillId="0" borderId="33" xfId="0" applyNumberFormat="1" applyFont="1" applyFill="1" applyBorder="1" applyAlignment="1">
      <alignment horizontal="left" vertical="center" wrapText="1"/>
    </xf>
    <xf numFmtId="1" fontId="17" fillId="0" borderId="42" xfId="0" applyNumberFormat="1" applyFont="1" applyFill="1" applyBorder="1" applyAlignment="1">
      <alignment horizontal="left" vertical="center" wrapText="1"/>
    </xf>
    <xf numFmtId="1" fontId="17" fillId="0" borderId="21" xfId="0" applyNumberFormat="1" applyFont="1" applyFill="1" applyBorder="1" applyAlignment="1">
      <alignment horizontal="left" vertical="center" wrapText="1"/>
    </xf>
    <xf numFmtId="1" fontId="17" fillId="0" borderId="29" xfId="0" applyNumberFormat="1" applyFont="1" applyFill="1" applyBorder="1" applyAlignment="1">
      <alignment horizontal="left" vertical="center" wrapText="1"/>
    </xf>
    <xf numFmtId="1" fontId="17" fillId="0" borderId="30" xfId="0" applyNumberFormat="1" applyFont="1" applyFill="1" applyBorder="1" applyAlignment="1">
      <alignment horizontal="left" vertic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1" fontId="94" fillId="0" borderId="33" xfId="0" applyNumberFormat="1" applyFont="1" applyFill="1" applyBorder="1" applyAlignment="1">
      <alignment horizontal="left" vertical="center" wrapText="1"/>
    </xf>
    <xf numFmtId="1" fontId="94" fillId="0" borderId="42" xfId="0" applyNumberFormat="1" applyFont="1" applyFill="1" applyBorder="1" applyAlignment="1">
      <alignment horizontal="left" vertical="center" wrapText="1"/>
    </xf>
    <xf numFmtId="1" fontId="94" fillId="0" borderId="21" xfId="0" applyNumberFormat="1" applyFont="1" applyFill="1" applyBorder="1" applyAlignment="1">
      <alignment horizontal="left" vertical="center" wrapText="1"/>
    </xf>
    <xf numFmtId="0" fontId="93" fillId="0" borderId="41" xfId="0" applyFont="1" applyFill="1" applyBorder="1" applyAlignment="1">
      <alignment horizontal="left" vertical="center" wrapText="1"/>
    </xf>
    <xf numFmtId="1" fontId="93" fillId="0" borderId="26" xfId="0" applyNumberFormat="1" applyFont="1" applyFill="1" applyBorder="1" applyAlignment="1">
      <alignment horizontal="center" vertical="center"/>
    </xf>
    <xf numFmtId="1" fontId="94" fillId="0" borderId="35" xfId="0" applyNumberFormat="1" applyFont="1" applyFill="1" applyBorder="1" applyAlignment="1">
      <alignment horizontal="center" vertical="center"/>
    </xf>
    <xf numFmtId="1" fontId="93" fillId="0" borderId="31" xfId="0" applyNumberFormat="1" applyFont="1" applyFill="1" applyBorder="1" applyAlignment="1">
      <alignment horizontal="center" vertical="center"/>
    </xf>
    <xf numFmtId="1" fontId="93" fillId="0" borderId="6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top" wrapText="1"/>
    </xf>
    <xf numFmtId="1" fontId="16" fillId="0" borderId="29" xfId="0" applyNumberFormat="1" applyFont="1" applyFill="1" applyBorder="1" applyAlignment="1">
      <alignment horizontal="left" vertical="center" wrapText="1"/>
    </xf>
    <xf numFmtId="1" fontId="16" fillId="0" borderId="30" xfId="0" applyNumberFormat="1" applyFont="1" applyFill="1" applyBorder="1" applyAlignment="1">
      <alignment horizontal="left" vertical="center" wrapText="1"/>
    </xf>
    <xf numFmtId="1" fontId="16" fillId="0" borderId="22" xfId="0" applyNumberFormat="1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93" fillId="0" borderId="63" xfId="0" applyFont="1" applyFill="1" applyBorder="1" applyAlignment="1">
      <alignment horizontal="center" wrapText="1"/>
    </xf>
    <xf numFmtId="0" fontId="93" fillId="0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0" fontId="17" fillId="33" borderId="70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3"/>
  <sheetViews>
    <sheetView tabSelected="1" view="pageBreakPreview" zoomScale="28" zoomScaleNormal="34" zoomScaleSheetLayoutView="28" workbookViewId="0" topLeftCell="A90">
      <selection activeCell="BB111" sqref="BB111"/>
    </sheetView>
  </sheetViews>
  <sheetFormatPr defaultColWidth="4.75390625" defaultRowHeight="12.75"/>
  <cols>
    <col min="1" max="1" width="27.75390625" style="1" customWidth="1"/>
    <col min="2" max="2" width="7.375" style="1" customWidth="1"/>
    <col min="3" max="10" width="9.25390625" style="1" customWidth="1"/>
    <col min="11" max="11" width="7.375" style="1" customWidth="1"/>
    <col min="12" max="14" width="9.25390625" style="1" customWidth="1"/>
    <col min="15" max="15" width="7.375" style="1" customWidth="1"/>
    <col min="16" max="17" width="9.25390625" style="1" customWidth="1"/>
    <col min="18" max="19" width="9.25390625" style="2" customWidth="1"/>
    <col min="20" max="22" width="9.25390625" style="1" customWidth="1"/>
    <col min="23" max="23" width="9.875" style="1" customWidth="1"/>
    <col min="24" max="24" width="10.75390625" style="1" customWidth="1"/>
    <col min="25" max="27" width="9.25390625" style="1" customWidth="1"/>
    <col min="28" max="28" width="10.00390625" style="1" customWidth="1"/>
    <col min="29" max="31" width="9.25390625" style="1" customWidth="1"/>
    <col min="32" max="40" width="9.25390625" style="3" customWidth="1"/>
    <col min="41" max="41" width="7.375" style="3" customWidth="1"/>
    <col min="42" max="49" width="9.25390625" style="3" customWidth="1"/>
    <col min="50" max="50" width="7.375" style="3" customWidth="1"/>
    <col min="51" max="53" width="9.25390625" style="3" customWidth="1"/>
    <col min="54" max="54" width="11.125" style="3" customWidth="1"/>
    <col min="55" max="57" width="9.25390625" style="3" customWidth="1"/>
    <col min="58" max="60" width="9.25390625" style="78" customWidth="1"/>
    <col min="61" max="61" width="21.75390625" style="78" customWidth="1"/>
    <col min="62" max="62" width="5.25390625" style="4" bestFit="1" customWidth="1"/>
    <col min="63" max="66" width="4.75390625" style="1" customWidth="1"/>
    <col min="67" max="67" width="13.00390625" style="1" customWidth="1"/>
    <col min="68" max="68" width="13.625" style="1" customWidth="1"/>
    <col min="69" max="16384" width="4.75390625" style="1" customWidth="1"/>
  </cols>
  <sheetData>
    <row r="1" spans="13:61" s="94" customFormat="1" ht="53.25">
      <c r="M1" s="419" t="s">
        <v>156</v>
      </c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96"/>
      <c r="AY1" s="96"/>
      <c r="AZ1" s="96"/>
      <c r="BA1" s="96"/>
      <c r="BB1" s="96"/>
      <c r="BC1" s="96"/>
      <c r="BD1" s="96"/>
      <c r="BE1" s="96"/>
      <c r="BF1" s="97"/>
      <c r="BG1" s="97"/>
      <c r="BH1" s="97"/>
      <c r="BI1" s="97"/>
    </row>
    <row r="2" spans="13:61" s="94" customFormat="1" ht="17.25" customHeight="1"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7"/>
      <c r="BG2" s="97"/>
      <c r="BH2" s="97"/>
      <c r="BI2" s="97"/>
    </row>
    <row r="3" spans="1:61" s="134" customFormat="1" ht="45" customHeight="1">
      <c r="A3" s="431"/>
      <c r="B3" s="431"/>
      <c r="C3" s="431"/>
      <c r="D3" s="431"/>
      <c r="E3" s="431"/>
      <c r="F3" s="431"/>
      <c r="G3" s="431"/>
      <c r="H3" s="431"/>
      <c r="I3" s="431"/>
      <c r="M3" s="419" t="s">
        <v>140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BC3" s="135"/>
      <c r="BF3" s="136"/>
      <c r="BG3" s="136"/>
      <c r="BH3" s="136"/>
      <c r="BI3" s="136"/>
    </row>
    <row r="4" spans="18:70" s="94" customFormat="1" ht="26.25" customHeight="1">
      <c r="R4" s="95"/>
      <c r="S4" s="95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7"/>
      <c r="BG4" s="97"/>
      <c r="BH4" s="97"/>
      <c r="BI4" s="97"/>
      <c r="BJ4" s="137"/>
      <c r="BK4" s="137"/>
      <c r="BL4" s="137"/>
      <c r="BM4" s="137"/>
      <c r="BN4" s="137"/>
      <c r="BO4" s="137"/>
      <c r="BP4" s="137"/>
      <c r="BQ4" s="137"/>
      <c r="BR4" s="137"/>
    </row>
    <row r="5" spans="1:70" s="94" customFormat="1" ht="38.25" customHeight="1">
      <c r="A5" s="94" t="s">
        <v>53</v>
      </c>
      <c r="K5" s="420" t="s">
        <v>141</v>
      </c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96"/>
      <c r="AZ5" s="96"/>
      <c r="BA5" s="96"/>
      <c r="BB5" s="96"/>
      <c r="BC5" s="138"/>
      <c r="BD5" s="138"/>
      <c r="BE5" s="138"/>
      <c r="BF5" s="139"/>
      <c r="BG5" s="139"/>
      <c r="BH5" s="139"/>
      <c r="BI5" s="139"/>
      <c r="BJ5" s="137"/>
      <c r="BK5" s="137"/>
      <c r="BL5" s="137"/>
      <c r="BM5" s="137"/>
      <c r="BN5" s="137"/>
      <c r="BO5" s="137"/>
      <c r="BP5" s="137"/>
      <c r="BQ5" s="137"/>
      <c r="BR5" s="137"/>
    </row>
    <row r="6" spans="1:70" s="94" customFormat="1" ht="53.25">
      <c r="A6" s="94" t="s">
        <v>54</v>
      </c>
      <c r="R6" s="95"/>
      <c r="S6" s="95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138"/>
      <c r="BD6" s="138"/>
      <c r="BE6" s="138"/>
      <c r="BF6" s="139"/>
      <c r="BG6" s="139"/>
      <c r="BH6" s="139"/>
      <c r="BI6" s="139"/>
      <c r="BJ6" s="137"/>
      <c r="BK6" s="137"/>
      <c r="BL6" s="137"/>
      <c r="BM6" s="137"/>
      <c r="BN6" s="137"/>
      <c r="BO6" s="137"/>
      <c r="BP6" s="137"/>
      <c r="BQ6" s="137"/>
      <c r="BR6" s="137"/>
    </row>
    <row r="7" spans="1:70" s="94" customFormat="1" ht="53.25">
      <c r="A7" s="94" t="s">
        <v>55</v>
      </c>
      <c r="R7" s="95"/>
      <c r="S7" s="95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7"/>
      <c r="BG7" s="97"/>
      <c r="BH7" s="97"/>
      <c r="BI7" s="97"/>
      <c r="BJ7" s="137"/>
      <c r="BK7" s="137"/>
      <c r="BL7" s="137"/>
      <c r="BM7" s="137"/>
      <c r="BN7" s="137"/>
      <c r="BO7" s="137"/>
      <c r="BP7" s="137"/>
      <c r="BQ7" s="137"/>
      <c r="BR7" s="137"/>
    </row>
    <row r="8" spans="1:70" s="94" customFormat="1" ht="53.25">
      <c r="A8" s="94" t="s">
        <v>56</v>
      </c>
      <c r="J8" s="134"/>
      <c r="K8" s="421" t="s">
        <v>143</v>
      </c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140"/>
      <c r="AZ8" s="140"/>
      <c r="BA8" s="140"/>
      <c r="BB8" s="140"/>
      <c r="BC8" s="140"/>
      <c r="BD8" s="140"/>
      <c r="BE8" s="140"/>
      <c r="BF8" s="97"/>
      <c r="BG8" s="97"/>
      <c r="BH8" s="97"/>
      <c r="BI8" s="97"/>
      <c r="BJ8" s="137"/>
      <c r="BK8" s="137"/>
      <c r="BL8" s="137"/>
      <c r="BM8" s="137"/>
      <c r="BN8" s="137"/>
      <c r="BO8" s="137"/>
      <c r="BP8" s="137"/>
      <c r="BQ8" s="137"/>
      <c r="BR8" s="137"/>
    </row>
    <row r="9" spans="1:70" s="94" customFormat="1" ht="55.5" customHeight="1">
      <c r="A9" s="134" t="s">
        <v>142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34"/>
      <c r="AD9" s="117"/>
      <c r="AE9" s="117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40"/>
      <c r="AS9" s="141"/>
      <c r="AT9" s="141"/>
      <c r="AU9" s="141"/>
      <c r="AV9" s="141"/>
      <c r="AW9" s="141"/>
      <c r="AX9" s="141"/>
      <c r="AY9" s="141" t="s">
        <v>217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37"/>
      <c r="BK9" s="137"/>
      <c r="BL9" s="137"/>
      <c r="BM9" s="137"/>
      <c r="BN9" s="137"/>
      <c r="BO9" s="137"/>
      <c r="BP9" s="137"/>
      <c r="BQ9" s="137"/>
      <c r="BR9" s="137"/>
    </row>
    <row r="10" spans="1:70" s="94" customFormat="1" ht="44.25" customHeight="1">
      <c r="A10" s="117" t="s">
        <v>157</v>
      </c>
      <c r="B10" s="117"/>
      <c r="C10" s="117"/>
      <c r="D10" s="117"/>
      <c r="E10" s="117"/>
      <c r="F10" s="117"/>
      <c r="G10" s="117"/>
      <c r="H10" s="117"/>
      <c r="R10" s="142"/>
      <c r="S10" s="142"/>
      <c r="T10" s="142"/>
      <c r="U10" s="142"/>
      <c r="V10" s="142"/>
      <c r="X10" s="142"/>
      <c r="Y10" s="143"/>
      <c r="Z10" s="14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144"/>
      <c r="AP10" s="144"/>
      <c r="AQ10" s="144"/>
      <c r="AR10" s="145"/>
      <c r="AS10" s="145"/>
      <c r="AT10" s="140"/>
      <c r="AU10" s="140"/>
      <c r="AV10" s="140"/>
      <c r="AW10" s="140"/>
      <c r="AX10" s="140"/>
      <c r="AY10" s="145"/>
      <c r="AZ10" s="140"/>
      <c r="BA10" s="123"/>
      <c r="BB10" s="123"/>
      <c r="BC10" s="123"/>
      <c r="BD10" s="123"/>
      <c r="BE10" s="123"/>
      <c r="BF10" s="146"/>
      <c r="BG10" s="146"/>
      <c r="BH10" s="146"/>
      <c r="BI10" s="146"/>
      <c r="BJ10" s="137"/>
      <c r="BK10" s="137"/>
      <c r="BL10" s="137"/>
      <c r="BM10" s="137"/>
      <c r="BN10" s="137"/>
      <c r="BO10" s="137"/>
      <c r="BP10" s="137"/>
      <c r="BQ10" s="137"/>
      <c r="BR10" s="137"/>
    </row>
    <row r="11" spans="1:70" s="94" customFormat="1" ht="44.25" customHeight="1">
      <c r="A11" s="94" t="s">
        <v>57</v>
      </c>
      <c r="F11" s="94" t="s">
        <v>170</v>
      </c>
      <c r="G11" s="134"/>
      <c r="H11" s="134"/>
      <c r="R11" s="95"/>
      <c r="S11" s="95"/>
      <c r="T11" s="94" t="s">
        <v>113</v>
      </c>
      <c r="AC11" s="147"/>
      <c r="AD11" s="147"/>
      <c r="AE11" s="147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0"/>
      <c r="AT11" s="123"/>
      <c r="AU11" s="96"/>
      <c r="AV11" s="148"/>
      <c r="AW11" s="148"/>
      <c r="AX11" s="148"/>
      <c r="AY11" s="140"/>
      <c r="AZ11" s="148"/>
      <c r="BA11" s="148"/>
      <c r="BB11" s="96"/>
      <c r="BC11" s="96"/>
      <c r="BD11" s="96"/>
      <c r="BE11" s="96"/>
      <c r="BF11" s="97"/>
      <c r="BG11" s="97"/>
      <c r="BH11" s="97"/>
      <c r="BI11" s="146"/>
      <c r="BJ11" s="137"/>
      <c r="BK11" s="137"/>
      <c r="BL11" s="137"/>
      <c r="BM11" s="137"/>
      <c r="BN11" s="137"/>
      <c r="BO11" s="137"/>
      <c r="BP11" s="137"/>
      <c r="BQ11" s="137"/>
      <c r="BR11" s="137"/>
    </row>
    <row r="12" spans="17:70" s="94" customFormat="1" ht="51" customHeight="1">
      <c r="Q12" s="149"/>
      <c r="R12" s="95"/>
      <c r="S12" s="95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144"/>
      <c r="AP12" s="144"/>
      <c r="AQ12" s="144"/>
      <c r="AR12" s="144"/>
      <c r="AS12" s="141"/>
      <c r="AT12" s="141"/>
      <c r="AU12" s="141"/>
      <c r="AV12" s="141"/>
      <c r="AW12" s="141"/>
      <c r="AX12" s="141"/>
      <c r="AY12" s="141" t="s">
        <v>215</v>
      </c>
      <c r="AZ12" s="141"/>
      <c r="BA12" s="141"/>
      <c r="BB12" s="141"/>
      <c r="BC12" s="141"/>
      <c r="BD12" s="150"/>
      <c r="BE12" s="150"/>
      <c r="BF12" s="150"/>
      <c r="BG12" s="150"/>
      <c r="BH12" s="141"/>
      <c r="BI12" s="141"/>
      <c r="BJ12" s="137"/>
      <c r="BK12" s="137"/>
      <c r="BL12" s="137"/>
      <c r="BM12" s="137"/>
      <c r="BN12" s="137"/>
      <c r="BO12" s="137"/>
      <c r="BP12" s="137"/>
      <c r="BQ12" s="137"/>
      <c r="BR12" s="137"/>
    </row>
    <row r="13" spans="18:70" s="94" customFormat="1" ht="17.25" customHeight="1">
      <c r="R13" s="95"/>
      <c r="S13" s="95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144"/>
      <c r="AT13" s="144"/>
      <c r="AU13" s="144"/>
      <c r="AV13" s="144"/>
      <c r="AW13" s="96"/>
      <c r="AX13" s="123"/>
      <c r="AY13" s="123"/>
      <c r="AZ13" s="123"/>
      <c r="BA13" s="123"/>
      <c r="BB13" s="123"/>
      <c r="BC13" s="123"/>
      <c r="BD13" s="123"/>
      <c r="BE13" s="123"/>
      <c r="BF13" s="146"/>
      <c r="BG13" s="146"/>
      <c r="BH13" s="146"/>
      <c r="BI13" s="97"/>
      <c r="BJ13" s="137"/>
      <c r="BK13" s="137"/>
      <c r="BL13" s="137"/>
      <c r="BM13" s="137"/>
      <c r="BN13" s="137"/>
      <c r="BO13" s="137"/>
      <c r="BP13" s="137"/>
      <c r="BQ13" s="137"/>
      <c r="BR13" s="137"/>
    </row>
    <row r="14" spans="1:70" s="94" customFormat="1" ht="36" customHeight="1">
      <c r="A14" s="94" t="s">
        <v>158</v>
      </c>
      <c r="F14" s="151"/>
      <c r="G14" s="151"/>
      <c r="H14" s="152"/>
      <c r="I14" s="152"/>
      <c r="J14" s="152"/>
      <c r="K14" s="152"/>
      <c r="L14" s="152"/>
      <c r="M14" s="152"/>
      <c r="N14" s="152"/>
      <c r="R14" s="95"/>
      <c r="S14" s="95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153"/>
      <c r="BF14" s="154"/>
      <c r="BG14" s="154"/>
      <c r="BH14" s="154"/>
      <c r="BI14" s="97"/>
      <c r="BJ14" s="137"/>
      <c r="BK14" s="137"/>
      <c r="BL14" s="137"/>
      <c r="BM14" s="137"/>
      <c r="BN14" s="137"/>
      <c r="BO14" s="137"/>
      <c r="BP14" s="137"/>
      <c r="BQ14" s="137"/>
      <c r="BR14" s="137"/>
    </row>
    <row r="15" spans="18:70" s="94" customFormat="1" ht="23.25" customHeight="1">
      <c r="R15" s="95"/>
      <c r="S15" s="95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7"/>
      <c r="BG15" s="97"/>
      <c r="BH15" s="97"/>
      <c r="BI15" s="97"/>
      <c r="BJ15" s="137"/>
      <c r="BK15" s="137"/>
      <c r="BL15" s="137"/>
      <c r="BM15" s="137"/>
      <c r="BN15" s="137"/>
      <c r="BO15" s="137"/>
      <c r="BP15" s="137"/>
      <c r="BQ15" s="137"/>
      <c r="BR15" s="137"/>
    </row>
    <row r="16" spans="18:70" s="94" customFormat="1" ht="0.75" customHeight="1">
      <c r="R16" s="95"/>
      <c r="S16" s="95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7"/>
      <c r="BG16" s="97"/>
      <c r="BH16" s="97"/>
      <c r="BI16" s="97"/>
      <c r="BJ16" s="137"/>
      <c r="BK16" s="137"/>
      <c r="BL16" s="137"/>
      <c r="BM16" s="137"/>
      <c r="BN16" s="137"/>
      <c r="BO16" s="137"/>
      <c r="BP16" s="137"/>
      <c r="BQ16" s="137"/>
      <c r="BR16" s="137"/>
    </row>
    <row r="17" spans="5:70" s="94" customFormat="1" ht="45.75" customHeight="1">
      <c r="E17" s="99" t="s">
        <v>114</v>
      </c>
      <c r="R17" s="95"/>
      <c r="S17" s="95"/>
      <c r="AF17" s="96"/>
      <c r="AG17" s="96"/>
      <c r="AH17" s="96"/>
      <c r="AI17" s="96"/>
      <c r="AJ17" s="96"/>
      <c r="AK17" s="96"/>
      <c r="AL17" s="96"/>
      <c r="AM17" s="113"/>
      <c r="AN17" s="96"/>
      <c r="AO17" s="113" t="s">
        <v>58</v>
      </c>
      <c r="AP17" s="96"/>
      <c r="AQ17" s="96"/>
      <c r="AR17" s="113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7"/>
      <c r="BG17" s="97"/>
      <c r="BH17" s="97"/>
      <c r="BI17" s="97"/>
      <c r="BJ17" s="137"/>
      <c r="BK17" s="137"/>
      <c r="BL17" s="137"/>
      <c r="BM17" s="137"/>
      <c r="BN17" s="137"/>
      <c r="BO17" s="137"/>
      <c r="BP17" s="137"/>
      <c r="BQ17" s="137"/>
      <c r="BR17" s="137"/>
    </row>
    <row r="18" spans="18:70" s="17" customFormat="1" ht="48" hidden="1">
      <c r="R18" s="19"/>
      <c r="S18" s="19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76"/>
      <c r="BG18" s="76"/>
      <c r="BH18" s="76"/>
      <c r="BI18" s="76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1:70" s="24" customFormat="1" ht="41.25" customHeight="1">
      <c r="A19" s="403" t="s">
        <v>66</v>
      </c>
      <c r="B19" s="423" t="s">
        <v>67</v>
      </c>
      <c r="C19" s="423"/>
      <c r="D19" s="423"/>
      <c r="E19" s="423"/>
      <c r="F19" s="422" t="s">
        <v>159</v>
      </c>
      <c r="G19" s="423" t="s">
        <v>68</v>
      </c>
      <c r="H19" s="423"/>
      <c r="I19" s="423"/>
      <c r="J19" s="422" t="s">
        <v>160</v>
      </c>
      <c r="K19" s="423" t="s">
        <v>69</v>
      </c>
      <c r="L19" s="423"/>
      <c r="M19" s="423"/>
      <c r="N19" s="423"/>
      <c r="O19" s="423" t="s">
        <v>70</v>
      </c>
      <c r="P19" s="423"/>
      <c r="Q19" s="423"/>
      <c r="R19" s="423"/>
      <c r="S19" s="422" t="s">
        <v>161</v>
      </c>
      <c r="T19" s="423" t="s">
        <v>71</v>
      </c>
      <c r="U19" s="423"/>
      <c r="V19" s="423"/>
      <c r="W19" s="424" t="s">
        <v>162</v>
      </c>
      <c r="X19" s="425" t="s">
        <v>72</v>
      </c>
      <c r="Y19" s="425"/>
      <c r="Z19" s="425"/>
      <c r="AA19" s="426" t="s">
        <v>163</v>
      </c>
      <c r="AB19" s="425" t="s">
        <v>73</v>
      </c>
      <c r="AC19" s="425"/>
      <c r="AD19" s="425"/>
      <c r="AE19" s="425"/>
      <c r="AF19" s="413" t="s">
        <v>164</v>
      </c>
      <c r="AG19" s="414" t="s">
        <v>74</v>
      </c>
      <c r="AH19" s="414"/>
      <c r="AI19" s="414"/>
      <c r="AJ19" s="413" t="s">
        <v>165</v>
      </c>
      <c r="AK19" s="414" t="s">
        <v>75</v>
      </c>
      <c r="AL19" s="414"/>
      <c r="AM19" s="414"/>
      <c r="AN19" s="414"/>
      <c r="AO19" s="414" t="s">
        <v>76</v>
      </c>
      <c r="AP19" s="414"/>
      <c r="AQ19" s="414"/>
      <c r="AR19" s="414"/>
      <c r="AS19" s="413" t="s">
        <v>166</v>
      </c>
      <c r="AT19" s="414" t="s">
        <v>77</v>
      </c>
      <c r="AU19" s="414"/>
      <c r="AV19" s="414"/>
      <c r="AW19" s="413" t="s">
        <v>167</v>
      </c>
      <c r="AX19" s="414" t="s">
        <v>78</v>
      </c>
      <c r="AY19" s="414"/>
      <c r="AZ19" s="414"/>
      <c r="BA19" s="405"/>
      <c r="BB19" s="403" t="s">
        <v>52</v>
      </c>
      <c r="BC19" s="409" t="s">
        <v>79</v>
      </c>
      <c r="BD19" s="409" t="s">
        <v>80</v>
      </c>
      <c r="BE19" s="409" t="s">
        <v>65</v>
      </c>
      <c r="BF19" s="411" t="s">
        <v>81</v>
      </c>
      <c r="BG19" s="411" t="s">
        <v>46</v>
      </c>
      <c r="BH19" s="415" t="s">
        <v>2</v>
      </c>
      <c r="BI19" s="416"/>
      <c r="BJ19" s="23"/>
      <c r="BK19" s="23"/>
      <c r="BL19" s="23"/>
      <c r="BM19" s="23"/>
      <c r="BN19" s="23"/>
      <c r="BO19" s="23"/>
      <c r="BP19" s="23"/>
      <c r="BQ19" s="23"/>
      <c r="BR19" s="23"/>
    </row>
    <row r="20" spans="1:70" s="24" customFormat="1" ht="358.5" customHeight="1">
      <c r="A20" s="403"/>
      <c r="B20" s="73" t="s">
        <v>82</v>
      </c>
      <c r="C20" s="73" t="s">
        <v>83</v>
      </c>
      <c r="D20" s="73" t="s">
        <v>84</v>
      </c>
      <c r="E20" s="73" t="s">
        <v>85</v>
      </c>
      <c r="F20" s="423"/>
      <c r="G20" s="73" t="s">
        <v>86</v>
      </c>
      <c r="H20" s="73" t="s">
        <v>87</v>
      </c>
      <c r="I20" s="73" t="s">
        <v>88</v>
      </c>
      <c r="J20" s="423"/>
      <c r="K20" s="73" t="s">
        <v>89</v>
      </c>
      <c r="L20" s="73" t="s">
        <v>90</v>
      </c>
      <c r="M20" s="73" t="s">
        <v>91</v>
      </c>
      <c r="N20" s="73" t="s">
        <v>92</v>
      </c>
      <c r="O20" s="73" t="s">
        <v>93</v>
      </c>
      <c r="P20" s="73" t="s">
        <v>83</v>
      </c>
      <c r="Q20" s="73" t="s">
        <v>84</v>
      </c>
      <c r="R20" s="73" t="s">
        <v>85</v>
      </c>
      <c r="S20" s="423"/>
      <c r="T20" s="73" t="s">
        <v>94</v>
      </c>
      <c r="U20" s="73" t="s">
        <v>95</v>
      </c>
      <c r="V20" s="73" t="s">
        <v>96</v>
      </c>
      <c r="W20" s="423"/>
      <c r="X20" s="75" t="s">
        <v>97</v>
      </c>
      <c r="Y20" s="75" t="s">
        <v>98</v>
      </c>
      <c r="Z20" s="75" t="s">
        <v>99</v>
      </c>
      <c r="AA20" s="425"/>
      <c r="AB20" s="75" t="s">
        <v>97</v>
      </c>
      <c r="AC20" s="75" t="s">
        <v>98</v>
      </c>
      <c r="AD20" s="75" t="s">
        <v>99</v>
      </c>
      <c r="AE20" s="75" t="s">
        <v>100</v>
      </c>
      <c r="AF20" s="414"/>
      <c r="AG20" s="72" t="s">
        <v>86</v>
      </c>
      <c r="AH20" s="72" t="s">
        <v>87</v>
      </c>
      <c r="AI20" s="72" t="s">
        <v>88</v>
      </c>
      <c r="AJ20" s="414"/>
      <c r="AK20" s="72" t="s">
        <v>101</v>
      </c>
      <c r="AL20" s="72" t="s">
        <v>102</v>
      </c>
      <c r="AM20" s="72" t="s">
        <v>103</v>
      </c>
      <c r="AN20" s="72" t="s">
        <v>104</v>
      </c>
      <c r="AO20" s="72" t="s">
        <v>93</v>
      </c>
      <c r="AP20" s="72" t="s">
        <v>83</v>
      </c>
      <c r="AQ20" s="72" t="s">
        <v>84</v>
      </c>
      <c r="AR20" s="72" t="s">
        <v>85</v>
      </c>
      <c r="AS20" s="414"/>
      <c r="AT20" s="72" t="s">
        <v>86</v>
      </c>
      <c r="AU20" s="72" t="s">
        <v>87</v>
      </c>
      <c r="AV20" s="72" t="s">
        <v>88</v>
      </c>
      <c r="AW20" s="414"/>
      <c r="AX20" s="72" t="s">
        <v>89</v>
      </c>
      <c r="AY20" s="72" t="s">
        <v>90</v>
      </c>
      <c r="AZ20" s="72" t="s">
        <v>91</v>
      </c>
      <c r="BA20" s="25" t="s">
        <v>105</v>
      </c>
      <c r="BB20" s="403"/>
      <c r="BC20" s="410"/>
      <c r="BD20" s="410"/>
      <c r="BE20" s="410"/>
      <c r="BF20" s="412"/>
      <c r="BG20" s="412"/>
      <c r="BH20" s="417"/>
      <c r="BI20" s="418"/>
      <c r="BJ20" s="23"/>
      <c r="BK20" s="23"/>
      <c r="BL20" s="23"/>
      <c r="BM20" s="23"/>
      <c r="BN20" s="23"/>
      <c r="BO20" s="23"/>
      <c r="BP20" s="23"/>
      <c r="BQ20" s="23"/>
      <c r="BR20" s="23"/>
    </row>
    <row r="21" spans="1:70" s="24" customFormat="1" ht="39.75" customHeight="1">
      <c r="A21" s="26" t="s">
        <v>47</v>
      </c>
      <c r="B21" s="27"/>
      <c r="C21" s="27"/>
      <c r="D21" s="27"/>
      <c r="E21" s="27"/>
      <c r="F21" s="27"/>
      <c r="G21" s="27"/>
      <c r="H21" s="27"/>
      <c r="I21" s="27"/>
      <c r="J21" s="27">
        <v>13</v>
      </c>
      <c r="K21" s="27"/>
      <c r="L21" s="27"/>
      <c r="M21" s="27"/>
      <c r="N21" s="71"/>
      <c r="O21" s="201" t="s">
        <v>50</v>
      </c>
      <c r="P21" s="201" t="s">
        <v>50</v>
      </c>
      <c r="Q21" s="28" t="s">
        <v>64</v>
      </c>
      <c r="R21" s="28" t="s">
        <v>64</v>
      </c>
      <c r="S21" s="28" t="s">
        <v>64</v>
      </c>
      <c r="T21" s="28" t="s">
        <v>64</v>
      </c>
      <c r="U21" s="29" t="s">
        <v>48</v>
      </c>
      <c r="V21" s="29" t="s">
        <v>48</v>
      </c>
      <c r="W21" s="202" t="s">
        <v>49</v>
      </c>
      <c r="X21" s="202" t="s">
        <v>49</v>
      </c>
      <c r="Y21" s="74"/>
      <c r="Z21" s="74"/>
      <c r="AA21" s="74"/>
      <c r="AB21" s="74">
        <v>12</v>
      </c>
      <c r="AC21" s="74"/>
      <c r="AD21" s="74"/>
      <c r="AE21" s="16"/>
      <c r="AF21" s="71"/>
      <c r="AG21" s="71"/>
      <c r="AH21" s="71"/>
      <c r="AI21" s="29"/>
      <c r="AJ21" s="71"/>
      <c r="AK21" s="71" t="s">
        <v>50</v>
      </c>
      <c r="AL21" s="71" t="s">
        <v>50</v>
      </c>
      <c r="AM21" s="28" t="s">
        <v>64</v>
      </c>
      <c r="AN21" s="28" t="s">
        <v>64</v>
      </c>
      <c r="AO21" s="28" t="s">
        <v>64</v>
      </c>
      <c r="AP21" s="28" t="s">
        <v>64</v>
      </c>
      <c r="AQ21" s="29" t="s">
        <v>48</v>
      </c>
      <c r="AR21" s="29" t="s">
        <v>48</v>
      </c>
      <c r="AS21" s="71" t="s">
        <v>51</v>
      </c>
      <c r="AT21" s="30"/>
      <c r="AU21" s="30"/>
      <c r="AV21" s="30"/>
      <c r="AW21" s="71"/>
      <c r="AX21" s="71"/>
      <c r="AY21" s="71"/>
      <c r="AZ21" s="71"/>
      <c r="BA21" s="25"/>
      <c r="BB21" s="71">
        <v>25</v>
      </c>
      <c r="BC21" s="71">
        <v>4</v>
      </c>
      <c r="BD21" s="71">
        <v>4</v>
      </c>
      <c r="BE21" s="71">
        <v>8</v>
      </c>
      <c r="BF21" s="71">
        <v>1</v>
      </c>
      <c r="BG21" s="71">
        <v>2</v>
      </c>
      <c r="BH21" s="405">
        <f>SUM(BB21:BG21)</f>
        <v>44</v>
      </c>
      <c r="BI21" s="406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1:70" s="38" customFormat="1" ht="3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3"/>
      <c r="Y22" s="33"/>
      <c r="Z22" s="33"/>
      <c r="AA22" s="33"/>
      <c r="AB22" s="33"/>
      <c r="AC22" s="33"/>
      <c r="AD22" s="33"/>
      <c r="AE22" s="33"/>
      <c r="AF22" s="34"/>
      <c r="AG22" s="34"/>
      <c r="AH22" s="34"/>
      <c r="AI22" s="34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6">
        <f>SUM(BB21:BB21)</f>
        <v>25</v>
      </c>
      <c r="BC22" s="36">
        <f>SUM(BC21:BC21)</f>
        <v>4</v>
      </c>
      <c r="BD22" s="36">
        <v>4</v>
      </c>
      <c r="BE22" s="36">
        <v>8</v>
      </c>
      <c r="BF22" s="36">
        <f>SUM(BF21:BF21)</f>
        <v>1</v>
      </c>
      <c r="BG22" s="36">
        <v>2</v>
      </c>
      <c r="BH22" s="407">
        <f>SUM(BB22:BG22)</f>
        <v>44</v>
      </c>
      <c r="BI22" s="408"/>
      <c r="BJ22" s="37"/>
      <c r="BK22" s="37"/>
      <c r="BL22" s="37"/>
      <c r="BM22" s="37"/>
      <c r="BN22" s="37"/>
      <c r="BO22" s="37"/>
      <c r="BP22" s="37"/>
      <c r="BQ22" s="37"/>
      <c r="BR22" s="37"/>
    </row>
    <row r="23" spans="1:70" s="38" customFormat="1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9"/>
      <c r="S23" s="39"/>
      <c r="T23" s="31"/>
      <c r="U23" s="31"/>
      <c r="V23" s="31"/>
      <c r="W23" s="31"/>
      <c r="X23" s="40"/>
      <c r="Y23" s="40"/>
      <c r="Z23" s="40"/>
      <c r="AA23" s="40"/>
      <c r="AB23" s="40"/>
      <c r="AC23" s="40"/>
      <c r="AD23" s="40"/>
      <c r="AE23" s="40"/>
      <c r="AF23" s="41"/>
      <c r="AG23" s="41"/>
      <c r="AH23" s="41"/>
      <c r="AI23" s="41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1"/>
      <c r="BG23" s="21"/>
      <c r="BH23" s="21"/>
      <c r="BI23" s="21"/>
      <c r="BJ23" s="37"/>
      <c r="BK23" s="37"/>
      <c r="BL23" s="37"/>
      <c r="BM23" s="37"/>
      <c r="BN23" s="37"/>
      <c r="BO23" s="37"/>
      <c r="BP23" s="37"/>
      <c r="BQ23" s="37"/>
      <c r="BR23" s="37"/>
    </row>
    <row r="24" spans="1:70" s="38" customFormat="1" ht="48">
      <c r="A24" s="31"/>
      <c r="B24" s="31"/>
      <c r="C24" s="31" t="s">
        <v>106</v>
      </c>
      <c r="D24" s="31"/>
      <c r="E24" s="31"/>
      <c r="F24" s="31"/>
      <c r="H24" s="42"/>
      <c r="I24" s="43" t="s">
        <v>107</v>
      </c>
      <c r="J24" s="31" t="s">
        <v>108</v>
      </c>
      <c r="N24" s="31"/>
      <c r="O24" s="31"/>
      <c r="P24" s="31"/>
      <c r="Q24" s="31"/>
      <c r="R24" s="39"/>
      <c r="S24" s="44" t="s">
        <v>50</v>
      </c>
      <c r="T24" s="43" t="s">
        <v>107</v>
      </c>
      <c r="U24" s="31" t="s">
        <v>168</v>
      </c>
      <c r="W24" s="31"/>
      <c r="X24" s="40"/>
      <c r="Y24" s="40"/>
      <c r="Z24" s="40"/>
      <c r="AA24" s="40"/>
      <c r="AB24" s="40"/>
      <c r="AC24" s="40"/>
      <c r="AD24" s="17"/>
      <c r="AE24" s="45" t="s">
        <v>51</v>
      </c>
      <c r="AF24" s="35" t="s">
        <v>107</v>
      </c>
      <c r="AG24" s="41" t="s">
        <v>109</v>
      </c>
      <c r="AH24" s="41"/>
      <c r="AI24" s="41"/>
      <c r="AJ24" s="18"/>
      <c r="AK24" s="18"/>
      <c r="AL24" s="18"/>
      <c r="AM24" s="18"/>
      <c r="AN24" s="18"/>
      <c r="AO24" s="46"/>
      <c r="AP24" s="47"/>
      <c r="AQ24" s="48"/>
      <c r="AR24" s="49"/>
      <c r="AS24" s="49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21"/>
      <c r="BG24" s="21"/>
      <c r="BH24" s="21"/>
      <c r="BI24" s="21"/>
      <c r="BJ24" s="37"/>
      <c r="BK24" s="37"/>
      <c r="BL24" s="37"/>
      <c r="BM24" s="37"/>
      <c r="BN24" s="37"/>
      <c r="BO24" s="37"/>
      <c r="BP24" s="37"/>
      <c r="BQ24" s="37"/>
      <c r="BR24" s="37"/>
    </row>
    <row r="25" spans="1:70" s="38" customFormat="1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9"/>
      <c r="S25" s="39"/>
      <c r="T25" s="31"/>
      <c r="U25" s="31"/>
      <c r="V25" s="31"/>
      <c r="W25" s="31"/>
      <c r="X25" s="40"/>
      <c r="Y25" s="40"/>
      <c r="Z25" s="40"/>
      <c r="AA25" s="40"/>
      <c r="AB25" s="40"/>
      <c r="AC25" s="40"/>
      <c r="AD25" s="40"/>
      <c r="AE25" s="40"/>
      <c r="AF25" s="41"/>
      <c r="AG25" s="41"/>
      <c r="AH25" s="41"/>
      <c r="AI25" s="41"/>
      <c r="AJ25" s="18"/>
      <c r="AK25" s="18"/>
      <c r="AL25" s="18"/>
      <c r="AM25" s="18"/>
      <c r="AN25" s="18"/>
      <c r="AO25" s="49"/>
      <c r="AP25" s="49"/>
      <c r="AQ25" s="49"/>
      <c r="AR25" s="49"/>
      <c r="AS25" s="49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21"/>
      <c r="BG25" s="21"/>
      <c r="BH25" s="21"/>
      <c r="BI25" s="21"/>
      <c r="BJ25" s="37"/>
      <c r="BK25" s="37"/>
      <c r="BL25" s="37"/>
      <c r="BM25" s="37"/>
      <c r="BN25" s="37"/>
      <c r="BO25" s="37"/>
      <c r="BP25" s="37"/>
      <c r="BQ25" s="37"/>
      <c r="BR25" s="37"/>
    </row>
    <row r="26" spans="1:70" s="38" customFormat="1" ht="47.25" customHeight="1">
      <c r="A26" s="31"/>
      <c r="B26" s="31"/>
      <c r="C26" s="31"/>
      <c r="D26" s="31"/>
      <c r="E26" s="31"/>
      <c r="F26" s="31"/>
      <c r="G26" s="31"/>
      <c r="H26" s="50" t="s">
        <v>48</v>
      </c>
      <c r="I26" s="43" t="s">
        <v>107</v>
      </c>
      <c r="J26" s="31" t="s">
        <v>110</v>
      </c>
      <c r="N26" s="31"/>
      <c r="O26" s="31"/>
      <c r="P26" s="31"/>
      <c r="Q26" s="31"/>
      <c r="R26" s="39"/>
      <c r="S26" s="44" t="s">
        <v>64</v>
      </c>
      <c r="T26" s="43" t="s">
        <v>107</v>
      </c>
      <c r="U26" s="31" t="s">
        <v>169</v>
      </c>
      <c r="W26" s="31"/>
      <c r="X26" s="40"/>
      <c r="Y26" s="40"/>
      <c r="Z26" s="40"/>
      <c r="AA26" s="40"/>
      <c r="AB26" s="40"/>
      <c r="AC26" s="40"/>
      <c r="AD26" s="17"/>
      <c r="AE26" s="51" t="s">
        <v>49</v>
      </c>
      <c r="AF26" s="35" t="s">
        <v>107</v>
      </c>
      <c r="AG26" s="41" t="s">
        <v>111</v>
      </c>
      <c r="AH26" s="41"/>
      <c r="AI26" s="41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21"/>
      <c r="BG26" s="21"/>
      <c r="BH26" s="21"/>
      <c r="BI26" s="21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70" s="38" customFormat="1" ht="13.5" customHeight="1" hidden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9"/>
      <c r="S27" s="39"/>
      <c r="T27" s="31"/>
      <c r="U27" s="31"/>
      <c r="V27" s="31"/>
      <c r="W27" s="31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21"/>
      <c r="BG27" s="21"/>
      <c r="BH27" s="21"/>
      <c r="BI27" s="21"/>
      <c r="BJ27" s="37"/>
      <c r="BK27" s="37"/>
      <c r="BL27" s="37"/>
      <c r="BM27" s="37"/>
      <c r="BN27" s="37"/>
      <c r="BO27" s="37"/>
      <c r="BP27" s="37"/>
      <c r="BQ27" s="37"/>
      <c r="BR27" s="37"/>
    </row>
    <row r="28" spans="1:70" s="38" customFormat="1" ht="30.75" customHeight="1" hidden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9"/>
      <c r="S28" s="39"/>
      <c r="T28" s="31"/>
      <c r="U28" s="31"/>
      <c r="V28" s="31"/>
      <c r="W28" s="31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21"/>
      <c r="BG28" s="21"/>
      <c r="BH28" s="21"/>
      <c r="BI28" s="21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1:70" s="17" customFormat="1" ht="48" hidden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2"/>
      <c r="S29" s="5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76"/>
      <c r="BG29" s="76"/>
      <c r="BH29" s="76"/>
      <c r="BI29" s="76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61" s="94" customFormat="1" ht="69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  <c r="S30" s="156"/>
      <c r="T30" s="155"/>
      <c r="U30" s="155"/>
      <c r="V30" s="155"/>
      <c r="W30" s="155"/>
      <c r="X30" s="155"/>
      <c r="Y30" s="155"/>
      <c r="Z30" s="155"/>
      <c r="AA30" s="99" t="s">
        <v>112</v>
      </c>
      <c r="AB30" s="155"/>
      <c r="AC30" s="155"/>
      <c r="AD30" s="155"/>
      <c r="AE30" s="155"/>
      <c r="AF30" s="155"/>
      <c r="AG30" s="155"/>
      <c r="AH30" s="155"/>
      <c r="AI30" s="155"/>
      <c r="BF30" s="97"/>
      <c r="BG30" s="97"/>
      <c r="BH30" s="97"/>
      <c r="BI30" s="97"/>
    </row>
    <row r="31" spans="1:61" s="17" customFormat="1" ht="2.25" customHeight="1" thickBo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52"/>
      <c r="S31" s="52"/>
      <c r="T31" s="40"/>
      <c r="U31" s="40"/>
      <c r="V31" s="40"/>
      <c r="W31" s="40"/>
      <c r="X31" s="40"/>
      <c r="Y31" s="40"/>
      <c r="Z31" s="40"/>
      <c r="AA31" s="22"/>
      <c r="AB31" s="40"/>
      <c r="AC31" s="40"/>
      <c r="AD31" s="40"/>
      <c r="AE31" s="40"/>
      <c r="AF31" s="40"/>
      <c r="AG31" s="40"/>
      <c r="AH31" s="40"/>
      <c r="AI31" s="40"/>
      <c r="BF31" s="76"/>
      <c r="BG31" s="76"/>
      <c r="BH31" s="76"/>
      <c r="BI31" s="76"/>
    </row>
    <row r="32" spans="1:61" s="188" customFormat="1" ht="50.25" customHeight="1" thickBot="1">
      <c r="A32" s="360" t="s">
        <v>22</v>
      </c>
      <c r="B32" s="363" t="s">
        <v>31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37" t="s">
        <v>3</v>
      </c>
      <c r="T32" s="338"/>
      <c r="U32" s="310" t="s">
        <v>4</v>
      </c>
      <c r="V32" s="311"/>
      <c r="W32" s="370" t="s">
        <v>5</v>
      </c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2"/>
      <c r="AI32" s="373" t="s">
        <v>20</v>
      </c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5"/>
      <c r="BA32" s="322" t="s">
        <v>15</v>
      </c>
      <c r="BB32" s="323"/>
      <c r="BC32" s="328" t="s">
        <v>23</v>
      </c>
      <c r="BD32" s="329"/>
      <c r="BE32" s="329"/>
      <c r="BF32" s="329"/>
      <c r="BG32" s="329"/>
      <c r="BH32" s="329"/>
      <c r="BI32" s="330"/>
    </row>
    <row r="33" spans="1:61" s="188" customFormat="1" ht="50.25" customHeight="1" thickBot="1">
      <c r="A33" s="361"/>
      <c r="B33" s="365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39"/>
      <c r="T33" s="340"/>
      <c r="U33" s="343"/>
      <c r="V33" s="369"/>
      <c r="W33" s="337" t="s">
        <v>2</v>
      </c>
      <c r="X33" s="338"/>
      <c r="Y33" s="310" t="s">
        <v>6</v>
      </c>
      <c r="Z33" s="311"/>
      <c r="AA33" s="344" t="s">
        <v>7</v>
      </c>
      <c r="AB33" s="345"/>
      <c r="AC33" s="345"/>
      <c r="AD33" s="345"/>
      <c r="AE33" s="345"/>
      <c r="AF33" s="345"/>
      <c r="AG33" s="345"/>
      <c r="AH33" s="346"/>
      <c r="AI33" s="347" t="s">
        <v>9</v>
      </c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9"/>
      <c r="BA33" s="324"/>
      <c r="BB33" s="325"/>
      <c r="BC33" s="331"/>
      <c r="BD33" s="332"/>
      <c r="BE33" s="332"/>
      <c r="BF33" s="332"/>
      <c r="BG33" s="332"/>
      <c r="BH33" s="332"/>
      <c r="BI33" s="333"/>
    </row>
    <row r="34" spans="1:61" s="188" customFormat="1" ht="121.5" customHeight="1" thickBot="1">
      <c r="A34" s="361"/>
      <c r="B34" s="365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39"/>
      <c r="T34" s="340"/>
      <c r="U34" s="343"/>
      <c r="V34" s="369"/>
      <c r="W34" s="339"/>
      <c r="X34" s="340"/>
      <c r="Y34" s="343"/>
      <c r="Z34" s="340"/>
      <c r="AA34" s="350" t="s">
        <v>8</v>
      </c>
      <c r="AB34" s="351"/>
      <c r="AC34" s="353" t="s">
        <v>24</v>
      </c>
      <c r="AD34" s="351"/>
      <c r="AE34" s="353" t="s">
        <v>25</v>
      </c>
      <c r="AF34" s="351"/>
      <c r="AG34" s="310" t="s">
        <v>21</v>
      </c>
      <c r="AH34" s="311"/>
      <c r="AI34" s="314" t="s">
        <v>244</v>
      </c>
      <c r="AJ34" s="315"/>
      <c r="AK34" s="315"/>
      <c r="AL34" s="315"/>
      <c r="AM34" s="315"/>
      <c r="AN34" s="315"/>
      <c r="AO34" s="315"/>
      <c r="AP34" s="315"/>
      <c r="AQ34" s="316"/>
      <c r="AR34" s="314" t="s">
        <v>245</v>
      </c>
      <c r="AS34" s="315"/>
      <c r="AT34" s="315"/>
      <c r="AU34" s="315"/>
      <c r="AV34" s="315"/>
      <c r="AW34" s="315"/>
      <c r="AX34" s="315"/>
      <c r="AY34" s="315"/>
      <c r="AZ34" s="316"/>
      <c r="BA34" s="324"/>
      <c r="BB34" s="325"/>
      <c r="BC34" s="331"/>
      <c r="BD34" s="332"/>
      <c r="BE34" s="332"/>
      <c r="BF34" s="332"/>
      <c r="BG34" s="332"/>
      <c r="BH34" s="332"/>
      <c r="BI34" s="333"/>
    </row>
    <row r="35" spans="1:61" s="188" customFormat="1" ht="236.25" customHeight="1" thickBot="1">
      <c r="A35" s="362"/>
      <c r="B35" s="367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41"/>
      <c r="T35" s="342"/>
      <c r="U35" s="312"/>
      <c r="V35" s="313"/>
      <c r="W35" s="341"/>
      <c r="X35" s="342"/>
      <c r="Y35" s="312"/>
      <c r="Z35" s="342"/>
      <c r="AA35" s="341"/>
      <c r="AB35" s="352"/>
      <c r="AC35" s="312"/>
      <c r="AD35" s="352"/>
      <c r="AE35" s="312"/>
      <c r="AF35" s="352"/>
      <c r="AG35" s="312"/>
      <c r="AH35" s="313"/>
      <c r="AI35" s="317" t="s">
        <v>1</v>
      </c>
      <c r="AJ35" s="318"/>
      <c r="AK35" s="319"/>
      <c r="AL35" s="320" t="s">
        <v>10</v>
      </c>
      <c r="AM35" s="318"/>
      <c r="AN35" s="319"/>
      <c r="AO35" s="318" t="s">
        <v>214</v>
      </c>
      <c r="AP35" s="318"/>
      <c r="AQ35" s="321"/>
      <c r="AR35" s="317" t="s">
        <v>1</v>
      </c>
      <c r="AS35" s="318"/>
      <c r="AT35" s="318"/>
      <c r="AU35" s="320" t="s">
        <v>10</v>
      </c>
      <c r="AV35" s="318"/>
      <c r="AW35" s="319"/>
      <c r="AX35" s="318" t="s">
        <v>214</v>
      </c>
      <c r="AY35" s="318"/>
      <c r="AZ35" s="321"/>
      <c r="BA35" s="326"/>
      <c r="BB35" s="327"/>
      <c r="BC35" s="334"/>
      <c r="BD35" s="335"/>
      <c r="BE35" s="335"/>
      <c r="BF35" s="335"/>
      <c r="BG35" s="335"/>
      <c r="BH35" s="335"/>
      <c r="BI35" s="336"/>
    </row>
    <row r="36" spans="1:61" s="191" customFormat="1" ht="70.5" customHeight="1" thickBot="1">
      <c r="A36" s="86" t="s">
        <v>11</v>
      </c>
      <c r="B36" s="531" t="s">
        <v>115</v>
      </c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3"/>
      <c r="S36" s="520"/>
      <c r="T36" s="516"/>
      <c r="U36" s="189"/>
      <c r="V36" s="190"/>
      <c r="W36" s="227">
        <f>W37</f>
        <v>540</v>
      </c>
      <c r="X36" s="255"/>
      <c r="Y36" s="216">
        <f>Y37</f>
        <v>180</v>
      </c>
      <c r="Z36" s="218"/>
      <c r="AA36" s="227">
        <f>AA37</f>
        <v>78</v>
      </c>
      <c r="AB36" s="255"/>
      <c r="AC36" s="216">
        <f>AC37</f>
        <v>18</v>
      </c>
      <c r="AD36" s="255"/>
      <c r="AE36" s="216">
        <f>AE37</f>
        <v>60</v>
      </c>
      <c r="AF36" s="255"/>
      <c r="AG36" s="216">
        <f>AG37</f>
        <v>24</v>
      </c>
      <c r="AH36" s="218"/>
      <c r="AI36" s="227">
        <f>SUM(AI37)</f>
        <v>324</v>
      </c>
      <c r="AJ36" s="217"/>
      <c r="AK36" s="255"/>
      <c r="AL36" s="216">
        <f>SUM(AL37)</f>
        <v>108</v>
      </c>
      <c r="AM36" s="217"/>
      <c r="AN36" s="255"/>
      <c r="AO36" s="216">
        <f>AO37</f>
        <v>9</v>
      </c>
      <c r="AP36" s="217"/>
      <c r="AQ36" s="218"/>
      <c r="AR36" s="227">
        <f>SUM(AR37)</f>
        <v>216</v>
      </c>
      <c r="AS36" s="217"/>
      <c r="AT36" s="255"/>
      <c r="AU36" s="216">
        <f>SUM(AU37)</f>
        <v>72</v>
      </c>
      <c r="AV36" s="217"/>
      <c r="AW36" s="255"/>
      <c r="AX36" s="216">
        <f>SUM(AX37)</f>
        <v>6</v>
      </c>
      <c r="AY36" s="217"/>
      <c r="AZ36" s="218"/>
      <c r="BA36" s="265">
        <f>SUM(BA37)</f>
        <v>15</v>
      </c>
      <c r="BB36" s="266"/>
      <c r="BC36" s="227"/>
      <c r="BD36" s="217"/>
      <c r="BE36" s="217"/>
      <c r="BF36" s="217"/>
      <c r="BG36" s="217"/>
      <c r="BH36" s="217"/>
      <c r="BI36" s="218"/>
    </row>
    <row r="37" spans="1:61" s="69" customFormat="1" ht="116.25" customHeight="1" thickBot="1">
      <c r="A37" s="192" t="s">
        <v>26</v>
      </c>
      <c r="B37" s="534" t="s">
        <v>155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6"/>
      <c r="S37" s="249"/>
      <c r="T37" s="278"/>
      <c r="U37" s="224"/>
      <c r="V37" s="226"/>
      <c r="W37" s="249">
        <f>SUM(W38:X40)</f>
        <v>540</v>
      </c>
      <c r="X37" s="278"/>
      <c r="Y37" s="224">
        <f>SUM(Y38:Z40)</f>
        <v>180</v>
      </c>
      <c r="Z37" s="226"/>
      <c r="AA37" s="249">
        <f>SUM(AA38:AB40)</f>
        <v>78</v>
      </c>
      <c r="AB37" s="278"/>
      <c r="AC37" s="224">
        <f>SUM(AC38:AD40)</f>
        <v>18</v>
      </c>
      <c r="AD37" s="278"/>
      <c r="AE37" s="224">
        <f>SUM(AE38:AF40)</f>
        <v>60</v>
      </c>
      <c r="AF37" s="278"/>
      <c r="AG37" s="224">
        <f>SUM(AG38:AH40)</f>
        <v>24</v>
      </c>
      <c r="AH37" s="226"/>
      <c r="AI37" s="249">
        <f>SUM(AI38:AK40)</f>
        <v>324</v>
      </c>
      <c r="AJ37" s="225"/>
      <c r="AK37" s="278"/>
      <c r="AL37" s="224">
        <f>SUM(AL38:AN40)</f>
        <v>108</v>
      </c>
      <c r="AM37" s="225"/>
      <c r="AN37" s="278"/>
      <c r="AO37" s="224">
        <f>SUM(AO38:AQ40)</f>
        <v>9</v>
      </c>
      <c r="AP37" s="225"/>
      <c r="AQ37" s="226"/>
      <c r="AR37" s="249">
        <f>SUM(AR38:AT40)</f>
        <v>216</v>
      </c>
      <c r="AS37" s="225"/>
      <c r="AT37" s="278"/>
      <c r="AU37" s="224">
        <f>SUM(AU38:AW40)</f>
        <v>72</v>
      </c>
      <c r="AV37" s="225"/>
      <c r="AW37" s="278"/>
      <c r="AX37" s="224">
        <f>SUM(AX38:AZ40)</f>
        <v>6</v>
      </c>
      <c r="AY37" s="225"/>
      <c r="AZ37" s="226"/>
      <c r="BA37" s="249">
        <f>SUM(BA38:BB40)</f>
        <v>15</v>
      </c>
      <c r="BB37" s="226"/>
      <c r="BC37" s="249"/>
      <c r="BD37" s="225"/>
      <c r="BE37" s="225"/>
      <c r="BF37" s="225"/>
      <c r="BG37" s="225"/>
      <c r="BH37" s="225"/>
      <c r="BI37" s="226"/>
    </row>
    <row r="38" spans="1:61" s="68" customFormat="1" ht="120.75" customHeight="1">
      <c r="A38" s="79" t="s">
        <v>138</v>
      </c>
      <c r="B38" s="537" t="s">
        <v>219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9"/>
      <c r="S38" s="237">
        <v>2</v>
      </c>
      <c r="T38" s="264"/>
      <c r="U38" s="219">
        <v>1</v>
      </c>
      <c r="V38" s="221"/>
      <c r="W38" s="237">
        <v>216</v>
      </c>
      <c r="X38" s="264"/>
      <c r="Y38" s="219">
        <v>72</v>
      </c>
      <c r="Z38" s="221"/>
      <c r="AA38" s="237">
        <v>28</v>
      </c>
      <c r="AB38" s="264"/>
      <c r="AC38" s="219"/>
      <c r="AD38" s="264"/>
      <c r="AE38" s="219">
        <v>36</v>
      </c>
      <c r="AF38" s="264"/>
      <c r="AG38" s="219">
        <v>8</v>
      </c>
      <c r="AH38" s="221"/>
      <c r="AI38" s="237">
        <v>216</v>
      </c>
      <c r="AJ38" s="220"/>
      <c r="AK38" s="264"/>
      <c r="AL38" s="219">
        <v>72</v>
      </c>
      <c r="AM38" s="220"/>
      <c r="AN38" s="264"/>
      <c r="AO38" s="219">
        <v>6</v>
      </c>
      <c r="AP38" s="220"/>
      <c r="AQ38" s="221"/>
      <c r="AR38" s="237"/>
      <c r="AS38" s="220"/>
      <c r="AT38" s="264"/>
      <c r="AU38" s="219"/>
      <c r="AV38" s="220"/>
      <c r="AW38" s="264"/>
      <c r="AX38" s="219"/>
      <c r="AY38" s="220"/>
      <c r="AZ38" s="221"/>
      <c r="BA38" s="267">
        <f>SUM(AO38,AX38)</f>
        <v>6</v>
      </c>
      <c r="BB38" s="268"/>
      <c r="BC38" s="228" t="s">
        <v>211</v>
      </c>
      <c r="BD38" s="229"/>
      <c r="BE38" s="229"/>
      <c r="BF38" s="229"/>
      <c r="BG38" s="229"/>
      <c r="BH38" s="229"/>
      <c r="BI38" s="230"/>
    </row>
    <row r="39" spans="1:67" s="68" customFormat="1" ht="110.25" customHeight="1">
      <c r="A39" s="80" t="s">
        <v>32</v>
      </c>
      <c r="B39" s="540" t="s">
        <v>224</v>
      </c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2"/>
      <c r="S39" s="543">
        <v>1.2</v>
      </c>
      <c r="T39" s="544"/>
      <c r="U39" s="159"/>
      <c r="V39" s="160"/>
      <c r="W39" s="210">
        <v>216</v>
      </c>
      <c r="X39" s="248"/>
      <c r="Y39" s="222">
        <v>72</v>
      </c>
      <c r="Z39" s="212"/>
      <c r="AA39" s="210">
        <v>36</v>
      </c>
      <c r="AB39" s="248"/>
      <c r="AC39" s="222"/>
      <c r="AD39" s="248"/>
      <c r="AE39" s="222">
        <v>24</v>
      </c>
      <c r="AF39" s="248"/>
      <c r="AG39" s="222">
        <v>12</v>
      </c>
      <c r="AH39" s="212"/>
      <c r="AI39" s="210">
        <v>108</v>
      </c>
      <c r="AJ39" s="211"/>
      <c r="AK39" s="248"/>
      <c r="AL39" s="222">
        <v>36</v>
      </c>
      <c r="AM39" s="211"/>
      <c r="AN39" s="248"/>
      <c r="AO39" s="222">
        <v>3</v>
      </c>
      <c r="AP39" s="211"/>
      <c r="AQ39" s="212"/>
      <c r="AR39" s="210">
        <v>108</v>
      </c>
      <c r="AS39" s="211"/>
      <c r="AT39" s="248"/>
      <c r="AU39" s="222">
        <v>36</v>
      </c>
      <c r="AV39" s="211"/>
      <c r="AW39" s="248"/>
      <c r="AX39" s="222">
        <v>3</v>
      </c>
      <c r="AY39" s="211"/>
      <c r="AZ39" s="212"/>
      <c r="BA39" s="210">
        <f>SUM(AO39,AX39)</f>
        <v>6</v>
      </c>
      <c r="BB39" s="212"/>
      <c r="BC39" s="231" t="s">
        <v>235</v>
      </c>
      <c r="BD39" s="232"/>
      <c r="BE39" s="232"/>
      <c r="BF39" s="232"/>
      <c r="BG39" s="232"/>
      <c r="BH39" s="232"/>
      <c r="BI39" s="233"/>
      <c r="BO39" s="69"/>
    </row>
    <row r="40" spans="1:67" s="194" customFormat="1" ht="106.5" customHeight="1" thickBot="1">
      <c r="A40" s="193" t="s">
        <v>233</v>
      </c>
      <c r="B40" s="528" t="s">
        <v>186</v>
      </c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30"/>
      <c r="S40" s="213"/>
      <c r="T40" s="283"/>
      <c r="U40" s="223">
        <v>2</v>
      </c>
      <c r="V40" s="215"/>
      <c r="W40" s="213">
        <v>108</v>
      </c>
      <c r="X40" s="283"/>
      <c r="Y40" s="223">
        <v>36</v>
      </c>
      <c r="Z40" s="215"/>
      <c r="AA40" s="213">
        <v>14</v>
      </c>
      <c r="AB40" s="283"/>
      <c r="AC40" s="223">
        <v>18</v>
      </c>
      <c r="AD40" s="283"/>
      <c r="AE40" s="223"/>
      <c r="AF40" s="283"/>
      <c r="AG40" s="223">
        <v>4</v>
      </c>
      <c r="AH40" s="215"/>
      <c r="AI40" s="213"/>
      <c r="AJ40" s="214"/>
      <c r="AK40" s="283"/>
      <c r="AL40" s="223"/>
      <c r="AM40" s="214"/>
      <c r="AN40" s="283"/>
      <c r="AO40" s="223"/>
      <c r="AP40" s="214"/>
      <c r="AQ40" s="215"/>
      <c r="AR40" s="213">
        <v>108</v>
      </c>
      <c r="AS40" s="214"/>
      <c r="AT40" s="283"/>
      <c r="AU40" s="223">
        <v>36</v>
      </c>
      <c r="AV40" s="214"/>
      <c r="AW40" s="283"/>
      <c r="AX40" s="223">
        <v>3</v>
      </c>
      <c r="AY40" s="214"/>
      <c r="AZ40" s="215"/>
      <c r="BA40" s="267">
        <f>SUM(AO40,AX40)</f>
        <v>3</v>
      </c>
      <c r="BB40" s="268"/>
      <c r="BC40" s="234" t="s">
        <v>173</v>
      </c>
      <c r="BD40" s="235"/>
      <c r="BE40" s="235"/>
      <c r="BF40" s="235"/>
      <c r="BG40" s="235"/>
      <c r="BH40" s="235"/>
      <c r="BI40" s="236"/>
      <c r="BO40" s="195"/>
    </row>
    <row r="41" spans="1:61" s="191" customFormat="1" ht="112.5" customHeight="1" thickBot="1">
      <c r="A41" s="82" t="s">
        <v>19</v>
      </c>
      <c r="B41" s="531" t="s">
        <v>216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3"/>
      <c r="S41" s="520"/>
      <c r="T41" s="516"/>
      <c r="U41" s="216"/>
      <c r="V41" s="218"/>
      <c r="W41" s="227">
        <f>W42+W47+W51</f>
        <v>972</v>
      </c>
      <c r="X41" s="255"/>
      <c r="Y41" s="216">
        <f>Y42+Y47+Y51</f>
        <v>252</v>
      </c>
      <c r="Z41" s="218"/>
      <c r="AA41" s="227">
        <f>AA42+AA47+AA51</f>
        <v>94</v>
      </c>
      <c r="AB41" s="255"/>
      <c r="AC41" s="216"/>
      <c r="AD41" s="255"/>
      <c r="AE41" s="216">
        <f>AE42+AE47+AE51</f>
        <v>88</v>
      </c>
      <c r="AF41" s="255"/>
      <c r="AG41" s="216">
        <f>AG42+AG47+AG51</f>
        <v>70</v>
      </c>
      <c r="AH41" s="218"/>
      <c r="AI41" s="227">
        <f>SUM(AI47,AI42,AI51)</f>
        <v>432</v>
      </c>
      <c r="AJ41" s="217"/>
      <c r="AK41" s="255"/>
      <c r="AL41" s="216">
        <f>SUM(AL47,AL42,AL51)</f>
        <v>108</v>
      </c>
      <c r="AM41" s="217"/>
      <c r="AN41" s="255"/>
      <c r="AO41" s="216">
        <f>AO42+AO47+AO51</f>
        <v>12</v>
      </c>
      <c r="AP41" s="217"/>
      <c r="AQ41" s="218"/>
      <c r="AR41" s="227">
        <f>SUM(AR47,AR42,AR51)</f>
        <v>540</v>
      </c>
      <c r="AS41" s="217"/>
      <c r="AT41" s="255"/>
      <c r="AU41" s="216">
        <f>SUM(AU47,AU42,AV51)</f>
        <v>144</v>
      </c>
      <c r="AV41" s="217"/>
      <c r="AW41" s="255"/>
      <c r="AX41" s="216">
        <f>SUM(AX47,AX42,AX51)</f>
        <v>15</v>
      </c>
      <c r="AY41" s="217"/>
      <c r="AZ41" s="218"/>
      <c r="BA41" s="273">
        <f>SUM(BA47,BA42,BA51)</f>
        <v>27</v>
      </c>
      <c r="BB41" s="274"/>
      <c r="BC41" s="227"/>
      <c r="BD41" s="217"/>
      <c r="BE41" s="217"/>
      <c r="BF41" s="217"/>
      <c r="BG41" s="217"/>
      <c r="BH41" s="217"/>
      <c r="BI41" s="218"/>
    </row>
    <row r="42" spans="1:70" s="59" customFormat="1" ht="70.5" customHeight="1">
      <c r="A42" s="83" t="s">
        <v>27</v>
      </c>
      <c r="B42" s="545" t="s">
        <v>139</v>
      </c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7"/>
      <c r="S42" s="514"/>
      <c r="T42" s="504"/>
      <c r="U42" s="173"/>
      <c r="V42" s="174"/>
      <c r="W42" s="514">
        <f>SUM(W43:X46)</f>
        <v>432</v>
      </c>
      <c r="X42" s="504"/>
      <c r="Y42" s="503">
        <f>SUM(Y43:Z46)</f>
        <v>144</v>
      </c>
      <c r="Z42" s="527"/>
      <c r="AA42" s="514">
        <f>SUM(AA43:AB46)</f>
        <v>66</v>
      </c>
      <c r="AB42" s="504"/>
      <c r="AC42" s="503"/>
      <c r="AD42" s="504"/>
      <c r="AE42" s="503">
        <f>SUM(AE43:AF46)</f>
        <v>32</v>
      </c>
      <c r="AF42" s="504"/>
      <c r="AG42" s="275">
        <f>SUM(AG43:AH46)</f>
        <v>46</v>
      </c>
      <c r="AH42" s="252"/>
      <c r="AI42" s="250">
        <f>SUM(AI43:AK46)</f>
        <v>216</v>
      </c>
      <c r="AJ42" s="251"/>
      <c r="AK42" s="279"/>
      <c r="AL42" s="275">
        <f>SUM(AL43:AN46)</f>
        <v>72</v>
      </c>
      <c r="AM42" s="251"/>
      <c r="AN42" s="279"/>
      <c r="AO42" s="275">
        <f>SUM(AO43:AQ46)</f>
        <v>6</v>
      </c>
      <c r="AP42" s="251"/>
      <c r="AQ42" s="252"/>
      <c r="AR42" s="250">
        <f>SUM(AR43:AT46)</f>
        <v>216</v>
      </c>
      <c r="AS42" s="251"/>
      <c r="AT42" s="279"/>
      <c r="AU42" s="275">
        <f>SUM(AU43:AW46)</f>
        <v>72</v>
      </c>
      <c r="AV42" s="251"/>
      <c r="AW42" s="279"/>
      <c r="AX42" s="275">
        <f>SUM(AX43:AZ46)</f>
        <v>6</v>
      </c>
      <c r="AY42" s="251"/>
      <c r="AZ42" s="252"/>
      <c r="BA42" s="250">
        <f>SUM(BA43:BB46)</f>
        <v>12</v>
      </c>
      <c r="BB42" s="252"/>
      <c r="BC42" s="250"/>
      <c r="BD42" s="251"/>
      <c r="BE42" s="251"/>
      <c r="BF42" s="251"/>
      <c r="BG42" s="251"/>
      <c r="BH42" s="251"/>
      <c r="BI42" s="252"/>
      <c r="BJ42" s="58"/>
      <c r="BK42" s="58"/>
      <c r="BL42" s="58"/>
      <c r="BM42" s="58"/>
      <c r="BN42" s="58"/>
      <c r="BO42" s="58"/>
      <c r="BP42" s="58"/>
      <c r="BQ42" s="58"/>
      <c r="BR42" s="58"/>
    </row>
    <row r="43" spans="1:70" s="55" customFormat="1" ht="60" customHeight="1">
      <c r="A43" s="84" t="s">
        <v>33</v>
      </c>
      <c r="B43" s="540" t="s">
        <v>237</v>
      </c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2"/>
      <c r="S43" s="400"/>
      <c r="T43" s="401"/>
      <c r="U43" s="244">
        <v>1</v>
      </c>
      <c r="V43" s="245"/>
      <c r="W43" s="400">
        <v>108</v>
      </c>
      <c r="X43" s="401"/>
      <c r="Y43" s="244">
        <v>36</v>
      </c>
      <c r="Z43" s="245"/>
      <c r="AA43" s="400">
        <v>22</v>
      </c>
      <c r="AB43" s="401"/>
      <c r="AC43" s="244"/>
      <c r="AD43" s="401"/>
      <c r="AE43" s="244">
        <v>8</v>
      </c>
      <c r="AF43" s="401"/>
      <c r="AG43" s="222">
        <v>6</v>
      </c>
      <c r="AH43" s="212"/>
      <c r="AI43" s="210">
        <v>108</v>
      </c>
      <c r="AJ43" s="211"/>
      <c r="AK43" s="248"/>
      <c r="AL43" s="222">
        <v>36</v>
      </c>
      <c r="AM43" s="211"/>
      <c r="AN43" s="248"/>
      <c r="AO43" s="222">
        <v>3</v>
      </c>
      <c r="AP43" s="211"/>
      <c r="AQ43" s="212"/>
      <c r="AR43" s="210"/>
      <c r="AS43" s="211"/>
      <c r="AT43" s="248"/>
      <c r="AU43" s="222"/>
      <c r="AV43" s="211"/>
      <c r="AW43" s="248"/>
      <c r="AX43" s="222"/>
      <c r="AY43" s="211"/>
      <c r="AZ43" s="212"/>
      <c r="BA43" s="246">
        <f>SUM(AO43,AX43)</f>
        <v>3</v>
      </c>
      <c r="BB43" s="247"/>
      <c r="BC43" s="231" t="s">
        <v>131</v>
      </c>
      <c r="BD43" s="232"/>
      <c r="BE43" s="232"/>
      <c r="BF43" s="232"/>
      <c r="BG43" s="232"/>
      <c r="BH43" s="232"/>
      <c r="BI43" s="233"/>
      <c r="BJ43" s="60"/>
      <c r="BK43" s="60"/>
      <c r="BL43" s="60"/>
      <c r="BM43" s="60"/>
      <c r="BN43" s="60"/>
      <c r="BO43" s="58"/>
      <c r="BP43" s="60"/>
      <c r="BQ43" s="60"/>
      <c r="BR43" s="60"/>
    </row>
    <row r="44" spans="1:70" s="55" customFormat="1" ht="106.5" customHeight="1">
      <c r="A44" s="79" t="s">
        <v>45</v>
      </c>
      <c r="B44" s="540" t="s">
        <v>238</v>
      </c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2"/>
      <c r="S44" s="400"/>
      <c r="T44" s="401"/>
      <c r="U44" s="244">
        <v>1</v>
      </c>
      <c r="V44" s="245"/>
      <c r="W44" s="400">
        <v>108</v>
      </c>
      <c r="X44" s="401"/>
      <c r="Y44" s="244">
        <v>36</v>
      </c>
      <c r="Z44" s="245"/>
      <c r="AA44" s="400">
        <v>18</v>
      </c>
      <c r="AB44" s="401"/>
      <c r="AC44" s="244"/>
      <c r="AD44" s="401"/>
      <c r="AE44" s="244">
        <v>8</v>
      </c>
      <c r="AF44" s="401"/>
      <c r="AG44" s="222">
        <v>10</v>
      </c>
      <c r="AH44" s="212"/>
      <c r="AI44" s="210">
        <v>108</v>
      </c>
      <c r="AJ44" s="211"/>
      <c r="AK44" s="248"/>
      <c r="AL44" s="222">
        <v>36</v>
      </c>
      <c r="AM44" s="211"/>
      <c r="AN44" s="248"/>
      <c r="AO44" s="222">
        <v>3</v>
      </c>
      <c r="AP44" s="211"/>
      <c r="AQ44" s="212"/>
      <c r="AR44" s="210"/>
      <c r="AS44" s="211"/>
      <c r="AT44" s="248"/>
      <c r="AU44" s="222"/>
      <c r="AV44" s="211"/>
      <c r="AW44" s="248"/>
      <c r="AX44" s="222"/>
      <c r="AY44" s="211"/>
      <c r="AZ44" s="212"/>
      <c r="BA44" s="246">
        <f>SUM(AO44,AX44)</f>
        <v>3</v>
      </c>
      <c r="BB44" s="247"/>
      <c r="BC44" s="231" t="s">
        <v>197</v>
      </c>
      <c r="BD44" s="232"/>
      <c r="BE44" s="232"/>
      <c r="BF44" s="232"/>
      <c r="BG44" s="232"/>
      <c r="BH44" s="232"/>
      <c r="BI44" s="233"/>
      <c r="BJ44" s="60"/>
      <c r="BK44" s="60"/>
      <c r="BL44" s="60"/>
      <c r="BM44" s="60"/>
      <c r="BN44" s="60"/>
      <c r="BO44" s="58"/>
      <c r="BP44" s="60"/>
      <c r="BQ44" s="60"/>
      <c r="BR44" s="60"/>
    </row>
    <row r="45" spans="1:70" s="55" customFormat="1" ht="229.5" customHeight="1">
      <c r="A45" s="81" t="s">
        <v>174</v>
      </c>
      <c r="B45" s="540" t="s">
        <v>239</v>
      </c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2"/>
      <c r="S45" s="400">
        <v>2</v>
      </c>
      <c r="T45" s="401"/>
      <c r="U45" s="168"/>
      <c r="V45" s="170"/>
      <c r="W45" s="400">
        <v>108</v>
      </c>
      <c r="X45" s="401"/>
      <c r="Y45" s="244">
        <v>36</v>
      </c>
      <c r="Z45" s="245"/>
      <c r="AA45" s="400">
        <v>20</v>
      </c>
      <c r="AB45" s="401"/>
      <c r="AC45" s="244"/>
      <c r="AD45" s="401"/>
      <c r="AE45" s="244">
        <v>4</v>
      </c>
      <c r="AF45" s="401"/>
      <c r="AG45" s="222">
        <v>12</v>
      </c>
      <c r="AH45" s="212"/>
      <c r="AI45" s="210"/>
      <c r="AJ45" s="211"/>
      <c r="AK45" s="248"/>
      <c r="AL45" s="222"/>
      <c r="AM45" s="211"/>
      <c r="AN45" s="248"/>
      <c r="AO45" s="222"/>
      <c r="AP45" s="211"/>
      <c r="AQ45" s="212"/>
      <c r="AR45" s="210">
        <v>108</v>
      </c>
      <c r="AS45" s="211"/>
      <c r="AT45" s="248"/>
      <c r="AU45" s="222">
        <v>36</v>
      </c>
      <c r="AV45" s="211"/>
      <c r="AW45" s="248"/>
      <c r="AX45" s="222">
        <v>3</v>
      </c>
      <c r="AY45" s="211"/>
      <c r="AZ45" s="212"/>
      <c r="BA45" s="246">
        <f>SUM(AO45,AX45)</f>
        <v>3</v>
      </c>
      <c r="BB45" s="247"/>
      <c r="BC45" s="231" t="s">
        <v>220</v>
      </c>
      <c r="BD45" s="232"/>
      <c r="BE45" s="232"/>
      <c r="BF45" s="232"/>
      <c r="BG45" s="232"/>
      <c r="BH45" s="232"/>
      <c r="BI45" s="233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0" s="55" customFormat="1" ht="160.5" customHeight="1">
      <c r="A46" s="80" t="s">
        <v>175</v>
      </c>
      <c r="B46" s="295" t="s">
        <v>199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7"/>
      <c r="S46" s="400"/>
      <c r="T46" s="401"/>
      <c r="U46" s="244">
        <v>2</v>
      </c>
      <c r="V46" s="245"/>
      <c r="W46" s="400">
        <v>108</v>
      </c>
      <c r="X46" s="401"/>
      <c r="Y46" s="244">
        <v>36</v>
      </c>
      <c r="Z46" s="245"/>
      <c r="AA46" s="400">
        <v>6</v>
      </c>
      <c r="AB46" s="401"/>
      <c r="AC46" s="244"/>
      <c r="AD46" s="401"/>
      <c r="AE46" s="244">
        <v>12</v>
      </c>
      <c r="AF46" s="401"/>
      <c r="AG46" s="222">
        <v>18</v>
      </c>
      <c r="AH46" s="212"/>
      <c r="AI46" s="210"/>
      <c r="AJ46" s="211"/>
      <c r="AK46" s="248"/>
      <c r="AL46" s="222"/>
      <c r="AM46" s="211"/>
      <c r="AN46" s="248"/>
      <c r="AO46" s="222"/>
      <c r="AP46" s="211"/>
      <c r="AQ46" s="212"/>
      <c r="AR46" s="210">
        <v>108</v>
      </c>
      <c r="AS46" s="211"/>
      <c r="AT46" s="248"/>
      <c r="AU46" s="222">
        <v>36</v>
      </c>
      <c r="AV46" s="211"/>
      <c r="AW46" s="248"/>
      <c r="AX46" s="222">
        <v>3</v>
      </c>
      <c r="AY46" s="211"/>
      <c r="AZ46" s="212"/>
      <c r="BA46" s="246">
        <f>SUM(AO46,AX46)</f>
        <v>3</v>
      </c>
      <c r="BB46" s="247"/>
      <c r="BC46" s="231" t="s">
        <v>227</v>
      </c>
      <c r="BD46" s="232"/>
      <c r="BE46" s="232"/>
      <c r="BF46" s="232"/>
      <c r="BG46" s="232"/>
      <c r="BH46" s="232"/>
      <c r="BI46" s="233"/>
      <c r="BJ46" s="60"/>
      <c r="BK46" s="60"/>
      <c r="BL46" s="60"/>
      <c r="BM46" s="60"/>
      <c r="BN46" s="60"/>
      <c r="BO46" s="58"/>
      <c r="BP46" s="60"/>
      <c r="BQ46" s="60"/>
      <c r="BR46" s="60"/>
    </row>
    <row r="47" spans="1:61" s="69" customFormat="1" ht="111" customHeight="1">
      <c r="A47" s="85" t="s">
        <v>34</v>
      </c>
      <c r="B47" s="554" t="s">
        <v>128</v>
      </c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6"/>
      <c r="S47" s="238"/>
      <c r="T47" s="276"/>
      <c r="U47" s="272"/>
      <c r="V47" s="240"/>
      <c r="W47" s="238">
        <f>SUM(W48:X50)</f>
        <v>324</v>
      </c>
      <c r="X47" s="276"/>
      <c r="Y47" s="272">
        <f>SUM(Y48:Z50)</f>
        <v>108</v>
      </c>
      <c r="Z47" s="240"/>
      <c r="AA47" s="238">
        <f>SUM(AA48:AB50)</f>
        <v>28</v>
      </c>
      <c r="AB47" s="276"/>
      <c r="AC47" s="272"/>
      <c r="AD47" s="276"/>
      <c r="AE47" s="272">
        <f>SUM(AE48:AF50)</f>
        <v>56</v>
      </c>
      <c r="AF47" s="276"/>
      <c r="AG47" s="272">
        <f>SUM(AG48:AH50)</f>
        <v>24</v>
      </c>
      <c r="AH47" s="240"/>
      <c r="AI47" s="238">
        <f>SUM(AI48:AK50)</f>
        <v>108</v>
      </c>
      <c r="AJ47" s="239"/>
      <c r="AK47" s="276"/>
      <c r="AL47" s="272">
        <f>SUM(AL48:AN50)</f>
        <v>36</v>
      </c>
      <c r="AM47" s="239"/>
      <c r="AN47" s="276"/>
      <c r="AO47" s="272">
        <f>SUM(AO48:AQ50)</f>
        <v>3</v>
      </c>
      <c r="AP47" s="239"/>
      <c r="AQ47" s="240"/>
      <c r="AR47" s="238">
        <f>SUM(AR49:AT50)</f>
        <v>216</v>
      </c>
      <c r="AS47" s="239"/>
      <c r="AT47" s="276"/>
      <c r="AU47" s="272">
        <f>SUM(AU49:AW50)</f>
        <v>72</v>
      </c>
      <c r="AV47" s="239"/>
      <c r="AW47" s="276"/>
      <c r="AX47" s="272">
        <f>SUM(AX49:AZ50)</f>
        <v>6</v>
      </c>
      <c r="AY47" s="239"/>
      <c r="AZ47" s="240"/>
      <c r="BA47" s="238">
        <f>SUM(BA48:BB50)</f>
        <v>9</v>
      </c>
      <c r="BB47" s="240"/>
      <c r="BC47" s="238"/>
      <c r="BD47" s="239"/>
      <c r="BE47" s="239"/>
      <c r="BF47" s="239"/>
      <c r="BG47" s="239"/>
      <c r="BH47" s="239"/>
      <c r="BI47" s="240"/>
    </row>
    <row r="48" spans="1:67" s="68" customFormat="1" ht="233.25" customHeight="1">
      <c r="A48" s="81" t="s">
        <v>35</v>
      </c>
      <c r="B48" s="540" t="s">
        <v>241</v>
      </c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2"/>
      <c r="S48" s="210">
        <v>1</v>
      </c>
      <c r="T48" s="248"/>
      <c r="U48" s="222"/>
      <c r="V48" s="212"/>
      <c r="W48" s="210">
        <v>108</v>
      </c>
      <c r="X48" s="248"/>
      <c r="Y48" s="222">
        <v>36</v>
      </c>
      <c r="Z48" s="212"/>
      <c r="AA48" s="210"/>
      <c r="AB48" s="248"/>
      <c r="AC48" s="222"/>
      <c r="AD48" s="248"/>
      <c r="AE48" s="222">
        <v>36</v>
      </c>
      <c r="AF48" s="248"/>
      <c r="AG48" s="222"/>
      <c r="AH48" s="212"/>
      <c r="AI48" s="210">
        <v>108</v>
      </c>
      <c r="AJ48" s="211"/>
      <c r="AK48" s="248"/>
      <c r="AL48" s="222">
        <v>36</v>
      </c>
      <c r="AM48" s="211"/>
      <c r="AN48" s="248"/>
      <c r="AO48" s="222">
        <v>3</v>
      </c>
      <c r="AP48" s="211"/>
      <c r="AQ48" s="212"/>
      <c r="AR48" s="210"/>
      <c r="AS48" s="211"/>
      <c r="AT48" s="248"/>
      <c r="AU48" s="222"/>
      <c r="AV48" s="211"/>
      <c r="AW48" s="248"/>
      <c r="AX48" s="222"/>
      <c r="AY48" s="211"/>
      <c r="AZ48" s="212"/>
      <c r="BA48" s="210">
        <f>SUM(AO48,AX48)</f>
        <v>3</v>
      </c>
      <c r="BB48" s="212"/>
      <c r="BC48" s="231" t="s">
        <v>127</v>
      </c>
      <c r="BD48" s="232"/>
      <c r="BE48" s="232"/>
      <c r="BF48" s="232"/>
      <c r="BG48" s="232"/>
      <c r="BH48" s="232"/>
      <c r="BI48" s="233"/>
      <c r="BO48" s="69"/>
    </row>
    <row r="49" spans="1:67" s="68" customFormat="1" ht="160.5" customHeight="1">
      <c r="A49" s="79" t="s">
        <v>43</v>
      </c>
      <c r="B49" s="540" t="s">
        <v>176</v>
      </c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2"/>
      <c r="S49" s="210"/>
      <c r="T49" s="248"/>
      <c r="U49" s="222">
        <v>2</v>
      </c>
      <c r="V49" s="212"/>
      <c r="W49" s="210">
        <v>108</v>
      </c>
      <c r="X49" s="248"/>
      <c r="Y49" s="222">
        <v>36</v>
      </c>
      <c r="Z49" s="212"/>
      <c r="AA49" s="210">
        <v>12</v>
      </c>
      <c r="AB49" s="248"/>
      <c r="AC49" s="222"/>
      <c r="AD49" s="248"/>
      <c r="AE49" s="222">
        <v>16</v>
      </c>
      <c r="AF49" s="248"/>
      <c r="AG49" s="222">
        <v>8</v>
      </c>
      <c r="AH49" s="212"/>
      <c r="AI49" s="210"/>
      <c r="AJ49" s="211"/>
      <c r="AK49" s="248"/>
      <c r="AL49" s="222"/>
      <c r="AM49" s="211"/>
      <c r="AN49" s="248"/>
      <c r="AO49" s="269"/>
      <c r="AP49" s="270"/>
      <c r="AQ49" s="247"/>
      <c r="AR49" s="246">
        <v>108</v>
      </c>
      <c r="AS49" s="270"/>
      <c r="AT49" s="277"/>
      <c r="AU49" s="269">
        <v>36</v>
      </c>
      <c r="AV49" s="270"/>
      <c r="AW49" s="277"/>
      <c r="AX49" s="269">
        <v>3</v>
      </c>
      <c r="AY49" s="270"/>
      <c r="AZ49" s="247"/>
      <c r="BA49" s="210">
        <f>SUM(AO49,AX49)</f>
        <v>3</v>
      </c>
      <c r="BB49" s="212"/>
      <c r="BC49" s="241" t="s">
        <v>212</v>
      </c>
      <c r="BD49" s="242"/>
      <c r="BE49" s="242"/>
      <c r="BF49" s="242"/>
      <c r="BG49" s="242"/>
      <c r="BH49" s="242"/>
      <c r="BI49" s="243"/>
      <c r="BO49" s="69"/>
    </row>
    <row r="50" spans="1:61" s="68" customFormat="1" ht="183" customHeight="1">
      <c r="A50" s="81" t="s">
        <v>203</v>
      </c>
      <c r="B50" s="540" t="s">
        <v>221</v>
      </c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2"/>
      <c r="S50" s="210"/>
      <c r="T50" s="248"/>
      <c r="U50" s="222">
        <v>2</v>
      </c>
      <c r="V50" s="212"/>
      <c r="W50" s="210">
        <v>108</v>
      </c>
      <c r="X50" s="248"/>
      <c r="Y50" s="222">
        <v>36</v>
      </c>
      <c r="Z50" s="212"/>
      <c r="AA50" s="210">
        <v>16</v>
      </c>
      <c r="AB50" s="248"/>
      <c r="AC50" s="222"/>
      <c r="AD50" s="248"/>
      <c r="AE50" s="222">
        <v>4</v>
      </c>
      <c r="AF50" s="248"/>
      <c r="AG50" s="222">
        <v>16</v>
      </c>
      <c r="AH50" s="212"/>
      <c r="AI50" s="210"/>
      <c r="AJ50" s="211"/>
      <c r="AK50" s="248"/>
      <c r="AL50" s="222"/>
      <c r="AM50" s="211"/>
      <c r="AN50" s="248"/>
      <c r="AO50" s="222"/>
      <c r="AP50" s="211"/>
      <c r="AQ50" s="212"/>
      <c r="AR50" s="210">
        <v>108</v>
      </c>
      <c r="AS50" s="211"/>
      <c r="AT50" s="248"/>
      <c r="AU50" s="222">
        <v>36</v>
      </c>
      <c r="AV50" s="211"/>
      <c r="AW50" s="248"/>
      <c r="AX50" s="222">
        <v>3</v>
      </c>
      <c r="AY50" s="211"/>
      <c r="AZ50" s="212"/>
      <c r="BA50" s="210">
        <f>SUM(AO50,AX50)</f>
        <v>3</v>
      </c>
      <c r="BB50" s="212"/>
      <c r="BC50" s="231" t="s">
        <v>228</v>
      </c>
      <c r="BD50" s="232"/>
      <c r="BE50" s="232"/>
      <c r="BF50" s="232"/>
      <c r="BG50" s="232"/>
      <c r="BH50" s="232"/>
      <c r="BI50" s="233"/>
    </row>
    <row r="51" spans="1:61" s="69" customFormat="1" ht="105" customHeight="1">
      <c r="A51" s="85" t="s">
        <v>42</v>
      </c>
      <c r="B51" s="554" t="s">
        <v>240</v>
      </c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6"/>
      <c r="S51" s="238"/>
      <c r="T51" s="276"/>
      <c r="U51" s="196"/>
      <c r="V51" s="197"/>
      <c r="W51" s="238">
        <f>W52</f>
        <v>216</v>
      </c>
      <c r="X51" s="276"/>
      <c r="Y51" s="505"/>
      <c r="Z51" s="522"/>
      <c r="AA51" s="521"/>
      <c r="AB51" s="506"/>
      <c r="AC51" s="505"/>
      <c r="AD51" s="506"/>
      <c r="AE51" s="505"/>
      <c r="AF51" s="506"/>
      <c r="AG51" s="272"/>
      <c r="AH51" s="240"/>
      <c r="AI51" s="238">
        <f>AI52</f>
        <v>108</v>
      </c>
      <c r="AJ51" s="239"/>
      <c r="AK51" s="276"/>
      <c r="AL51" s="272"/>
      <c r="AM51" s="239"/>
      <c r="AN51" s="276"/>
      <c r="AO51" s="272">
        <f>AO52</f>
        <v>3</v>
      </c>
      <c r="AP51" s="239"/>
      <c r="AQ51" s="240"/>
      <c r="AR51" s="238">
        <f>SUM(AR52)</f>
        <v>108</v>
      </c>
      <c r="AS51" s="239"/>
      <c r="AT51" s="276"/>
      <c r="AU51" s="272"/>
      <c r="AV51" s="239"/>
      <c r="AW51" s="276"/>
      <c r="AX51" s="272">
        <f>SUM(AX52)</f>
        <v>3</v>
      </c>
      <c r="AY51" s="239"/>
      <c r="AZ51" s="240"/>
      <c r="BA51" s="238">
        <f>SUM(BA52)</f>
        <v>6</v>
      </c>
      <c r="BB51" s="240"/>
      <c r="BC51" s="238"/>
      <c r="BD51" s="239"/>
      <c r="BE51" s="239"/>
      <c r="BF51" s="239"/>
      <c r="BG51" s="239"/>
      <c r="BH51" s="239"/>
      <c r="BI51" s="240"/>
    </row>
    <row r="52" spans="1:61" s="68" customFormat="1" ht="60" customHeight="1" thickBot="1">
      <c r="A52" s="79" t="s">
        <v>59</v>
      </c>
      <c r="B52" s="568" t="s">
        <v>172</v>
      </c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30"/>
      <c r="S52" s="523"/>
      <c r="T52" s="524"/>
      <c r="U52" s="525">
        <v>1.2</v>
      </c>
      <c r="V52" s="526"/>
      <c r="W52" s="213">
        <v>216</v>
      </c>
      <c r="X52" s="283"/>
      <c r="Y52" s="163"/>
      <c r="Z52" s="164"/>
      <c r="AA52" s="161"/>
      <c r="AB52" s="162"/>
      <c r="AC52" s="163"/>
      <c r="AD52" s="162"/>
      <c r="AE52" s="163"/>
      <c r="AF52" s="162"/>
      <c r="AG52" s="223"/>
      <c r="AH52" s="215"/>
      <c r="AI52" s="213">
        <v>108</v>
      </c>
      <c r="AJ52" s="214"/>
      <c r="AK52" s="283"/>
      <c r="AL52" s="223"/>
      <c r="AM52" s="214"/>
      <c r="AN52" s="283"/>
      <c r="AO52" s="223">
        <v>3</v>
      </c>
      <c r="AP52" s="214"/>
      <c r="AQ52" s="215"/>
      <c r="AR52" s="213">
        <v>108</v>
      </c>
      <c r="AS52" s="214"/>
      <c r="AT52" s="283"/>
      <c r="AU52" s="223"/>
      <c r="AV52" s="214"/>
      <c r="AW52" s="283"/>
      <c r="AX52" s="223">
        <v>3</v>
      </c>
      <c r="AY52" s="214"/>
      <c r="AZ52" s="215"/>
      <c r="BA52" s="267">
        <f>SUM(AO52,AX52)</f>
        <v>6</v>
      </c>
      <c r="BB52" s="268"/>
      <c r="BC52" s="234" t="s">
        <v>36</v>
      </c>
      <c r="BD52" s="235"/>
      <c r="BE52" s="235"/>
      <c r="BF52" s="235"/>
      <c r="BG52" s="235"/>
      <c r="BH52" s="235"/>
      <c r="BI52" s="236"/>
    </row>
    <row r="53" spans="1:61" s="191" customFormat="1" ht="105.75" customHeight="1" thickBot="1">
      <c r="A53" s="86" t="s">
        <v>60</v>
      </c>
      <c r="B53" s="531" t="s">
        <v>119</v>
      </c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3"/>
      <c r="S53" s="520"/>
      <c r="T53" s="516"/>
      <c r="U53" s="189"/>
      <c r="V53" s="190"/>
      <c r="W53" s="227"/>
      <c r="X53" s="255"/>
      <c r="Y53" s="216"/>
      <c r="Z53" s="218"/>
      <c r="AA53" s="198"/>
      <c r="AB53" s="199"/>
      <c r="AC53" s="515"/>
      <c r="AD53" s="516"/>
      <c r="AE53" s="200"/>
      <c r="AF53" s="199"/>
      <c r="AG53" s="216"/>
      <c r="AH53" s="218"/>
      <c r="AI53" s="227"/>
      <c r="AJ53" s="217"/>
      <c r="AK53" s="255"/>
      <c r="AL53" s="216"/>
      <c r="AM53" s="217"/>
      <c r="AN53" s="255"/>
      <c r="AO53" s="216"/>
      <c r="AP53" s="217"/>
      <c r="AQ53" s="218"/>
      <c r="AR53" s="227"/>
      <c r="AS53" s="217"/>
      <c r="AT53" s="255"/>
      <c r="AU53" s="216"/>
      <c r="AV53" s="217"/>
      <c r="AW53" s="255"/>
      <c r="AX53" s="216"/>
      <c r="AY53" s="217"/>
      <c r="AZ53" s="218"/>
      <c r="BA53" s="253"/>
      <c r="BB53" s="254"/>
      <c r="BC53" s="227"/>
      <c r="BD53" s="217"/>
      <c r="BE53" s="217"/>
      <c r="BF53" s="217"/>
      <c r="BG53" s="217"/>
      <c r="BH53" s="217"/>
      <c r="BI53" s="218"/>
    </row>
    <row r="54" spans="1:70" s="53" customFormat="1" ht="60" customHeight="1">
      <c r="A54" s="81" t="s">
        <v>248</v>
      </c>
      <c r="B54" s="517" t="s">
        <v>204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9"/>
      <c r="S54" s="293">
        <v>2</v>
      </c>
      <c r="T54" s="294"/>
      <c r="U54" s="399"/>
      <c r="V54" s="404"/>
      <c r="W54" s="293" t="s">
        <v>120</v>
      </c>
      <c r="X54" s="294"/>
      <c r="Y54" s="399" t="s">
        <v>177</v>
      </c>
      <c r="Z54" s="404"/>
      <c r="AA54" s="293" t="s">
        <v>179</v>
      </c>
      <c r="AB54" s="294"/>
      <c r="AC54" s="399"/>
      <c r="AD54" s="294"/>
      <c r="AE54" s="175"/>
      <c r="AF54" s="176"/>
      <c r="AG54" s="219" t="s">
        <v>180</v>
      </c>
      <c r="AH54" s="221"/>
      <c r="AI54" s="237" t="s">
        <v>208</v>
      </c>
      <c r="AJ54" s="220"/>
      <c r="AK54" s="264"/>
      <c r="AL54" s="219" t="s">
        <v>181</v>
      </c>
      <c r="AM54" s="220"/>
      <c r="AN54" s="264"/>
      <c r="AO54" s="219"/>
      <c r="AP54" s="220"/>
      <c r="AQ54" s="221"/>
      <c r="AR54" s="237" t="s">
        <v>247</v>
      </c>
      <c r="AS54" s="220"/>
      <c r="AT54" s="264"/>
      <c r="AU54" s="219" t="s">
        <v>182</v>
      </c>
      <c r="AV54" s="220"/>
      <c r="AW54" s="264"/>
      <c r="AX54" s="219"/>
      <c r="AY54" s="220"/>
      <c r="AZ54" s="221"/>
      <c r="BA54" s="288" t="s">
        <v>201</v>
      </c>
      <c r="BB54" s="289"/>
      <c r="BC54" s="228" t="s">
        <v>126</v>
      </c>
      <c r="BD54" s="229"/>
      <c r="BE54" s="229"/>
      <c r="BF54" s="229"/>
      <c r="BG54" s="229"/>
      <c r="BH54" s="229"/>
      <c r="BI54" s="230"/>
      <c r="BJ54" s="57"/>
      <c r="BK54" s="57"/>
      <c r="BL54" s="57"/>
      <c r="BM54" s="57"/>
      <c r="BN54" s="57"/>
      <c r="BO54" s="57"/>
      <c r="BP54" s="57"/>
      <c r="BQ54" s="57"/>
      <c r="BR54" s="57"/>
    </row>
    <row r="55" spans="1:70" s="53" customFormat="1" ht="60" customHeight="1">
      <c r="A55" s="81" t="s">
        <v>249</v>
      </c>
      <c r="B55" s="295" t="s">
        <v>205</v>
      </c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7"/>
      <c r="S55" s="400">
        <v>2</v>
      </c>
      <c r="T55" s="401"/>
      <c r="U55" s="244"/>
      <c r="V55" s="245"/>
      <c r="W55" s="400" t="s">
        <v>200</v>
      </c>
      <c r="X55" s="401"/>
      <c r="Y55" s="244" t="s">
        <v>178</v>
      </c>
      <c r="Z55" s="245"/>
      <c r="AA55" s="185"/>
      <c r="AB55" s="169"/>
      <c r="AC55" s="168"/>
      <c r="AD55" s="169"/>
      <c r="AE55" s="244" t="s">
        <v>178</v>
      </c>
      <c r="AF55" s="401"/>
      <c r="AG55" s="222"/>
      <c r="AH55" s="212"/>
      <c r="AI55" s="210" t="s">
        <v>246</v>
      </c>
      <c r="AJ55" s="211"/>
      <c r="AK55" s="248"/>
      <c r="AL55" s="222" t="s">
        <v>181</v>
      </c>
      <c r="AM55" s="211"/>
      <c r="AN55" s="248"/>
      <c r="AO55" s="222"/>
      <c r="AP55" s="211"/>
      <c r="AQ55" s="212"/>
      <c r="AR55" s="210" t="s">
        <v>116</v>
      </c>
      <c r="AS55" s="211"/>
      <c r="AT55" s="248"/>
      <c r="AU55" s="222" t="s">
        <v>183</v>
      </c>
      <c r="AV55" s="211"/>
      <c r="AW55" s="248"/>
      <c r="AX55" s="222"/>
      <c r="AY55" s="211"/>
      <c r="AZ55" s="212"/>
      <c r="BA55" s="210" t="s">
        <v>201</v>
      </c>
      <c r="BB55" s="256"/>
      <c r="BC55" s="231" t="s">
        <v>127</v>
      </c>
      <c r="BD55" s="232"/>
      <c r="BE55" s="232"/>
      <c r="BF55" s="232"/>
      <c r="BG55" s="232"/>
      <c r="BH55" s="232"/>
      <c r="BI55" s="233"/>
      <c r="BJ55" s="57"/>
      <c r="BK55" s="57"/>
      <c r="BL55" s="57"/>
      <c r="BM55" s="57"/>
      <c r="BN55" s="57"/>
      <c r="BO55" s="57"/>
      <c r="BP55" s="57"/>
      <c r="BQ55" s="57"/>
      <c r="BR55" s="57"/>
    </row>
    <row r="56" spans="1:70" s="54" customFormat="1" ht="60" customHeight="1" thickBot="1">
      <c r="A56" s="203" t="s">
        <v>250</v>
      </c>
      <c r="B56" s="461" t="s">
        <v>206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3"/>
      <c r="S56" s="450"/>
      <c r="T56" s="451"/>
      <c r="U56" s="507">
        <v>1</v>
      </c>
      <c r="V56" s="549"/>
      <c r="W56" s="450" t="s">
        <v>121</v>
      </c>
      <c r="X56" s="451"/>
      <c r="Y56" s="507" t="s">
        <v>122</v>
      </c>
      <c r="Z56" s="549"/>
      <c r="AA56" s="450" t="s">
        <v>184</v>
      </c>
      <c r="AB56" s="451"/>
      <c r="AC56" s="507" t="s">
        <v>184</v>
      </c>
      <c r="AD56" s="451"/>
      <c r="AE56" s="284"/>
      <c r="AF56" s="285"/>
      <c r="AG56" s="223"/>
      <c r="AH56" s="215"/>
      <c r="AI56" s="213" t="s">
        <v>121</v>
      </c>
      <c r="AJ56" s="214"/>
      <c r="AK56" s="283"/>
      <c r="AL56" s="223" t="s">
        <v>122</v>
      </c>
      <c r="AM56" s="214"/>
      <c r="AN56" s="283"/>
      <c r="AO56" s="223"/>
      <c r="AP56" s="214"/>
      <c r="AQ56" s="215"/>
      <c r="AR56" s="309"/>
      <c r="AS56" s="260"/>
      <c r="AT56" s="271"/>
      <c r="AU56" s="259"/>
      <c r="AV56" s="260"/>
      <c r="AW56" s="271"/>
      <c r="AX56" s="259"/>
      <c r="AY56" s="260"/>
      <c r="AZ56" s="261"/>
      <c r="BA56" s="257" t="s">
        <v>202</v>
      </c>
      <c r="BB56" s="258"/>
      <c r="BC56" s="234" t="s">
        <v>173</v>
      </c>
      <c r="BD56" s="235"/>
      <c r="BE56" s="235"/>
      <c r="BF56" s="235"/>
      <c r="BG56" s="235"/>
      <c r="BH56" s="235"/>
      <c r="BI56" s="236"/>
      <c r="BJ56" s="56"/>
      <c r="BK56" s="56"/>
      <c r="BL56" s="56"/>
      <c r="BM56" s="56"/>
      <c r="BN56" s="56"/>
      <c r="BO56" s="56"/>
      <c r="BP56" s="56"/>
      <c r="BQ56" s="56"/>
      <c r="BR56" s="56"/>
    </row>
    <row r="57" spans="1:70" s="62" customFormat="1" ht="6.75" customHeight="1" thickBo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90"/>
      <c r="R57" s="88"/>
      <c r="S57" s="88"/>
      <c r="T57" s="88"/>
      <c r="U57" s="88"/>
      <c r="V57" s="88"/>
      <c r="W57" s="88"/>
      <c r="X57" s="90"/>
      <c r="Y57" s="90"/>
      <c r="Z57" s="90"/>
      <c r="AA57" s="90"/>
      <c r="AB57" s="90"/>
      <c r="AC57" s="90"/>
      <c r="AD57" s="90"/>
      <c r="AE57" s="90"/>
      <c r="AF57" s="91"/>
      <c r="AG57" s="91"/>
      <c r="AH57" s="91"/>
      <c r="AI57" s="91"/>
      <c r="AJ57" s="91"/>
      <c r="AK57" s="91"/>
      <c r="AL57" s="91"/>
      <c r="AM57" s="91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3"/>
      <c r="BE57" s="93"/>
      <c r="BF57" s="87"/>
      <c r="BG57" s="87"/>
      <c r="BH57" s="87"/>
      <c r="BI57" s="87"/>
      <c r="BJ57" s="61"/>
      <c r="BK57" s="61"/>
      <c r="BL57" s="61"/>
      <c r="BM57" s="61"/>
      <c r="BN57" s="61"/>
      <c r="BO57" s="61"/>
      <c r="BP57" s="61"/>
      <c r="BQ57" s="61"/>
      <c r="BR57" s="61"/>
    </row>
    <row r="58" spans="1:128" s="55" customFormat="1" ht="60" customHeight="1" thickBot="1">
      <c r="A58" s="511" t="s">
        <v>44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3"/>
      <c r="W58" s="402">
        <f>W36+W41</f>
        <v>1512</v>
      </c>
      <c r="X58" s="287"/>
      <c r="Y58" s="286">
        <f>Y36+Y41</f>
        <v>432</v>
      </c>
      <c r="Z58" s="550"/>
      <c r="AA58" s="402">
        <f>AA36+AA41</f>
        <v>172</v>
      </c>
      <c r="AB58" s="287"/>
      <c r="AC58" s="286">
        <f>AC36+AC41</f>
        <v>18</v>
      </c>
      <c r="AD58" s="287"/>
      <c r="AE58" s="286">
        <f>AE36+AE41</f>
        <v>148</v>
      </c>
      <c r="AF58" s="287"/>
      <c r="AG58" s="224">
        <f>AG41+AG36</f>
        <v>94</v>
      </c>
      <c r="AH58" s="226"/>
      <c r="AI58" s="227">
        <f>AI41+AI36</f>
        <v>756</v>
      </c>
      <c r="AJ58" s="217"/>
      <c r="AK58" s="255"/>
      <c r="AL58" s="216">
        <f>AL41+AL36</f>
        <v>216</v>
      </c>
      <c r="AM58" s="217"/>
      <c r="AN58" s="255"/>
      <c r="AO58" s="216">
        <f>AO36+AO41</f>
        <v>21</v>
      </c>
      <c r="AP58" s="217"/>
      <c r="AQ58" s="218"/>
      <c r="AR58" s="227">
        <f>AR41+AR36</f>
        <v>756</v>
      </c>
      <c r="AS58" s="217"/>
      <c r="AT58" s="255"/>
      <c r="AU58" s="216">
        <f>AU41+AU36</f>
        <v>216</v>
      </c>
      <c r="AV58" s="217"/>
      <c r="AW58" s="255"/>
      <c r="AX58" s="216">
        <f>AX41+AX36</f>
        <v>21</v>
      </c>
      <c r="AY58" s="217"/>
      <c r="AZ58" s="218"/>
      <c r="BA58" s="253">
        <f>SUM(AO58,AX58)</f>
        <v>42</v>
      </c>
      <c r="BB58" s="254"/>
      <c r="BC58" s="227"/>
      <c r="BD58" s="217"/>
      <c r="BE58" s="217"/>
      <c r="BF58" s="217"/>
      <c r="BG58" s="217"/>
      <c r="BH58" s="217"/>
      <c r="BI58" s="218"/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</row>
    <row r="59" spans="1:128" s="55" customFormat="1" ht="60" customHeight="1">
      <c r="A59" s="517" t="s">
        <v>12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9"/>
      <c r="W59" s="293"/>
      <c r="X59" s="294"/>
      <c r="Y59" s="399"/>
      <c r="Z59" s="404"/>
      <c r="AA59" s="184"/>
      <c r="AB59" s="176"/>
      <c r="AC59" s="399"/>
      <c r="AD59" s="294"/>
      <c r="AE59" s="175"/>
      <c r="AF59" s="176"/>
      <c r="AG59" s="157"/>
      <c r="AH59" s="158"/>
      <c r="AI59" s="237">
        <f>AL58/13</f>
        <v>16.615384615384617</v>
      </c>
      <c r="AJ59" s="220"/>
      <c r="AK59" s="220"/>
      <c r="AL59" s="220"/>
      <c r="AM59" s="220"/>
      <c r="AN59" s="220"/>
      <c r="AO59" s="220"/>
      <c r="AP59" s="220"/>
      <c r="AQ59" s="221"/>
      <c r="AR59" s="237">
        <f>AU58/12</f>
        <v>18</v>
      </c>
      <c r="AS59" s="220"/>
      <c r="AT59" s="220"/>
      <c r="AU59" s="220"/>
      <c r="AV59" s="220"/>
      <c r="AW59" s="220"/>
      <c r="AX59" s="220"/>
      <c r="AY59" s="220"/>
      <c r="AZ59" s="221"/>
      <c r="BA59" s="237"/>
      <c r="BB59" s="221"/>
      <c r="BC59" s="237"/>
      <c r="BD59" s="220"/>
      <c r="BE59" s="220"/>
      <c r="BF59" s="220"/>
      <c r="BG59" s="220"/>
      <c r="BH59" s="220"/>
      <c r="BI59" s="221"/>
      <c r="BJ59" s="63"/>
      <c r="BK59" s="63"/>
      <c r="BL59" s="63"/>
      <c r="BM59" s="63"/>
      <c r="BN59" s="63"/>
      <c r="BO59" s="63"/>
      <c r="BP59" s="65"/>
      <c r="BQ59" s="63"/>
      <c r="BR59" s="63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</row>
    <row r="60" spans="1:128" s="94" customFormat="1" ht="60" customHeight="1">
      <c r="A60" s="298" t="s">
        <v>209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80"/>
      <c r="X60" s="281"/>
      <c r="Y60" s="165"/>
      <c r="Z60" s="166"/>
      <c r="AA60" s="177"/>
      <c r="AB60" s="181"/>
      <c r="AC60" s="165"/>
      <c r="AD60" s="178"/>
      <c r="AE60" s="165"/>
      <c r="AF60" s="178"/>
      <c r="AG60" s="179"/>
      <c r="AH60" s="180"/>
      <c r="AI60" s="262" t="s">
        <v>210</v>
      </c>
      <c r="AJ60" s="282"/>
      <c r="AK60" s="282"/>
      <c r="AL60" s="282"/>
      <c r="AM60" s="282"/>
      <c r="AN60" s="282"/>
      <c r="AO60" s="282"/>
      <c r="AP60" s="282"/>
      <c r="AQ60" s="263"/>
      <c r="AR60" s="262" t="s">
        <v>125</v>
      </c>
      <c r="AS60" s="282"/>
      <c r="AT60" s="282"/>
      <c r="AU60" s="282"/>
      <c r="AV60" s="282"/>
      <c r="AW60" s="282"/>
      <c r="AX60" s="282"/>
      <c r="AY60" s="282"/>
      <c r="AZ60" s="263"/>
      <c r="BA60" s="262"/>
      <c r="BB60" s="263"/>
      <c r="BC60" s="282"/>
      <c r="BD60" s="282"/>
      <c r="BE60" s="282"/>
      <c r="BF60" s="282"/>
      <c r="BG60" s="282"/>
      <c r="BH60" s="282"/>
      <c r="BI60" s="263"/>
      <c r="BJ60" s="167"/>
      <c r="BK60" s="167"/>
      <c r="BL60" s="167"/>
      <c r="BM60" s="167"/>
      <c r="BN60" s="167"/>
      <c r="BO60" s="167"/>
      <c r="BP60" s="167"/>
      <c r="BQ60" s="167"/>
      <c r="BR60" s="167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</row>
    <row r="61" spans="1:128" s="55" customFormat="1" ht="60" customHeight="1">
      <c r="A61" s="295" t="s">
        <v>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7"/>
      <c r="W61" s="400"/>
      <c r="X61" s="401"/>
      <c r="Y61" s="244"/>
      <c r="Z61" s="245"/>
      <c r="AA61" s="185"/>
      <c r="AB61" s="169"/>
      <c r="AC61" s="168"/>
      <c r="AD61" s="169"/>
      <c r="AE61" s="244"/>
      <c r="AF61" s="401"/>
      <c r="AG61" s="159"/>
      <c r="AH61" s="160"/>
      <c r="AI61" s="210" t="s">
        <v>210</v>
      </c>
      <c r="AJ61" s="211"/>
      <c r="AK61" s="211"/>
      <c r="AL61" s="211"/>
      <c r="AM61" s="211"/>
      <c r="AN61" s="211"/>
      <c r="AO61" s="211"/>
      <c r="AP61" s="211"/>
      <c r="AQ61" s="212"/>
      <c r="AR61" s="210" t="s">
        <v>125</v>
      </c>
      <c r="AS61" s="211"/>
      <c r="AT61" s="211"/>
      <c r="AU61" s="211"/>
      <c r="AV61" s="211"/>
      <c r="AW61" s="211"/>
      <c r="AX61" s="211"/>
      <c r="AY61" s="211"/>
      <c r="AZ61" s="212"/>
      <c r="BA61" s="210"/>
      <c r="BB61" s="212"/>
      <c r="BC61" s="210"/>
      <c r="BD61" s="211"/>
      <c r="BE61" s="211"/>
      <c r="BF61" s="211"/>
      <c r="BG61" s="211"/>
      <c r="BH61" s="211"/>
      <c r="BI61" s="212"/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</row>
    <row r="62" spans="1:128" s="55" customFormat="1" ht="60" customHeight="1">
      <c r="A62" s="295" t="s">
        <v>13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7"/>
      <c r="W62" s="400" t="s">
        <v>213</v>
      </c>
      <c r="X62" s="401"/>
      <c r="Y62" s="168"/>
      <c r="Z62" s="170"/>
      <c r="AA62" s="400"/>
      <c r="AB62" s="401"/>
      <c r="AC62" s="168"/>
      <c r="AD62" s="169"/>
      <c r="AE62" s="168"/>
      <c r="AF62" s="169"/>
      <c r="AG62" s="222"/>
      <c r="AH62" s="212"/>
      <c r="AI62" s="210">
        <v>2</v>
      </c>
      <c r="AJ62" s="211"/>
      <c r="AK62" s="211"/>
      <c r="AL62" s="211"/>
      <c r="AM62" s="211"/>
      <c r="AN62" s="211"/>
      <c r="AO62" s="211"/>
      <c r="AP62" s="211"/>
      <c r="AQ62" s="212"/>
      <c r="AR62" s="210" t="s">
        <v>230</v>
      </c>
      <c r="AS62" s="211"/>
      <c r="AT62" s="211"/>
      <c r="AU62" s="211"/>
      <c r="AV62" s="211"/>
      <c r="AW62" s="211"/>
      <c r="AX62" s="211"/>
      <c r="AY62" s="211"/>
      <c r="AZ62" s="212"/>
      <c r="BA62" s="210"/>
      <c r="BB62" s="212"/>
      <c r="BC62" s="210"/>
      <c r="BD62" s="211"/>
      <c r="BE62" s="211"/>
      <c r="BF62" s="211"/>
      <c r="BG62" s="211"/>
      <c r="BH62" s="211"/>
      <c r="BI62" s="212"/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</row>
    <row r="63" spans="1:128" s="55" customFormat="1" ht="60" customHeight="1" thickBot="1">
      <c r="A63" s="461" t="s">
        <v>14</v>
      </c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3"/>
      <c r="W63" s="450" t="s">
        <v>232</v>
      </c>
      <c r="X63" s="451"/>
      <c r="Y63" s="551"/>
      <c r="Z63" s="552"/>
      <c r="AA63" s="186"/>
      <c r="AB63" s="172"/>
      <c r="AC63" s="171"/>
      <c r="AD63" s="172"/>
      <c r="AE63" s="182"/>
      <c r="AF63" s="183"/>
      <c r="AG63" s="223"/>
      <c r="AH63" s="215"/>
      <c r="AI63" s="213" t="s">
        <v>231</v>
      </c>
      <c r="AJ63" s="214"/>
      <c r="AK63" s="214"/>
      <c r="AL63" s="214"/>
      <c r="AM63" s="214"/>
      <c r="AN63" s="214"/>
      <c r="AO63" s="214"/>
      <c r="AP63" s="214"/>
      <c r="AQ63" s="215"/>
      <c r="AR63" s="213">
        <v>5</v>
      </c>
      <c r="AS63" s="214"/>
      <c r="AT63" s="214"/>
      <c r="AU63" s="214"/>
      <c r="AV63" s="214"/>
      <c r="AW63" s="214"/>
      <c r="AX63" s="214"/>
      <c r="AY63" s="214"/>
      <c r="AZ63" s="215"/>
      <c r="BA63" s="213"/>
      <c r="BB63" s="215"/>
      <c r="BC63" s="213"/>
      <c r="BD63" s="214"/>
      <c r="BE63" s="214"/>
      <c r="BF63" s="214"/>
      <c r="BG63" s="214"/>
      <c r="BH63" s="214"/>
      <c r="BI63" s="215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</row>
    <row r="64" spans="1:128" s="5" customFormat="1" ht="6.75" customHeight="1" thickBo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4"/>
      <c r="U64" s="94"/>
      <c r="V64" s="94"/>
      <c r="W64" s="94"/>
      <c r="X64" s="94"/>
      <c r="Y64" s="94"/>
      <c r="Z64" s="548"/>
      <c r="AA64" s="548"/>
      <c r="AB64" s="548"/>
      <c r="AC64" s="548"/>
      <c r="AD64" s="548"/>
      <c r="AE64" s="548"/>
      <c r="AF64" s="548"/>
      <c r="AG64" s="548"/>
      <c r="AH64" s="548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7"/>
      <c r="BG64" s="97"/>
      <c r="BH64" s="97"/>
      <c r="BI64" s="97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</row>
    <row r="65" spans="1:80" s="5" customFormat="1" ht="60" customHeight="1" thickBot="1">
      <c r="A65" s="433" t="s">
        <v>61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5"/>
      <c r="Z65" s="433" t="s">
        <v>62</v>
      </c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5"/>
      <c r="AU65" s="433" t="s">
        <v>117</v>
      </c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5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</row>
    <row r="66" spans="1:80" s="5" customFormat="1" ht="108" customHeight="1">
      <c r="A66" s="502" t="s">
        <v>17</v>
      </c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9"/>
      <c r="N66" s="477" t="s">
        <v>16</v>
      </c>
      <c r="O66" s="478"/>
      <c r="P66" s="478"/>
      <c r="Q66" s="479"/>
      <c r="R66" s="477" t="s">
        <v>18</v>
      </c>
      <c r="S66" s="478"/>
      <c r="T66" s="478"/>
      <c r="U66" s="479"/>
      <c r="V66" s="438" t="s">
        <v>63</v>
      </c>
      <c r="W66" s="439"/>
      <c r="X66" s="439"/>
      <c r="Y66" s="440"/>
      <c r="Z66" s="502" t="s">
        <v>16</v>
      </c>
      <c r="AA66" s="478"/>
      <c r="AB66" s="478"/>
      <c r="AC66" s="478"/>
      <c r="AD66" s="478"/>
      <c r="AE66" s="478"/>
      <c r="AF66" s="479"/>
      <c r="AG66" s="477" t="s">
        <v>18</v>
      </c>
      <c r="AH66" s="478"/>
      <c r="AI66" s="478"/>
      <c r="AJ66" s="478"/>
      <c r="AK66" s="478"/>
      <c r="AL66" s="478"/>
      <c r="AM66" s="479"/>
      <c r="AN66" s="477" t="s">
        <v>63</v>
      </c>
      <c r="AO66" s="478"/>
      <c r="AP66" s="478"/>
      <c r="AQ66" s="478"/>
      <c r="AR66" s="478"/>
      <c r="AS66" s="478"/>
      <c r="AT66" s="561"/>
      <c r="AU66" s="441" t="s">
        <v>123</v>
      </c>
      <c r="AV66" s="442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3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9"/>
      <c r="BV66" s="8"/>
      <c r="BW66" s="10"/>
      <c r="BX66" s="10"/>
      <c r="BY66" s="10"/>
      <c r="BZ66" s="9"/>
      <c r="CA66" s="8"/>
      <c r="CB66" s="8"/>
    </row>
    <row r="67" spans="1:80" s="5" customFormat="1" ht="60" customHeight="1" thickBot="1">
      <c r="A67" s="482" t="s">
        <v>218</v>
      </c>
      <c r="B67" s="483"/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4"/>
      <c r="N67" s="447">
        <v>1.2</v>
      </c>
      <c r="O67" s="448"/>
      <c r="P67" s="448"/>
      <c r="Q67" s="449"/>
      <c r="R67" s="447">
        <v>4</v>
      </c>
      <c r="S67" s="448"/>
      <c r="T67" s="448"/>
      <c r="U67" s="449"/>
      <c r="V67" s="447">
        <v>6</v>
      </c>
      <c r="W67" s="448"/>
      <c r="X67" s="448"/>
      <c r="Y67" s="494"/>
      <c r="Z67" s="428" t="s">
        <v>171</v>
      </c>
      <c r="AA67" s="429"/>
      <c r="AB67" s="429"/>
      <c r="AC67" s="429"/>
      <c r="AD67" s="429"/>
      <c r="AE67" s="429"/>
      <c r="AF67" s="430"/>
      <c r="AG67" s="447">
        <v>8</v>
      </c>
      <c r="AH67" s="448"/>
      <c r="AI67" s="448"/>
      <c r="AJ67" s="448"/>
      <c r="AK67" s="448"/>
      <c r="AL67" s="448"/>
      <c r="AM67" s="449"/>
      <c r="AN67" s="447">
        <v>12</v>
      </c>
      <c r="AO67" s="448"/>
      <c r="AP67" s="448"/>
      <c r="AQ67" s="448"/>
      <c r="AR67" s="448"/>
      <c r="AS67" s="448"/>
      <c r="AT67" s="494"/>
      <c r="AU67" s="444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6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61" s="5" customFormat="1" ht="29.25" customHeight="1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0"/>
      <c r="AL68" s="560"/>
      <c r="AM68" s="560"/>
      <c r="AN68" s="560"/>
      <c r="AO68" s="560"/>
      <c r="AP68" s="560"/>
      <c r="AQ68" s="560"/>
      <c r="AR68" s="560"/>
      <c r="AS68" s="560"/>
      <c r="AT68" s="560"/>
      <c r="AU68" s="560"/>
      <c r="AV68" s="560"/>
      <c r="AW68" s="560"/>
      <c r="AX68" s="560"/>
      <c r="AY68" s="560"/>
      <c r="AZ68" s="560"/>
      <c r="BA68" s="560"/>
      <c r="BB68" s="560"/>
      <c r="BC68" s="560"/>
      <c r="BD68" s="560"/>
      <c r="BE68" s="560"/>
      <c r="BF68" s="560"/>
      <c r="BG68" s="560"/>
      <c r="BH68" s="560"/>
      <c r="BI68" s="560"/>
    </row>
    <row r="69" spans="1:61" s="5" customFormat="1" ht="69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9" t="s">
        <v>118</v>
      </c>
      <c r="AB69" s="98"/>
      <c r="AC69" s="98"/>
      <c r="AD69" s="98"/>
      <c r="AE69" s="98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1"/>
      <c r="BG69" s="101"/>
      <c r="BH69" s="101"/>
      <c r="BI69" s="101"/>
    </row>
    <row r="70" spans="1:61" s="5" customFormat="1" ht="12" customHeight="1" thickBo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95"/>
      <c r="T70" s="94"/>
      <c r="U70" s="102"/>
      <c r="V70" s="102"/>
      <c r="W70" s="94"/>
      <c r="X70" s="94"/>
      <c r="Y70" s="94"/>
      <c r="Z70" s="94"/>
      <c r="AA70" s="94"/>
      <c r="AB70" s="94"/>
      <c r="AC70" s="94"/>
      <c r="AD70" s="94"/>
      <c r="AE70" s="94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7"/>
      <c r="BG70" s="97"/>
      <c r="BH70" s="97"/>
      <c r="BI70" s="97"/>
    </row>
    <row r="71" spans="1:61" s="70" customFormat="1" ht="209.25" customHeight="1" thickBot="1">
      <c r="A71" s="485" t="s">
        <v>28</v>
      </c>
      <c r="B71" s="486"/>
      <c r="C71" s="486"/>
      <c r="D71" s="487"/>
      <c r="E71" s="498" t="s">
        <v>29</v>
      </c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499"/>
      <c r="BE71" s="500"/>
      <c r="BF71" s="485" t="s">
        <v>187</v>
      </c>
      <c r="BG71" s="486"/>
      <c r="BH71" s="486"/>
      <c r="BI71" s="489"/>
    </row>
    <row r="72" spans="1:61" s="68" customFormat="1" ht="157.5" customHeight="1">
      <c r="A72" s="378" t="s">
        <v>36</v>
      </c>
      <c r="B72" s="379"/>
      <c r="C72" s="379"/>
      <c r="D72" s="380"/>
      <c r="E72" s="381" t="s">
        <v>189</v>
      </c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6"/>
      <c r="AV72" s="566"/>
      <c r="AW72" s="566"/>
      <c r="AX72" s="566"/>
      <c r="AY72" s="566"/>
      <c r="AZ72" s="566"/>
      <c r="BA72" s="566"/>
      <c r="BB72" s="566"/>
      <c r="BC72" s="566"/>
      <c r="BD72" s="566"/>
      <c r="BE72" s="567"/>
      <c r="BF72" s="384" t="s">
        <v>193</v>
      </c>
      <c r="BG72" s="385"/>
      <c r="BH72" s="385"/>
      <c r="BI72" s="386"/>
    </row>
    <row r="73" spans="1:61" s="68" customFormat="1" ht="110.25" customHeight="1">
      <c r="A73" s="387" t="s">
        <v>37</v>
      </c>
      <c r="B73" s="388"/>
      <c r="C73" s="388"/>
      <c r="D73" s="389"/>
      <c r="E73" s="390" t="s">
        <v>195</v>
      </c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2"/>
      <c r="BF73" s="303" t="s">
        <v>234</v>
      </c>
      <c r="BG73" s="304"/>
      <c r="BH73" s="304"/>
      <c r="BI73" s="305"/>
    </row>
    <row r="74" spans="1:61" s="68" customFormat="1" ht="110.25" customHeight="1">
      <c r="A74" s="495" t="s">
        <v>124</v>
      </c>
      <c r="B74" s="496"/>
      <c r="C74" s="496"/>
      <c r="D74" s="497"/>
      <c r="E74" s="490" t="s">
        <v>194</v>
      </c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K74" s="490"/>
      <c r="AL74" s="490"/>
      <c r="AM74" s="490"/>
      <c r="AN74" s="490"/>
      <c r="AO74" s="490"/>
      <c r="AP74" s="490"/>
      <c r="AQ74" s="490"/>
      <c r="AR74" s="490"/>
      <c r="AS74" s="490"/>
      <c r="AT74" s="490"/>
      <c r="AU74" s="490"/>
      <c r="AV74" s="490"/>
      <c r="AW74" s="490"/>
      <c r="AX74" s="490"/>
      <c r="AY74" s="490"/>
      <c r="AZ74" s="490"/>
      <c r="BA74" s="490"/>
      <c r="BB74" s="490"/>
      <c r="BC74" s="490"/>
      <c r="BD74" s="490"/>
      <c r="BE74" s="491"/>
      <c r="BF74" s="306" t="s">
        <v>234</v>
      </c>
      <c r="BG74" s="307"/>
      <c r="BH74" s="307"/>
      <c r="BI74" s="308"/>
    </row>
    <row r="75" spans="1:61" s="68" customFormat="1" ht="110.25" customHeight="1">
      <c r="A75" s="495" t="s">
        <v>126</v>
      </c>
      <c r="B75" s="564"/>
      <c r="C75" s="564"/>
      <c r="D75" s="565"/>
      <c r="E75" s="491" t="s">
        <v>190</v>
      </c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2"/>
      <c r="AL75" s="562"/>
      <c r="AM75" s="562"/>
      <c r="AN75" s="562"/>
      <c r="AO75" s="562"/>
      <c r="AP75" s="562"/>
      <c r="AQ75" s="562"/>
      <c r="AR75" s="562"/>
      <c r="AS75" s="562"/>
      <c r="AT75" s="562"/>
      <c r="AU75" s="562"/>
      <c r="AV75" s="562"/>
      <c r="AW75" s="562"/>
      <c r="AX75" s="562"/>
      <c r="AY75" s="562"/>
      <c r="AZ75" s="562"/>
      <c r="BA75" s="562"/>
      <c r="BB75" s="562"/>
      <c r="BC75" s="562"/>
      <c r="BD75" s="562"/>
      <c r="BE75" s="563"/>
      <c r="BF75" s="306" t="s">
        <v>248</v>
      </c>
      <c r="BG75" s="492"/>
      <c r="BH75" s="492"/>
      <c r="BI75" s="493"/>
    </row>
    <row r="76" spans="1:61" s="68" customFormat="1" ht="110.25" customHeight="1">
      <c r="A76" s="357" t="s">
        <v>127</v>
      </c>
      <c r="B76" s="456"/>
      <c r="C76" s="456"/>
      <c r="D76" s="457"/>
      <c r="E76" s="464" t="s">
        <v>191</v>
      </c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6"/>
      <c r="BF76" s="354" t="s">
        <v>251</v>
      </c>
      <c r="BG76" s="509"/>
      <c r="BH76" s="509"/>
      <c r="BI76" s="510"/>
    </row>
    <row r="77" spans="1:61" s="68" customFormat="1" ht="110.25" customHeight="1" thickBot="1">
      <c r="A77" s="467" t="s">
        <v>173</v>
      </c>
      <c r="B77" s="468"/>
      <c r="C77" s="468"/>
      <c r="D77" s="469"/>
      <c r="E77" s="557" t="s">
        <v>192</v>
      </c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  <c r="AA77" s="558"/>
      <c r="AB77" s="558"/>
      <c r="AC77" s="558"/>
      <c r="AD77" s="558"/>
      <c r="AE77" s="558"/>
      <c r="AF77" s="558"/>
      <c r="AG77" s="558"/>
      <c r="AH77" s="558"/>
      <c r="AI77" s="558"/>
      <c r="AJ77" s="558"/>
      <c r="AK77" s="558"/>
      <c r="AL77" s="558"/>
      <c r="AM77" s="558"/>
      <c r="AN77" s="558"/>
      <c r="AO77" s="558"/>
      <c r="AP77" s="558"/>
      <c r="AQ77" s="558"/>
      <c r="AR77" s="558"/>
      <c r="AS77" s="558"/>
      <c r="AT77" s="558"/>
      <c r="AU77" s="558"/>
      <c r="AV77" s="558"/>
      <c r="AW77" s="558"/>
      <c r="AX77" s="558"/>
      <c r="AY77" s="558"/>
      <c r="AZ77" s="558"/>
      <c r="BA77" s="558"/>
      <c r="BB77" s="558"/>
      <c r="BC77" s="558"/>
      <c r="BD77" s="558"/>
      <c r="BE77" s="559"/>
      <c r="BF77" s="204" t="s">
        <v>252</v>
      </c>
      <c r="BG77" s="205"/>
      <c r="BH77" s="205"/>
      <c r="BI77" s="206"/>
    </row>
    <row r="78" spans="1:61" s="68" customFormat="1" ht="110.25" customHeight="1">
      <c r="A78" s="378" t="s">
        <v>129</v>
      </c>
      <c r="B78" s="379"/>
      <c r="C78" s="379"/>
      <c r="D78" s="380"/>
      <c r="E78" s="381" t="s">
        <v>223</v>
      </c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3"/>
      <c r="BF78" s="384" t="s">
        <v>138</v>
      </c>
      <c r="BG78" s="385"/>
      <c r="BH78" s="385"/>
      <c r="BI78" s="386"/>
    </row>
    <row r="79" spans="1:61" s="68" customFormat="1" ht="110.25" customHeight="1" thickBot="1">
      <c r="A79" s="387" t="s">
        <v>130</v>
      </c>
      <c r="B79" s="388"/>
      <c r="C79" s="388"/>
      <c r="D79" s="389"/>
      <c r="E79" s="390" t="s">
        <v>222</v>
      </c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1"/>
      <c r="AS79" s="391"/>
      <c r="AT79" s="391"/>
      <c r="AU79" s="391"/>
      <c r="AV79" s="391"/>
      <c r="AW79" s="391"/>
      <c r="AX79" s="391"/>
      <c r="AY79" s="391"/>
      <c r="AZ79" s="391"/>
      <c r="BA79" s="391"/>
      <c r="BB79" s="391"/>
      <c r="BC79" s="391"/>
      <c r="BD79" s="391"/>
      <c r="BE79" s="392"/>
      <c r="BF79" s="303" t="s">
        <v>225</v>
      </c>
      <c r="BG79" s="304"/>
      <c r="BH79" s="304"/>
      <c r="BI79" s="305"/>
    </row>
    <row r="80" spans="1:61" s="68" customFormat="1" ht="110.25" customHeight="1">
      <c r="A80" s="378" t="s">
        <v>131</v>
      </c>
      <c r="B80" s="379"/>
      <c r="C80" s="379"/>
      <c r="D80" s="380"/>
      <c r="E80" s="290" t="s">
        <v>226</v>
      </c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2"/>
      <c r="BF80" s="384" t="s">
        <v>33</v>
      </c>
      <c r="BG80" s="385"/>
      <c r="BH80" s="385"/>
      <c r="BI80" s="386"/>
    </row>
    <row r="81" spans="1:61" s="68" customFormat="1" ht="110.25" customHeight="1">
      <c r="A81" s="387" t="s">
        <v>132</v>
      </c>
      <c r="B81" s="388"/>
      <c r="C81" s="388"/>
      <c r="D81" s="389"/>
      <c r="E81" s="452" t="s">
        <v>196</v>
      </c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/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/>
      <c r="BE81" s="454"/>
      <c r="BF81" s="303" t="s">
        <v>45</v>
      </c>
      <c r="BG81" s="304"/>
      <c r="BH81" s="304"/>
      <c r="BI81" s="305"/>
    </row>
    <row r="82" spans="1:61" s="68" customFormat="1" ht="129" customHeight="1">
      <c r="A82" s="387" t="s">
        <v>133</v>
      </c>
      <c r="B82" s="388"/>
      <c r="C82" s="388"/>
      <c r="D82" s="389"/>
      <c r="E82" s="393" t="s">
        <v>242</v>
      </c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458"/>
      <c r="BF82" s="303" t="s">
        <v>174</v>
      </c>
      <c r="BG82" s="304"/>
      <c r="BH82" s="304"/>
      <c r="BI82" s="305"/>
    </row>
    <row r="83" spans="1:61" s="187" customFormat="1" ht="169.5" customHeight="1">
      <c r="A83" s="387" t="s">
        <v>134</v>
      </c>
      <c r="B83" s="388"/>
      <c r="C83" s="388"/>
      <c r="D83" s="389"/>
      <c r="E83" s="464" t="s">
        <v>243</v>
      </c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65"/>
      <c r="AK83" s="465"/>
      <c r="AL83" s="465"/>
      <c r="AM83" s="465"/>
      <c r="AN83" s="465"/>
      <c r="AO83" s="465"/>
      <c r="AP83" s="465"/>
      <c r="AQ83" s="465"/>
      <c r="AR83" s="465"/>
      <c r="AS83" s="465"/>
      <c r="AT83" s="465"/>
      <c r="AU83" s="465"/>
      <c r="AV83" s="465"/>
      <c r="AW83" s="465"/>
      <c r="AX83" s="465"/>
      <c r="AY83" s="465"/>
      <c r="AZ83" s="465"/>
      <c r="BA83" s="465"/>
      <c r="BB83" s="465"/>
      <c r="BC83" s="465"/>
      <c r="BD83" s="465"/>
      <c r="BE83" s="466"/>
      <c r="BF83" s="300" t="s">
        <v>174</v>
      </c>
      <c r="BG83" s="301"/>
      <c r="BH83" s="301"/>
      <c r="BI83" s="302"/>
    </row>
    <row r="84" spans="1:61" s="68" customFormat="1" ht="110.25" customHeight="1">
      <c r="A84" s="495" t="s">
        <v>135</v>
      </c>
      <c r="B84" s="564"/>
      <c r="C84" s="564"/>
      <c r="D84" s="565"/>
      <c r="E84" s="464" t="s">
        <v>198</v>
      </c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5"/>
      <c r="AS84" s="465"/>
      <c r="AT84" s="465"/>
      <c r="AU84" s="465"/>
      <c r="AV84" s="465"/>
      <c r="AW84" s="465"/>
      <c r="AX84" s="465"/>
      <c r="AY84" s="465"/>
      <c r="AZ84" s="465"/>
      <c r="BA84" s="465"/>
      <c r="BB84" s="465"/>
      <c r="BC84" s="465"/>
      <c r="BD84" s="465"/>
      <c r="BE84" s="466"/>
      <c r="BF84" s="396" t="s">
        <v>175</v>
      </c>
      <c r="BG84" s="397"/>
      <c r="BH84" s="397"/>
      <c r="BI84" s="398"/>
    </row>
    <row r="85" spans="1:61" s="68" customFormat="1" ht="110.25" customHeight="1">
      <c r="A85" s="357" t="s">
        <v>136</v>
      </c>
      <c r="B85" s="456"/>
      <c r="C85" s="456"/>
      <c r="D85" s="457"/>
      <c r="E85" s="458" t="s">
        <v>188</v>
      </c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60"/>
      <c r="BF85" s="354" t="s">
        <v>43</v>
      </c>
      <c r="BG85" s="355"/>
      <c r="BH85" s="355"/>
      <c r="BI85" s="356"/>
    </row>
    <row r="86" spans="1:61" s="68" customFormat="1" ht="110.25" customHeight="1">
      <c r="A86" s="357" t="s">
        <v>137</v>
      </c>
      <c r="B86" s="358"/>
      <c r="C86" s="358"/>
      <c r="D86" s="359"/>
      <c r="E86" s="393" t="s">
        <v>229</v>
      </c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5"/>
      <c r="BF86" s="354" t="s">
        <v>43</v>
      </c>
      <c r="BG86" s="376"/>
      <c r="BH86" s="376"/>
      <c r="BI86" s="377"/>
    </row>
    <row r="87" spans="1:61" s="68" customFormat="1" ht="110.25" customHeight="1" thickBot="1">
      <c r="A87" s="467" t="s">
        <v>228</v>
      </c>
      <c r="B87" s="468"/>
      <c r="C87" s="468"/>
      <c r="D87" s="469"/>
      <c r="E87" s="470" t="s">
        <v>236</v>
      </c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2"/>
      <c r="BF87" s="204" t="s">
        <v>203</v>
      </c>
      <c r="BG87" s="205"/>
      <c r="BH87" s="205"/>
      <c r="BI87" s="206"/>
    </row>
    <row r="88" spans="1:61" s="5" customFormat="1" ht="56.25" customHeight="1">
      <c r="A88" s="104"/>
      <c r="B88" s="104"/>
      <c r="C88" s="104"/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3"/>
      <c r="BG88" s="103"/>
      <c r="BH88" s="103"/>
      <c r="BI88" s="103"/>
    </row>
    <row r="89" spans="1:61" s="5" customFormat="1" ht="35.25" customHeight="1">
      <c r="A89" s="488" t="s">
        <v>154</v>
      </c>
      <c r="B89" s="488"/>
      <c r="C89" s="488"/>
      <c r="D89" s="488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  <c r="AI89" s="488"/>
      <c r="AJ89" s="488"/>
      <c r="AK89" s="488"/>
      <c r="AL89" s="488"/>
      <c r="AM89" s="488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</row>
    <row r="90" spans="1:61" s="5" customFormat="1" ht="35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8"/>
      <c r="S90" s="108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9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1"/>
      <c r="BG90" s="111"/>
      <c r="BH90" s="111"/>
      <c r="BI90" s="111"/>
    </row>
    <row r="91" spans="1:61" s="66" customFormat="1" ht="166.5" customHeight="1">
      <c r="A91" s="436" t="s">
        <v>207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</row>
    <row r="92" spans="1:61" s="53" customFormat="1" ht="122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8"/>
      <c r="S92" s="108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9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1"/>
      <c r="BG92" s="111"/>
      <c r="BH92" s="111"/>
      <c r="BI92" s="111"/>
    </row>
    <row r="93" spans="1:61" s="53" customFormat="1" ht="49.5" customHeight="1">
      <c r="A93" s="112" t="s">
        <v>38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8"/>
      <c r="S93" s="108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9"/>
      <c r="AF93" s="96"/>
      <c r="AG93" s="110"/>
      <c r="AH93" s="110"/>
      <c r="AI93" s="110"/>
      <c r="AJ93" s="113" t="s">
        <v>38</v>
      </c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1"/>
      <c r="BG93" s="111"/>
      <c r="BH93" s="111"/>
      <c r="BI93" s="111"/>
    </row>
    <row r="94" spans="1:61" s="53" customFormat="1" ht="60" customHeight="1">
      <c r="A94" s="207" t="s">
        <v>144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07"/>
      <c r="AE94" s="109"/>
      <c r="AF94" s="110"/>
      <c r="AG94" s="110"/>
      <c r="AH94" s="110"/>
      <c r="AI94" s="110"/>
      <c r="AJ94" s="501" t="s">
        <v>39</v>
      </c>
      <c r="AK94" s="501"/>
      <c r="AL94" s="501"/>
      <c r="AM94" s="501"/>
      <c r="AN94" s="501"/>
      <c r="AO94" s="501"/>
      <c r="AP94" s="501"/>
      <c r="AQ94" s="501"/>
      <c r="AR94" s="501"/>
      <c r="AS94" s="501"/>
      <c r="AT94" s="501"/>
      <c r="AU94" s="501"/>
      <c r="AV94" s="501"/>
      <c r="AW94" s="501"/>
      <c r="AX94" s="501"/>
      <c r="AY94" s="501"/>
      <c r="AZ94" s="501"/>
      <c r="BA94" s="501"/>
      <c r="BB94" s="501"/>
      <c r="BC94" s="501"/>
      <c r="BD94" s="501"/>
      <c r="BE94" s="115"/>
      <c r="BF94" s="111"/>
      <c r="BG94" s="111"/>
      <c r="BH94" s="111"/>
      <c r="BI94" s="111"/>
    </row>
    <row r="95" spans="1:61" s="53" customFormat="1" ht="49.5" customHeight="1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07"/>
      <c r="AE95" s="109"/>
      <c r="AF95" s="110"/>
      <c r="AG95" s="110"/>
      <c r="AH95" s="110"/>
      <c r="AI95" s="110"/>
      <c r="AJ95" s="501"/>
      <c r="AK95" s="501"/>
      <c r="AL95" s="501"/>
      <c r="AM95" s="501"/>
      <c r="AN95" s="501"/>
      <c r="AO95" s="501"/>
      <c r="AP95" s="501"/>
      <c r="AQ95" s="501"/>
      <c r="AR95" s="501"/>
      <c r="AS95" s="501"/>
      <c r="AT95" s="501"/>
      <c r="AU95" s="501"/>
      <c r="AV95" s="501"/>
      <c r="AW95" s="501"/>
      <c r="AX95" s="501"/>
      <c r="AY95" s="501"/>
      <c r="AZ95" s="501"/>
      <c r="BA95" s="501"/>
      <c r="BB95" s="501"/>
      <c r="BC95" s="501"/>
      <c r="BD95" s="501"/>
      <c r="BE95" s="115"/>
      <c r="BF95" s="111"/>
      <c r="BG95" s="111"/>
      <c r="BH95" s="111"/>
      <c r="BI95" s="111"/>
    </row>
    <row r="96" spans="1:61" s="53" customFormat="1" ht="49.5" customHeight="1">
      <c r="A96" s="116"/>
      <c r="B96" s="116"/>
      <c r="C96" s="116"/>
      <c r="D96" s="116"/>
      <c r="E96" s="116"/>
      <c r="F96" s="116"/>
      <c r="G96" s="116"/>
      <c r="H96" s="207" t="s">
        <v>145</v>
      </c>
      <c r="I96" s="207"/>
      <c r="J96" s="207"/>
      <c r="K96" s="207"/>
      <c r="L96" s="207"/>
      <c r="M96" s="207"/>
      <c r="N96" s="207"/>
      <c r="O96" s="207"/>
      <c r="P96" s="114"/>
      <c r="Q96" s="114"/>
      <c r="R96" s="114"/>
      <c r="S96" s="114"/>
      <c r="T96" s="114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9"/>
      <c r="AF96" s="110"/>
      <c r="AG96" s="110"/>
      <c r="AH96" s="110"/>
      <c r="AI96" s="110"/>
      <c r="AJ96" s="474"/>
      <c r="AK96" s="474"/>
      <c r="AL96" s="474"/>
      <c r="AM96" s="474"/>
      <c r="AN96" s="474"/>
      <c r="AO96" s="474"/>
      <c r="AP96" s="208" t="s">
        <v>146</v>
      </c>
      <c r="AQ96" s="208"/>
      <c r="AR96" s="208"/>
      <c r="AS96" s="208"/>
      <c r="AT96" s="208"/>
      <c r="AU96" s="208"/>
      <c r="AV96" s="208"/>
      <c r="AW96" s="208"/>
      <c r="AX96" s="208"/>
      <c r="AY96" s="115"/>
      <c r="AZ96" s="115"/>
      <c r="BA96" s="115"/>
      <c r="BB96" s="115"/>
      <c r="BC96" s="115"/>
      <c r="BD96" s="115"/>
      <c r="BE96" s="115"/>
      <c r="BF96" s="111"/>
      <c r="BG96" s="111"/>
      <c r="BH96" s="111"/>
      <c r="BI96" s="111"/>
    </row>
    <row r="97" spans="1:61" s="53" customFormat="1" ht="49.5" customHeight="1">
      <c r="A97" s="117" t="s">
        <v>157</v>
      </c>
      <c r="B97" s="107"/>
      <c r="C97" s="107"/>
      <c r="D97" s="107"/>
      <c r="E97" s="107"/>
      <c r="F97" s="107"/>
      <c r="G97" s="107"/>
      <c r="H97" s="117"/>
      <c r="I97" s="107"/>
      <c r="J97" s="107"/>
      <c r="K97" s="107"/>
      <c r="L97" s="107"/>
      <c r="M97" s="107"/>
      <c r="N97" s="107"/>
      <c r="O97" s="107"/>
      <c r="P97" s="107"/>
      <c r="Q97" s="107"/>
      <c r="R97" s="108"/>
      <c r="S97" s="108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9"/>
      <c r="AF97" s="110"/>
      <c r="AG97" s="110"/>
      <c r="AH97" s="110"/>
      <c r="AI97" s="110"/>
      <c r="AJ97" s="123" t="s">
        <v>157</v>
      </c>
      <c r="AK97" s="569"/>
      <c r="AL97" s="569"/>
      <c r="AM97" s="569"/>
      <c r="AN97" s="569"/>
      <c r="AO97" s="569"/>
      <c r="AP97" s="110"/>
      <c r="AQ97" s="118"/>
      <c r="AR97" s="118"/>
      <c r="AS97" s="118"/>
      <c r="AT97" s="118"/>
      <c r="AU97" s="118"/>
      <c r="AV97" s="118"/>
      <c r="AW97" s="110"/>
      <c r="AX97" s="110"/>
      <c r="AY97" s="110"/>
      <c r="AZ97" s="110"/>
      <c r="BA97" s="110"/>
      <c r="BB97" s="110"/>
      <c r="BC97" s="110"/>
      <c r="BD97" s="110"/>
      <c r="BE97" s="110"/>
      <c r="BF97" s="111"/>
      <c r="BG97" s="111"/>
      <c r="BH97" s="111"/>
      <c r="BI97" s="111"/>
    </row>
    <row r="98" spans="1:61" s="53" customFormat="1" ht="49.5" customHeight="1">
      <c r="A98" s="455"/>
      <c r="B98" s="455"/>
      <c r="C98" s="455"/>
      <c r="D98" s="455"/>
      <c r="E98" s="455"/>
      <c r="F98" s="455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8"/>
      <c r="S98" s="108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9"/>
      <c r="AF98" s="110"/>
      <c r="AG98" s="110"/>
      <c r="AH98" s="110"/>
      <c r="AI98" s="110"/>
      <c r="AJ98" s="474"/>
      <c r="AK98" s="474"/>
      <c r="AL98" s="474"/>
      <c r="AM98" s="474"/>
      <c r="AN98" s="474"/>
      <c r="AO98" s="474"/>
      <c r="AP98" s="110"/>
      <c r="AQ98" s="96"/>
      <c r="AR98" s="96"/>
      <c r="AS98" s="96"/>
      <c r="AT98" s="96"/>
      <c r="AU98" s="96"/>
      <c r="AV98" s="96"/>
      <c r="AW98" s="110"/>
      <c r="AX98" s="110"/>
      <c r="AY98" s="110"/>
      <c r="AZ98" s="110"/>
      <c r="BA98" s="110"/>
      <c r="BB98" s="110"/>
      <c r="BC98" s="110"/>
      <c r="BD98" s="110"/>
      <c r="BE98" s="110"/>
      <c r="BF98" s="111"/>
      <c r="BG98" s="111"/>
      <c r="BH98" s="111"/>
      <c r="BI98" s="111"/>
    </row>
    <row r="99" spans="1:61" s="53" customFormat="1" ht="49.5" customHeight="1">
      <c r="A99" s="473"/>
      <c r="B99" s="473"/>
      <c r="C99" s="473"/>
      <c r="D99" s="473"/>
      <c r="E99" s="473"/>
      <c r="F99" s="473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8"/>
      <c r="S99" s="108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9"/>
      <c r="AF99" s="110"/>
      <c r="AG99" s="110"/>
      <c r="AH99" s="110"/>
      <c r="AI99" s="110"/>
      <c r="AJ99" s="475"/>
      <c r="AK99" s="475"/>
      <c r="AL99" s="475"/>
      <c r="AM99" s="475"/>
      <c r="AN99" s="475"/>
      <c r="AO99" s="475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1"/>
      <c r="BG99" s="111"/>
      <c r="BH99" s="111"/>
      <c r="BI99" s="111"/>
    </row>
    <row r="100" spans="1:61" s="53" customFormat="1" ht="49.5" customHeight="1">
      <c r="A100" s="119"/>
      <c r="B100" s="119"/>
      <c r="C100" s="119"/>
      <c r="D100" s="119"/>
      <c r="E100" s="119"/>
      <c r="F100" s="119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8"/>
      <c r="S100" s="108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9"/>
      <c r="AF100" s="110"/>
      <c r="AG100" s="110"/>
      <c r="AH100" s="110"/>
      <c r="AI100" s="110"/>
      <c r="AJ100" s="120"/>
      <c r="AK100" s="120"/>
      <c r="AL100" s="120"/>
      <c r="AM100" s="120"/>
      <c r="AN100" s="120"/>
      <c r="AO100" s="12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1"/>
      <c r="BG100" s="111"/>
      <c r="BH100" s="111"/>
      <c r="BI100" s="111"/>
    </row>
    <row r="101" spans="1:61" s="53" customFormat="1" ht="49.5" customHeight="1">
      <c r="A101" s="94" t="s">
        <v>147</v>
      </c>
      <c r="B101" s="107"/>
      <c r="C101" s="107"/>
      <c r="D101" s="107"/>
      <c r="E101" s="107"/>
      <c r="F101" s="107"/>
      <c r="G101" s="107"/>
      <c r="H101" s="109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07"/>
      <c r="AE101" s="109"/>
      <c r="AF101" s="110"/>
      <c r="AG101" s="110"/>
      <c r="AH101" s="110"/>
      <c r="AI101" s="110"/>
      <c r="AJ101" s="501" t="s">
        <v>40</v>
      </c>
      <c r="AK101" s="501"/>
      <c r="AL101" s="501"/>
      <c r="AM101" s="501"/>
      <c r="AN101" s="501"/>
      <c r="AO101" s="501"/>
      <c r="AP101" s="501"/>
      <c r="AQ101" s="501"/>
      <c r="AR101" s="501"/>
      <c r="AS101" s="501"/>
      <c r="AT101" s="501"/>
      <c r="AU101" s="501"/>
      <c r="AV101" s="501"/>
      <c r="AW101" s="501"/>
      <c r="AX101" s="501"/>
      <c r="AY101" s="501"/>
      <c r="AZ101" s="501"/>
      <c r="BA101" s="501"/>
      <c r="BB101" s="501"/>
      <c r="BC101" s="501"/>
      <c r="BD101" s="115"/>
      <c r="BE101" s="115"/>
      <c r="BF101" s="111"/>
      <c r="BG101" s="111"/>
      <c r="BH101" s="111"/>
      <c r="BI101" s="111"/>
    </row>
    <row r="102" spans="1:61" s="53" customFormat="1" ht="65.25" customHeight="1">
      <c r="A102" s="94" t="s">
        <v>148</v>
      </c>
      <c r="B102" s="107"/>
      <c r="C102" s="107"/>
      <c r="D102" s="107"/>
      <c r="E102" s="107"/>
      <c r="F102" s="107"/>
      <c r="G102" s="107"/>
      <c r="H102" s="109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07"/>
      <c r="AE102" s="109"/>
      <c r="AF102" s="110"/>
      <c r="AG102" s="110"/>
      <c r="AH102" s="110"/>
      <c r="AI102" s="110"/>
      <c r="AJ102" s="501"/>
      <c r="AK102" s="501"/>
      <c r="AL102" s="501"/>
      <c r="AM102" s="501"/>
      <c r="AN102" s="501"/>
      <c r="AO102" s="501"/>
      <c r="AP102" s="501"/>
      <c r="AQ102" s="501"/>
      <c r="AR102" s="501"/>
      <c r="AS102" s="501"/>
      <c r="AT102" s="501"/>
      <c r="AU102" s="501"/>
      <c r="AV102" s="501"/>
      <c r="AW102" s="501"/>
      <c r="AX102" s="501"/>
      <c r="AY102" s="501"/>
      <c r="AZ102" s="501"/>
      <c r="BA102" s="501"/>
      <c r="BB102" s="501"/>
      <c r="BC102" s="501"/>
      <c r="BD102" s="115"/>
      <c r="BE102" s="115"/>
      <c r="BF102" s="111"/>
      <c r="BG102" s="111"/>
      <c r="BH102" s="111"/>
      <c r="BI102" s="111"/>
    </row>
    <row r="103" spans="1:61" s="53" customFormat="1" ht="49.5" customHeight="1">
      <c r="A103" s="455"/>
      <c r="B103" s="455"/>
      <c r="C103" s="455"/>
      <c r="D103" s="455"/>
      <c r="E103" s="455"/>
      <c r="F103" s="455"/>
      <c r="G103" s="121"/>
      <c r="H103" s="476" t="s">
        <v>149</v>
      </c>
      <c r="I103" s="476"/>
      <c r="J103" s="476"/>
      <c r="K103" s="476"/>
      <c r="L103" s="476"/>
      <c r="M103" s="476"/>
      <c r="N103" s="476"/>
      <c r="O103" s="476"/>
      <c r="P103" s="107"/>
      <c r="Q103" s="107"/>
      <c r="R103" s="108"/>
      <c r="S103" s="108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9"/>
      <c r="AF103" s="110"/>
      <c r="AG103" s="110"/>
      <c r="AH103" s="110"/>
      <c r="AI103" s="110"/>
      <c r="AJ103" s="501"/>
      <c r="AK103" s="501"/>
      <c r="AL103" s="501"/>
      <c r="AM103" s="501"/>
      <c r="AN103" s="501"/>
      <c r="AO103" s="501"/>
      <c r="AP103" s="501"/>
      <c r="AQ103" s="501"/>
      <c r="AR103" s="501"/>
      <c r="AS103" s="501"/>
      <c r="AT103" s="501"/>
      <c r="AU103" s="501"/>
      <c r="AV103" s="501"/>
      <c r="AW103" s="501"/>
      <c r="AX103" s="501"/>
      <c r="AY103" s="501"/>
      <c r="AZ103" s="501"/>
      <c r="BA103" s="501"/>
      <c r="BB103" s="501"/>
      <c r="BC103" s="501"/>
      <c r="BD103" s="115"/>
      <c r="BE103" s="115"/>
      <c r="BF103" s="111"/>
      <c r="BG103" s="111"/>
      <c r="BH103" s="111"/>
      <c r="BI103" s="111"/>
    </row>
    <row r="104" spans="1:61" s="53" customFormat="1" ht="49.5" customHeight="1">
      <c r="A104" s="117" t="s">
        <v>157</v>
      </c>
      <c r="B104" s="107"/>
      <c r="C104" s="107"/>
      <c r="D104" s="107"/>
      <c r="E104" s="107"/>
      <c r="F104" s="107"/>
      <c r="G104" s="107"/>
      <c r="H104" s="122"/>
      <c r="I104" s="109"/>
      <c r="J104" s="109"/>
      <c r="K104" s="109"/>
      <c r="L104" s="109"/>
      <c r="M104" s="109"/>
      <c r="N104" s="107"/>
      <c r="O104" s="107"/>
      <c r="P104" s="107"/>
      <c r="Q104" s="107"/>
      <c r="R104" s="108"/>
      <c r="S104" s="108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9"/>
      <c r="AF104" s="110"/>
      <c r="AG104" s="110"/>
      <c r="AH104" s="110"/>
      <c r="AI104" s="110"/>
      <c r="AJ104" s="474"/>
      <c r="AK104" s="474"/>
      <c r="AL104" s="474"/>
      <c r="AM104" s="474"/>
      <c r="AN104" s="474"/>
      <c r="AO104" s="474"/>
      <c r="AP104" s="208" t="s">
        <v>150</v>
      </c>
      <c r="AQ104" s="208"/>
      <c r="AR104" s="208"/>
      <c r="AS104" s="208"/>
      <c r="AT104" s="208"/>
      <c r="AU104" s="208"/>
      <c r="AV104" s="208"/>
      <c r="AW104" s="208"/>
      <c r="AX104" s="208"/>
      <c r="AY104" s="110"/>
      <c r="AZ104" s="110"/>
      <c r="BA104" s="110"/>
      <c r="BB104" s="110"/>
      <c r="BC104" s="110"/>
      <c r="BD104" s="110"/>
      <c r="BE104" s="110"/>
      <c r="BF104" s="111"/>
      <c r="BG104" s="111"/>
      <c r="BH104" s="111"/>
      <c r="BI104" s="111"/>
    </row>
    <row r="105" spans="1:61" s="53" customFormat="1" ht="49.5" customHeight="1">
      <c r="A105" s="455"/>
      <c r="B105" s="455"/>
      <c r="C105" s="455"/>
      <c r="D105" s="455"/>
      <c r="E105" s="455"/>
      <c r="F105" s="455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/>
      <c r="S105" s="108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9"/>
      <c r="AF105" s="110"/>
      <c r="AG105" s="110"/>
      <c r="AH105" s="110"/>
      <c r="AI105" s="110"/>
      <c r="AJ105" s="123" t="s">
        <v>157</v>
      </c>
      <c r="AK105" s="110"/>
      <c r="AL105" s="110"/>
      <c r="AM105" s="110"/>
      <c r="AN105" s="110"/>
      <c r="AO105" s="110"/>
      <c r="AP105" s="110"/>
      <c r="AQ105" s="118"/>
      <c r="AR105" s="118"/>
      <c r="AS105" s="118"/>
      <c r="AT105" s="118"/>
      <c r="AU105" s="118"/>
      <c r="AV105" s="118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1"/>
      <c r="BG105" s="111"/>
      <c r="BH105" s="111"/>
      <c r="BI105" s="111"/>
    </row>
    <row r="106" spans="1:61" s="53" customFormat="1" ht="49.5" customHeight="1">
      <c r="A106" s="473"/>
      <c r="B106" s="473"/>
      <c r="C106" s="473"/>
      <c r="D106" s="473"/>
      <c r="E106" s="473"/>
      <c r="F106" s="473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8"/>
      <c r="S106" s="108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9"/>
      <c r="AF106" s="110"/>
      <c r="AG106" s="110"/>
      <c r="AH106" s="110"/>
      <c r="AI106" s="110"/>
      <c r="AJ106" s="474"/>
      <c r="AK106" s="474"/>
      <c r="AL106" s="474"/>
      <c r="AM106" s="474"/>
      <c r="AN106" s="474"/>
      <c r="AO106" s="474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1"/>
      <c r="BG106" s="111"/>
      <c r="BH106" s="111"/>
      <c r="BI106" s="111"/>
    </row>
    <row r="107" spans="1:61" s="53" customFormat="1" ht="49.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5"/>
      <c r="S107" s="95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107"/>
      <c r="AE107" s="109"/>
      <c r="AF107" s="110"/>
      <c r="AG107" s="110"/>
      <c r="AH107" s="110"/>
      <c r="AI107" s="110"/>
      <c r="AJ107" s="475"/>
      <c r="AK107" s="475"/>
      <c r="AL107" s="475"/>
      <c r="AM107" s="475"/>
      <c r="AN107" s="475"/>
      <c r="AO107" s="475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1"/>
      <c r="BG107" s="111"/>
      <c r="BH107" s="111"/>
      <c r="BI107" s="111"/>
    </row>
    <row r="108" spans="1:61" s="53" customFormat="1" ht="49.5" customHeight="1">
      <c r="A108" s="117" t="s">
        <v>151</v>
      </c>
      <c r="B108" s="117"/>
      <c r="C108" s="117"/>
      <c r="D108" s="117"/>
      <c r="E108" s="117"/>
      <c r="F108" s="117"/>
      <c r="G108" s="117"/>
      <c r="H108" s="117"/>
      <c r="I108" s="117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07"/>
      <c r="AE108" s="109"/>
      <c r="AF108" s="110"/>
      <c r="AG108" s="110"/>
      <c r="AH108" s="110"/>
      <c r="AI108" s="110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110"/>
      <c r="BE108" s="110"/>
      <c r="BF108" s="111"/>
      <c r="BG108" s="111"/>
      <c r="BH108" s="111"/>
      <c r="BI108" s="111"/>
    </row>
    <row r="109" spans="1:61" s="53" customFormat="1" ht="49.5" customHeight="1">
      <c r="A109" s="94" t="s">
        <v>148</v>
      </c>
      <c r="B109" s="94"/>
      <c r="C109" s="94"/>
      <c r="D109" s="94"/>
      <c r="E109" s="94"/>
      <c r="F109" s="94"/>
      <c r="G109" s="94"/>
      <c r="H109" s="94"/>
      <c r="I109" s="9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07"/>
      <c r="AE109" s="109"/>
      <c r="AF109" s="110"/>
      <c r="AG109" s="110"/>
      <c r="AH109" s="110"/>
      <c r="AI109" s="110"/>
      <c r="AJ109" s="209" t="s">
        <v>41</v>
      </c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110"/>
      <c r="BE109" s="110"/>
      <c r="BF109" s="111"/>
      <c r="BG109" s="111"/>
      <c r="BH109" s="111"/>
      <c r="BI109" s="111"/>
    </row>
    <row r="110" spans="1:61" s="53" customFormat="1" ht="49.5" customHeight="1">
      <c r="A110" s="455"/>
      <c r="B110" s="455"/>
      <c r="C110" s="455"/>
      <c r="D110" s="455"/>
      <c r="E110" s="455"/>
      <c r="F110" s="455"/>
      <c r="G110" s="121"/>
      <c r="H110" s="476" t="s">
        <v>152</v>
      </c>
      <c r="I110" s="476"/>
      <c r="J110" s="476"/>
      <c r="K110" s="476"/>
      <c r="L110" s="476"/>
      <c r="M110" s="476"/>
      <c r="N110" s="476"/>
      <c r="O110" s="476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07"/>
      <c r="AE110" s="109"/>
      <c r="AF110" s="110"/>
      <c r="AG110" s="110"/>
      <c r="AH110" s="110"/>
      <c r="AI110" s="110"/>
      <c r="AJ110" s="474"/>
      <c r="AK110" s="474"/>
      <c r="AL110" s="474"/>
      <c r="AM110" s="474"/>
      <c r="AN110" s="474"/>
      <c r="AO110" s="474"/>
      <c r="AP110" s="501" t="s">
        <v>185</v>
      </c>
      <c r="AQ110" s="501"/>
      <c r="AR110" s="501"/>
      <c r="AS110" s="501"/>
      <c r="AT110" s="501"/>
      <c r="AU110" s="501"/>
      <c r="AV110" s="501"/>
      <c r="AW110" s="125"/>
      <c r="AX110" s="110"/>
      <c r="AY110" s="110"/>
      <c r="AZ110" s="110"/>
      <c r="BA110" s="110"/>
      <c r="BB110" s="110"/>
      <c r="BC110" s="110"/>
      <c r="BD110" s="110"/>
      <c r="BE110" s="110"/>
      <c r="BF110" s="111"/>
      <c r="BG110" s="111"/>
      <c r="BH110" s="111"/>
      <c r="BI110" s="111"/>
    </row>
    <row r="111" spans="1:61" s="53" customFormat="1" ht="49.5" customHeight="1">
      <c r="A111" s="480"/>
      <c r="B111" s="480"/>
      <c r="C111" s="480"/>
      <c r="D111" s="480"/>
      <c r="E111" s="480"/>
      <c r="F111" s="480"/>
      <c r="G111" s="107"/>
      <c r="H111" s="122"/>
      <c r="I111" s="109"/>
      <c r="J111" s="109"/>
      <c r="K111" s="109"/>
      <c r="L111" s="109"/>
      <c r="M111" s="109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07"/>
      <c r="AE111" s="109"/>
      <c r="AF111" s="110"/>
      <c r="AG111" s="110"/>
      <c r="AH111" s="110"/>
      <c r="AI111" s="110"/>
      <c r="AJ111" s="475"/>
      <c r="AK111" s="475"/>
      <c r="AL111" s="475"/>
      <c r="AM111" s="475"/>
      <c r="AN111" s="475"/>
      <c r="AO111" s="475"/>
      <c r="AP111" s="110"/>
      <c r="AQ111" s="123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1"/>
      <c r="BG111" s="111"/>
      <c r="BH111" s="111"/>
      <c r="BI111" s="111"/>
    </row>
    <row r="112" spans="1:61" s="53" customFormat="1" ht="49.5" customHeight="1">
      <c r="A112" s="455"/>
      <c r="B112" s="455"/>
      <c r="C112" s="455"/>
      <c r="D112" s="455"/>
      <c r="E112" s="455"/>
      <c r="F112" s="455"/>
      <c r="G112" s="126"/>
      <c r="H112" s="126"/>
      <c r="I112" s="126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07"/>
      <c r="AE112" s="109"/>
      <c r="AF112" s="110"/>
      <c r="AG112" s="110"/>
      <c r="AH112" s="110"/>
      <c r="AI112" s="110"/>
      <c r="AJ112" s="474"/>
      <c r="AK112" s="474"/>
      <c r="AL112" s="474"/>
      <c r="AM112" s="474"/>
      <c r="AN112" s="474"/>
      <c r="AO112" s="474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96"/>
      <c r="BB112" s="96"/>
      <c r="BC112" s="96"/>
      <c r="BD112" s="96"/>
      <c r="BE112" s="96"/>
      <c r="BF112" s="97"/>
      <c r="BG112" s="97"/>
      <c r="BH112" s="97"/>
      <c r="BI112" s="97"/>
    </row>
    <row r="113" spans="1:61" s="53" customFormat="1" ht="49.5" customHeight="1">
      <c r="A113" s="473"/>
      <c r="B113" s="473"/>
      <c r="C113" s="473"/>
      <c r="D113" s="473"/>
      <c r="E113" s="473"/>
      <c r="F113" s="473"/>
      <c r="G113" s="126"/>
      <c r="H113" s="126"/>
      <c r="I113" s="126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07"/>
      <c r="AE113" s="109"/>
      <c r="AF113" s="110"/>
      <c r="AG113" s="110"/>
      <c r="AH113" s="110"/>
      <c r="AI113" s="110"/>
      <c r="AJ113" s="475"/>
      <c r="AK113" s="475"/>
      <c r="AL113" s="475"/>
      <c r="AM113" s="475"/>
      <c r="AN113" s="475"/>
      <c r="AO113" s="475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96"/>
      <c r="BB113" s="96"/>
      <c r="BC113" s="96"/>
      <c r="BD113" s="96"/>
      <c r="BE113" s="96"/>
      <c r="BF113" s="97"/>
      <c r="BG113" s="97"/>
      <c r="BH113" s="97"/>
      <c r="BI113" s="97"/>
    </row>
    <row r="114" spans="1:61" s="53" customFormat="1" ht="49.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5"/>
      <c r="S114" s="95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109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96"/>
      <c r="BB114" s="96"/>
      <c r="BC114" s="96"/>
      <c r="BD114" s="96"/>
      <c r="BE114" s="96"/>
      <c r="BF114" s="97"/>
      <c r="BG114" s="97"/>
      <c r="BH114" s="97"/>
      <c r="BI114" s="97"/>
    </row>
    <row r="115" spans="1:61" s="53" customFormat="1" ht="49.5" customHeight="1">
      <c r="A115" s="119"/>
      <c r="B115" s="119"/>
      <c r="C115" s="119"/>
      <c r="D115" s="119"/>
      <c r="E115" s="119"/>
      <c r="F115" s="119"/>
      <c r="G115" s="126"/>
      <c r="H115" s="126"/>
      <c r="I115" s="126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07"/>
      <c r="AE115" s="127"/>
      <c r="AF115" s="128"/>
      <c r="AG115" s="128"/>
      <c r="AH115" s="128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7"/>
      <c r="BG115" s="97"/>
      <c r="BH115" s="97"/>
      <c r="BI115" s="97"/>
    </row>
    <row r="116" spans="1:61" s="53" customFormat="1" ht="49.5" customHeight="1">
      <c r="A116" s="508" t="s">
        <v>153</v>
      </c>
      <c r="B116" s="508"/>
      <c r="C116" s="508"/>
      <c r="D116" s="508"/>
      <c r="E116" s="508"/>
      <c r="F116" s="508"/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  <c r="AD116" s="508"/>
      <c r="AE116" s="127"/>
      <c r="AF116" s="128"/>
      <c r="AG116" s="128"/>
      <c r="AH116" s="128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7"/>
      <c r="BG116" s="97"/>
      <c r="BH116" s="97"/>
      <c r="BI116" s="97"/>
    </row>
    <row r="117" spans="1:61" s="67" customFormat="1" ht="49.5" customHeight="1">
      <c r="A117" s="207" t="s">
        <v>148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129"/>
      <c r="AE117" s="122"/>
      <c r="AF117" s="118"/>
      <c r="AG117" s="118"/>
      <c r="AH117" s="118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01"/>
      <c r="BG117" s="101"/>
      <c r="BH117" s="101"/>
      <c r="BI117" s="101"/>
    </row>
    <row r="118" spans="1:61" s="67" customFormat="1" ht="49.5" customHeight="1">
      <c r="A118" s="480"/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122"/>
      <c r="AE118" s="122"/>
      <c r="AF118" s="118"/>
      <c r="AG118" s="118"/>
      <c r="AH118" s="118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01"/>
      <c r="BG118" s="101"/>
      <c r="BH118" s="101"/>
      <c r="BI118" s="101"/>
    </row>
    <row r="119" spans="1:61" s="53" customFormat="1" ht="49.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7"/>
      <c r="AE119" s="117"/>
      <c r="AF119" s="123"/>
      <c r="AG119" s="123"/>
      <c r="AH119" s="123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7"/>
      <c r="BG119" s="97"/>
      <c r="BH119" s="97"/>
      <c r="BI119" s="97"/>
    </row>
    <row r="120" spans="1:61" s="53" customFormat="1" ht="49.5" customHeight="1">
      <c r="A120" s="481" t="s">
        <v>30</v>
      </c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  <c r="T120" s="481"/>
      <c r="U120" s="481"/>
      <c r="V120" s="481"/>
      <c r="W120" s="481"/>
      <c r="X120" s="481"/>
      <c r="Y120" s="481"/>
      <c r="Z120" s="481"/>
      <c r="AA120" s="481"/>
      <c r="AB120" s="481"/>
      <c r="AC120" s="117"/>
      <c r="AD120" s="117"/>
      <c r="AE120" s="117"/>
      <c r="AF120" s="123"/>
      <c r="AG120" s="123"/>
      <c r="AH120" s="123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7"/>
      <c r="BG120" s="97"/>
      <c r="BH120" s="97"/>
      <c r="BI120" s="97"/>
    </row>
    <row r="121" spans="1:61" s="6" customFormat="1" ht="27" customHeight="1">
      <c r="A121" s="553"/>
      <c r="B121" s="553"/>
      <c r="C121" s="553"/>
      <c r="D121" s="553"/>
      <c r="E121" s="553"/>
      <c r="F121" s="553"/>
      <c r="G121" s="553"/>
      <c r="H121" s="553"/>
      <c r="I121" s="553"/>
      <c r="J121" s="553"/>
      <c r="K121" s="553"/>
      <c r="L121" s="553"/>
      <c r="M121" s="553"/>
      <c r="N121" s="553"/>
      <c r="O121" s="553"/>
      <c r="P121" s="553"/>
      <c r="Q121" s="553"/>
      <c r="R121" s="553"/>
      <c r="S121" s="553"/>
      <c r="T121" s="553"/>
      <c r="U121" s="553"/>
      <c r="V121" s="553"/>
      <c r="W121" s="553"/>
      <c r="X121" s="553"/>
      <c r="Y121" s="553"/>
      <c r="Z121" s="553"/>
      <c r="AA121" s="553"/>
      <c r="AB121" s="553"/>
      <c r="AC121" s="553"/>
      <c r="AD121" s="129"/>
      <c r="AE121" s="122"/>
      <c r="AF121" s="118"/>
      <c r="AG121" s="118"/>
      <c r="AH121" s="118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2"/>
      <c r="BG121" s="132"/>
      <c r="BH121" s="132"/>
      <c r="BI121" s="132"/>
    </row>
    <row r="122" spans="1:61" s="6" customFormat="1" ht="30" customHeight="1">
      <c r="A122" s="480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122"/>
      <c r="AE122" s="122"/>
      <c r="AF122" s="118"/>
      <c r="AG122" s="118"/>
      <c r="AH122" s="118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2"/>
      <c r="BG122" s="132"/>
      <c r="BH122" s="132"/>
      <c r="BI122" s="132"/>
    </row>
    <row r="123" spans="1:61" s="6" customFormat="1" ht="3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/>
      <c r="AE123" s="13"/>
      <c r="AF123" s="14"/>
      <c r="AG123" s="14"/>
      <c r="AH123" s="14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77"/>
      <c r="BG123" s="77"/>
      <c r="BH123" s="77"/>
      <c r="BI123" s="77"/>
    </row>
  </sheetData>
  <sheetProtection/>
  <mergeCells count="566">
    <mergeCell ref="A122:AC122"/>
    <mergeCell ref="B51:R51"/>
    <mergeCell ref="B52:R52"/>
    <mergeCell ref="B55:R55"/>
    <mergeCell ref="B56:R56"/>
    <mergeCell ref="A75:D75"/>
    <mergeCell ref="U56:V56"/>
    <mergeCell ref="A84:D84"/>
    <mergeCell ref="B48:R48"/>
    <mergeCell ref="B49:R49"/>
    <mergeCell ref="B50:R50"/>
    <mergeCell ref="A72:D72"/>
    <mergeCell ref="E72:BE72"/>
    <mergeCell ref="U55:V55"/>
    <mergeCell ref="E84:BE84"/>
    <mergeCell ref="E77:BE77"/>
    <mergeCell ref="E82:BE82"/>
    <mergeCell ref="S49:T49"/>
    <mergeCell ref="B43:R43"/>
    <mergeCell ref="A68:BI68"/>
    <mergeCell ref="AN66:AT66"/>
    <mergeCell ref="BF72:BI72"/>
    <mergeCell ref="E75:BE75"/>
    <mergeCell ref="AA62:AB62"/>
    <mergeCell ref="A121:AC121"/>
    <mergeCell ref="B44:R44"/>
    <mergeCell ref="B45:R45"/>
    <mergeCell ref="B46:R46"/>
    <mergeCell ref="B47:R47"/>
    <mergeCell ref="A111:F111"/>
    <mergeCell ref="A73:D73"/>
    <mergeCell ref="E73:BE73"/>
    <mergeCell ref="AJ111:AO111"/>
    <mergeCell ref="AX43:AZ43"/>
    <mergeCell ref="BA43:BB43"/>
    <mergeCell ref="S44:T44"/>
    <mergeCell ref="S45:T45"/>
    <mergeCell ref="S46:T46"/>
    <mergeCell ref="AC43:AD43"/>
    <mergeCell ref="AU44:AW44"/>
    <mergeCell ref="B42:R42"/>
    <mergeCell ref="Z64:AH64"/>
    <mergeCell ref="Y56:Z56"/>
    <mergeCell ref="Y58:Z58"/>
    <mergeCell ref="Y59:Z59"/>
    <mergeCell ref="Y61:Z61"/>
    <mergeCell ref="Y63:Z63"/>
    <mergeCell ref="U43:V43"/>
    <mergeCell ref="B53:R53"/>
    <mergeCell ref="B54:R54"/>
    <mergeCell ref="S37:T37"/>
    <mergeCell ref="S38:T38"/>
    <mergeCell ref="S39:T39"/>
    <mergeCell ref="S40:T40"/>
    <mergeCell ref="AE44:AF44"/>
    <mergeCell ref="AC44:AD44"/>
    <mergeCell ref="U40:V40"/>
    <mergeCell ref="W41:X41"/>
    <mergeCell ref="W42:X42"/>
    <mergeCell ref="U37:V37"/>
    <mergeCell ref="B40:R40"/>
    <mergeCell ref="B36:R36"/>
    <mergeCell ref="B37:R37"/>
    <mergeCell ref="B38:R38"/>
    <mergeCell ref="B39:R39"/>
    <mergeCell ref="S43:T43"/>
    <mergeCell ref="B41:R41"/>
    <mergeCell ref="S41:T41"/>
    <mergeCell ref="S42:T42"/>
    <mergeCell ref="S36:T36"/>
    <mergeCell ref="Y36:Z36"/>
    <mergeCell ref="Y40:Z40"/>
    <mergeCell ref="Y42:Z42"/>
    <mergeCell ref="Y48:Z48"/>
    <mergeCell ref="Y49:Z49"/>
    <mergeCell ref="AA58:AB58"/>
    <mergeCell ref="AA44:AB44"/>
    <mergeCell ref="Y38:Z38"/>
    <mergeCell ref="Y39:Z39"/>
    <mergeCell ref="S50:T50"/>
    <mergeCell ref="S51:T51"/>
    <mergeCell ref="S52:T52"/>
    <mergeCell ref="U52:V52"/>
    <mergeCell ref="S47:T47"/>
    <mergeCell ref="U49:V49"/>
    <mergeCell ref="W50:X50"/>
    <mergeCell ref="Y53:Z53"/>
    <mergeCell ref="U50:V50"/>
    <mergeCell ref="U54:V54"/>
    <mergeCell ref="U46:V46"/>
    <mergeCell ref="U47:V47"/>
    <mergeCell ref="U48:V48"/>
    <mergeCell ref="AA48:AB48"/>
    <mergeCell ref="AA49:AB49"/>
    <mergeCell ref="AA50:AB50"/>
    <mergeCell ref="AA54:AB54"/>
    <mergeCell ref="AA56:AB56"/>
    <mergeCell ref="S48:T48"/>
    <mergeCell ref="W51:X51"/>
    <mergeCell ref="Y50:Z50"/>
    <mergeCell ref="S54:T54"/>
    <mergeCell ref="AA51:AB51"/>
    <mergeCell ref="AC38:AD38"/>
    <mergeCell ref="AC40:AD40"/>
    <mergeCell ref="Y46:Z46"/>
    <mergeCell ref="Y47:Z47"/>
    <mergeCell ref="AC58:AD58"/>
    <mergeCell ref="AA36:AB36"/>
    <mergeCell ref="AA37:AB37"/>
    <mergeCell ref="AA38:AB38"/>
    <mergeCell ref="AA39:AB39"/>
    <mergeCell ref="AC53:AD53"/>
    <mergeCell ref="AC37:AD37"/>
    <mergeCell ref="AC41:AD41"/>
    <mergeCell ref="AC42:AD42"/>
    <mergeCell ref="AE49:AF49"/>
    <mergeCell ref="W56:X56"/>
    <mergeCell ref="AC36:AD36"/>
    <mergeCell ref="AA40:AB40"/>
    <mergeCell ref="AA41:AB41"/>
    <mergeCell ref="AA42:AB42"/>
    <mergeCell ref="AA43:AB43"/>
    <mergeCell ref="A116:AD116"/>
    <mergeCell ref="BF76:BI76"/>
    <mergeCell ref="A58:V58"/>
    <mergeCell ref="S55:T55"/>
    <mergeCell ref="S56:T56"/>
    <mergeCell ref="AE36:AF36"/>
    <mergeCell ref="AC45:AD45"/>
    <mergeCell ref="AC46:AD46"/>
    <mergeCell ref="AC47:AD47"/>
    <mergeCell ref="AC48:AD48"/>
    <mergeCell ref="A112:F112"/>
    <mergeCell ref="AJ112:AO112"/>
    <mergeCell ref="AG52:AH52"/>
    <mergeCell ref="AI54:AK54"/>
    <mergeCell ref="AO56:AQ56"/>
    <mergeCell ref="AC56:AD56"/>
    <mergeCell ref="A59:V59"/>
    <mergeCell ref="Y55:Z55"/>
    <mergeCell ref="S53:T53"/>
    <mergeCell ref="A82:D82"/>
    <mergeCell ref="U44:V44"/>
    <mergeCell ref="AG50:AH50"/>
    <mergeCell ref="AE45:AF45"/>
    <mergeCell ref="AE46:AF46"/>
    <mergeCell ref="AE47:AF47"/>
    <mergeCell ref="AE48:AF48"/>
    <mergeCell ref="AC49:AD49"/>
    <mergeCell ref="AA45:AB45"/>
    <mergeCell ref="AA46:AB46"/>
    <mergeCell ref="AA47:AB47"/>
    <mergeCell ref="AE37:AF37"/>
    <mergeCell ref="AE38:AF38"/>
    <mergeCell ref="AE42:AF42"/>
    <mergeCell ref="AE43:AF43"/>
    <mergeCell ref="AI45:AK45"/>
    <mergeCell ref="AE39:AF39"/>
    <mergeCell ref="AE40:AF40"/>
    <mergeCell ref="AE41:AF41"/>
    <mergeCell ref="Y37:Z37"/>
    <mergeCell ref="Y41:Z41"/>
    <mergeCell ref="AC39:AD39"/>
    <mergeCell ref="AU65:BI65"/>
    <mergeCell ref="AP110:AV110"/>
    <mergeCell ref="AI53:AK53"/>
    <mergeCell ref="AG49:AH49"/>
    <mergeCell ref="AI50:AK50"/>
    <mergeCell ref="AI51:AK51"/>
    <mergeCell ref="AI49:AK49"/>
    <mergeCell ref="AI47:AK47"/>
    <mergeCell ref="AI48:AK48"/>
    <mergeCell ref="A66:M66"/>
    <mergeCell ref="R66:U66"/>
    <mergeCell ref="N66:Q66"/>
    <mergeCell ref="Z66:AF66"/>
    <mergeCell ref="AG47:AH47"/>
    <mergeCell ref="AE51:AF51"/>
    <mergeCell ref="AC51:AD51"/>
    <mergeCell ref="U41:V41"/>
    <mergeCell ref="AG43:AH43"/>
    <mergeCell ref="AG44:AH44"/>
    <mergeCell ref="AG41:AH41"/>
    <mergeCell ref="AI46:AK46"/>
    <mergeCell ref="AG51:AH51"/>
    <mergeCell ref="AG42:AH42"/>
    <mergeCell ref="AG46:AH46"/>
    <mergeCell ref="AG48:AH48"/>
    <mergeCell ref="W48:X48"/>
    <mergeCell ref="AI40:AK40"/>
    <mergeCell ref="AI41:AK41"/>
    <mergeCell ref="AI43:AK43"/>
    <mergeCell ref="AG45:AH45"/>
    <mergeCell ref="AI44:AK44"/>
    <mergeCell ref="AI37:AK37"/>
    <mergeCell ref="AI38:AK38"/>
    <mergeCell ref="AI39:AK39"/>
    <mergeCell ref="AI42:AK42"/>
    <mergeCell ref="AG40:AH40"/>
    <mergeCell ref="AG36:AH36"/>
    <mergeCell ref="AG37:AH37"/>
    <mergeCell ref="AG38:AH38"/>
    <mergeCell ref="AG39:AH39"/>
    <mergeCell ref="AJ113:AO113"/>
    <mergeCell ref="Z65:AT65"/>
    <mergeCell ref="AJ101:BC103"/>
    <mergeCell ref="AJ96:AO96"/>
    <mergeCell ref="AJ94:BD95"/>
    <mergeCell ref="BF75:BI75"/>
    <mergeCell ref="AN67:AT67"/>
    <mergeCell ref="BF82:BI82"/>
    <mergeCell ref="A81:D81"/>
    <mergeCell ref="A74:D74"/>
    <mergeCell ref="E71:BE71"/>
    <mergeCell ref="BF77:BI77"/>
    <mergeCell ref="N67:Q67"/>
    <mergeCell ref="V67:Y67"/>
    <mergeCell ref="A77:D77"/>
    <mergeCell ref="AJ110:AO110"/>
    <mergeCell ref="AP104:AX104"/>
    <mergeCell ref="BF71:BI71"/>
    <mergeCell ref="AJ107:AO107"/>
    <mergeCell ref="A105:F105"/>
    <mergeCell ref="E74:BE74"/>
    <mergeCell ref="A76:D76"/>
    <mergeCell ref="E76:BE76"/>
    <mergeCell ref="A83:D83"/>
    <mergeCell ref="BF80:BI80"/>
    <mergeCell ref="A118:AC118"/>
    <mergeCell ref="A120:AB120"/>
    <mergeCell ref="H110:O110"/>
    <mergeCell ref="A113:F113"/>
    <mergeCell ref="A67:M67"/>
    <mergeCell ref="A71:D71"/>
    <mergeCell ref="A117:AC117"/>
    <mergeCell ref="A110:F110"/>
    <mergeCell ref="A94:S95"/>
    <mergeCell ref="A89:BI89"/>
    <mergeCell ref="W45:X45"/>
    <mergeCell ref="W46:X46"/>
    <mergeCell ref="AG66:AM66"/>
    <mergeCell ref="AG67:AM67"/>
    <mergeCell ref="AI59:AQ59"/>
    <mergeCell ref="AI62:AQ62"/>
    <mergeCell ref="AC59:AD59"/>
    <mergeCell ref="AI63:AQ63"/>
    <mergeCell ref="W47:X47"/>
    <mergeCell ref="W49:X49"/>
    <mergeCell ref="W43:X43"/>
    <mergeCell ref="AE55:AF55"/>
    <mergeCell ref="W55:X55"/>
    <mergeCell ref="AR61:AZ61"/>
    <mergeCell ref="AG63:AH63"/>
    <mergeCell ref="AE61:AF61"/>
    <mergeCell ref="W44:X44"/>
    <mergeCell ref="W52:X52"/>
    <mergeCell ref="AG56:AH56"/>
    <mergeCell ref="AG58:AH58"/>
    <mergeCell ref="A106:F106"/>
    <mergeCell ref="AJ106:AO106"/>
    <mergeCell ref="AJ104:AO104"/>
    <mergeCell ref="A98:F98"/>
    <mergeCell ref="AJ98:AO98"/>
    <mergeCell ref="A99:F99"/>
    <mergeCell ref="AJ99:AO99"/>
    <mergeCell ref="H103:O103"/>
    <mergeCell ref="W63:X63"/>
    <mergeCell ref="E81:BE81"/>
    <mergeCell ref="A103:F103"/>
    <mergeCell ref="A85:D85"/>
    <mergeCell ref="E85:BE85"/>
    <mergeCell ref="A63:V63"/>
    <mergeCell ref="E83:BE83"/>
    <mergeCell ref="A87:D87"/>
    <mergeCell ref="E87:BE87"/>
    <mergeCell ref="W37:X37"/>
    <mergeCell ref="AR58:AT58"/>
    <mergeCell ref="A65:Y65"/>
    <mergeCell ref="W39:X39"/>
    <mergeCell ref="W40:X40"/>
    <mergeCell ref="A91:BI91"/>
    <mergeCell ref="V66:Y66"/>
    <mergeCell ref="AU66:BI67"/>
    <mergeCell ref="AL55:AN55"/>
    <mergeCell ref="R67:U67"/>
    <mergeCell ref="O19:R19"/>
    <mergeCell ref="Z67:AF67"/>
    <mergeCell ref="AO55:AQ55"/>
    <mergeCell ref="A3:I3"/>
    <mergeCell ref="AC10:AN10"/>
    <mergeCell ref="AC12:AN12"/>
    <mergeCell ref="AI36:AK36"/>
    <mergeCell ref="W36:X36"/>
    <mergeCell ref="AO53:AQ53"/>
    <mergeCell ref="AL53:AN53"/>
    <mergeCell ref="AB19:AE19"/>
    <mergeCell ref="W38:X38"/>
    <mergeCell ref="AL51:AN51"/>
    <mergeCell ref="AS14:BD14"/>
    <mergeCell ref="A19:A20"/>
    <mergeCell ref="B19:E19"/>
    <mergeCell ref="F19:F20"/>
    <mergeCell ref="G19:I19"/>
    <mergeCell ref="J19:J20"/>
    <mergeCell ref="K19:N19"/>
    <mergeCell ref="M1:AW1"/>
    <mergeCell ref="M3:AW3"/>
    <mergeCell ref="K5:AX5"/>
    <mergeCell ref="K8:AX8"/>
    <mergeCell ref="AX19:BA19"/>
    <mergeCell ref="S19:S20"/>
    <mergeCell ref="T19:V19"/>
    <mergeCell ref="W19:W20"/>
    <mergeCell ref="X19:Z19"/>
    <mergeCell ref="AA19:AA20"/>
    <mergeCell ref="AJ19:AJ20"/>
    <mergeCell ref="AK19:AN19"/>
    <mergeCell ref="AO19:AR19"/>
    <mergeCell ref="AS19:AS20"/>
    <mergeCell ref="BH19:BI20"/>
    <mergeCell ref="AF19:AF20"/>
    <mergeCell ref="AG19:AI19"/>
    <mergeCell ref="AT19:AV19"/>
    <mergeCell ref="AW19:AW20"/>
    <mergeCell ref="AL44:AN44"/>
    <mergeCell ref="AR39:AT39"/>
    <mergeCell ref="BH21:BI21"/>
    <mergeCell ref="BH22:BI22"/>
    <mergeCell ref="BC19:BC20"/>
    <mergeCell ref="BD19:BD20"/>
    <mergeCell ref="BE19:BE20"/>
    <mergeCell ref="BF19:BF20"/>
    <mergeCell ref="BG19:BG20"/>
    <mergeCell ref="AU43:AW43"/>
    <mergeCell ref="AL40:AN40"/>
    <mergeCell ref="BB19:BB20"/>
    <mergeCell ref="W54:X54"/>
    <mergeCell ref="W61:X61"/>
    <mergeCell ref="Y54:Z54"/>
    <mergeCell ref="AL50:AN50"/>
    <mergeCell ref="AL54:AN54"/>
    <mergeCell ref="AL52:AN52"/>
    <mergeCell ref="AG53:AH53"/>
    <mergeCell ref="AR43:AT43"/>
    <mergeCell ref="AG54:AH54"/>
    <mergeCell ref="AC54:AD54"/>
    <mergeCell ref="AC50:AD50"/>
    <mergeCell ref="W62:X62"/>
    <mergeCell ref="W58:X58"/>
    <mergeCell ref="AL56:AN56"/>
    <mergeCell ref="AI61:AQ61"/>
    <mergeCell ref="AI52:AK52"/>
    <mergeCell ref="AE50:AF50"/>
    <mergeCell ref="Y51:Z51"/>
    <mergeCell ref="AR52:AT52"/>
    <mergeCell ref="AO48:AQ48"/>
    <mergeCell ref="AU48:AW48"/>
    <mergeCell ref="AO49:AQ49"/>
    <mergeCell ref="AR50:AT50"/>
    <mergeCell ref="AR48:AT48"/>
    <mergeCell ref="AO50:AQ50"/>
    <mergeCell ref="AU51:AW51"/>
    <mergeCell ref="BF86:BI86"/>
    <mergeCell ref="A78:D78"/>
    <mergeCell ref="E78:BE78"/>
    <mergeCell ref="BF78:BI78"/>
    <mergeCell ref="A79:D79"/>
    <mergeCell ref="E79:BE79"/>
    <mergeCell ref="BF79:BI79"/>
    <mergeCell ref="A80:D80"/>
    <mergeCell ref="E86:BE86"/>
    <mergeCell ref="BF84:BI84"/>
    <mergeCell ref="BF85:BI85"/>
    <mergeCell ref="A86:D86"/>
    <mergeCell ref="A32:A35"/>
    <mergeCell ref="B32:R35"/>
    <mergeCell ref="S32:T35"/>
    <mergeCell ref="U32:V35"/>
    <mergeCell ref="W32:AH32"/>
    <mergeCell ref="AI32:AZ32"/>
    <mergeCell ref="AI34:AQ34"/>
    <mergeCell ref="AU35:AW35"/>
    <mergeCell ref="AX35:AZ35"/>
    <mergeCell ref="BA32:BB35"/>
    <mergeCell ref="BC32:BI35"/>
    <mergeCell ref="W33:X35"/>
    <mergeCell ref="Y33:Z35"/>
    <mergeCell ref="AA33:AH33"/>
    <mergeCell ref="AI33:AZ33"/>
    <mergeCell ref="AA34:AB35"/>
    <mergeCell ref="AC34:AD35"/>
    <mergeCell ref="AE34:AF35"/>
    <mergeCell ref="AG34:AH35"/>
    <mergeCell ref="AL36:AN36"/>
    <mergeCell ref="AR34:AZ34"/>
    <mergeCell ref="AI35:AK35"/>
    <mergeCell ref="AL35:AN35"/>
    <mergeCell ref="AX36:AZ36"/>
    <mergeCell ref="AO35:AQ35"/>
    <mergeCell ref="AR35:AT35"/>
    <mergeCell ref="AU36:AW36"/>
    <mergeCell ref="AR36:AT36"/>
    <mergeCell ref="AU41:AW41"/>
    <mergeCell ref="AU42:AW42"/>
    <mergeCell ref="AU38:AW38"/>
    <mergeCell ref="AU39:AW39"/>
    <mergeCell ref="AR37:AT37"/>
    <mergeCell ref="AR40:AT40"/>
    <mergeCell ref="AR41:AT41"/>
    <mergeCell ref="AR38:AT38"/>
    <mergeCell ref="BF73:BI73"/>
    <mergeCell ref="AR56:AT56"/>
    <mergeCell ref="AX37:AZ37"/>
    <mergeCell ref="AX38:AZ38"/>
    <mergeCell ref="AR47:AT47"/>
    <mergeCell ref="AR49:AT49"/>
    <mergeCell ref="AR62:AZ62"/>
    <mergeCell ref="AU37:AW37"/>
    <mergeCell ref="AR42:AT42"/>
    <mergeCell ref="AU40:AW40"/>
    <mergeCell ref="AO41:AQ41"/>
    <mergeCell ref="AO42:AQ42"/>
    <mergeCell ref="AO43:AQ43"/>
    <mergeCell ref="AO44:AQ44"/>
    <mergeCell ref="AL58:AN58"/>
    <mergeCell ref="AI58:AK58"/>
    <mergeCell ref="AL47:AN47"/>
    <mergeCell ref="AL48:AN48"/>
    <mergeCell ref="AO51:AQ51"/>
    <mergeCell ref="AO52:AQ52"/>
    <mergeCell ref="BC60:BI60"/>
    <mergeCell ref="E80:BE80"/>
    <mergeCell ref="W59:X59"/>
    <mergeCell ref="AR63:AZ63"/>
    <mergeCell ref="AG62:AH62"/>
    <mergeCell ref="A61:V61"/>
    <mergeCell ref="A62:V62"/>
    <mergeCell ref="AR60:AZ60"/>
    <mergeCell ref="A60:V60"/>
    <mergeCell ref="BA59:BB59"/>
    <mergeCell ref="BA52:BB52"/>
    <mergeCell ref="AE56:AF56"/>
    <mergeCell ref="AE58:AF58"/>
    <mergeCell ref="AI55:AK55"/>
    <mergeCell ref="AG55:AH55"/>
    <mergeCell ref="BA53:BB53"/>
    <mergeCell ref="BA54:BB54"/>
    <mergeCell ref="AU53:AW53"/>
    <mergeCell ref="AU54:AW54"/>
    <mergeCell ref="AX53:AZ53"/>
    <mergeCell ref="AU46:AW46"/>
    <mergeCell ref="AR55:AT55"/>
    <mergeCell ref="AR44:AT44"/>
    <mergeCell ref="AR51:AT51"/>
    <mergeCell ref="AU50:AW50"/>
    <mergeCell ref="AX54:AZ54"/>
    <mergeCell ref="AX55:AZ55"/>
    <mergeCell ref="AU52:AW52"/>
    <mergeCell ref="AX52:AZ52"/>
    <mergeCell ref="AU45:AW45"/>
    <mergeCell ref="AL42:AN42"/>
    <mergeCell ref="AL43:AN43"/>
    <mergeCell ref="W60:X60"/>
    <mergeCell ref="AI60:AQ60"/>
    <mergeCell ref="AO54:AQ54"/>
    <mergeCell ref="AL49:AN49"/>
    <mergeCell ref="AO47:AQ47"/>
    <mergeCell ref="AO58:AQ58"/>
    <mergeCell ref="AI56:AK56"/>
    <mergeCell ref="W53:X53"/>
    <mergeCell ref="AU47:AW47"/>
    <mergeCell ref="AU49:AW49"/>
    <mergeCell ref="AL37:AN37"/>
    <mergeCell ref="AL38:AN38"/>
    <mergeCell ref="AL39:AN39"/>
    <mergeCell ref="AR46:AT46"/>
    <mergeCell ref="AO45:AQ45"/>
    <mergeCell ref="AO46:AQ46"/>
    <mergeCell ref="AL46:AN46"/>
    <mergeCell ref="AL41:AN41"/>
    <mergeCell ref="AX40:AZ40"/>
    <mergeCell ref="AX44:AZ44"/>
    <mergeCell ref="AX45:AZ45"/>
    <mergeCell ref="AX46:AZ46"/>
    <mergeCell ref="BA51:BB51"/>
    <mergeCell ref="AX42:AZ42"/>
    <mergeCell ref="BA46:BB46"/>
    <mergeCell ref="BA47:BB47"/>
    <mergeCell ref="BA49:BB49"/>
    <mergeCell ref="BA48:BB48"/>
    <mergeCell ref="U38:V38"/>
    <mergeCell ref="AX47:AZ47"/>
    <mergeCell ref="AX50:AZ50"/>
    <mergeCell ref="AX48:AZ48"/>
    <mergeCell ref="AX51:AZ51"/>
    <mergeCell ref="BA40:BB40"/>
    <mergeCell ref="BA41:BB41"/>
    <mergeCell ref="BA42:BB42"/>
    <mergeCell ref="AX41:AZ41"/>
    <mergeCell ref="AX39:AZ39"/>
    <mergeCell ref="AX58:AZ58"/>
    <mergeCell ref="AR53:AT53"/>
    <mergeCell ref="AR54:AT54"/>
    <mergeCell ref="BA36:BB36"/>
    <mergeCell ref="BA37:BB37"/>
    <mergeCell ref="BA38:BB38"/>
    <mergeCell ref="BA39:BB39"/>
    <mergeCell ref="BA50:BB50"/>
    <mergeCell ref="AX49:AZ49"/>
    <mergeCell ref="AU56:AW56"/>
    <mergeCell ref="BC42:BI42"/>
    <mergeCell ref="BA58:BB58"/>
    <mergeCell ref="AU58:AW58"/>
    <mergeCell ref="AR59:AZ59"/>
    <mergeCell ref="BA61:BB61"/>
    <mergeCell ref="BA55:BB55"/>
    <mergeCell ref="BA56:BB56"/>
    <mergeCell ref="AX56:AZ56"/>
    <mergeCell ref="AU55:AW55"/>
    <mergeCell ref="BA60:BB60"/>
    <mergeCell ref="AR45:AT45"/>
    <mergeCell ref="AL45:AN45"/>
    <mergeCell ref="BA62:BB62"/>
    <mergeCell ref="BA63:BB63"/>
    <mergeCell ref="BC36:BI36"/>
    <mergeCell ref="BC37:BI37"/>
    <mergeCell ref="BC38:BI38"/>
    <mergeCell ref="BC39:BI39"/>
    <mergeCell ref="BC40:BI40"/>
    <mergeCell ref="BC41:BI41"/>
    <mergeCell ref="BC51:BI51"/>
    <mergeCell ref="BC48:BI48"/>
    <mergeCell ref="BC43:BI43"/>
    <mergeCell ref="BC44:BI44"/>
    <mergeCell ref="BC45:BI45"/>
    <mergeCell ref="Y43:Z43"/>
    <mergeCell ref="Y44:Z44"/>
    <mergeCell ref="Y45:Z45"/>
    <mergeCell ref="BA44:BB44"/>
    <mergeCell ref="BA45:BB45"/>
    <mergeCell ref="BC54:BI54"/>
    <mergeCell ref="BC55:BI55"/>
    <mergeCell ref="BC56:BI56"/>
    <mergeCell ref="BC58:BI58"/>
    <mergeCell ref="BC59:BI59"/>
    <mergeCell ref="BC52:BI52"/>
    <mergeCell ref="AO36:AQ36"/>
    <mergeCell ref="AO38:AQ38"/>
    <mergeCell ref="AO39:AQ39"/>
    <mergeCell ref="AO40:AQ40"/>
    <mergeCell ref="AO37:AQ37"/>
    <mergeCell ref="BC53:BI53"/>
    <mergeCell ref="BC46:BI46"/>
    <mergeCell ref="BC47:BI47"/>
    <mergeCell ref="BC49:BI49"/>
    <mergeCell ref="BC50:BI50"/>
    <mergeCell ref="BF87:BI87"/>
    <mergeCell ref="H96:O96"/>
    <mergeCell ref="AP96:AX96"/>
    <mergeCell ref="AJ109:BC109"/>
    <mergeCell ref="BC61:BI61"/>
    <mergeCell ref="BC62:BI62"/>
    <mergeCell ref="BC63:BI63"/>
    <mergeCell ref="BF83:BI83"/>
    <mergeCell ref="BF81:BI81"/>
    <mergeCell ref="BF74:BI74"/>
  </mergeCells>
  <printOptions horizontalCentered="1"/>
  <pageMargins left="0.6299212598425197" right="0.15748031496062992" top="0.57" bottom="0.15748031496062992" header="0.11811023622047245" footer="0.11811023622047245"/>
  <pageSetup horizontalDpi="600" verticalDpi="600" orientation="portrait" paperSize="8" scale="16" r:id="rId1"/>
  <rowBreaks count="1" manualBreakCount="1">
    <brk id="68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Borisova</cp:lastModifiedBy>
  <cp:lastPrinted>2019-03-22T08:21:09Z</cp:lastPrinted>
  <dcterms:created xsi:type="dcterms:W3CDTF">1999-02-26T09:40:51Z</dcterms:created>
  <dcterms:modified xsi:type="dcterms:W3CDTF">2019-03-22T10:45:08Z</dcterms:modified>
  <cp:category/>
  <cp:version/>
  <cp:contentType/>
  <cp:contentStatus/>
</cp:coreProperties>
</file>