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План 23 год\"/>
    </mc:Choice>
  </mc:AlternateContent>
  <bookViews>
    <workbookView xWindow="-120" yWindow="-120" windowWidth="29040" windowHeight="15840" tabRatio="584"/>
  </bookViews>
  <sheets>
    <sheet name="Примерный учебный план" sheetId="25" r:id="rId1"/>
    <sheet name="Лист1" sheetId="26" r:id="rId2"/>
  </sheets>
  <definedNames>
    <definedName name="_xlnm.Print_Area" localSheetId="0">'Примерный учебный план'!$A$1:$BI$178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49" i="25" l="1"/>
  <c r="BC28" i="25"/>
  <c r="AL28" i="25"/>
  <c r="AM28" i="25"/>
  <c r="AN28" i="25"/>
  <c r="AO28" i="25"/>
  <c r="AP28" i="25"/>
  <c r="AQ28" i="25"/>
  <c r="AR28" i="25"/>
  <c r="AS28" i="25"/>
  <c r="AT28" i="25"/>
  <c r="AU28" i="25"/>
  <c r="AV28" i="25"/>
  <c r="AW28" i="25"/>
  <c r="AX28" i="25"/>
  <c r="AY28" i="25"/>
  <c r="AZ28" i="25"/>
  <c r="BA28" i="25"/>
  <c r="BB28" i="25"/>
  <c r="AG28" i="25"/>
  <c r="AH28" i="25"/>
  <c r="AI28" i="25"/>
  <c r="AJ28" i="25"/>
  <c r="AK28" i="25"/>
  <c r="AF28" i="25"/>
  <c r="AF49" i="25"/>
  <c r="AG49" i="25"/>
  <c r="X74" i="25"/>
  <c r="Z74" i="25"/>
  <c r="AB74" i="25"/>
  <c r="AD74" i="25"/>
  <c r="AB83" i="25"/>
  <c r="X83" i="25"/>
  <c r="T50" i="25"/>
  <c r="T29" i="25" l="1"/>
  <c r="Z88" i="25"/>
  <c r="AD49" i="25"/>
  <c r="X42" i="25"/>
  <c r="Z42" i="25"/>
  <c r="AB42" i="25"/>
  <c r="AD42" i="25"/>
  <c r="AB29" i="25"/>
  <c r="V57" i="25" l="1"/>
  <c r="T108" i="25"/>
  <c r="V68" i="25" l="1"/>
  <c r="V58" i="25"/>
  <c r="T60" i="25"/>
  <c r="AH49" i="25" l="1"/>
  <c r="V50" i="25"/>
  <c r="X50" i="25"/>
  <c r="Z50" i="25"/>
  <c r="AB50" i="25"/>
  <c r="AB59" i="25"/>
  <c r="V89" i="25"/>
  <c r="AB67" i="25"/>
  <c r="Z67" i="25"/>
  <c r="X67" i="25"/>
  <c r="AB39" i="25"/>
  <c r="T39" i="25"/>
  <c r="Z36" i="25"/>
  <c r="X36" i="25"/>
  <c r="AB33" i="25"/>
  <c r="AB28" i="25" s="1"/>
  <c r="Z33" i="25"/>
  <c r="X33" i="25"/>
  <c r="T93" i="25"/>
  <c r="T92" i="25" s="1"/>
  <c r="T109" i="25"/>
  <c r="T107" i="25"/>
  <c r="T106" i="25"/>
  <c r="V78" i="25"/>
  <c r="AV49" i="25"/>
  <c r="AJ49" i="25"/>
  <c r="AK49" i="25"/>
  <c r="AL49" i="25"/>
  <c r="AM49" i="25"/>
  <c r="AN49" i="25"/>
  <c r="AO49" i="25"/>
  <c r="AP49" i="25"/>
  <c r="AQ49" i="25"/>
  <c r="AR49" i="25"/>
  <c r="AS49" i="25"/>
  <c r="AT49" i="25"/>
  <c r="AU49" i="25"/>
  <c r="AW49" i="25"/>
  <c r="AX49" i="25"/>
  <c r="AX104" i="25" s="1"/>
  <c r="AY49" i="25"/>
  <c r="AZ49" i="25"/>
  <c r="BA49" i="25"/>
  <c r="BB49" i="25"/>
  <c r="BC49" i="25"/>
  <c r="V90" i="25"/>
  <c r="V79" i="25"/>
  <c r="V76" i="25"/>
  <c r="V65" i="25"/>
  <c r="V64" i="25"/>
  <c r="V62" i="25"/>
  <c r="V61" i="25"/>
  <c r="V60" i="25"/>
  <c r="V56" i="25"/>
  <c r="V55" i="25"/>
  <c r="V87" i="25"/>
  <c r="V85" i="25"/>
  <c r="V84" i="25"/>
  <c r="V80" i="25"/>
  <c r="V47" i="25"/>
  <c r="V45" i="25"/>
  <c r="V43" i="25"/>
  <c r="V41" i="25"/>
  <c r="V73" i="25"/>
  <c r="V71" i="25"/>
  <c r="V70" i="25"/>
  <c r="V40" i="25"/>
  <c r="V39" i="25" s="1"/>
  <c r="V38" i="25"/>
  <c r="V37" i="25"/>
  <c r="V35" i="25"/>
  <c r="V34" i="25"/>
  <c r="V29" i="25"/>
  <c r="X29" i="25"/>
  <c r="AD29" i="25"/>
  <c r="AD28" i="25" s="1"/>
  <c r="X54" i="25"/>
  <c r="Z54" i="25"/>
  <c r="AB54" i="25"/>
  <c r="AB92" i="25"/>
  <c r="X88" i="25"/>
  <c r="AB88" i="25"/>
  <c r="T90" i="25"/>
  <c r="T91" i="25"/>
  <c r="T89" i="25"/>
  <c r="T76" i="25"/>
  <c r="T78" i="25"/>
  <c r="T79" i="25"/>
  <c r="T82" i="25"/>
  <c r="T65" i="25"/>
  <c r="T66" i="25"/>
  <c r="T64" i="25"/>
  <c r="T61" i="25"/>
  <c r="T62" i="25"/>
  <c r="V92" i="25"/>
  <c r="X92" i="25"/>
  <c r="T58" i="25"/>
  <c r="T57" i="25"/>
  <c r="T56" i="25"/>
  <c r="T55" i="25"/>
  <c r="T84" i="25"/>
  <c r="T72" i="25"/>
  <c r="T73" i="25"/>
  <c r="T81" i="25"/>
  <c r="T80" i="25"/>
  <c r="T48" i="25"/>
  <c r="T47" i="25"/>
  <c r="T46" i="25"/>
  <c r="T45" i="25"/>
  <c r="T44" i="25"/>
  <c r="T43" i="25"/>
  <c r="T86" i="25"/>
  <c r="T87" i="25"/>
  <c r="T71" i="25"/>
  <c r="T70" i="25"/>
  <c r="T69" i="25"/>
  <c r="T68" i="25"/>
  <c r="T85" i="25"/>
  <c r="T37" i="25"/>
  <c r="T38" i="25"/>
  <c r="T35" i="25"/>
  <c r="T34" i="25"/>
  <c r="Z59" i="25"/>
  <c r="X59" i="25"/>
  <c r="X63" i="25"/>
  <c r="AB63" i="25"/>
  <c r="BI15" i="25"/>
  <c r="BH15" i="25"/>
  <c r="BG15" i="25"/>
  <c r="BF15" i="25"/>
  <c r="BE15" i="25"/>
  <c r="BD15" i="25"/>
  <c r="BB15" i="25"/>
  <c r="BC15" i="25"/>
  <c r="T59" i="25" l="1"/>
  <c r="T74" i="25"/>
  <c r="V74" i="25"/>
  <c r="AB49" i="25"/>
  <c r="Z28" i="25"/>
  <c r="T36" i="25"/>
  <c r="V83" i="25"/>
  <c r="T88" i="25"/>
  <c r="T54" i="25"/>
  <c r="T63" i="25"/>
  <c r="T83" i="25"/>
  <c r="T33" i="25"/>
  <c r="X28" i="25"/>
  <c r="T67" i="25"/>
  <c r="T42" i="25"/>
  <c r="X49" i="25"/>
  <c r="Z49" i="25"/>
  <c r="V36" i="25"/>
  <c r="V42" i="25"/>
  <c r="AS104" i="25"/>
  <c r="AR105" i="25" s="1"/>
  <c r="V88" i="25"/>
  <c r="AG104" i="25"/>
  <c r="AF105" i="25" s="1"/>
  <c r="AL104" i="25"/>
  <c r="BA104" i="25"/>
  <c r="AW104" i="25"/>
  <c r="AN104" i="25"/>
  <c r="AQ104" i="25"/>
  <c r="AM104" i="25"/>
  <c r="AL105" i="25" s="1"/>
  <c r="AI104" i="25"/>
  <c r="AR104" i="25"/>
  <c r="AJ104" i="25"/>
  <c r="AI105" i="25" s="1"/>
  <c r="AH104" i="25"/>
  <c r="V59" i="25"/>
  <c r="AU104" i="25"/>
  <c r="AF104" i="25"/>
  <c r="V54" i="25"/>
  <c r="V63" i="25"/>
  <c r="AZ104" i="25"/>
  <c r="V33" i="25"/>
  <c r="V67" i="25"/>
  <c r="AO104" i="25"/>
  <c r="AD104" i="25"/>
  <c r="BC104" i="25"/>
  <c r="AY104" i="25"/>
  <c r="AX105" i="25" s="1"/>
  <c r="AT104" i="25"/>
  <c r="AP104" i="25"/>
  <c r="AO105" i="25" s="1"/>
  <c r="AV104" i="25"/>
  <c r="AU105" i="25" s="1"/>
  <c r="BB104" i="25"/>
  <c r="BA105" i="25" s="1"/>
  <c r="AK104" i="25"/>
  <c r="BD104" i="25" l="1"/>
  <c r="T28" i="25"/>
  <c r="T49" i="25"/>
  <c r="V28" i="25"/>
  <c r="V49" i="25"/>
  <c r="X104" i="25"/>
  <c r="Z104" i="25"/>
  <c r="AB104" i="25"/>
  <c r="V104" i="25" l="1"/>
  <c r="T104" i="25"/>
</calcChain>
</file>

<file path=xl/sharedStrings.xml><?xml version="1.0" encoding="utf-8"?>
<sst xmlns="http://schemas.openxmlformats.org/spreadsheetml/2006/main" count="632" uniqueCount="444">
  <si>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</si>
  <si>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</si>
  <si>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</si>
  <si>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</si>
  <si>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</si>
  <si>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</si>
  <si>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</si>
  <si>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</si>
  <si>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</si>
  <si>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</si>
  <si>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</si>
  <si>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</si>
  <si>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</si>
  <si>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</si>
  <si>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</si>
  <si>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</si>
  <si>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</si>
  <si>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</si>
  <si>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</si>
  <si>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</si>
  <si>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</si>
  <si>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</si>
  <si>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</si>
  <si>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</si>
  <si>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</si>
  <si>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</si>
  <si>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</si>
  <si>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</si>
  <si>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</si>
  <si>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</si>
  <si>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</si>
  <si>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</si>
  <si>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</si>
  <si>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</si>
  <si>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</si>
  <si>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</si>
  <si>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</si>
  <si>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</si>
  <si>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</si>
  <si>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</si>
  <si>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</si>
  <si>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</si>
  <si>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</si>
  <si>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</si>
  <si>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</si>
  <si>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</si>
  <si>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</si>
  <si>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</si>
  <si>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</si>
  <si>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</si>
  <si>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</si>
  <si>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</si>
  <si>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</si>
  <si>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</si>
  <si>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</si>
  <si>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</si>
  <si>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</si>
  <si>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</si>
  <si>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</si>
  <si>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</si>
  <si>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</si>
  <si>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</si>
  <si>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</si>
  <si>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</si>
  <si>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</si>
  <si>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</si>
  <si>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</si>
  <si>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</si>
  <si>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</si>
  <si>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</si>
  <si>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</si>
  <si>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</si>
  <si>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</si>
  <si>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</si>
  <si>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</si>
  <si>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</si>
  <si>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</si>
  <si>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</si>
  <si>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</si>
  <si>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</si>
  <si>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</si>
  <si>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</si>
  <si>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</si>
  <si>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</si>
  <si>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</si>
  <si>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</si>
  <si>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</si>
  <si>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</si>
  <si>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</si>
  <si>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</si>
  <si>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</si>
  <si>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</si>
  <si>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</si>
  <si>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</si>
  <si>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</si>
  <si>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</si>
  <si>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Наименование компетенции</t>
  </si>
  <si>
    <t>1.2</t>
  </si>
  <si>
    <t>1.2.1</t>
  </si>
  <si>
    <t>1.1.2</t>
  </si>
  <si>
    <t>2.2</t>
  </si>
  <si>
    <t>VIII. Матрица компетенций</t>
  </si>
  <si>
    <t>1.5</t>
  </si>
  <si>
    <t>IV курс</t>
  </si>
  <si>
    <t>2.6</t>
  </si>
  <si>
    <t>IV</t>
  </si>
  <si>
    <t>2.7</t>
  </si>
  <si>
    <t xml:space="preserve">Количество часов учебных занятий                        </t>
  </si>
  <si>
    <t>ГОСУДАРСТВЕННЫЙ КОМПОНЕНТ</t>
  </si>
  <si>
    <t>1.2.2</t>
  </si>
  <si>
    <t>2</t>
  </si>
  <si>
    <t>ФАКУЛЬТАТИВНЫЕ ДИСЦИПЛИНЫ</t>
  </si>
  <si>
    <t>ДОПОЛНИТЕЛЬНЫЕ ВИДЫ ОБУЧЕНИЯ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</si>
  <si>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</si>
  <si>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</si>
  <si>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</si>
  <si>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</si>
  <si>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</si>
  <si>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</si>
  <si>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t>Математика</t>
  </si>
  <si>
    <t>Физика</t>
  </si>
  <si>
    <t>Иностранный язык</t>
  </si>
  <si>
    <t>Охрана труда</t>
  </si>
  <si>
    <t>Теоретическая механика</t>
  </si>
  <si>
    <t>Механика жидкости и газа</t>
  </si>
  <si>
    <t>Основы эколого-энергетической устойчивости производства</t>
  </si>
  <si>
    <t>Информатика</t>
  </si>
  <si>
    <t>Основы электротехники</t>
  </si>
  <si>
    <t>Коррупция и ее общественная  опасность</t>
  </si>
  <si>
    <t>Физическая культура</t>
  </si>
  <si>
    <t>Ознакомительная</t>
  </si>
  <si>
    <t>Гидрометрическая</t>
  </si>
  <si>
    <t>Преддипломная</t>
  </si>
  <si>
    <t>/1…6</t>
  </si>
  <si>
    <t>/4</t>
  </si>
  <si>
    <t>Зачетных 
единиц</t>
  </si>
  <si>
    <t>1.1.1</t>
  </si>
  <si>
    <t>1.1.3</t>
  </si>
  <si>
    <t>/34</t>
  </si>
  <si>
    <t>/16</t>
  </si>
  <si>
    <t>/68</t>
  </si>
  <si>
    <t>1.3</t>
  </si>
  <si>
    <t>1.3.1</t>
  </si>
  <si>
    <t>1.3.2</t>
  </si>
  <si>
    <t xml:space="preserve">Модуль "Информационные технологии" </t>
  </si>
  <si>
    <t>2.1.1</t>
  </si>
  <si>
    <t>2.2.1</t>
  </si>
  <si>
    <t>2.2.2</t>
  </si>
  <si>
    <t>2.3</t>
  </si>
  <si>
    <t xml:space="preserve">Модуль "Экономика и организация строительного производства" </t>
  </si>
  <si>
    <t>1.6</t>
  </si>
  <si>
    <t>2.4</t>
  </si>
  <si>
    <t>2.5</t>
  </si>
  <si>
    <t>2.8</t>
  </si>
  <si>
    <t>/50</t>
  </si>
  <si>
    <t>7 семестр,
17 недель</t>
  </si>
  <si>
    <t>8 семестр,
10 недель</t>
  </si>
  <si>
    <t>2.3.1</t>
  </si>
  <si>
    <t>2.3.2</t>
  </si>
  <si>
    <t>2.5.1</t>
  </si>
  <si>
    <t>2.5.2</t>
  </si>
  <si>
    <t>2.6.2</t>
  </si>
  <si>
    <t>2.6.3</t>
  </si>
  <si>
    <t>/1</t>
  </si>
  <si>
    <t>/10</t>
  </si>
  <si>
    <t>2.7.1</t>
  </si>
  <si>
    <t>2.7.2</t>
  </si>
  <si>
    <t>2.8.1</t>
  </si>
  <si>
    <t>2.8.2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</si>
  <si>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</si>
  <si>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</si>
  <si>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</si>
  <si>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</si>
  <si>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</si>
  <si>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</si>
  <si>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</si>
  <si>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</si>
  <si>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БПК-1</t>
  </si>
  <si>
    <t>БПК-2</t>
  </si>
  <si>
    <t>БПК-3</t>
  </si>
  <si>
    <t>СК-1</t>
  </si>
  <si>
    <t>СК-2</t>
  </si>
  <si>
    <t>СК-3</t>
  </si>
  <si>
    <t>СК-4</t>
  </si>
  <si>
    <t>СК-5</t>
  </si>
  <si>
    <t>СК-6</t>
  </si>
  <si>
    <t>СК-7</t>
  </si>
  <si>
    <t>Владеть основными методами сбора, обработки и хранения информации, знать языки программирования и уметь использовать полученные знания для решения практических задач</t>
  </si>
  <si>
    <t>СК-8</t>
  </si>
  <si>
    <t>СК-9</t>
  </si>
  <si>
    <t>СК-10</t>
  </si>
  <si>
    <t>СК-11</t>
  </si>
  <si>
    <t>УК-9</t>
  </si>
  <si>
    <t>Модуль "Социально-гуманитарный 1"</t>
  </si>
  <si>
    <t>Модуль "Социально-гуманитарный 2"</t>
  </si>
  <si>
    <t>Модуль"Естественнонаучные дисциплины"</t>
  </si>
  <si>
    <t>Сопротивление материалов и теория упругости</t>
  </si>
  <si>
    <t>/340</t>
  </si>
  <si>
    <t>/336</t>
  </si>
  <si>
    <t>/3</t>
  </si>
  <si>
    <t>/5</t>
  </si>
  <si>
    <t>/54</t>
  </si>
  <si>
    <t>/70</t>
  </si>
  <si>
    <t>1, 2</t>
  </si>
  <si>
    <t>3, 4</t>
  </si>
  <si>
    <t>Модуль "Лингвистический"</t>
  </si>
  <si>
    <t>1.4</t>
  </si>
  <si>
    <t>Код учебной дисциплины, модуля</t>
  </si>
  <si>
    <t>УК-10</t>
  </si>
  <si>
    <t>Защита дипломного проекта в ГЭК</t>
  </si>
  <si>
    <t>Технологическая</t>
  </si>
  <si>
    <t>Белорусский язык                                                 (профессиональная лексика)</t>
  </si>
  <si>
    <t>Зачетн.
единиц</t>
  </si>
  <si>
    <t>Начертательная геометрия и                                     инженерная графика</t>
  </si>
  <si>
    <t>Курсовая работа "Механика жидкости и газа"</t>
  </si>
  <si>
    <t>Теория механизмов и машин</t>
  </si>
  <si>
    <t>Детали машин</t>
  </si>
  <si>
    <t>Модуль "Кораблестроение 1"</t>
  </si>
  <si>
    <t>Курсовой проект по дисциплине "Конструкция корпуса судов"</t>
  </si>
  <si>
    <t>Теория корабля</t>
  </si>
  <si>
    <t>Проектирование судов</t>
  </si>
  <si>
    <t>Курсовой проект по дисциплине "Проектирование судов"</t>
  </si>
  <si>
    <t>Технологии судостроения</t>
  </si>
  <si>
    <t>Курсовая проект по дисциплине "Технология судостроения"</t>
  </si>
  <si>
    <t>Судовые устройства и системы</t>
  </si>
  <si>
    <t>Судовые энергетические установки</t>
  </si>
  <si>
    <t>Курсовой проект по дисциплине "Судовые энергетические установки"</t>
  </si>
  <si>
    <t>Техническая эксплуатация судов</t>
  </si>
  <si>
    <t>Модуль "Общетехническая подготовка"</t>
  </si>
  <si>
    <t>Материаловедение и технология
металлов</t>
  </si>
  <si>
    <t>Строительная механика и прочность корабля</t>
  </si>
  <si>
    <t>Курсовая работа по дисциплине "Теория механизмов и машин"</t>
  </si>
  <si>
    <t>Экономика водного транспорта</t>
  </si>
  <si>
    <t>Организация производства и
управление предприятиями
водного транспорта</t>
  </si>
  <si>
    <t>2.2.3</t>
  </si>
  <si>
    <t>Метрология, стандартизация и оценка соответствия</t>
  </si>
  <si>
    <t>Компьютерная графика</t>
  </si>
  <si>
    <t>Модуль "Кораблестроение 2"</t>
  </si>
  <si>
    <t>Сварка судовых конструкций</t>
  </si>
  <si>
    <t>Водолазное обеспечение
ремонтных работ</t>
  </si>
  <si>
    <t>Надежность и диагностика состояния судов</t>
  </si>
  <si>
    <t xml:space="preserve">Модуль "Инженерные изыскания " </t>
  </si>
  <si>
    <t>Водные пути и технический флот</t>
  </si>
  <si>
    <t>Курсовой проект по дисциплине "Водные пути и технический флот"</t>
  </si>
  <si>
    <t>Гидрология, гидрометрия и динамика русловых процессов</t>
  </si>
  <si>
    <t>Морское право</t>
  </si>
  <si>
    <t>Судовождение</t>
  </si>
  <si>
    <t>Введение в инженерное образование</t>
  </si>
  <si>
    <t>1.4.1</t>
  </si>
  <si>
    <t xml:space="preserve">Модуль "Механика" </t>
  </si>
  <si>
    <t>Модуль "Системы и устройства корабля"</t>
  </si>
  <si>
    <t>2.2.4</t>
  </si>
  <si>
    <t>2.6.4</t>
  </si>
  <si>
    <t>1.2.1.</t>
  </si>
  <si>
    <t>1.2.2.</t>
  </si>
  <si>
    <t>1.6.</t>
  </si>
  <si>
    <t>2.2.1.</t>
  </si>
  <si>
    <t>2.2.2.</t>
  </si>
  <si>
    <t>2.2.3.</t>
  </si>
  <si>
    <t>2.2.4.</t>
  </si>
  <si>
    <t>2.3.1.</t>
  </si>
  <si>
    <t>2.3.2.</t>
  </si>
  <si>
    <t>2.4.</t>
  </si>
  <si>
    <t>2.5.</t>
  </si>
  <si>
    <t>2.7.</t>
  </si>
  <si>
    <t>2.8.</t>
  </si>
  <si>
    <t>Название модуля,
учебной дисциплины, курсового проекта (курсовой работы)</t>
  </si>
  <si>
    <t>Курсовой проект по дисциплине "Теория корабля"</t>
  </si>
  <si>
    <t>Код 
компетенции</t>
  </si>
  <si>
    <t xml:space="preserve">Модуль "Мореходство"  </t>
  </si>
  <si>
    <t>КОМПОНЕНТ УЧРЕЖДЕНИЯ  ВЫСШЕГО ОБРАЗОВАНИЯ</t>
  </si>
  <si>
    <t>Курсовая работа по дисциплине "Организация производства и управление предприятиями водного транспорта"</t>
  </si>
  <si>
    <t>6, 7</t>
  </si>
  <si>
    <t>История белорусской государственности</t>
  </si>
  <si>
    <t>2.1.2</t>
  </si>
  <si>
    <t xml:space="preserve">Философия </t>
  </si>
  <si>
    <t xml:space="preserve">Военная подготовка </t>
  </si>
  <si>
    <t>/240/360</t>
  </si>
  <si>
    <t>Курсовая работа по дисциплине "Сварка судовых конструкций"</t>
  </si>
  <si>
    <t>УТВЕРЖДАЮ</t>
  </si>
  <si>
    <t>_______________20__г.</t>
  </si>
  <si>
    <t>Регистрационный № _____________</t>
  </si>
  <si>
    <t>В.В. Ивашечкин</t>
  </si>
  <si>
    <t>Протокол № ____ от _________ 20___ г.</t>
  </si>
  <si>
    <t>Технология судоремонта</t>
  </si>
  <si>
    <t>2.6.1</t>
  </si>
  <si>
    <t>Конструкция быстроходных судов</t>
  </si>
  <si>
    <t>Первый заместитель 
Министра образования
Республики Беларусь</t>
  </si>
  <si>
    <t xml:space="preserve">_______________  </t>
  </si>
  <si>
    <t>ПРИМЕРНЫЙ УЧЕБНЫЙ  ПЛАН</t>
  </si>
  <si>
    <t>2.9</t>
  </si>
  <si>
    <t>2.9.2</t>
  </si>
  <si>
    <t>2.10</t>
  </si>
  <si>
    <t>2.10.1</t>
  </si>
  <si>
    <t>2.10.2</t>
  </si>
  <si>
    <t>Разработан в качестве примера реализации образовательного стандарта по специальности 6-05-0715-06 "Водные транспортные средства"</t>
  </si>
  <si>
    <t xml:space="preserve">МИНИСТЕРСТВО ОБРАЗОВАНИЯ РЕСПУБЛИКИ БЕЛАРУСЬ </t>
  </si>
  <si>
    <t>СОГЛАСОВАНО</t>
  </si>
  <si>
    <t>Эксперт-нормоконтролер</t>
  </si>
  <si>
    <t>Председатель УМО по образованию в области транспорта и транспортной деятельности</t>
  </si>
  <si>
    <t>Председатель секции по специальности 
1-37 03 02 "Кораблестроение и техническая эксплуатация 
водного транспорта"</t>
  </si>
  <si>
    <t>Начальник управления водного транспорта Республики Беларусь</t>
  </si>
  <si>
    <t xml:space="preserve">А.Н. Чернобылец </t>
  </si>
  <si>
    <t>Начальник Главного управления профессионального образования
Министерства образования Республики Беларусь</t>
  </si>
  <si>
    <t>Проректор по научно-методической работе
Государственного учреждения образования «Республиканский институт высшей школы»</t>
  </si>
  <si>
    <t>И. В. Титович</t>
  </si>
  <si>
    <t>Специальность: 6-05-0715-06  Водные транспортные средства 
Профилизация: Судостроение и техническая эксплуатация водного транспорта</t>
  </si>
  <si>
    <t>Конструкция корпуса и прочность судна</t>
  </si>
  <si>
    <t xml:space="preserve">Великая отечественная война советскоо народа (в контексте Второй мировой войны) / История науки и техники </t>
  </si>
  <si>
    <t>Эксплуатационая</t>
  </si>
  <si>
    <t>Конструкторская</t>
  </si>
  <si>
    <t>В рамках специальности 6-05-0715-06 "Водные транспортные средства" могут быть реализованы следующие профилизации: "Водные пути и порты", Транспотная логистика (водный транспорт), "Автоматизированные суда" и др.</t>
  </si>
  <si>
    <t>УК-11</t>
  </si>
  <si>
    <t>Решать стандартные задачи профессиональной деятельности на основе применения информационно-коммуникационных технологий.</t>
  </si>
  <si>
    <t>Быть способным к саморазвитию и совершенствованию в профессиональной деятельности.</t>
  </si>
  <si>
    <t>Проявлять инициативу и адаптироваться к изменениям в профессиональной деятельности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</si>
  <si>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идентичности.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</si>
  <si>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</si>
  <si>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
инструменты экономического анализа для оценки политического процесса принятия экономических решений и результативности экономической политики.</t>
  </si>
  <si>
    <t>Использовать основные понятия и термины специальной лексики белорусского языка в профессиональной деятельности</t>
  </si>
  <si>
    <t>Осуществлять коммуникации на иностранном языке для решения задач межличностного и межкультурного взаимодействия.</t>
  </si>
  <si>
    <t>Применять методы линейной алгебры, дифференциального и интегрального исчисления, анализа функций одной и нескольких переменных для решения практических задач</t>
  </si>
  <si>
    <t>Современная политэкономия</t>
  </si>
  <si>
    <t>1.6.1</t>
  </si>
  <si>
    <t>1.6.2</t>
  </si>
  <si>
    <t>1.6.3</t>
  </si>
  <si>
    <t>2.7.3</t>
  </si>
  <si>
    <t>2.7.5</t>
  </si>
  <si>
    <t>2.8.3</t>
  </si>
  <si>
    <t>2.9.1</t>
  </si>
  <si>
    <t>2.11</t>
  </si>
  <si>
    <t>2.11.1.</t>
  </si>
  <si>
    <t>2.11.2</t>
  </si>
  <si>
    <t>2.12</t>
  </si>
  <si>
    <t>2.12.1</t>
  </si>
  <si>
    <t>2.12.2</t>
  </si>
  <si>
    <t>2.12.3</t>
  </si>
  <si>
    <t>2.12.4</t>
  </si>
  <si>
    <t>2.12.5</t>
  </si>
  <si>
    <t>2.7.4</t>
  </si>
  <si>
    <t>Применять основные понятия и законы физики для решения прикладных инженерных задач</t>
  </si>
  <si>
    <t>Оценивать экологическую и энергетическую устойчивость материалов, технологий и производств, применять основные методы защиты населения от негативных факторов антропогенного, техногенного, естественного происхождения,  обеспечивать здоровые и безопасные условия труда</t>
  </si>
  <si>
    <t>Применять знания о законах движения жидкости, методы математического и физического моделирования гидравлических процессов, методы фильтрационных, гидравлических расчетов гидротехнических сооружений</t>
  </si>
  <si>
    <t xml:space="preserve">Применять знания об общих методах исследования, построения, кинематики и динамики механизмов и машин и о научных основах их проектирования </t>
  </si>
  <si>
    <t>Применять знания для расчетов и проектирования деталей машин и узлов общего назначения</t>
  </si>
  <si>
    <t>Использовать методы графического изображения предметов на плоскости и пространстве, применять методы работы с графическими редакторами, обладать навыками создания строительных чертежей, использовать Единую систему конструкторской документации</t>
  </si>
  <si>
    <t>Применять на практике знания о проектировании и расчетах конструкций судов, процессах его сборки на стапеле, силах воздействия на судно</t>
  </si>
  <si>
    <t>Применять на практике знания о составляющих системах и устройствах судна, о сроках их службы и способах диагностики</t>
  </si>
  <si>
    <t>Применять кораблестроительную терминологию, анализировать общие сведения о кораблестроении, внутренних и морских воднотранспортных системах, конструкциях общих и специальных гидротехнических сооружений</t>
  </si>
  <si>
    <t>Применять законы статики, кинематики и динамики при выполнении практических расчетов</t>
  </si>
  <si>
    <t>Применять методы и режимы структуроизменяющей обработки, обеспечивающие оптимальные свойства материалов при работе конкретных деталей в определенных условиях эксплуатации</t>
  </si>
  <si>
    <t>Применять на практике основные методы расчета кораблей на прочность, жесткость и устойчивость</t>
  </si>
  <si>
    <t>Использовать символику, терминологию и основные законы электротехники, методы расчета линейных электрических цепей постоянного и переменного тока</t>
  </si>
  <si>
    <t>Использовать компьютерные технологии для создания проектной документации объектов строительства, применять методы работы с графическими редакторами на ЭВМ</t>
  </si>
  <si>
    <t xml:space="preserve">Применять методы нормирования точности параметров, основные принципы построения систем допусков и посадок, базовые стандарты основных норм взаимозаменяемости, охватывающие системы допусков и посадок для типовых видов соединений деталей машин и приборов, основы измерительного контроля параметров </t>
  </si>
  <si>
    <t>Выявлять особенности организации и планирования производственных процессов, контроля качества продукции, выполнять сметно-финансовые расчеты и определять технико-экономические показатели объектов,  использовать способы оптимизации производства работ в кораблестроении</t>
  </si>
  <si>
    <t>Применять на практике знания об оборудовании и процессах, используемых для постройки, ремонта и обследования судна на стапеле и воде</t>
  </si>
  <si>
    <t>Применять на практике знания об эксплуатации водных путей и технического флота, анализировать процессы протекающие в русле и уметь применять их на практике</t>
  </si>
  <si>
    <t>Применять навыки эксплуатации маломерных судов на внутренних водных путях и морских путях, анализировать информацию о принципах и правовых нормах, устанавливающих режим морских пространств и регламентирующих отношения между государствами по вопросам использования Мирового океана</t>
  </si>
  <si>
    <t>УК-12/УК13</t>
  </si>
  <si>
    <t>УК-12</t>
  </si>
  <si>
    <t>Обладать способностью формулировать собственные мировоззренческие  принципы  на  основе  подвига белорусского народа и исторических уроков Великой Отечественной  войны,  сохранять  и  приумножать историческую память о роли Советского Союза и его народов  в  Победе  над  германским  нацизмом, транслировать  новым  поколениям  историческую правду  и  нормы  поведения,  ценности  и  традиции, выработанные  белорусским  народом  в  период преодоления  трагических  событий  Великой Отечественной войны</t>
  </si>
  <si>
    <t>УК-13</t>
  </si>
  <si>
    <t>Владеть  культурой мышления, быть способным к восприятию, обобщению и анализу философских, мировоззренческих и психолого-педагогических проблем в сфере межличностных отношений и 
профессиональной деятельности</t>
  </si>
  <si>
    <t>УК-2, СК-5</t>
  </si>
  <si>
    <t>СК-10, УК-5,6</t>
  </si>
  <si>
    <t>СК-11, УК-5,6</t>
  </si>
  <si>
    <t>2.1.2.</t>
  </si>
  <si>
    <t>1.6; 2.5;2.7;2.8;2.9;2.10</t>
  </si>
  <si>
    <t>1.1.2.</t>
  </si>
  <si>
    <t>1.1.3.</t>
  </si>
  <si>
    <t>1.1.1.</t>
  </si>
  <si>
    <t>2.12.2.</t>
  </si>
  <si>
    <t>2.11.2; 2.12.1</t>
  </si>
  <si>
    <t>1.3.</t>
  </si>
  <si>
    <t>2.6.1.</t>
  </si>
  <si>
    <t>2.6.2.</t>
  </si>
  <si>
    <t>2.6.3.</t>
  </si>
  <si>
    <t>2.6.4.</t>
  </si>
  <si>
    <t>1.5.</t>
  </si>
  <si>
    <t>2.12.3.</t>
  </si>
  <si>
    <t>2.9.</t>
  </si>
  <si>
    <t>2.10.</t>
  </si>
  <si>
    <t>Быть способным применять на практике физико-математические методы для расчетов механизмов, машин и конструкций, анализировать и разрабатывать их кинематические и динамические схемы</t>
  </si>
  <si>
    <t>А.Г.Баханович</t>
  </si>
  <si>
    <t>К.В. Севастов</t>
  </si>
  <si>
    <t xml:space="preserve">Использовать средства физической культуры и спорта для сохранения и укрепления здоровья, профилактики заболеваний </t>
  </si>
  <si>
    <t>СК-12</t>
  </si>
  <si>
    <t>СК-13</t>
  </si>
  <si>
    <t>СК-14</t>
  </si>
  <si>
    <t>СК-15</t>
  </si>
  <si>
    <r>
      <t xml:space="preserve">Квалификация: </t>
    </r>
    <r>
      <rPr>
        <u/>
        <sz val="36"/>
        <rFont val="Times New Roman"/>
        <family val="1"/>
        <charset val="204"/>
      </rPr>
      <t>Инженер</t>
    </r>
  </si>
  <si>
    <r>
      <rPr>
        <sz val="36"/>
        <color theme="1"/>
        <rFont val="Times New Roman"/>
        <family val="1"/>
        <charset val="204"/>
      </rPr>
      <t xml:space="preserve">Степень </t>
    </r>
    <r>
      <rPr>
        <u/>
        <sz val="36"/>
        <color theme="1"/>
        <rFont val="Times New Roman"/>
        <family val="1"/>
        <charset val="204"/>
      </rPr>
      <t xml:space="preserve"> Бакалавр</t>
    </r>
  </si>
  <si>
    <r>
      <rPr>
        <sz val="36"/>
        <color indexed="8"/>
        <rFont val="Times New Roman"/>
        <family val="1"/>
        <charset val="204"/>
      </rPr>
      <t xml:space="preserve">Срок  обучения: </t>
    </r>
    <r>
      <rPr>
        <u/>
        <sz val="36"/>
        <color indexed="8"/>
        <rFont val="Times New Roman"/>
        <family val="1"/>
        <charset val="204"/>
      </rPr>
      <t xml:space="preserve"> 4 года
</t>
    </r>
    <r>
      <rPr>
        <sz val="36"/>
        <color indexed="8"/>
        <rFont val="Times New Roman"/>
        <family val="1"/>
        <charset val="204"/>
      </rPr>
      <t xml:space="preserve">
</t>
    </r>
  </si>
  <si>
    <r>
      <rPr>
        <u/>
        <sz val="36"/>
        <color indexed="8"/>
        <rFont val="Times New Roman"/>
        <family val="1"/>
        <charset val="204"/>
      </rPr>
      <t xml:space="preserve">29 </t>
    </r>
    <r>
      <rPr>
        <sz val="36"/>
        <color indexed="8"/>
        <rFont val="Times New Roman"/>
        <family val="1"/>
        <charset val="204"/>
      </rPr>
      <t xml:space="preserve">
09
</t>
    </r>
    <r>
      <rPr>
        <u/>
        <sz val="36"/>
        <color indexed="8"/>
        <rFont val="Times New Roman"/>
        <family val="1"/>
        <charset val="204"/>
      </rPr>
      <t>05</t>
    </r>
    <r>
      <rPr>
        <sz val="36"/>
        <color indexed="8"/>
        <rFont val="Times New Roman"/>
        <family val="1"/>
        <charset val="204"/>
      </rPr>
      <t xml:space="preserve">
10</t>
    </r>
  </si>
  <si>
    <r>
      <rPr>
        <u/>
        <sz val="36"/>
        <color indexed="8"/>
        <rFont val="Times New Roman"/>
        <family val="1"/>
        <charset val="204"/>
      </rPr>
      <t xml:space="preserve">27 </t>
    </r>
    <r>
      <rPr>
        <sz val="36"/>
        <color indexed="8"/>
        <rFont val="Times New Roman"/>
        <family val="1"/>
        <charset val="204"/>
      </rPr>
      <t xml:space="preserve">
10
</t>
    </r>
    <r>
      <rPr>
        <u/>
        <sz val="36"/>
        <color indexed="8"/>
        <rFont val="Times New Roman"/>
        <family val="1"/>
        <charset val="204"/>
      </rPr>
      <t>02</t>
    </r>
    <r>
      <rPr>
        <sz val="36"/>
        <color indexed="8"/>
        <rFont val="Times New Roman"/>
        <family val="1"/>
        <charset val="204"/>
      </rPr>
      <t xml:space="preserve">
11</t>
    </r>
  </si>
  <si>
    <r>
      <rPr>
        <u/>
        <sz val="36"/>
        <color indexed="8"/>
        <rFont val="Times New Roman"/>
        <family val="1"/>
        <charset val="204"/>
      </rPr>
      <t xml:space="preserve">29 </t>
    </r>
    <r>
      <rPr>
        <sz val="36"/>
        <color indexed="8"/>
        <rFont val="Times New Roman"/>
        <family val="1"/>
        <charset val="204"/>
      </rPr>
      <t xml:space="preserve">
12
</t>
    </r>
    <r>
      <rPr>
        <u/>
        <sz val="36"/>
        <color indexed="8"/>
        <rFont val="Times New Roman"/>
        <family val="1"/>
        <charset val="204"/>
      </rPr>
      <t>04</t>
    </r>
    <r>
      <rPr>
        <sz val="36"/>
        <color indexed="8"/>
        <rFont val="Times New Roman"/>
        <family val="1"/>
        <charset val="204"/>
      </rPr>
      <t xml:space="preserve">
01</t>
    </r>
  </si>
  <si>
    <r>
      <rPr>
        <u/>
        <sz val="36"/>
        <color indexed="8"/>
        <rFont val="Times New Roman"/>
        <family val="1"/>
        <charset val="204"/>
      </rPr>
      <t xml:space="preserve">26 </t>
    </r>
    <r>
      <rPr>
        <sz val="36"/>
        <color indexed="8"/>
        <rFont val="Times New Roman"/>
        <family val="1"/>
        <charset val="204"/>
      </rPr>
      <t xml:space="preserve">
01
</t>
    </r>
    <r>
      <rPr>
        <u/>
        <sz val="36"/>
        <color indexed="8"/>
        <rFont val="Times New Roman"/>
        <family val="1"/>
        <charset val="204"/>
      </rPr>
      <t>01</t>
    </r>
    <r>
      <rPr>
        <sz val="36"/>
        <color indexed="8"/>
        <rFont val="Times New Roman"/>
        <family val="1"/>
        <charset val="204"/>
      </rPr>
      <t xml:space="preserve">
02</t>
    </r>
  </si>
  <si>
    <r>
      <rPr>
        <u/>
        <sz val="36"/>
        <color indexed="8"/>
        <rFont val="Times New Roman"/>
        <family val="1"/>
        <charset val="204"/>
      </rPr>
      <t xml:space="preserve">23 </t>
    </r>
    <r>
      <rPr>
        <sz val="36"/>
        <color indexed="8"/>
        <rFont val="Times New Roman"/>
        <family val="1"/>
        <charset val="204"/>
      </rPr>
      <t xml:space="preserve">
02
</t>
    </r>
    <r>
      <rPr>
        <u/>
        <sz val="36"/>
        <color indexed="8"/>
        <rFont val="Times New Roman"/>
        <family val="1"/>
        <charset val="204"/>
      </rPr>
      <t>01</t>
    </r>
    <r>
      <rPr>
        <sz val="36"/>
        <color indexed="8"/>
        <rFont val="Times New Roman"/>
        <family val="1"/>
        <charset val="204"/>
      </rPr>
      <t xml:space="preserve">
03</t>
    </r>
  </si>
  <si>
    <r>
      <rPr>
        <u/>
        <sz val="36"/>
        <color indexed="8"/>
        <rFont val="Times New Roman"/>
        <family val="1"/>
        <charset val="204"/>
      </rPr>
      <t xml:space="preserve">30 </t>
    </r>
    <r>
      <rPr>
        <sz val="36"/>
        <color indexed="8"/>
        <rFont val="Times New Roman"/>
        <family val="1"/>
        <charset val="204"/>
      </rPr>
      <t xml:space="preserve">
03
</t>
    </r>
    <r>
      <rPr>
        <u/>
        <sz val="36"/>
        <color indexed="8"/>
        <rFont val="Times New Roman"/>
        <family val="1"/>
        <charset val="204"/>
      </rPr>
      <t>05</t>
    </r>
    <r>
      <rPr>
        <sz val="36"/>
        <color indexed="8"/>
        <rFont val="Times New Roman"/>
        <family val="1"/>
        <charset val="204"/>
      </rPr>
      <t xml:space="preserve">
04</t>
    </r>
  </si>
  <si>
    <r>
      <rPr>
        <u/>
        <sz val="36"/>
        <color indexed="8"/>
        <rFont val="Times New Roman"/>
        <family val="1"/>
        <charset val="204"/>
      </rPr>
      <t xml:space="preserve">27 </t>
    </r>
    <r>
      <rPr>
        <sz val="36"/>
        <color indexed="8"/>
        <rFont val="Times New Roman"/>
        <family val="1"/>
        <charset val="204"/>
      </rPr>
      <t xml:space="preserve">
04
</t>
    </r>
    <r>
      <rPr>
        <u/>
        <sz val="36"/>
        <color indexed="8"/>
        <rFont val="Times New Roman"/>
        <family val="1"/>
        <charset val="204"/>
      </rPr>
      <t>03</t>
    </r>
    <r>
      <rPr>
        <sz val="36"/>
        <color indexed="8"/>
        <rFont val="Times New Roman"/>
        <family val="1"/>
        <charset val="204"/>
      </rPr>
      <t xml:space="preserve">
05</t>
    </r>
  </si>
  <si>
    <r>
      <rPr>
        <u/>
        <sz val="36"/>
        <color indexed="8"/>
        <rFont val="Times New Roman"/>
        <family val="1"/>
        <charset val="204"/>
      </rPr>
      <t xml:space="preserve">29 </t>
    </r>
    <r>
      <rPr>
        <sz val="36"/>
        <color indexed="8"/>
        <rFont val="Times New Roman"/>
        <family val="1"/>
        <charset val="204"/>
      </rPr>
      <t xml:space="preserve">
06
</t>
    </r>
    <r>
      <rPr>
        <u/>
        <sz val="36"/>
        <color indexed="8"/>
        <rFont val="Times New Roman"/>
        <family val="1"/>
        <charset val="204"/>
      </rPr>
      <t>05</t>
    </r>
    <r>
      <rPr>
        <sz val="36"/>
        <color indexed="8"/>
        <rFont val="Times New Roman"/>
        <family val="1"/>
        <charset val="204"/>
      </rPr>
      <t xml:space="preserve">
07</t>
    </r>
  </si>
  <si>
    <r>
      <rPr>
        <u/>
        <sz val="36"/>
        <color indexed="8"/>
        <rFont val="Times New Roman"/>
        <family val="1"/>
        <charset val="204"/>
      </rPr>
      <t xml:space="preserve">27 </t>
    </r>
    <r>
      <rPr>
        <sz val="36"/>
        <color indexed="8"/>
        <rFont val="Times New Roman"/>
        <family val="1"/>
        <charset val="204"/>
      </rPr>
      <t xml:space="preserve">
07
</t>
    </r>
    <r>
      <rPr>
        <u/>
        <sz val="36"/>
        <color indexed="8"/>
        <rFont val="Times New Roman"/>
        <family val="1"/>
        <charset val="204"/>
      </rPr>
      <t>02</t>
    </r>
    <r>
      <rPr>
        <sz val="36"/>
        <color indexed="8"/>
        <rFont val="Times New Roman"/>
        <family val="1"/>
        <charset val="204"/>
      </rPr>
      <t xml:space="preserve">
08</t>
    </r>
  </si>
  <si>
    <r>
      <t>1.4.1</t>
    </r>
    <r>
      <rPr>
        <sz val="36"/>
        <color theme="0"/>
        <rFont val="Times New Roman"/>
        <family val="1"/>
        <charset val="204"/>
      </rPr>
      <t>.</t>
    </r>
  </si>
  <si>
    <t>Рекомендован к утверждению Президиумом Совета УМО по образованию в области транспорта и транспортной деятельности</t>
  </si>
  <si>
    <t>С.Н. Пищов</t>
  </si>
  <si>
    <t>2.1.3</t>
  </si>
  <si>
    <t>Политология</t>
  </si>
  <si>
    <t>УК-15/УК-14</t>
  </si>
  <si>
    <t>УК-15</t>
  </si>
  <si>
    <t>СК-8, УК-1,5,6</t>
  </si>
  <si>
    <t>СК-9, УК-1,5,6</t>
  </si>
  <si>
    <t>УК-1, СК-12</t>
  </si>
  <si>
    <t>УК-1, СК-14</t>
  </si>
  <si>
    <t>УК-14</t>
  </si>
  <si>
    <t>Работать в команде, толерантно воспринимать социальные, этнические, конфессиональные, культурные и иные различия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</si>
  <si>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</si>
  <si>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2.1.3.</t>
  </si>
  <si>
    <t>2.1.1, 2.1.2</t>
  </si>
  <si>
    <r>
      <t>1.6; 2.1.1; 2.5; 2.6.1; 2.6.3; 2.7; 2.8</t>
    </r>
    <r>
      <rPr>
        <sz val="36"/>
        <color theme="0"/>
        <rFont val="Times New Roman"/>
        <family val="1"/>
        <charset val="204"/>
      </rPr>
      <t>.</t>
    </r>
  </si>
  <si>
    <t>Обладать знаниями об основных событиях и этапах в истории для формирования целостного представления о развитии науки и техники</t>
  </si>
  <si>
    <t>Владеть основами исследовательской деятельности, осуществлять поиск, анализ и синтез информации</t>
  </si>
  <si>
    <t>Продолжение примерного учебного плана по специальности 6-05-0715-06  Водные транспортные средства, регистр. №______________________</t>
  </si>
  <si>
    <r>
      <t>Модуль "Безопасность жизнедеятельности"</t>
    </r>
    <r>
      <rPr>
        <b/>
        <vertAlign val="superscript"/>
        <sz val="36"/>
        <color indexed="8"/>
        <rFont val="Times New Roman"/>
        <family val="1"/>
        <charset val="204"/>
      </rPr>
      <t>1</t>
    </r>
  </si>
  <si>
    <r>
      <t>Защита населения и объектов от чрезвычайных ситуаций. Радиационная безопасность.</t>
    </r>
    <r>
      <rPr>
        <vertAlign val="superscript"/>
        <sz val="36"/>
        <color indexed="8"/>
        <rFont val="Times New Roman"/>
        <family val="1"/>
        <charset val="204"/>
      </rPr>
      <t>1</t>
    </r>
  </si>
  <si>
    <r>
      <t>Основы психологии и педагогики / Основы управления интеллектуальной собственностью</t>
    </r>
    <r>
      <rPr>
        <vertAlign val="superscript"/>
        <sz val="36"/>
        <rFont val="Times New Roman"/>
        <family val="1"/>
        <charset val="204"/>
      </rPr>
      <t>2</t>
    </r>
  </si>
  <si>
    <r>
      <t xml:space="preserve">4, 5 </t>
    </r>
    <r>
      <rPr>
        <vertAlign val="superscript"/>
        <sz val="36"/>
        <color indexed="8"/>
        <rFont val="Times New Roman"/>
        <family val="1"/>
        <charset val="204"/>
      </rPr>
      <t>4</t>
    </r>
  </si>
  <si>
    <r>
      <t xml:space="preserve">4 </t>
    </r>
    <r>
      <rPr>
        <vertAlign val="superscript"/>
        <sz val="36"/>
        <color indexed="8"/>
        <rFont val="Times New Roman"/>
        <family val="1"/>
        <charset val="204"/>
      </rPr>
      <t>4</t>
    </r>
  </si>
  <si>
    <r>
      <t xml:space="preserve">8 </t>
    </r>
    <r>
      <rPr>
        <vertAlign val="superscript"/>
        <sz val="36"/>
        <rFont val="Times New Roman"/>
        <family val="1"/>
        <charset val="204"/>
      </rPr>
      <t>3</t>
    </r>
  </si>
  <si>
    <r>
      <t xml:space="preserve">4 </t>
    </r>
    <r>
      <rPr>
        <vertAlign val="superscript"/>
        <sz val="36"/>
        <color indexed="8"/>
        <rFont val="Times New Roman"/>
        <family val="1"/>
        <charset val="204"/>
      </rPr>
      <t>3</t>
    </r>
  </si>
  <si>
    <r>
      <t xml:space="preserve">1 </t>
    </r>
    <r>
      <rPr>
        <vertAlign val="superscript"/>
        <sz val="36"/>
        <rFont val="Times New Roman"/>
        <family val="1"/>
        <charset val="204"/>
      </rPr>
      <t>3</t>
    </r>
  </si>
  <si>
    <r>
      <t xml:space="preserve">2 </t>
    </r>
    <r>
      <rPr>
        <b/>
        <vertAlign val="superscript"/>
        <sz val="36"/>
        <color indexed="8"/>
        <rFont val="Times New Roman"/>
        <family val="1"/>
        <charset val="204"/>
      </rPr>
      <t>3</t>
    </r>
  </si>
  <si>
    <r>
      <t xml:space="preserve">2 </t>
    </r>
    <r>
      <rPr>
        <vertAlign val="superscript"/>
        <sz val="36"/>
        <color indexed="8"/>
        <rFont val="Times New Roman"/>
        <family val="1"/>
        <charset val="204"/>
      </rPr>
      <t>3</t>
    </r>
  </si>
  <si>
    <r>
      <rPr>
        <vertAlign val="superscript"/>
        <sz val="36"/>
        <color indexed="8"/>
        <rFont val="Times New Roman"/>
        <family val="1"/>
        <charset val="204"/>
      </rPr>
      <t>1</t>
    </r>
    <r>
      <rPr>
        <sz val="36"/>
        <color indexed="8"/>
        <rFont val="Times New Roman"/>
        <family val="1"/>
        <charset val="204"/>
      </rPr>
      <t xml:space="preserve"> При составлении учебного плана учреждение образования по специальности учебная дисциплина "Основы управления интелектуальной собственностью" планируется в качестве дисциплины компонента учреждения образования или дисциплиной по выбору.
</t>
    </r>
    <r>
      <rPr>
        <vertAlign val="superscript"/>
        <sz val="36"/>
        <color indexed="8"/>
        <rFont val="Times New Roman"/>
        <family val="1"/>
        <charset val="204"/>
      </rPr>
      <t>2</t>
    </r>
    <r>
      <rPr>
        <sz val="36"/>
        <color indexed="8"/>
        <rFont val="Times New Roman"/>
        <family val="1"/>
        <charset val="204"/>
      </rPr>
      <t xml:space="preserve"> Интегрированная учебная дисциплина "Безопасность жизнидеятельности человека" включает вопросы защиты населения и объектов от чрезвычайных ситуаций, радиационной безопасности, основ экологии, основ энергосбережения, охраны труда
</t>
    </r>
    <r>
      <rPr>
        <vertAlign val="superscript"/>
        <sz val="36"/>
        <color indexed="8"/>
        <rFont val="Times New Roman"/>
        <family val="1"/>
        <charset val="204"/>
      </rPr>
      <t>3</t>
    </r>
    <r>
      <rPr>
        <sz val="36"/>
        <color indexed="8"/>
        <rFont val="Times New Roman"/>
        <family val="1"/>
        <charset val="204"/>
      </rPr>
      <t xml:space="preserve"> Дифференцированный зачет
</t>
    </r>
    <r>
      <rPr>
        <vertAlign val="superscript"/>
        <sz val="36"/>
        <color indexed="8"/>
        <rFont val="Times New Roman"/>
        <family val="1"/>
        <charset val="204"/>
      </rPr>
      <t>4</t>
    </r>
    <r>
      <rPr>
        <sz val="36"/>
        <color indexed="8"/>
        <rFont val="Times New Roman"/>
        <family val="1"/>
        <charset val="204"/>
      </rPr>
      <t xml:space="preserve"> Расчетно-графическая работа</t>
    </r>
  </si>
  <si>
    <t>УК-4, БПК-2</t>
  </si>
  <si>
    <t>Дополнительное согласование       Начальник Главного управления                                                                                                                            Проректор по научно-методической работе
                                                         профессионального образования                                                                                                                             Государственного учреждения образования 
                                                         Министерства образования Республики Беларусь                            _______________ С.Н. Пищов                   «Республиканский институт высшей школы»                                ___________________И. В. Титович
                                                                                                                                                                         _______________                                                                                                                                                     ___________________</t>
  </si>
  <si>
    <r>
      <t>1.2; 2.3.1</t>
    </r>
    <r>
      <rPr>
        <sz val="36"/>
        <color theme="0"/>
        <rFont val="Times New Roman"/>
        <family val="1"/>
        <charset val="204"/>
      </rPr>
      <t>.</t>
    </r>
  </si>
  <si>
    <t>БПК-4</t>
  </si>
  <si>
    <t>БПК-5, УК-1,5,6</t>
  </si>
  <si>
    <t>БПК-5</t>
  </si>
  <si>
    <t>БПК-6</t>
  </si>
  <si>
    <t>БПК-7</t>
  </si>
  <si>
    <t>БПК-6, УК-1,5,6</t>
  </si>
  <si>
    <t>С.В. Харитончик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</si>
</sst>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36"/>
      <name val="Times New Roman"/>
      <family val="1"/>
      <charset val="204"/>
    </font>
    <font>
      <b/>
      <sz val="36"/>
      <color indexed="8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indexed="8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color theme="1"/>
      <name val="Times New Roman"/>
      <family val="1"/>
      <charset val="204"/>
    </font>
    <font>
      <u/>
      <sz val="36"/>
      <color indexed="8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6"/>
      <color theme="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i/>
      <sz val="36"/>
      <color rgb="FF00B0F0"/>
      <name val="Times New Roman"/>
      <family val="1"/>
      <charset val="204"/>
    </font>
    <font>
      <vertAlign val="superscript"/>
      <sz val="36"/>
      <color indexed="8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sz val="36"/>
      <color theme="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vertAlign val="superscript"/>
      <sz val="36"/>
      <name val="Times New Roman"/>
      <family val="1"/>
      <charset val="204"/>
    </font>
    <font>
      <sz val="36"/>
      <color indexed="8"/>
      <name val="Arial Narrow"/>
      <family val="2"/>
      <charset val="204"/>
    </font>
    <font>
      <b/>
      <vertAlign val="superscript"/>
      <sz val="3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Protection="0"/>
    <xf numFmtId="0" fontId="4" fillId="0" borderId="0"/>
    <xf numFmtId="0" fontId="1" fillId="0" borderId="0"/>
  </cellStyleXfs>
  <cellXfs count="728">
    <xf numFmtId="0" fontId="0" fillId="0" borderId="0" xfId="0"/>
    <xf numFmtId="0" fontId="5" fillId="0" borderId="0" xfId="3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left"/>
    </xf>
    <xf numFmtId="0" fontId="8" fillId="0" borderId="0" xfId="3" applyFont="1"/>
    <xf numFmtId="0" fontId="8" fillId="0" borderId="0" xfId="3" applyFont="1" applyAlignment="1">
      <alignment vertical="center"/>
    </xf>
    <xf numFmtId="0" fontId="8" fillId="2" borderId="0" xfId="0" applyFont="1" applyFill="1"/>
    <xf numFmtId="0" fontId="8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vertical="center" wrapText="1"/>
    </xf>
    <xf numFmtId="0" fontId="8" fillId="0" borderId="0" xfId="3" applyFont="1" applyAlignment="1">
      <alignment horizontal="left" vertical="center"/>
    </xf>
    <xf numFmtId="0" fontId="5" fillId="0" borderId="0" xfId="3" applyFont="1" applyAlignment="1">
      <alignment vertical="top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top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1" fontId="8" fillId="0" borderId="0" xfId="0" applyNumberFormat="1" applyFont="1"/>
    <xf numFmtId="0" fontId="6" fillId="0" borderId="0" xfId="0" applyFont="1" applyAlignment="1">
      <alignment vertical="center" textRotation="90"/>
    </xf>
    <xf numFmtId="0" fontId="8" fillId="0" borderId="10" xfId="0" applyFont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 textRotation="90"/>
    </xf>
    <xf numFmtId="0" fontId="6" fillId="0" borderId="19" xfId="0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8" fillId="0" borderId="71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26" xfId="0" applyNumberFormat="1" applyFont="1" applyBorder="1" applyAlignment="1">
      <alignment horizontal="center" vertical="center"/>
    </xf>
    <xf numFmtId="1" fontId="13" fillId="0" borderId="27" xfId="0" applyNumberFormat="1" applyFont="1" applyBorder="1" applyAlignment="1">
      <alignment horizontal="center" vertical="center"/>
    </xf>
    <xf numFmtId="1" fontId="13" fillId="0" borderId="27" xfId="0" applyNumberFormat="1" applyFont="1" applyFill="1" applyBorder="1" applyAlignment="1">
      <alignment horizontal="center" vertical="center"/>
    </xf>
    <xf numFmtId="1" fontId="13" fillId="0" borderId="28" xfId="0" applyNumberFormat="1" applyFont="1" applyFill="1" applyBorder="1" applyAlignment="1">
      <alignment horizontal="center" vertical="center"/>
    </xf>
    <xf numFmtId="1" fontId="13" fillId="0" borderId="26" xfId="0" applyNumberFormat="1" applyFont="1" applyFill="1" applyBorder="1" applyAlignment="1">
      <alignment horizontal="center" vertical="center"/>
    </xf>
    <xf numFmtId="1" fontId="13" fillId="0" borderId="42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" fontId="13" fillId="0" borderId="37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center"/>
    </xf>
    <xf numFmtId="1" fontId="13" fillId="0" borderId="36" xfId="0" applyNumberFormat="1" applyFont="1" applyFill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1" fontId="5" fillId="0" borderId="27" xfId="0" applyNumberFormat="1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/>
    </xf>
    <xf numFmtId="1" fontId="5" fillId="0" borderId="33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13" fillId="0" borderId="41" xfId="0" applyNumberFormat="1" applyFont="1" applyFill="1" applyBorder="1" applyAlignment="1">
      <alignment horizontal="center" vertical="center"/>
    </xf>
    <xf numFmtId="1" fontId="13" fillId="0" borderId="42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/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49" fontId="8" fillId="0" borderId="22" xfId="0" applyNumberFormat="1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1" fontId="13" fillId="0" borderId="28" xfId="0" applyNumberFormat="1" applyFont="1" applyBorder="1" applyAlignment="1">
      <alignment horizontal="center" vertical="center"/>
    </xf>
    <xf numFmtId="1" fontId="13" fillId="0" borderId="41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1" fontId="13" fillId="0" borderId="29" xfId="0" applyNumberFormat="1" applyFont="1" applyBorder="1" applyAlignment="1">
      <alignment horizontal="center" vertical="center"/>
    </xf>
    <xf numFmtId="1" fontId="13" fillId="0" borderId="30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1" fontId="5" fillId="0" borderId="69" xfId="0" applyNumberFormat="1" applyFont="1" applyBorder="1" applyAlignment="1">
      <alignment horizontal="center" vertical="center"/>
    </xf>
    <xf numFmtId="1" fontId="5" fillId="0" borderId="70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" fontId="18" fillId="0" borderId="30" xfId="0" applyNumberFormat="1" applyFont="1" applyFill="1" applyBorder="1" applyAlignment="1">
      <alignment horizontal="center" vertical="center"/>
    </xf>
    <xf numFmtId="1" fontId="18" fillId="0" borderId="31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1" fontId="5" fillId="0" borderId="30" xfId="0" applyNumberFormat="1" applyFont="1" applyFill="1" applyBorder="1" applyAlignment="1">
      <alignment horizontal="center" vertical="center"/>
    </xf>
    <xf numFmtId="1" fontId="5" fillId="0" borderId="40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36" xfId="0" applyNumberFormat="1" applyFont="1" applyFill="1" applyBorder="1" applyAlignment="1">
      <alignment horizontal="center" vertical="center"/>
    </xf>
    <xf numFmtId="1" fontId="5" fillId="2" borderId="70" xfId="0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25" xfId="0" applyNumberFormat="1" applyFont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4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vertical="top" wrapText="1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2" fontId="8" fillId="2" borderId="0" xfId="0" applyNumberFormat="1" applyFont="1" applyFill="1" applyAlignment="1">
      <alignment horizontal="left" vertical="center" wrapText="1"/>
    </xf>
    <xf numFmtId="0" fontId="5" fillId="0" borderId="0" xfId="3" applyFont="1"/>
    <xf numFmtId="0" fontId="5" fillId="0" borderId="0" xfId="3" applyFont="1" applyAlignment="1">
      <alignment horizontal="center" wrapText="1"/>
    </xf>
    <xf numFmtId="0" fontId="5" fillId="0" borderId="0" xfId="3" applyFont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2" borderId="18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23" fillId="2" borderId="0" xfId="0" applyFont="1" applyFill="1" applyAlignment="1">
      <alignment wrapText="1"/>
    </xf>
    <xf numFmtId="0" fontId="23" fillId="2" borderId="0" xfId="0" applyFont="1" applyFill="1" applyAlignment="1">
      <alignment horizontal="left" vertical="top" wrapText="1"/>
    </xf>
    <xf numFmtId="0" fontId="23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wrapText="1"/>
    </xf>
    <xf numFmtId="0" fontId="23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12" fillId="2" borderId="0" xfId="0" applyFont="1" applyFill="1" applyAlignment="1">
      <alignment horizontal="left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left" vertical="top"/>
    </xf>
    <xf numFmtId="0" fontId="23" fillId="2" borderId="0" xfId="0" applyFont="1" applyFill="1" applyAlignment="1">
      <alignment horizontal="center" vertical="top"/>
    </xf>
    <xf numFmtId="0" fontId="23" fillId="2" borderId="0" xfId="0" applyFont="1" applyFill="1"/>
    <xf numFmtId="0" fontId="19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0" fontId="12" fillId="2" borderId="0" xfId="0" applyFont="1" applyFill="1"/>
    <xf numFmtId="0" fontId="8" fillId="2" borderId="0" xfId="0" applyFont="1" applyFill="1" applyAlignment="1">
      <alignment horizontal="left" vertical="top"/>
    </xf>
    <xf numFmtId="0" fontId="5" fillId="0" borderId="0" xfId="0" applyFont="1" applyAlignment="1">
      <alignment vertical="top" wrapText="1"/>
    </xf>
    <xf numFmtId="0" fontId="8" fillId="2" borderId="0" xfId="0" applyFont="1" applyFill="1" applyAlignment="1">
      <alignment horizontal="center"/>
    </xf>
    <xf numFmtId="0" fontId="8" fillId="0" borderId="9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23" fillId="2" borderId="0" xfId="0" applyFont="1" applyFill="1" applyAlignment="1">
      <alignment horizontal="left" wrapText="1"/>
    </xf>
    <xf numFmtId="0" fontId="5" fillId="0" borderId="5" xfId="0" applyFont="1" applyFill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" fontId="5" fillId="0" borderId="70" xfId="0" applyNumberFormat="1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horizontal="center" vertical="center"/>
    </xf>
    <xf numFmtId="1" fontId="18" fillId="0" borderId="29" xfId="0" applyNumberFormat="1" applyFont="1" applyFill="1" applyBorder="1" applyAlignment="1">
      <alignment horizontal="center" vertical="center"/>
    </xf>
    <xf numFmtId="1" fontId="13" fillId="0" borderId="66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 wrapText="1"/>
    </xf>
    <xf numFmtId="1" fontId="8" fillId="0" borderId="73" xfId="0" applyNumberFormat="1" applyFont="1" applyBorder="1" applyAlignment="1">
      <alignment horizontal="center" vertical="center"/>
    </xf>
    <xf numFmtId="1" fontId="8" fillId="0" borderId="69" xfId="0" applyNumberFormat="1" applyFont="1" applyBorder="1" applyAlignment="1">
      <alignment horizontal="center" vertical="center"/>
    </xf>
    <xf numFmtId="1" fontId="5" fillId="0" borderId="5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60" xfId="0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1" fontId="6" fillId="0" borderId="42" xfId="0" applyNumberFormat="1" applyFont="1" applyBorder="1" applyAlignment="1">
      <alignment horizontal="center" vertical="center"/>
    </xf>
    <xf numFmtId="1" fontId="6" fillId="0" borderId="50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1" fontId="8" fillId="0" borderId="70" xfId="0" applyNumberFormat="1" applyFont="1" applyBorder="1" applyAlignment="1">
      <alignment horizontal="center" vertical="center"/>
    </xf>
    <xf numFmtId="1" fontId="8" fillId="0" borderId="44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59" xfId="0" applyNumberFormat="1" applyFont="1" applyBorder="1" applyAlignment="1">
      <alignment horizontal="center" vertical="center"/>
    </xf>
    <xf numFmtId="1" fontId="8" fillId="0" borderId="39" xfId="0" applyNumberFormat="1" applyFont="1" applyBorder="1" applyAlignment="1">
      <alignment horizontal="center" vertical="center"/>
    </xf>
    <xf numFmtId="0" fontId="8" fillId="2" borderId="73" xfId="0" applyFont="1" applyFill="1" applyBorder="1" applyAlignment="1">
      <alignment horizontal="left" vertical="center" wrapText="1"/>
    </xf>
    <xf numFmtId="0" fontId="8" fillId="2" borderId="74" xfId="0" applyFont="1" applyFill="1" applyBorder="1" applyAlignment="1">
      <alignment horizontal="left" vertical="center" wrapText="1"/>
    </xf>
    <xf numFmtId="0" fontId="8" fillId="2" borderId="75" xfId="0" applyFont="1" applyFill="1" applyBorder="1" applyAlignment="1">
      <alignment horizontal="left" vertical="center" wrapText="1"/>
    </xf>
    <xf numFmtId="1" fontId="5" fillId="0" borderId="44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1" fontId="8" fillId="0" borderId="37" xfId="0" applyNumberFormat="1" applyFont="1" applyBorder="1" applyAlignment="1">
      <alignment horizontal="center" vertical="center"/>
    </xf>
    <xf numFmtId="1" fontId="8" fillId="0" borderId="63" xfId="0" applyNumberFormat="1" applyFont="1" applyBorder="1" applyAlignment="1">
      <alignment horizontal="center" vertical="center"/>
    </xf>
    <xf numFmtId="1" fontId="8" fillId="0" borderId="65" xfId="0" applyNumberFormat="1" applyFont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" fontId="8" fillId="0" borderId="40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38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8" fillId="0" borderId="56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1" fontId="8" fillId="0" borderId="56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1" fontId="8" fillId="0" borderId="66" xfId="0" applyNumberFormat="1" applyFont="1" applyBorder="1" applyAlignment="1">
      <alignment horizontal="center" vertical="center"/>
    </xf>
    <xf numFmtId="1" fontId="8" fillId="0" borderId="67" xfId="0" applyNumberFormat="1" applyFont="1" applyBorder="1" applyAlignment="1">
      <alignment horizontal="center" vertical="center"/>
    </xf>
    <xf numFmtId="1" fontId="6" fillId="0" borderId="41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1" fontId="6" fillId="0" borderId="48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73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11" fillId="0" borderId="0" xfId="3" applyFont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5" fillId="0" borderId="73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left" vertical="center" wrapText="1"/>
    </xf>
    <xf numFmtId="0" fontId="5" fillId="0" borderId="75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8" fillId="0" borderId="73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75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1" fontId="6" fillId="0" borderId="4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0" fontId="5" fillId="2" borderId="73" xfId="0" applyFont="1" applyFill="1" applyBorder="1" applyAlignment="1">
      <alignment horizontal="left" vertical="center" wrapText="1"/>
    </xf>
    <xf numFmtId="0" fontId="5" fillId="2" borderId="74" xfId="0" applyFont="1" applyFill="1" applyBorder="1" applyAlignment="1">
      <alignment horizontal="left" vertical="center" wrapText="1"/>
    </xf>
    <xf numFmtId="0" fontId="5" fillId="2" borderId="75" xfId="0" applyFont="1" applyFill="1" applyBorder="1" applyAlignment="1">
      <alignment horizontal="left" vertical="center" wrapText="1"/>
    </xf>
    <xf numFmtId="1" fontId="8" fillId="2" borderId="44" xfId="0" applyNumberFormat="1" applyFont="1" applyFill="1" applyBorder="1" applyAlignment="1">
      <alignment horizontal="center" vertical="center"/>
    </xf>
    <xf numFmtId="1" fontId="8" fillId="0" borderId="3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5" fillId="0" borderId="66" xfId="0" applyNumberFormat="1" applyFont="1" applyBorder="1" applyAlignment="1">
      <alignment horizontal="center" vertical="center"/>
    </xf>
    <xf numFmtId="1" fontId="5" fillId="0" borderId="65" xfId="0" applyNumberFormat="1" applyFont="1" applyBorder="1" applyAlignment="1">
      <alignment horizontal="center" vertical="center"/>
    </xf>
    <xf numFmtId="1" fontId="6" fillId="0" borderId="66" xfId="0" applyNumberFormat="1" applyFont="1" applyBorder="1" applyAlignment="1">
      <alignment horizontal="center" vertical="center"/>
    </xf>
    <xf numFmtId="1" fontId="6" fillId="0" borderId="67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" fontId="8" fillId="2" borderId="38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" fontId="14" fillId="0" borderId="27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" fontId="5" fillId="0" borderId="48" xfId="0" applyNumberFormat="1" applyFont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" fontId="5" fillId="0" borderId="70" xfId="0" applyNumberFormat="1" applyFont="1" applyBorder="1" applyAlignment="1">
      <alignment horizontal="center" vertical="center"/>
    </xf>
    <xf numFmtId="1" fontId="5" fillId="0" borderId="69" xfId="0" applyNumberFormat="1" applyFont="1" applyBorder="1" applyAlignment="1">
      <alignment horizontal="center" vertical="center"/>
    </xf>
    <xf numFmtId="1" fontId="8" fillId="0" borderId="32" xfId="0" applyNumberFormat="1" applyFont="1" applyBorder="1" applyAlignment="1">
      <alignment horizontal="center" vertical="center"/>
    </xf>
    <xf numFmtId="1" fontId="8" fillId="0" borderId="33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/>
    </xf>
    <xf numFmtId="1" fontId="8" fillId="0" borderId="35" xfId="0" applyNumberFormat="1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73" xfId="2" applyFont="1" applyBorder="1" applyAlignment="1">
      <alignment horizontal="left" vertical="center"/>
    </xf>
    <xf numFmtId="0" fontId="5" fillId="0" borderId="74" xfId="2" applyFont="1" applyBorder="1" applyAlignment="1">
      <alignment horizontal="left" vertical="center"/>
    </xf>
    <xf numFmtId="0" fontId="5" fillId="0" borderId="75" xfId="2" applyFont="1" applyBorder="1" applyAlignment="1">
      <alignment horizontal="left" vertical="center"/>
    </xf>
    <xf numFmtId="1" fontId="5" fillId="0" borderId="75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58" xfId="0" applyNumberFormat="1" applyFont="1" applyBorder="1" applyAlignment="1">
      <alignment horizontal="center" vertical="center"/>
    </xf>
    <xf numFmtId="1" fontId="6" fillId="0" borderId="70" xfId="0" applyNumberFormat="1" applyFont="1" applyBorder="1" applyAlignment="1">
      <alignment horizontal="center" vertical="center"/>
    </xf>
    <xf numFmtId="1" fontId="6" fillId="0" borderId="7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" fontId="14" fillId="0" borderId="41" xfId="0" applyNumberFormat="1" applyFont="1" applyBorder="1" applyAlignment="1">
      <alignment horizontal="center" vertical="center"/>
    </xf>
    <xf numFmtId="16" fontId="8" fillId="0" borderId="5" xfId="0" applyNumberFormat="1" applyFont="1" applyBorder="1" applyAlignment="1">
      <alignment horizontal="center" vertical="center" wrapText="1"/>
    </xf>
    <xf numFmtId="16" fontId="8" fillId="0" borderId="18" xfId="0" applyNumberFormat="1" applyFont="1" applyBorder="1" applyAlignment="1">
      <alignment horizontal="center" vertical="center" wrapText="1"/>
    </xf>
    <xf numFmtId="16" fontId="8" fillId="0" borderId="39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1" fontId="8" fillId="0" borderId="75" xfId="0" applyNumberFormat="1" applyFont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8" fillId="0" borderId="74" xfId="0" applyNumberFormat="1" applyFont="1" applyBorder="1" applyAlignment="1">
      <alignment horizontal="center" vertical="center"/>
    </xf>
    <xf numFmtId="1" fontId="6" fillId="0" borderId="3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textRotation="90"/>
    </xf>
    <xf numFmtId="1" fontId="15" fillId="0" borderId="9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textRotation="90"/>
    </xf>
    <xf numFmtId="0" fontId="6" fillId="0" borderId="54" xfId="0" applyFont="1" applyBorder="1" applyAlignment="1">
      <alignment horizontal="center" vertical="center" textRotation="90"/>
    </xf>
    <xf numFmtId="0" fontId="6" fillId="0" borderId="77" xfId="0" applyFont="1" applyBorder="1" applyAlignment="1">
      <alignment horizontal="center" vertical="center" textRotation="90"/>
    </xf>
    <xf numFmtId="0" fontId="6" fillId="0" borderId="68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6" fillId="0" borderId="51" xfId="0" applyFont="1" applyBorder="1" applyAlignment="1">
      <alignment horizontal="center" vertical="center" textRotation="90"/>
    </xf>
    <xf numFmtId="1" fontId="15" fillId="0" borderId="7" xfId="0" applyNumberFormat="1" applyFont="1" applyBorder="1" applyAlignment="1">
      <alignment horizontal="center" vertical="center"/>
    </xf>
    <xf numFmtId="1" fontId="15" fillId="0" borderId="70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 textRotation="90"/>
    </xf>
    <xf numFmtId="0" fontId="8" fillId="0" borderId="44" xfId="0" applyFont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8" fillId="0" borderId="9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 textRotation="90"/>
    </xf>
    <xf numFmtId="0" fontId="8" fillId="0" borderId="36" xfId="0" applyFont="1" applyBorder="1" applyAlignment="1">
      <alignment horizontal="center" vertical="center" textRotation="90"/>
    </xf>
    <xf numFmtId="0" fontId="8" fillId="0" borderId="25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0" fontId="6" fillId="0" borderId="6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" fontId="14" fillId="0" borderId="32" xfId="0" applyNumberFormat="1" applyFont="1" applyBorder="1" applyAlignment="1">
      <alignment horizontal="center" vertical="center"/>
    </xf>
    <xf numFmtId="1" fontId="14" fillId="0" borderId="3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 textRotation="90"/>
    </xf>
    <xf numFmtId="1" fontId="8" fillId="0" borderId="52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" fontId="14" fillId="0" borderId="42" xfId="0" applyNumberFormat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1" fontId="8" fillId="0" borderId="18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13" fillId="0" borderId="27" xfId="0" applyNumberFormat="1" applyFont="1" applyBorder="1" applyAlignment="1">
      <alignment horizontal="center" vertical="center"/>
    </xf>
    <xf numFmtId="1" fontId="13" fillId="0" borderId="42" xfId="0" applyNumberFormat="1" applyFont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1" fontId="8" fillId="0" borderId="10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56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left" vertical="center" wrapText="1"/>
    </xf>
    <xf numFmtId="1" fontId="6" fillId="0" borderId="49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57" xfId="0" applyNumberFormat="1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1" fontId="14" fillId="0" borderId="49" xfId="0" applyNumberFormat="1" applyFont="1" applyBorder="1" applyAlignment="1">
      <alignment horizontal="center" vertical="center"/>
    </xf>
    <xf numFmtId="1" fontId="8" fillId="0" borderId="48" xfId="0" applyNumberFormat="1" applyFont="1" applyBorder="1" applyAlignment="1">
      <alignment horizontal="center" vertical="center"/>
    </xf>
    <xf numFmtId="1" fontId="8" fillId="0" borderId="49" xfId="0" applyNumberFormat="1" applyFont="1" applyBorder="1" applyAlignment="1">
      <alignment horizontal="center" vertical="center"/>
    </xf>
    <xf numFmtId="1" fontId="8" fillId="0" borderId="50" xfId="0" applyNumberFormat="1" applyFont="1" applyBorder="1" applyAlignment="1">
      <alignment horizontal="center" vertical="center"/>
    </xf>
    <xf numFmtId="49" fontId="8" fillId="0" borderId="7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7" fillId="2" borderId="56" xfId="0" applyFont="1" applyFill="1" applyBorder="1" applyAlignment="1">
      <alignment horizontal="left" vertical="center" wrapText="1"/>
    </xf>
    <xf numFmtId="0" fontId="7" fillId="2" borderId="57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" fontId="5" fillId="0" borderId="48" xfId="0" applyNumberFormat="1" applyFont="1" applyFill="1" applyBorder="1" applyAlignment="1">
      <alignment horizontal="center" vertical="center"/>
    </xf>
    <xf numFmtId="1" fontId="5" fillId="0" borderId="49" xfId="0" applyNumberFormat="1" applyFont="1" applyFill="1" applyBorder="1" applyAlignment="1">
      <alignment horizontal="center" vertical="center"/>
    </xf>
    <xf numFmtId="1" fontId="5" fillId="0" borderId="50" xfId="0" applyNumberFormat="1" applyFont="1" applyFill="1" applyBorder="1" applyAlignment="1">
      <alignment horizontal="center" vertical="center"/>
    </xf>
    <xf numFmtId="1" fontId="13" fillId="0" borderId="48" xfId="0" applyNumberFormat="1" applyFont="1" applyFill="1" applyBorder="1" applyAlignment="1">
      <alignment horizontal="center" vertical="center"/>
    </xf>
    <xf numFmtId="1" fontId="13" fillId="0" borderId="49" xfId="0" applyNumberFormat="1" applyFont="1" applyFill="1" applyBorder="1" applyAlignment="1">
      <alignment horizontal="center" vertical="center"/>
    </xf>
    <xf numFmtId="1" fontId="13" fillId="0" borderId="50" xfId="0" applyNumberFormat="1" applyFont="1" applyFill="1" applyBorder="1" applyAlignment="1">
      <alignment horizontal="center" vertical="center"/>
    </xf>
    <xf numFmtId="1" fontId="15" fillId="0" borderId="40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8" fillId="2" borderId="0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17" xfId="0" applyFont="1" applyFill="1" applyBorder="1" applyAlignment="1">
      <alignment horizontal="center" vertical="top" wrapText="1"/>
    </xf>
    <xf numFmtId="0" fontId="8" fillId="2" borderId="47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left" wrapText="1"/>
    </xf>
    <xf numFmtId="0" fontId="8" fillId="2" borderId="17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wrapText="1"/>
    </xf>
    <xf numFmtId="0" fontId="8" fillId="2" borderId="18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23" fillId="2" borderId="17" xfId="0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left" wrapText="1"/>
    </xf>
    <xf numFmtId="0" fontId="23" fillId="2" borderId="0" xfId="0" applyFont="1" applyFill="1" applyAlignment="1">
      <alignment horizontal="left" wrapText="1"/>
    </xf>
    <xf numFmtId="0" fontId="8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" fontId="20" fillId="0" borderId="26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8" fillId="0" borderId="70" xfId="0" applyNumberFormat="1" applyFont="1" applyBorder="1" applyAlignment="1">
      <alignment horizontal="center" vertical="center" wrapText="1"/>
    </xf>
    <xf numFmtId="0" fontId="8" fillId="0" borderId="74" xfId="0" applyNumberFormat="1" applyFont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left" vertical="center" wrapText="1"/>
    </xf>
    <xf numFmtId="0" fontId="8" fillId="0" borderId="69" xfId="0" applyFont="1" applyFill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4">
    <cellStyle name="мой стиль" xfId="1"/>
    <cellStyle name="Обычный" xfId="0" builtinId="0"/>
    <cellStyle name="Обычный 2" xfId="3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0"/>
  <sheetViews>
    <sheetView tabSelected="1" view="pageBreakPreview" topLeftCell="A156" zoomScale="25" zoomScaleNormal="30" zoomScaleSheetLayoutView="25" zoomScalePageLayoutView="25" workbookViewId="0">
      <selection activeCell="H173" sqref="H173:P173"/>
    </sheetView>
  </sheetViews>
  <sheetFormatPr defaultColWidth="4.7109375" defaultRowHeight="45.75" x14ac:dyDescent="0.65"/>
  <cols>
    <col min="1" max="1" width="19" style="6" customWidth="1"/>
    <col min="2" max="2" width="5.85546875" style="200" customWidth="1"/>
    <col min="3" max="3" width="10.140625" style="200" customWidth="1"/>
    <col min="4" max="4" width="12" style="200" customWidth="1"/>
    <col min="5" max="5" width="9.85546875" style="200" customWidth="1"/>
    <col min="6" max="6" width="7" style="200" customWidth="1"/>
    <col min="7" max="7" width="11.42578125" style="200" customWidth="1"/>
    <col min="8" max="8" width="10.140625" style="200" customWidth="1"/>
    <col min="9" max="9" width="8.85546875" style="200" customWidth="1"/>
    <col min="10" max="10" width="7.140625" style="200" customWidth="1"/>
    <col min="11" max="11" width="4.7109375" style="200" customWidth="1"/>
    <col min="12" max="13" width="6.85546875" style="200" customWidth="1"/>
    <col min="14" max="14" width="6.5703125" style="200" customWidth="1"/>
    <col min="15" max="15" width="19.85546875" style="200" customWidth="1"/>
    <col min="16" max="16" width="11.85546875" style="6" customWidth="1"/>
    <col min="17" max="17" width="6.7109375" style="6" customWidth="1"/>
    <col min="18" max="18" width="7.140625" style="231" customWidth="1"/>
    <col min="19" max="19" width="7.85546875" style="231" customWidth="1"/>
    <col min="20" max="20" width="6.28515625" style="6" customWidth="1"/>
    <col min="21" max="21" width="19" style="6" customWidth="1"/>
    <col min="22" max="22" width="12.42578125" style="6" customWidth="1"/>
    <col min="23" max="23" width="6.5703125" style="6" customWidth="1"/>
    <col min="24" max="24" width="4.85546875" style="6" customWidth="1"/>
    <col min="25" max="25" width="15" style="6" customWidth="1"/>
    <col min="26" max="26" width="13.5703125" style="6" customWidth="1"/>
    <col min="27" max="27" width="6.5703125" style="6" customWidth="1"/>
    <col min="28" max="28" width="13.5703125" style="6" customWidth="1"/>
    <col min="29" max="29" width="9.42578125" style="6" customWidth="1"/>
    <col min="30" max="30" width="6.5703125" style="6" customWidth="1"/>
    <col min="31" max="31" width="12" style="6" customWidth="1"/>
    <col min="32" max="32" width="17" style="6" customWidth="1"/>
    <col min="33" max="33" width="15.5703125" style="6" customWidth="1"/>
    <col min="34" max="34" width="9.85546875" style="6" customWidth="1"/>
    <col min="35" max="35" width="20" style="15" customWidth="1"/>
    <col min="36" max="36" width="17.5703125" style="15" customWidth="1"/>
    <col min="37" max="37" width="12" style="15" customWidth="1"/>
    <col min="38" max="38" width="19.7109375" style="6" customWidth="1"/>
    <col min="39" max="39" width="15.28515625" style="6" customWidth="1"/>
    <col min="40" max="40" width="10.7109375" style="6" customWidth="1"/>
    <col min="41" max="41" width="17.140625" style="15" customWidth="1"/>
    <col min="42" max="42" width="14.7109375" style="15" customWidth="1"/>
    <col min="43" max="43" width="9.7109375" style="15" customWidth="1"/>
    <col min="44" max="44" width="18" style="6" customWidth="1"/>
    <col min="45" max="45" width="14.28515625" style="6" customWidth="1"/>
    <col min="46" max="46" width="10.5703125" style="6" customWidth="1"/>
    <col min="47" max="47" width="19.28515625" style="15" customWidth="1"/>
    <col min="48" max="48" width="14.5703125" style="15" customWidth="1"/>
    <col min="49" max="49" width="9.7109375" style="15" customWidth="1"/>
    <col min="50" max="50" width="17" style="15" customWidth="1"/>
    <col min="51" max="51" width="15" style="15" customWidth="1"/>
    <col min="52" max="52" width="10.28515625" style="15" customWidth="1"/>
    <col min="53" max="53" width="15.85546875" style="6" customWidth="1"/>
    <col min="54" max="54" width="14.7109375" style="6" customWidth="1"/>
    <col min="55" max="55" width="12.5703125" style="6" customWidth="1"/>
    <col min="56" max="56" width="8.42578125" style="6" customWidth="1"/>
    <col min="57" max="57" width="10.140625" style="6" customWidth="1"/>
    <col min="58" max="58" width="13.28515625" style="220" customWidth="1"/>
    <col min="59" max="59" width="17.5703125" style="220" customWidth="1"/>
    <col min="60" max="60" width="12.42578125" style="220" customWidth="1"/>
    <col min="61" max="61" width="18.140625" style="200" customWidth="1"/>
    <col min="62" max="62" width="4.7109375" style="6"/>
    <col min="63" max="63" width="6" style="6" bestFit="1" customWidth="1"/>
    <col min="64" max="65" width="4.7109375" style="6"/>
    <col min="66" max="66" width="13" style="6" customWidth="1"/>
    <col min="67" max="16384" width="4.7109375" style="6"/>
  </cols>
  <sheetData>
    <row r="1" spans="1:69" ht="52.5" customHeight="1" x14ac:dyDescent="0.6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4"/>
      <c r="U1" s="367" t="s">
        <v>296</v>
      </c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  <c r="AQ1" s="367"/>
      <c r="AR1" s="367"/>
      <c r="AS1" s="5"/>
      <c r="AT1" s="5"/>
      <c r="AU1" s="5"/>
      <c r="AV1" s="5"/>
      <c r="AW1" s="5"/>
      <c r="AX1" s="5"/>
      <c r="AY1" s="5"/>
      <c r="AZ1" s="5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53.25" customHeight="1" x14ac:dyDescent="0.65">
      <c r="A2" s="2"/>
      <c r="B2" s="1" t="s">
        <v>279</v>
      </c>
      <c r="C2" s="1"/>
      <c r="D2" s="1"/>
      <c r="E2" s="1"/>
      <c r="F2" s="1"/>
      <c r="G2" s="1"/>
      <c r="H2" s="1"/>
      <c r="I2" s="1"/>
      <c r="J2" s="1"/>
      <c r="K2" s="7"/>
      <c r="L2" s="7"/>
      <c r="M2" s="7"/>
      <c r="N2" s="7"/>
      <c r="O2" s="7"/>
      <c r="P2" s="4"/>
      <c r="Q2" s="4"/>
      <c r="R2" s="2"/>
      <c r="S2" s="2"/>
      <c r="T2" s="2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2"/>
      <c r="AT2" s="2"/>
      <c r="AU2" s="2"/>
      <c r="AV2" s="2"/>
      <c r="AW2" s="365" t="s">
        <v>391</v>
      </c>
      <c r="AX2" s="365"/>
      <c r="AY2" s="365"/>
      <c r="AZ2" s="365"/>
      <c r="BA2" s="365"/>
      <c r="BB2" s="365"/>
      <c r="BC2" s="365"/>
      <c r="BD2" s="365"/>
      <c r="BE2" s="365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69" ht="53.25" customHeight="1" x14ac:dyDescent="0.65">
      <c r="A3" s="2"/>
      <c r="B3" s="1"/>
      <c r="C3" s="1"/>
      <c r="D3" s="1"/>
      <c r="E3" s="1"/>
      <c r="F3" s="1"/>
      <c r="G3" s="1"/>
      <c r="H3" s="1"/>
      <c r="I3" s="1"/>
      <c r="J3" s="1"/>
      <c r="K3" s="7"/>
      <c r="L3" s="7"/>
      <c r="M3" s="7"/>
      <c r="N3" s="7"/>
      <c r="O3" s="7"/>
      <c r="P3" s="4"/>
      <c r="Q3" s="4"/>
      <c r="R3" s="2"/>
      <c r="S3" s="2"/>
      <c r="T3" s="2"/>
      <c r="U3" s="263" t="s">
        <v>289</v>
      </c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"/>
      <c r="AT3" s="2"/>
      <c r="AU3" s="2"/>
      <c r="AV3" s="2"/>
      <c r="AW3" s="366" t="s">
        <v>392</v>
      </c>
      <c r="AX3" s="366"/>
      <c r="AY3" s="366"/>
      <c r="AZ3" s="366"/>
      <c r="BA3" s="366"/>
      <c r="BB3" s="366"/>
      <c r="BC3" s="366"/>
      <c r="BD3" s="366"/>
      <c r="BE3" s="366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9" ht="142.5" customHeight="1" x14ac:dyDescent="0.65">
      <c r="A4" s="2"/>
      <c r="B4" s="264" t="s">
        <v>287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9"/>
      <c r="O4" s="9"/>
      <c r="P4" s="10"/>
      <c r="Q4" s="4"/>
      <c r="R4" s="4"/>
      <c r="S4" s="4"/>
      <c r="T4" s="2"/>
      <c r="U4" s="373" t="s">
        <v>306</v>
      </c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  <c r="AK4" s="373"/>
      <c r="AL4" s="373"/>
      <c r="AM4" s="373"/>
      <c r="AN4" s="373"/>
      <c r="AO4" s="373"/>
      <c r="AP4" s="373"/>
      <c r="AQ4" s="373"/>
      <c r="AR4" s="373"/>
      <c r="AS4" s="9"/>
      <c r="AT4" s="9"/>
      <c r="AU4" s="2"/>
      <c r="AV4" s="2"/>
      <c r="AW4" s="371" t="s">
        <v>393</v>
      </c>
      <c r="AX4" s="372"/>
      <c r="AY4" s="372"/>
      <c r="AZ4" s="372"/>
      <c r="BA4" s="372"/>
      <c r="BB4" s="372"/>
      <c r="BC4" s="372"/>
      <c r="BD4" s="372"/>
      <c r="BE4" s="37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ht="43.5" customHeight="1" x14ac:dyDescent="0.65">
      <c r="A5" s="2"/>
      <c r="B5" s="1" t="s">
        <v>288</v>
      </c>
      <c r="C5" s="1"/>
      <c r="D5" s="1"/>
      <c r="E5" s="1"/>
      <c r="F5" s="1"/>
      <c r="G5" s="1"/>
      <c r="H5" s="648" t="s">
        <v>384</v>
      </c>
      <c r="I5" s="648"/>
      <c r="J5" s="648"/>
      <c r="K5" s="648"/>
      <c r="L5" s="648"/>
      <c r="M5" s="648"/>
      <c r="N5" s="648"/>
      <c r="O5" s="648"/>
      <c r="P5" s="648"/>
      <c r="Q5" s="648"/>
      <c r="R5" s="648"/>
      <c r="S5" s="10"/>
      <c r="T5" s="10"/>
      <c r="U5" s="11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5"/>
      <c r="AX5" s="4"/>
      <c r="AY5" s="12"/>
      <c r="AZ5" s="13"/>
      <c r="BA5" s="13"/>
      <c r="BB5" s="2"/>
      <c r="BC5" s="13"/>
      <c r="BD5" s="2"/>
      <c r="BE5" s="2"/>
      <c r="BF5" s="10"/>
      <c r="BG5" s="10"/>
      <c r="BH5" s="10"/>
      <c r="BI5" s="10"/>
      <c r="BJ5" s="2"/>
      <c r="BK5" s="2"/>
      <c r="BL5" s="2"/>
      <c r="BM5" s="2"/>
      <c r="BN5" s="2"/>
      <c r="BO5" s="2"/>
      <c r="BP5" s="2"/>
      <c r="BQ5" s="2"/>
    </row>
    <row r="6" spans="1:69" ht="45.75" customHeight="1" x14ac:dyDescent="0.65">
      <c r="A6" s="2"/>
      <c r="B6" s="1" t="s">
        <v>280</v>
      </c>
      <c r="C6" s="1"/>
      <c r="D6" s="14"/>
      <c r="E6" s="14"/>
      <c r="F6" s="14"/>
      <c r="G6" s="14"/>
      <c r="H6" s="14"/>
      <c r="I6" s="14"/>
      <c r="J6" s="1"/>
      <c r="K6" s="1"/>
      <c r="L6" s="1"/>
      <c r="M6" s="1"/>
      <c r="N6" s="1"/>
      <c r="O6" s="1"/>
      <c r="P6" s="4"/>
      <c r="Q6" s="4"/>
      <c r="R6" s="2"/>
      <c r="S6" s="10"/>
      <c r="T6" s="10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10"/>
      <c r="AV6" s="10"/>
      <c r="AW6" s="6"/>
      <c r="AX6" s="4"/>
      <c r="AY6" s="4"/>
      <c r="AZ6" s="4"/>
      <c r="BA6" s="4"/>
      <c r="BB6" s="4"/>
      <c r="BC6" s="4"/>
      <c r="BD6" s="2"/>
      <c r="BE6" s="2"/>
      <c r="BF6" s="6"/>
      <c r="BG6" s="12"/>
      <c r="BH6" s="12"/>
      <c r="BI6" s="12"/>
      <c r="BJ6" s="2"/>
      <c r="BK6" s="2"/>
      <c r="BL6" s="2"/>
      <c r="BM6" s="2"/>
      <c r="BN6" s="2"/>
      <c r="BO6" s="2"/>
      <c r="BP6" s="2"/>
      <c r="BQ6" s="2"/>
    </row>
    <row r="7" spans="1:69" ht="51" customHeight="1" x14ac:dyDescent="0.65">
      <c r="A7" s="2"/>
      <c r="B7" s="1" t="s">
        <v>281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"/>
      <c r="P7" s="2"/>
      <c r="Q7" s="2"/>
      <c r="R7" s="2"/>
      <c r="S7" s="2"/>
      <c r="T7" s="4"/>
      <c r="AI7" s="6"/>
      <c r="AJ7" s="6"/>
      <c r="AK7" s="6"/>
      <c r="AO7" s="6"/>
      <c r="AP7" s="6"/>
      <c r="AQ7" s="6"/>
      <c r="AU7" s="2"/>
      <c r="AV7" s="2"/>
      <c r="AW7" s="6"/>
      <c r="AX7" s="6"/>
      <c r="AY7" s="6"/>
      <c r="AZ7" s="6"/>
      <c r="BF7" s="6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24" customHeight="1" thickBot="1" x14ac:dyDescent="0.7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5"/>
      <c r="Q8" s="15"/>
      <c r="R8" s="17"/>
      <c r="S8" s="17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L8" s="15"/>
      <c r="AM8" s="15"/>
      <c r="AN8" s="15"/>
      <c r="AR8" s="15"/>
      <c r="AS8" s="15"/>
      <c r="AT8" s="15"/>
      <c r="BA8" s="15"/>
      <c r="BB8" s="15"/>
      <c r="BC8" s="15"/>
      <c r="BD8" s="15"/>
      <c r="BE8" s="15"/>
      <c r="BF8" s="18"/>
      <c r="BG8" s="18"/>
      <c r="BH8" s="18"/>
      <c r="BI8" s="16"/>
    </row>
    <row r="9" spans="1:69" ht="59.25" customHeight="1" x14ac:dyDescent="0.65">
      <c r="A9" s="542" t="s">
        <v>72</v>
      </c>
      <c r="B9" s="477" t="s">
        <v>84</v>
      </c>
      <c r="C9" s="478"/>
      <c r="D9" s="478"/>
      <c r="E9" s="479"/>
      <c r="F9" s="484" t="s">
        <v>394</v>
      </c>
      <c r="G9" s="477" t="s">
        <v>83</v>
      </c>
      <c r="H9" s="478"/>
      <c r="I9" s="479"/>
      <c r="J9" s="484" t="s">
        <v>395</v>
      </c>
      <c r="K9" s="477" t="s">
        <v>82</v>
      </c>
      <c r="L9" s="478"/>
      <c r="M9" s="478"/>
      <c r="N9" s="479"/>
      <c r="O9" s="477" t="s">
        <v>81</v>
      </c>
      <c r="P9" s="478"/>
      <c r="Q9" s="478"/>
      <c r="R9" s="479"/>
      <c r="S9" s="484" t="s">
        <v>396</v>
      </c>
      <c r="T9" s="477" t="s">
        <v>80</v>
      </c>
      <c r="U9" s="478"/>
      <c r="V9" s="479"/>
      <c r="W9" s="484" t="s">
        <v>397</v>
      </c>
      <c r="X9" s="477" t="s">
        <v>79</v>
      </c>
      <c r="Y9" s="478"/>
      <c r="Z9" s="479"/>
      <c r="AA9" s="484" t="s">
        <v>398</v>
      </c>
      <c r="AB9" s="477" t="s">
        <v>78</v>
      </c>
      <c r="AC9" s="478"/>
      <c r="AD9" s="478"/>
      <c r="AE9" s="479"/>
      <c r="AF9" s="484" t="s">
        <v>399</v>
      </c>
      <c r="AG9" s="477" t="s">
        <v>77</v>
      </c>
      <c r="AH9" s="478"/>
      <c r="AI9" s="479"/>
      <c r="AJ9" s="484" t="s">
        <v>400</v>
      </c>
      <c r="AK9" s="477" t="s">
        <v>76</v>
      </c>
      <c r="AL9" s="478"/>
      <c r="AM9" s="478"/>
      <c r="AN9" s="479"/>
      <c r="AO9" s="477" t="s">
        <v>75</v>
      </c>
      <c r="AP9" s="478"/>
      <c r="AQ9" s="478"/>
      <c r="AR9" s="479"/>
      <c r="AS9" s="484" t="s">
        <v>401</v>
      </c>
      <c r="AT9" s="477" t="s">
        <v>74</v>
      </c>
      <c r="AU9" s="478"/>
      <c r="AV9" s="479"/>
      <c r="AW9" s="484" t="s">
        <v>402</v>
      </c>
      <c r="AX9" s="477" t="s">
        <v>73</v>
      </c>
      <c r="AY9" s="478"/>
      <c r="AZ9" s="478"/>
      <c r="BA9" s="479"/>
      <c r="BB9" s="383" t="s">
        <v>30</v>
      </c>
      <c r="BC9" s="383" t="s">
        <v>25</v>
      </c>
      <c r="BD9" s="383" t="s">
        <v>26</v>
      </c>
      <c r="BE9" s="383" t="s">
        <v>69</v>
      </c>
      <c r="BF9" s="523" t="s">
        <v>68</v>
      </c>
      <c r="BG9" s="523" t="s">
        <v>70</v>
      </c>
      <c r="BH9" s="523" t="s">
        <v>71</v>
      </c>
      <c r="BI9" s="383" t="s">
        <v>5</v>
      </c>
    </row>
    <row r="10" spans="1:69" ht="408.75" customHeight="1" x14ac:dyDescent="0.65">
      <c r="A10" s="543"/>
      <c r="B10" s="19" t="s">
        <v>85</v>
      </c>
      <c r="C10" s="19" t="s">
        <v>34</v>
      </c>
      <c r="D10" s="19" t="s">
        <v>35</v>
      </c>
      <c r="E10" s="19" t="s">
        <v>36</v>
      </c>
      <c r="F10" s="485"/>
      <c r="G10" s="19" t="s">
        <v>37</v>
      </c>
      <c r="H10" s="19" t="s">
        <v>38</v>
      </c>
      <c r="I10" s="19" t="s">
        <v>39</v>
      </c>
      <c r="J10" s="485"/>
      <c r="K10" s="19" t="s">
        <v>40</v>
      </c>
      <c r="L10" s="19" t="s">
        <v>41</v>
      </c>
      <c r="M10" s="19" t="s">
        <v>42</v>
      </c>
      <c r="N10" s="19" t="s">
        <v>43</v>
      </c>
      <c r="O10" s="19" t="s">
        <v>33</v>
      </c>
      <c r="P10" s="19" t="s">
        <v>34</v>
      </c>
      <c r="Q10" s="19" t="s">
        <v>35</v>
      </c>
      <c r="R10" s="19" t="s">
        <v>36</v>
      </c>
      <c r="S10" s="485"/>
      <c r="T10" s="19" t="s">
        <v>44</v>
      </c>
      <c r="U10" s="19" t="s">
        <v>45</v>
      </c>
      <c r="V10" s="19" t="s">
        <v>46</v>
      </c>
      <c r="W10" s="485"/>
      <c r="X10" s="19" t="s">
        <v>47</v>
      </c>
      <c r="Y10" s="19" t="s">
        <v>48</v>
      </c>
      <c r="Z10" s="19" t="s">
        <v>49</v>
      </c>
      <c r="AA10" s="485"/>
      <c r="AB10" s="19" t="s">
        <v>47</v>
      </c>
      <c r="AC10" s="19" t="s">
        <v>48</v>
      </c>
      <c r="AD10" s="19" t="s">
        <v>49</v>
      </c>
      <c r="AE10" s="19" t="s">
        <v>50</v>
      </c>
      <c r="AF10" s="485"/>
      <c r="AG10" s="19" t="s">
        <v>37</v>
      </c>
      <c r="AH10" s="19" t="s">
        <v>38</v>
      </c>
      <c r="AI10" s="19" t="s">
        <v>39</v>
      </c>
      <c r="AJ10" s="485"/>
      <c r="AK10" s="19" t="s">
        <v>51</v>
      </c>
      <c r="AL10" s="19" t="s">
        <v>52</v>
      </c>
      <c r="AM10" s="19" t="s">
        <v>53</v>
      </c>
      <c r="AN10" s="19" t="s">
        <v>54</v>
      </c>
      <c r="AO10" s="19" t="s">
        <v>33</v>
      </c>
      <c r="AP10" s="19" t="s">
        <v>34</v>
      </c>
      <c r="AQ10" s="19" t="s">
        <v>35</v>
      </c>
      <c r="AR10" s="19" t="s">
        <v>36</v>
      </c>
      <c r="AS10" s="485"/>
      <c r="AT10" s="19" t="s">
        <v>37</v>
      </c>
      <c r="AU10" s="19" t="s">
        <v>38</v>
      </c>
      <c r="AV10" s="19" t="s">
        <v>39</v>
      </c>
      <c r="AW10" s="485"/>
      <c r="AX10" s="19" t="s">
        <v>40</v>
      </c>
      <c r="AY10" s="19" t="s">
        <v>41</v>
      </c>
      <c r="AZ10" s="19" t="s">
        <v>42</v>
      </c>
      <c r="BA10" s="19" t="s">
        <v>55</v>
      </c>
      <c r="BB10" s="384"/>
      <c r="BC10" s="384"/>
      <c r="BD10" s="384"/>
      <c r="BE10" s="384"/>
      <c r="BF10" s="524"/>
      <c r="BG10" s="524"/>
      <c r="BH10" s="524"/>
      <c r="BI10" s="384"/>
    </row>
    <row r="11" spans="1:69" ht="38.25" customHeight="1" x14ac:dyDescent="0.65">
      <c r="A11" s="232" t="s">
        <v>22</v>
      </c>
      <c r="B11" s="20"/>
      <c r="C11" s="20"/>
      <c r="D11" s="20"/>
      <c r="E11" s="20"/>
      <c r="F11" s="20"/>
      <c r="G11" s="20"/>
      <c r="H11" s="20">
        <v>17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 t="s">
        <v>0</v>
      </c>
      <c r="T11" s="21" t="s">
        <v>0</v>
      </c>
      <c r="U11" s="21" t="s">
        <v>0</v>
      </c>
      <c r="V11" s="21" t="s">
        <v>0</v>
      </c>
      <c r="W11" s="21" t="s">
        <v>57</v>
      </c>
      <c r="X11" s="21" t="s">
        <v>57</v>
      </c>
      <c r="Y11" s="20"/>
      <c r="Z11" s="20"/>
      <c r="AA11" s="20"/>
      <c r="AB11" s="20"/>
      <c r="AC11" s="20"/>
      <c r="AD11" s="20"/>
      <c r="AE11" s="20"/>
      <c r="AF11" s="20"/>
      <c r="AG11" s="20"/>
      <c r="AH11" s="20">
        <v>17</v>
      </c>
      <c r="AI11" s="20"/>
      <c r="AJ11" s="20"/>
      <c r="AK11" s="20"/>
      <c r="AL11" s="20"/>
      <c r="AM11" s="20"/>
      <c r="AN11" s="20"/>
      <c r="AO11" s="20"/>
      <c r="AP11" s="21" t="s">
        <v>0</v>
      </c>
      <c r="AQ11" s="21" t="s">
        <v>0</v>
      </c>
      <c r="AR11" s="21" t="s">
        <v>0</v>
      </c>
      <c r="AS11" s="21" t="s">
        <v>0</v>
      </c>
      <c r="AT11" s="21" t="s">
        <v>1</v>
      </c>
      <c r="AU11" s="21" t="s">
        <v>1</v>
      </c>
      <c r="AV11" s="21" t="s">
        <v>59</v>
      </c>
      <c r="AW11" s="21" t="s">
        <v>59</v>
      </c>
      <c r="AX11" s="21" t="s">
        <v>57</v>
      </c>
      <c r="AY11" s="21" t="s">
        <v>57</v>
      </c>
      <c r="AZ11" s="21" t="s">
        <v>57</v>
      </c>
      <c r="BA11" s="21" t="s">
        <v>57</v>
      </c>
      <c r="BB11" s="20">
        <v>34</v>
      </c>
      <c r="BC11" s="20">
        <v>8</v>
      </c>
      <c r="BD11" s="20">
        <v>2</v>
      </c>
      <c r="BE11" s="20">
        <v>2</v>
      </c>
      <c r="BF11" s="22"/>
      <c r="BG11" s="22"/>
      <c r="BH11" s="22">
        <v>6</v>
      </c>
      <c r="BI11" s="20">
        <v>52</v>
      </c>
    </row>
    <row r="12" spans="1:69" ht="34.5" customHeight="1" x14ac:dyDescent="0.65">
      <c r="A12" s="232" t="s">
        <v>23</v>
      </c>
      <c r="B12" s="20"/>
      <c r="C12" s="20"/>
      <c r="D12" s="20"/>
      <c r="E12" s="20"/>
      <c r="F12" s="20"/>
      <c r="G12" s="20"/>
      <c r="H12" s="20">
        <v>17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 t="s">
        <v>0</v>
      </c>
      <c r="T12" s="21" t="s">
        <v>0</v>
      </c>
      <c r="U12" s="21" t="s">
        <v>0</v>
      </c>
      <c r="V12" s="21" t="s">
        <v>0</v>
      </c>
      <c r="W12" s="21" t="s">
        <v>57</v>
      </c>
      <c r="X12" s="21" t="s">
        <v>57</v>
      </c>
      <c r="Y12" s="20"/>
      <c r="Z12" s="20"/>
      <c r="AA12" s="20"/>
      <c r="AB12" s="20"/>
      <c r="AC12" s="20"/>
      <c r="AD12" s="20"/>
      <c r="AE12" s="20"/>
      <c r="AF12" s="20"/>
      <c r="AG12" s="20"/>
      <c r="AH12" s="20">
        <v>17</v>
      </c>
      <c r="AI12" s="20"/>
      <c r="AJ12" s="20"/>
      <c r="AK12" s="20"/>
      <c r="AL12" s="20"/>
      <c r="AM12" s="20"/>
      <c r="AN12" s="20"/>
      <c r="AO12" s="20"/>
      <c r="AP12" s="21" t="s">
        <v>0</v>
      </c>
      <c r="AQ12" s="21" t="s">
        <v>0</v>
      </c>
      <c r="AR12" s="21" t="s">
        <v>0</v>
      </c>
      <c r="AS12" s="21" t="s">
        <v>0</v>
      </c>
      <c r="AT12" s="21" t="s">
        <v>1</v>
      </c>
      <c r="AU12" s="21" t="s">
        <v>59</v>
      </c>
      <c r="AV12" s="21" t="s">
        <v>59</v>
      </c>
      <c r="AW12" s="21" t="s">
        <v>57</v>
      </c>
      <c r="AX12" s="21" t="s">
        <v>57</v>
      </c>
      <c r="AY12" s="21" t="s">
        <v>57</v>
      </c>
      <c r="AZ12" s="21" t="s">
        <v>57</v>
      </c>
      <c r="BA12" s="21" t="s">
        <v>57</v>
      </c>
      <c r="BB12" s="20">
        <v>34</v>
      </c>
      <c r="BC12" s="20">
        <v>8</v>
      </c>
      <c r="BD12" s="20">
        <v>1</v>
      </c>
      <c r="BE12" s="20">
        <v>2</v>
      </c>
      <c r="BF12" s="22"/>
      <c r="BG12" s="22"/>
      <c r="BH12" s="22">
        <v>7</v>
      </c>
      <c r="BI12" s="20">
        <v>52</v>
      </c>
    </row>
    <row r="13" spans="1:69" ht="34.5" customHeight="1" x14ac:dyDescent="0.65">
      <c r="A13" s="232" t="s">
        <v>24</v>
      </c>
      <c r="B13" s="23"/>
      <c r="C13" s="23"/>
      <c r="D13" s="20"/>
      <c r="E13" s="20"/>
      <c r="F13" s="20"/>
      <c r="G13" s="20"/>
      <c r="H13" s="20">
        <v>17</v>
      </c>
      <c r="I13" s="20"/>
      <c r="J13" s="20"/>
      <c r="K13" s="20"/>
      <c r="L13" s="20"/>
      <c r="M13" s="20"/>
      <c r="N13" s="20"/>
      <c r="O13" s="20"/>
      <c r="P13" s="20"/>
      <c r="Q13" s="20"/>
      <c r="R13" s="23"/>
      <c r="S13" s="21" t="s">
        <v>0</v>
      </c>
      <c r="T13" s="21" t="s">
        <v>0</v>
      </c>
      <c r="U13" s="21" t="s">
        <v>0</v>
      </c>
      <c r="V13" s="21" t="s">
        <v>0</v>
      </c>
      <c r="W13" s="21" t="s">
        <v>57</v>
      </c>
      <c r="X13" s="21" t="s">
        <v>57</v>
      </c>
      <c r="Y13" s="20"/>
      <c r="Z13" s="20"/>
      <c r="AA13" s="20"/>
      <c r="AB13" s="20"/>
      <c r="AC13" s="20"/>
      <c r="AD13" s="20"/>
      <c r="AE13" s="20"/>
      <c r="AF13" s="20"/>
      <c r="AG13" s="20"/>
      <c r="AH13" s="20">
        <v>17</v>
      </c>
      <c r="AI13" s="20"/>
      <c r="AJ13" s="20"/>
      <c r="AK13" s="20"/>
      <c r="AL13" s="20"/>
      <c r="AM13" s="20"/>
      <c r="AN13" s="21"/>
      <c r="AO13" s="21"/>
      <c r="AP13" s="21" t="s">
        <v>0</v>
      </c>
      <c r="AQ13" s="21" t="s">
        <v>0</v>
      </c>
      <c r="AR13" s="21" t="s">
        <v>0</v>
      </c>
      <c r="AS13" s="21" t="s">
        <v>0</v>
      </c>
      <c r="AT13" s="21" t="s">
        <v>59</v>
      </c>
      <c r="AU13" s="21" t="s">
        <v>59</v>
      </c>
      <c r="AV13" s="21" t="s">
        <v>57</v>
      </c>
      <c r="AW13" s="21" t="s">
        <v>57</v>
      </c>
      <c r="AX13" s="21" t="s">
        <v>57</v>
      </c>
      <c r="AY13" s="21" t="s">
        <v>57</v>
      </c>
      <c r="AZ13" s="21" t="s">
        <v>57</v>
      </c>
      <c r="BA13" s="21" t="s">
        <v>57</v>
      </c>
      <c r="BB13" s="20">
        <v>34</v>
      </c>
      <c r="BC13" s="20">
        <v>8</v>
      </c>
      <c r="BD13" s="20"/>
      <c r="BE13" s="22">
        <v>2</v>
      </c>
      <c r="BF13" s="22"/>
      <c r="BG13" s="22"/>
      <c r="BH13" s="22">
        <v>8</v>
      </c>
      <c r="BI13" s="20">
        <v>52</v>
      </c>
    </row>
    <row r="14" spans="1:69" ht="38.25" customHeight="1" thickBot="1" x14ac:dyDescent="0.7">
      <c r="A14" s="24" t="s">
        <v>105</v>
      </c>
      <c r="B14" s="25"/>
      <c r="C14" s="25"/>
      <c r="D14" s="25"/>
      <c r="E14" s="25"/>
      <c r="F14" s="25"/>
      <c r="G14" s="25"/>
      <c r="H14" s="25">
        <v>17</v>
      </c>
      <c r="I14" s="25"/>
      <c r="J14" s="25"/>
      <c r="K14" s="25"/>
      <c r="L14" s="25"/>
      <c r="M14" s="25"/>
      <c r="N14" s="25"/>
      <c r="O14" s="25"/>
      <c r="P14" s="25"/>
      <c r="Q14" s="25"/>
      <c r="R14" s="26"/>
      <c r="S14" s="26" t="s">
        <v>0</v>
      </c>
      <c r="T14" s="26" t="s">
        <v>0</v>
      </c>
      <c r="U14" s="26" t="s">
        <v>0</v>
      </c>
      <c r="V14" s="26" t="s">
        <v>57</v>
      </c>
      <c r="W14" s="26" t="s">
        <v>57</v>
      </c>
      <c r="X14" s="26"/>
      <c r="Y14" s="25"/>
      <c r="Z14" s="25"/>
      <c r="AA14" s="25"/>
      <c r="AB14" s="25">
        <v>10</v>
      </c>
      <c r="AC14" s="25"/>
      <c r="AD14" s="25"/>
      <c r="AE14" s="25"/>
      <c r="AF14" s="25"/>
      <c r="AG14" s="25"/>
      <c r="AH14" s="26" t="s">
        <v>0</v>
      </c>
      <c r="AI14" s="26" t="s">
        <v>59</v>
      </c>
      <c r="AJ14" s="27" t="s">
        <v>87</v>
      </c>
      <c r="AK14" s="27" t="s">
        <v>87</v>
      </c>
      <c r="AL14" s="27" t="s">
        <v>87</v>
      </c>
      <c r="AM14" s="27" t="s">
        <v>87</v>
      </c>
      <c r="AN14" s="27" t="s">
        <v>87</v>
      </c>
      <c r="AO14" s="27" t="s">
        <v>87</v>
      </c>
      <c r="AP14" s="27" t="s">
        <v>87</v>
      </c>
      <c r="AQ14" s="27" t="s">
        <v>87</v>
      </c>
      <c r="AR14" s="27" t="s">
        <v>61</v>
      </c>
      <c r="AS14" s="233"/>
      <c r="AT14" s="233"/>
      <c r="AU14" s="233"/>
      <c r="AV14" s="25"/>
      <c r="AW14" s="25"/>
      <c r="AX14" s="25"/>
      <c r="AY14" s="25"/>
      <c r="AZ14" s="25"/>
      <c r="BA14" s="28"/>
      <c r="BB14" s="25">
        <v>27</v>
      </c>
      <c r="BC14" s="25">
        <v>4</v>
      </c>
      <c r="BD14" s="25"/>
      <c r="BE14" s="25">
        <v>1</v>
      </c>
      <c r="BF14" s="29">
        <v>8</v>
      </c>
      <c r="BG14" s="29">
        <v>1</v>
      </c>
      <c r="BH14" s="29">
        <v>2</v>
      </c>
      <c r="BI14" s="25">
        <v>43</v>
      </c>
    </row>
    <row r="15" spans="1:69" ht="57" customHeight="1" thickBot="1" x14ac:dyDescent="0.7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3">
        <f t="shared" ref="BB15:BI15" si="0">SUM(BB11:BB14)</f>
        <v>129</v>
      </c>
      <c r="BC15" s="34">
        <f t="shared" si="0"/>
        <v>28</v>
      </c>
      <c r="BD15" s="34">
        <f t="shared" si="0"/>
        <v>3</v>
      </c>
      <c r="BE15" s="34">
        <f t="shared" si="0"/>
        <v>7</v>
      </c>
      <c r="BF15" s="35">
        <f t="shared" si="0"/>
        <v>8</v>
      </c>
      <c r="BG15" s="35">
        <f t="shared" si="0"/>
        <v>1</v>
      </c>
      <c r="BH15" s="35">
        <f t="shared" si="0"/>
        <v>23</v>
      </c>
      <c r="BI15" s="36">
        <f t="shared" si="0"/>
        <v>199</v>
      </c>
    </row>
    <row r="16" spans="1:69" ht="17.25" customHeight="1" x14ac:dyDescent="0.6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7"/>
      <c r="Q16" s="37"/>
      <c r="R16" s="30"/>
      <c r="S16" s="30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L16" s="15"/>
      <c r="AM16" s="15"/>
      <c r="AN16" s="15"/>
      <c r="AR16" s="15"/>
      <c r="AS16" s="15"/>
      <c r="AT16" s="15"/>
      <c r="BA16" s="15"/>
      <c r="BB16" s="15"/>
      <c r="BC16" s="15"/>
      <c r="BD16" s="15"/>
      <c r="BE16" s="15"/>
      <c r="BF16" s="18"/>
      <c r="BG16" s="18"/>
      <c r="BH16" s="18"/>
      <c r="BI16" s="16"/>
    </row>
    <row r="17" spans="1:61" x14ac:dyDescent="0.65">
      <c r="A17" s="37"/>
      <c r="B17" s="38"/>
      <c r="C17" s="38" t="s">
        <v>6</v>
      </c>
      <c r="D17" s="38"/>
      <c r="E17" s="38"/>
      <c r="F17" s="38"/>
      <c r="G17" s="16"/>
      <c r="H17" s="39"/>
      <c r="I17" s="40" t="s">
        <v>88</v>
      </c>
      <c r="J17" s="38" t="s">
        <v>4</v>
      </c>
      <c r="K17" s="16"/>
      <c r="L17" s="16"/>
      <c r="M17" s="16"/>
      <c r="N17" s="38"/>
      <c r="O17" s="38"/>
      <c r="P17" s="37"/>
      <c r="Q17" s="37"/>
      <c r="R17" s="30"/>
      <c r="S17" s="15"/>
      <c r="T17" s="15"/>
      <c r="U17" s="15"/>
      <c r="V17" s="41" t="s">
        <v>1</v>
      </c>
      <c r="W17" s="32" t="s">
        <v>88</v>
      </c>
      <c r="X17" s="37" t="s">
        <v>56</v>
      </c>
      <c r="Y17" s="15"/>
      <c r="Z17" s="37"/>
      <c r="AA17" s="37"/>
      <c r="AB17" s="37"/>
      <c r="AC17" s="37"/>
      <c r="AD17" s="37"/>
      <c r="AE17" s="15"/>
      <c r="AF17" s="15"/>
      <c r="AG17" s="15"/>
      <c r="AH17" s="42" t="s">
        <v>87</v>
      </c>
      <c r="AI17" s="32" t="s">
        <v>88</v>
      </c>
      <c r="AJ17" s="37" t="s">
        <v>86</v>
      </c>
      <c r="AK17" s="37"/>
      <c r="AL17" s="37"/>
      <c r="AM17" s="15"/>
      <c r="AN17" s="15"/>
      <c r="AR17" s="42" t="s">
        <v>57</v>
      </c>
      <c r="AS17" s="32" t="s">
        <v>88</v>
      </c>
      <c r="AT17" s="37" t="s">
        <v>58</v>
      </c>
      <c r="BA17" s="15"/>
      <c r="BB17" s="15"/>
      <c r="BC17" s="15"/>
      <c r="BD17" s="15"/>
      <c r="BE17" s="15"/>
      <c r="BF17" s="18"/>
      <c r="BG17" s="18"/>
      <c r="BH17" s="18"/>
      <c r="BI17" s="16"/>
    </row>
    <row r="18" spans="1:61" x14ac:dyDescent="0.65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7"/>
      <c r="Q18" s="37"/>
      <c r="R18" s="30"/>
      <c r="S18" s="30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L18" s="15"/>
      <c r="AM18" s="15"/>
      <c r="AN18" s="15"/>
      <c r="AR18" s="15"/>
      <c r="AS18" s="15"/>
      <c r="AT18" s="15"/>
      <c r="BA18" s="15"/>
      <c r="BB18" s="15"/>
      <c r="BC18" s="15"/>
      <c r="BD18" s="15"/>
      <c r="BE18" s="15"/>
      <c r="BF18" s="18"/>
      <c r="BG18" s="18"/>
      <c r="BH18" s="18"/>
      <c r="BI18" s="16"/>
    </row>
    <row r="19" spans="1:61" x14ac:dyDescent="0.65">
      <c r="A19" s="37"/>
      <c r="B19" s="38"/>
      <c r="C19" s="38"/>
      <c r="D19" s="38"/>
      <c r="E19" s="38"/>
      <c r="F19" s="38"/>
      <c r="G19" s="38"/>
      <c r="H19" s="41" t="s">
        <v>0</v>
      </c>
      <c r="I19" s="40" t="s">
        <v>88</v>
      </c>
      <c r="J19" s="38" t="s">
        <v>62</v>
      </c>
      <c r="K19" s="16"/>
      <c r="L19" s="16"/>
      <c r="M19" s="16"/>
      <c r="N19" s="38"/>
      <c r="O19" s="38"/>
      <c r="P19" s="37"/>
      <c r="Q19" s="37"/>
      <c r="R19" s="30"/>
      <c r="S19" s="15"/>
      <c r="T19" s="15"/>
      <c r="U19" s="15"/>
      <c r="V19" s="42" t="s">
        <v>59</v>
      </c>
      <c r="W19" s="32" t="s">
        <v>88</v>
      </c>
      <c r="X19" s="37" t="s">
        <v>63</v>
      </c>
      <c r="Y19" s="15"/>
      <c r="Z19" s="37"/>
      <c r="AA19" s="37"/>
      <c r="AB19" s="37"/>
      <c r="AC19" s="37"/>
      <c r="AD19" s="37"/>
      <c r="AE19" s="37"/>
      <c r="AF19" s="37"/>
      <c r="AG19" s="15"/>
      <c r="AH19" s="42" t="s">
        <v>61</v>
      </c>
      <c r="AI19" s="32" t="s">
        <v>88</v>
      </c>
      <c r="AJ19" s="37" t="s">
        <v>60</v>
      </c>
      <c r="AK19" s="37"/>
      <c r="AL19" s="37"/>
      <c r="AM19" s="15"/>
      <c r="AN19" s="15"/>
      <c r="AP19" s="43"/>
      <c r="AR19" s="43"/>
      <c r="AS19" s="15"/>
      <c r="AT19" s="15"/>
      <c r="BA19" s="15"/>
      <c r="BB19" s="15"/>
      <c r="BC19" s="15"/>
      <c r="BD19" s="15"/>
      <c r="BE19" s="15"/>
      <c r="BF19" s="18"/>
      <c r="BG19" s="18"/>
      <c r="BH19" s="18"/>
      <c r="BI19" s="16"/>
    </row>
    <row r="20" spans="1:61" ht="10.5" customHeight="1" x14ac:dyDescent="0.6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7"/>
      <c r="Q20" s="37"/>
      <c r="R20" s="30"/>
      <c r="S20" s="30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L20" s="15"/>
      <c r="AM20" s="15"/>
      <c r="AN20" s="15"/>
      <c r="AR20" s="15"/>
      <c r="AS20" s="15"/>
      <c r="AT20" s="15"/>
      <c r="BA20" s="15"/>
      <c r="BB20" s="15"/>
      <c r="BC20" s="15"/>
      <c r="BD20" s="15"/>
      <c r="BE20" s="15"/>
      <c r="BF20" s="18"/>
      <c r="BG20" s="18"/>
      <c r="BH20" s="18"/>
      <c r="BI20" s="16"/>
    </row>
    <row r="21" spans="1:61" ht="13.5" customHeight="1" x14ac:dyDescent="0.65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7"/>
      <c r="Q21" s="37"/>
      <c r="R21" s="30"/>
      <c r="S21" s="30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L21" s="15"/>
      <c r="AM21" s="15"/>
      <c r="AN21" s="15"/>
      <c r="AR21" s="15"/>
      <c r="AS21" s="15"/>
      <c r="AT21" s="15"/>
      <c r="BA21" s="15"/>
      <c r="BB21" s="15"/>
      <c r="BC21" s="15"/>
      <c r="BD21" s="15"/>
      <c r="BE21" s="15"/>
      <c r="BF21" s="18"/>
      <c r="BG21" s="18"/>
      <c r="BH21" s="18"/>
      <c r="BI21" s="16"/>
    </row>
    <row r="22" spans="1:61" x14ac:dyDescent="0.65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7"/>
      <c r="Q22" s="37"/>
      <c r="R22" s="30"/>
      <c r="S22" s="30"/>
      <c r="T22" s="37"/>
      <c r="U22" s="37"/>
      <c r="V22" s="37"/>
      <c r="W22" s="37"/>
      <c r="X22" s="37"/>
      <c r="Y22" s="37"/>
      <c r="Z22" s="37"/>
      <c r="AA22" s="586" t="s">
        <v>32</v>
      </c>
      <c r="AB22" s="586"/>
      <c r="AC22" s="586"/>
      <c r="AD22" s="586"/>
      <c r="AE22" s="586"/>
      <c r="AF22" s="586"/>
      <c r="AG22" s="586"/>
      <c r="AH22" s="586"/>
      <c r="AI22" s="586"/>
      <c r="AJ22" s="586"/>
      <c r="AK22" s="586"/>
      <c r="AL22" s="586"/>
      <c r="AM22" s="586"/>
      <c r="AN22" s="586"/>
      <c r="AR22" s="15"/>
      <c r="AS22" s="15"/>
      <c r="AT22" s="15"/>
      <c r="BA22" s="15"/>
      <c r="BB22" s="15"/>
      <c r="BC22" s="15"/>
      <c r="BD22" s="15"/>
      <c r="BE22" s="15"/>
      <c r="BF22" s="18"/>
      <c r="BG22" s="18"/>
      <c r="BH22" s="18"/>
      <c r="BI22" s="16"/>
    </row>
    <row r="23" spans="1:61" ht="9" customHeight="1" thickBot="1" x14ac:dyDescent="0.7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7"/>
      <c r="Q23" s="37"/>
      <c r="R23" s="30"/>
      <c r="S23" s="30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L23" s="15"/>
      <c r="AM23" s="15"/>
      <c r="AN23" s="15"/>
      <c r="AR23" s="15"/>
      <c r="AS23" s="15"/>
      <c r="AT23" s="15"/>
      <c r="BA23" s="15"/>
      <c r="BB23" s="15"/>
      <c r="BC23" s="15"/>
      <c r="BD23" s="15"/>
      <c r="BE23" s="15"/>
      <c r="BF23" s="18"/>
      <c r="BG23" s="18"/>
      <c r="BH23" s="18"/>
      <c r="BI23" s="16"/>
    </row>
    <row r="24" spans="1:61" ht="60" customHeight="1" thickBot="1" x14ac:dyDescent="0.7">
      <c r="A24" s="553" t="s">
        <v>89</v>
      </c>
      <c r="B24" s="563" t="s">
        <v>266</v>
      </c>
      <c r="C24" s="564"/>
      <c r="D24" s="564"/>
      <c r="E24" s="564"/>
      <c r="F24" s="564"/>
      <c r="G24" s="564"/>
      <c r="H24" s="564"/>
      <c r="I24" s="564"/>
      <c r="J24" s="564"/>
      <c r="K24" s="564"/>
      <c r="L24" s="564"/>
      <c r="M24" s="564"/>
      <c r="N24" s="564"/>
      <c r="O24" s="565"/>
      <c r="P24" s="544" t="s">
        <v>7</v>
      </c>
      <c r="Q24" s="545"/>
      <c r="R24" s="545" t="s">
        <v>8</v>
      </c>
      <c r="S24" s="548"/>
      <c r="T24" s="551" t="s">
        <v>9</v>
      </c>
      <c r="U24" s="552"/>
      <c r="V24" s="552"/>
      <c r="W24" s="552"/>
      <c r="X24" s="552"/>
      <c r="Y24" s="552"/>
      <c r="Z24" s="552"/>
      <c r="AA24" s="552"/>
      <c r="AB24" s="552"/>
      <c r="AC24" s="552"/>
      <c r="AD24" s="552"/>
      <c r="AE24" s="552"/>
      <c r="AF24" s="385" t="s">
        <v>31</v>
      </c>
      <c r="AG24" s="385"/>
      <c r="AH24" s="385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5"/>
      <c r="AW24" s="385"/>
      <c r="AX24" s="385"/>
      <c r="AY24" s="385"/>
      <c r="AZ24" s="385"/>
      <c r="BA24" s="385"/>
      <c r="BB24" s="385"/>
      <c r="BC24" s="386"/>
      <c r="BD24" s="533" t="s">
        <v>90</v>
      </c>
      <c r="BE24" s="534"/>
      <c r="BF24" s="535"/>
      <c r="BG24" s="44"/>
      <c r="BH24" s="44"/>
      <c r="BI24" s="6"/>
    </row>
    <row r="25" spans="1:61" ht="46.5" customHeight="1" thickBot="1" x14ac:dyDescent="0.7">
      <c r="A25" s="554"/>
      <c r="B25" s="566"/>
      <c r="C25" s="567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567"/>
      <c r="O25" s="568"/>
      <c r="P25" s="546"/>
      <c r="Q25" s="529"/>
      <c r="R25" s="529"/>
      <c r="S25" s="549"/>
      <c r="T25" s="561" t="s">
        <v>5</v>
      </c>
      <c r="U25" s="529"/>
      <c r="V25" s="529" t="s">
        <v>10</v>
      </c>
      <c r="W25" s="529"/>
      <c r="X25" s="408" t="s">
        <v>11</v>
      </c>
      <c r="Y25" s="408"/>
      <c r="Z25" s="408"/>
      <c r="AA25" s="408"/>
      <c r="AB25" s="408"/>
      <c r="AC25" s="408"/>
      <c r="AD25" s="408"/>
      <c r="AE25" s="584"/>
      <c r="AF25" s="380" t="s">
        <v>13</v>
      </c>
      <c r="AG25" s="381"/>
      <c r="AH25" s="381"/>
      <c r="AI25" s="381"/>
      <c r="AJ25" s="381"/>
      <c r="AK25" s="474"/>
      <c r="AL25" s="380" t="s">
        <v>14</v>
      </c>
      <c r="AM25" s="381"/>
      <c r="AN25" s="381"/>
      <c r="AO25" s="381"/>
      <c r="AP25" s="381"/>
      <c r="AQ25" s="474"/>
      <c r="AR25" s="380" t="s">
        <v>15</v>
      </c>
      <c r="AS25" s="381"/>
      <c r="AT25" s="381"/>
      <c r="AU25" s="381"/>
      <c r="AV25" s="381"/>
      <c r="AW25" s="474"/>
      <c r="AX25" s="380" t="s">
        <v>103</v>
      </c>
      <c r="AY25" s="381"/>
      <c r="AZ25" s="381"/>
      <c r="BA25" s="381"/>
      <c r="BB25" s="381"/>
      <c r="BC25" s="382"/>
      <c r="BD25" s="536"/>
      <c r="BE25" s="537"/>
      <c r="BF25" s="538"/>
      <c r="BG25" s="44"/>
      <c r="BH25" s="44"/>
      <c r="BI25" s="6"/>
    </row>
    <row r="26" spans="1:61" ht="96" customHeight="1" x14ac:dyDescent="0.65">
      <c r="A26" s="554"/>
      <c r="B26" s="566"/>
      <c r="C26" s="567"/>
      <c r="D26" s="567"/>
      <c r="E26" s="567"/>
      <c r="F26" s="567"/>
      <c r="G26" s="567"/>
      <c r="H26" s="567"/>
      <c r="I26" s="567"/>
      <c r="J26" s="567"/>
      <c r="K26" s="567"/>
      <c r="L26" s="567"/>
      <c r="M26" s="567"/>
      <c r="N26" s="567"/>
      <c r="O26" s="568"/>
      <c r="P26" s="546"/>
      <c r="Q26" s="529"/>
      <c r="R26" s="529"/>
      <c r="S26" s="549"/>
      <c r="T26" s="561"/>
      <c r="U26" s="529"/>
      <c r="V26" s="529"/>
      <c r="W26" s="529"/>
      <c r="X26" s="529" t="s">
        <v>12</v>
      </c>
      <c r="Y26" s="529"/>
      <c r="Z26" s="529" t="s">
        <v>91</v>
      </c>
      <c r="AA26" s="529"/>
      <c r="AB26" s="529" t="s">
        <v>92</v>
      </c>
      <c r="AC26" s="529"/>
      <c r="AD26" s="529" t="s">
        <v>67</v>
      </c>
      <c r="AE26" s="558"/>
      <c r="AF26" s="475" t="s">
        <v>113</v>
      </c>
      <c r="AG26" s="476"/>
      <c r="AH26" s="476"/>
      <c r="AI26" s="480" t="s">
        <v>114</v>
      </c>
      <c r="AJ26" s="476"/>
      <c r="AK26" s="481"/>
      <c r="AL26" s="482" t="s">
        <v>115</v>
      </c>
      <c r="AM26" s="483"/>
      <c r="AN26" s="483"/>
      <c r="AO26" s="485" t="s">
        <v>116</v>
      </c>
      <c r="AP26" s="483"/>
      <c r="AQ26" s="525"/>
      <c r="AR26" s="475" t="s">
        <v>117</v>
      </c>
      <c r="AS26" s="476"/>
      <c r="AT26" s="476"/>
      <c r="AU26" s="480" t="s">
        <v>118</v>
      </c>
      <c r="AV26" s="476"/>
      <c r="AW26" s="481"/>
      <c r="AX26" s="482" t="s">
        <v>155</v>
      </c>
      <c r="AY26" s="483"/>
      <c r="AZ26" s="483"/>
      <c r="BA26" s="485" t="s">
        <v>156</v>
      </c>
      <c r="BB26" s="483"/>
      <c r="BC26" s="525"/>
      <c r="BD26" s="536"/>
      <c r="BE26" s="537"/>
      <c r="BF26" s="538"/>
      <c r="BG26" s="44"/>
      <c r="BH26" s="44"/>
      <c r="BI26" s="6"/>
    </row>
    <row r="27" spans="1:61" ht="215.25" customHeight="1" thickBot="1" x14ac:dyDescent="0.7">
      <c r="A27" s="555"/>
      <c r="B27" s="569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1"/>
      <c r="P27" s="547"/>
      <c r="Q27" s="530"/>
      <c r="R27" s="530"/>
      <c r="S27" s="550"/>
      <c r="T27" s="562"/>
      <c r="U27" s="530"/>
      <c r="V27" s="530"/>
      <c r="W27" s="530"/>
      <c r="X27" s="530"/>
      <c r="Y27" s="530"/>
      <c r="Z27" s="530"/>
      <c r="AA27" s="530"/>
      <c r="AB27" s="530"/>
      <c r="AC27" s="530"/>
      <c r="AD27" s="530"/>
      <c r="AE27" s="559"/>
      <c r="AF27" s="45" t="s">
        <v>3</v>
      </c>
      <c r="AG27" s="46" t="s">
        <v>16</v>
      </c>
      <c r="AH27" s="46" t="s">
        <v>17</v>
      </c>
      <c r="AI27" s="46" t="s">
        <v>3</v>
      </c>
      <c r="AJ27" s="46" t="s">
        <v>16</v>
      </c>
      <c r="AK27" s="47" t="s">
        <v>17</v>
      </c>
      <c r="AL27" s="48" t="s">
        <v>3</v>
      </c>
      <c r="AM27" s="46" t="s">
        <v>16</v>
      </c>
      <c r="AN27" s="46" t="s">
        <v>17</v>
      </c>
      <c r="AO27" s="46" t="s">
        <v>3</v>
      </c>
      <c r="AP27" s="46" t="s">
        <v>16</v>
      </c>
      <c r="AQ27" s="49" t="s">
        <v>17</v>
      </c>
      <c r="AR27" s="45" t="s">
        <v>3</v>
      </c>
      <c r="AS27" s="46" t="s">
        <v>16</v>
      </c>
      <c r="AT27" s="46" t="s">
        <v>17</v>
      </c>
      <c r="AU27" s="46" t="s">
        <v>3</v>
      </c>
      <c r="AV27" s="46" t="s">
        <v>16</v>
      </c>
      <c r="AW27" s="47" t="s">
        <v>17</v>
      </c>
      <c r="AX27" s="48" t="s">
        <v>3</v>
      </c>
      <c r="AY27" s="46" t="s">
        <v>16</v>
      </c>
      <c r="AZ27" s="46" t="s">
        <v>17</v>
      </c>
      <c r="BA27" s="46" t="s">
        <v>3</v>
      </c>
      <c r="BB27" s="46" t="s">
        <v>16</v>
      </c>
      <c r="BC27" s="49" t="s">
        <v>17</v>
      </c>
      <c r="BD27" s="536"/>
      <c r="BE27" s="537"/>
      <c r="BF27" s="538"/>
      <c r="BG27" s="44"/>
      <c r="BH27" s="44"/>
      <c r="BI27" s="6"/>
    </row>
    <row r="28" spans="1:61" ht="83.25" customHeight="1" thickBot="1" x14ac:dyDescent="0.7">
      <c r="A28" s="50">
        <v>1</v>
      </c>
      <c r="B28" s="377" t="s">
        <v>108</v>
      </c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9"/>
      <c r="P28" s="560"/>
      <c r="Q28" s="440"/>
      <c r="R28" s="440"/>
      <c r="S28" s="443"/>
      <c r="T28" s="528">
        <f>T29+T33+T36+T39+T41+T42</f>
        <v>2862</v>
      </c>
      <c r="U28" s="444"/>
      <c r="V28" s="528">
        <f t="shared" ref="V28" si="1">V29+V33+V36+V39+V41+V42</f>
        <v>1330</v>
      </c>
      <c r="W28" s="444"/>
      <c r="X28" s="528">
        <f t="shared" ref="X28" si="2">X29+X33+X36+X39+X41+X42</f>
        <v>702</v>
      </c>
      <c r="Y28" s="444"/>
      <c r="Z28" s="528">
        <f t="shared" ref="Z28" si="3">Z29+Z33+Z36+Z39+Z41+Z42</f>
        <v>64</v>
      </c>
      <c r="AA28" s="444"/>
      <c r="AB28" s="528">
        <f t="shared" ref="AB28" si="4">AB29+AB33+AB36+AB39+AB41+AB42</f>
        <v>564</v>
      </c>
      <c r="AC28" s="444"/>
      <c r="AD28" s="556">
        <f t="shared" ref="AD28" si="5">AD29+AD33+AD36+AD39+AD41+AD42</f>
        <v>0</v>
      </c>
      <c r="AE28" s="557"/>
      <c r="AF28" s="51">
        <f>SUM(AF29:AF48)</f>
        <v>680</v>
      </c>
      <c r="AG28" s="51">
        <f t="shared" ref="AG28:AL28" si="6">SUM(AG29:AG48)</f>
        <v>304</v>
      </c>
      <c r="AH28" s="51">
        <f t="shared" si="6"/>
        <v>15</v>
      </c>
      <c r="AI28" s="51">
        <f t="shared" si="6"/>
        <v>658</v>
      </c>
      <c r="AJ28" s="51">
        <f t="shared" si="6"/>
        <v>340</v>
      </c>
      <c r="AK28" s="51">
        <f t="shared" si="6"/>
        <v>18</v>
      </c>
      <c r="AL28" s="52">
        <f t="shared" si="6"/>
        <v>0</v>
      </c>
      <c r="AM28" s="52">
        <f t="shared" ref="AM28" si="7">SUM(AM29:AM48)</f>
        <v>0</v>
      </c>
      <c r="AN28" s="52">
        <f t="shared" ref="AN28" si="8">SUM(AN29:AN48)</f>
        <v>0</v>
      </c>
      <c r="AO28" s="51">
        <f t="shared" ref="AO28" si="9">SUM(AO29:AO48)</f>
        <v>218</v>
      </c>
      <c r="AP28" s="51">
        <f t="shared" ref="AP28" si="10">SUM(AP29:AP48)</f>
        <v>106</v>
      </c>
      <c r="AQ28" s="51">
        <f t="shared" ref="AQ28:AR28" si="11">SUM(AQ29:AQ48)</f>
        <v>6</v>
      </c>
      <c r="AR28" s="51">
        <f t="shared" si="11"/>
        <v>290</v>
      </c>
      <c r="AS28" s="51">
        <f t="shared" ref="AS28" si="12">SUM(AS29:AS48)</f>
        <v>136</v>
      </c>
      <c r="AT28" s="51">
        <f t="shared" ref="AT28" si="13">SUM(AT29:AT48)</f>
        <v>8</v>
      </c>
      <c r="AU28" s="51">
        <f t="shared" ref="AU28" si="14">SUM(AU29:AU48)</f>
        <v>690</v>
      </c>
      <c r="AV28" s="51">
        <f t="shared" ref="AV28" si="15">SUM(AV29:AV48)</f>
        <v>308</v>
      </c>
      <c r="AW28" s="51">
        <f t="shared" ref="AW28:AX28" si="16">SUM(AW29:AW48)</f>
        <v>17</v>
      </c>
      <c r="AX28" s="51">
        <f t="shared" si="16"/>
        <v>326</v>
      </c>
      <c r="AY28" s="51">
        <f t="shared" ref="AY28" si="17">SUM(AY29:AY48)</f>
        <v>136</v>
      </c>
      <c r="AZ28" s="51">
        <f t="shared" ref="AZ28" si="18">SUM(AZ29:AZ48)</f>
        <v>8</v>
      </c>
      <c r="BA28" s="52">
        <f t="shared" ref="BA28" si="19">SUM(BA29:BA48)</f>
        <v>0</v>
      </c>
      <c r="BB28" s="52">
        <f t="shared" ref="BB28" si="20">SUM(BB29:BB48)</f>
        <v>0</v>
      </c>
      <c r="BC28" s="52">
        <f>SUM(BC29:BC48)</f>
        <v>0</v>
      </c>
      <c r="BD28" s="676"/>
      <c r="BE28" s="677"/>
      <c r="BF28" s="678"/>
      <c r="BG28" s="6"/>
      <c r="BH28" s="6"/>
      <c r="BI28" s="6"/>
    </row>
    <row r="29" spans="1:61" ht="90" customHeight="1" thickBot="1" x14ac:dyDescent="0.7">
      <c r="A29" s="53" t="s">
        <v>93</v>
      </c>
      <c r="B29" s="277" t="s">
        <v>193</v>
      </c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9"/>
      <c r="P29" s="445"/>
      <c r="Q29" s="446"/>
      <c r="R29" s="446"/>
      <c r="S29" s="447"/>
      <c r="T29" s="337">
        <f>SUM(T30:U32)</f>
        <v>324</v>
      </c>
      <c r="U29" s="303"/>
      <c r="V29" s="303">
        <f>SUM(V30:W32)</f>
        <v>162</v>
      </c>
      <c r="W29" s="303"/>
      <c r="X29" s="303">
        <f>SUM(X30:Y32)</f>
        <v>108</v>
      </c>
      <c r="Y29" s="303"/>
      <c r="Z29" s="303"/>
      <c r="AA29" s="303"/>
      <c r="AB29" s="303">
        <f>SUM(AB30:AC32)</f>
        <v>54</v>
      </c>
      <c r="AC29" s="283"/>
      <c r="AD29" s="431">
        <f>SUM(AD30:AE32)</f>
        <v>0</v>
      </c>
      <c r="AE29" s="585"/>
      <c r="AF29" s="424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283"/>
      <c r="BD29" s="673"/>
      <c r="BE29" s="674"/>
      <c r="BF29" s="675"/>
      <c r="BG29" s="6"/>
      <c r="BH29" s="6"/>
      <c r="BI29" s="6"/>
    </row>
    <row r="30" spans="1:61" s="15" customFormat="1" ht="55.5" customHeight="1" x14ac:dyDescent="0.65">
      <c r="A30" s="54" t="s">
        <v>136</v>
      </c>
      <c r="B30" s="368" t="s">
        <v>322</v>
      </c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70"/>
      <c r="P30" s="265"/>
      <c r="Q30" s="266"/>
      <c r="R30" s="288" t="s">
        <v>432</v>
      </c>
      <c r="S30" s="521"/>
      <c r="T30" s="539">
        <v>108</v>
      </c>
      <c r="U30" s="540"/>
      <c r="V30" s="541">
        <v>54</v>
      </c>
      <c r="W30" s="541"/>
      <c r="X30" s="527">
        <v>36</v>
      </c>
      <c r="Y30" s="266"/>
      <c r="Z30" s="288"/>
      <c r="AA30" s="266"/>
      <c r="AB30" s="288">
        <v>18</v>
      </c>
      <c r="AC30" s="266"/>
      <c r="AD30" s="527"/>
      <c r="AE30" s="521"/>
      <c r="AF30" s="55"/>
      <c r="AG30" s="56"/>
      <c r="AH30" s="56"/>
      <c r="AI30" s="56">
        <v>108</v>
      </c>
      <c r="AJ30" s="56">
        <v>54</v>
      </c>
      <c r="AK30" s="57">
        <v>3</v>
      </c>
      <c r="AL30" s="58"/>
      <c r="AM30" s="59"/>
      <c r="AN30" s="59"/>
      <c r="AO30" s="59"/>
      <c r="AP30" s="59"/>
      <c r="AQ30" s="60"/>
      <c r="AR30" s="55"/>
      <c r="AS30" s="56"/>
      <c r="AT30" s="56"/>
      <c r="AU30" s="56"/>
      <c r="AV30" s="56"/>
      <c r="AW30" s="57"/>
      <c r="AX30" s="58"/>
      <c r="AY30" s="59"/>
      <c r="AZ30" s="59"/>
      <c r="BA30" s="59"/>
      <c r="BB30" s="59"/>
      <c r="BC30" s="60"/>
      <c r="BD30" s="670" t="s">
        <v>192</v>
      </c>
      <c r="BE30" s="671"/>
      <c r="BF30" s="672"/>
    </row>
    <row r="31" spans="1:61" s="15" customFormat="1" ht="76.5" customHeight="1" x14ac:dyDescent="0.65">
      <c r="A31" s="61" t="s">
        <v>99</v>
      </c>
      <c r="B31" s="271" t="s">
        <v>273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3"/>
      <c r="P31" s="267">
        <v>4</v>
      </c>
      <c r="Q31" s="268"/>
      <c r="R31" s="269"/>
      <c r="S31" s="270"/>
      <c r="T31" s="531">
        <v>108</v>
      </c>
      <c r="U31" s="532"/>
      <c r="V31" s="526">
        <v>54</v>
      </c>
      <c r="W31" s="526"/>
      <c r="X31" s="587">
        <v>36</v>
      </c>
      <c r="Y31" s="292"/>
      <c r="Z31" s="269"/>
      <c r="AA31" s="292"/>
      <c r="AB31" s="269">
        <v>18</v>
      </c>
      <c r="AC31" s="292"/>
      <c r="AD31" s="587"/>
      <c r="AE31" s="270"/>
      <c r="AF31" s="62"/>
      <c r="AG31" s="63"/>
      <c r="AH31" s="63"/>
      <c r="AI31" s="63"/>
      <c r="AJ31" s="63"/>
      <c r="AK31" s="64"/>
      <c r="AL31" s="65"/>
      <c r="AM31" s="63"/>
      <c r="AN31" s="63"/>
      <c r="AO31" s="63">
        <v>108</v>
      </c>
      <c r="AP31" s="63">
        <v>54</v>
      </c>
      <c r="AQ31" s="66">
        <v>3</v>
      </c>
      <c r="AR31" s="62"/>
      <c r="AS31" s="63"/>
      <c r="AT31" s="63"/>
      <c r="AU31" s="63"/>
      <c r="AV31" s="63"/>
      <c r="AW31" s="64"/>
      <c r="AX31" s="65"/>
      <c r="AY31" s="63"/>
      <c r="AZ31" s="63"/>
      <c r="BA31" s="63"/>
      <c r="BB31" s="63"/>
      <c r="BC31" s="66"/>
      <c r="BD31" s="572" t="s">
        <v>175</v>
      </c>
      <c r="BE31" s="573"/>
      <c r="BF31" s="574"/>
    </row>
    <row r="32" spans="1:61" s="15" customFormat="1" ht="51.75" customHeight="1" thickBot="1" x14ac:dyDescent="0.7">
      <c r="A32" s="67" t="s">
        <v>137</v>
      </c>
      <c r="B32" s="322" t="s">
        <v>275</v>
      </c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23"/>
      <c r="N32" s="323"/>
      <c r="O32" s="324"/>
      <c r="P32" s="267">
        <v>6</v>
      </c>
      <c r="Q32" s="268"/>
      <c r="R32" s="269"/>
      <c r="S32" s="270"/>
      <c r="T32" s="628">
        <v>108</v>
      </c>
      <c r="U32" s="629"/>
      <c r="V32" s="630">
        <v>54</v>
      </c>
      <c r="W32" s="630"/>
      <c r="X32" s="587">
        <v>36</v>
      </c>
      <c r="Y32" s="292"/>
      <c r="Z32" s="269"/>
      <c r="AA32" s="292"/>
      <c r="AB32" s="335">
        <v>18</v>
      </c>
      <c r="AC32" s="301"/>
      <c r="AD32" s="587"/>
      <c r="AE32" s="270"/>
      <c r="AF32" s="68"/>
      <c r="AG32" s="69"/>
      <c r="AH32" s="69"/>
      <c r="AI32" s="63"/>
      <c r="AJ32" s="63"/>
      <c r="AK32" s="64"/>
      <c r="AL32" s="65"/>
      <c r="AM32" s="63"/>
      <c r="AN32" s="63"/>
      <c r="AO32" s="63"/>
      <c r="AP32" s="63"/>
      <c r="AQ32" s="66"/>
      <c r="AR32" s="62"/>
      <c r="AS32" s="63"/>
      <c r="AT32" s="63"/>
      <c r="AU32" s="63">
        <v>108</v>
      </c>
      <c r="AV32" s="63">
        <v>54</v>
      </c>
      <c r="AW32" s="64">
        <v>3</v>
      </c>
      <c r="AX32" s="65"/>
      <c r="AY32" s="63"/>
      <c r="AZ32" s="63"/>
      <c r="BA32" s="63"/>
      <c r="BB32" s="63"/>
      <c r="BC32" s="66"/>
      <c r="BD32" s="691" t="s">
        <v>176</v>
      </c>
      <c r="BE32" s="692"/>
      <c r="BF32" s="693"/>
    </row>
    <row r="33" spans="1:251" s="15" customFormat="1" ht="90" customHeight="1" thickBot="1" x14ac:dyDescent="0.7">
      <c r="A33" s="53" t="s">
        <v>97</v>
      </c>
      <c r="B33" s="277" t="s">
        <v>195</v>
      </c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9"/>
      <c r="P33" s="445"/>
      <c r="Q33" s="446"/>
      <c r="R33" s="446"/>
      <c r="S33" s="447"/>
      <c r="T33" s="337">
        <f>SUM(T34:U35)</f>
        <v>780</v>
      </c>
      <c r="U33" s="303"/>
      <c r="V33" s="303">
        <f>SUM(V34:W35)</f>
        <v>372</v>
      </c>
      <c r="W33" s="303"/>
      <c r="X33" s="303">
        <f>SUM(X34:Y35)</f>
        <v>186</v>
      </c>
      <c r="Y33" s="303"/>
      <c r="Z33" s="303">
        <f>SUM(Z34:AA35)</f>
        <v>32</v>
      </c>
      <c r="AA33" s="303"/>
      <c r="AB33" s="303">
        <f>SUM(AB34:AC35)</f>
        <v>154</v>
      </c>
      <c r="AC33" s="303"/>
      <c r="AD33" s="303"/>
      <c r="AE33" s="283"/>
      <c r="AF33" s="70"/>
      <c r="AG33" s="71"/>
      <c r="AH33" s="71"/>
      <c r="AI33" s="71"/>
      <c r="AJ33" s="72"/>
      <c r="AK33" s="73"/>
      <c r="AL33" s="74"/>
      <c r="AM33" s="72"/>
      <c r="AN33" s="72"/>
      <c r="AO33" s="72"/>
      <c r="AP33" s="72"/>
      <c r="AQ33" s="73"/>
      <c r="AR33" s="74"/>
      <c r="AS33" s="72"/>
      <c r="AT33" s="72"/>
      <c r="AU33" s="72"/>
      <c r="AV33" s="72"/>
      <c r="AW33" s="73"/>
      <c r="AX33" s="74"/>
      <c r="AY33" s="72"/>
      <c r="AZ33" s="72"/>
      <c r="BA33" s="72"/>
      <c r="BB33" s="72"/>
      <c r="BC33" s="75"/>
      <c r="BD33" s="694" t="s">
        <v>170</v>
      </c>
      <c r="BE33" s="695"/>
      <c r="BF33" s="696"/>
    </row>
    <row r="34" spans="1:251" s="15" customFormat="1" ht="61.5" customHeight="1" x14ac:dyDescent="0.65">
      <c r="A34" s="76" t="s">
        <v>98</v>
      </c>
      <c r="B34" s="387" t="s">
        <v>119</v>
      </c>
      <c r="C34" s="388"/>
      <c r="D34" s="388"/>
      <c r="E34" s="388"/>
      <c r="F34" s="388"/>
      <c r="G34" s="388"/>
      <c r="H34" s="388"/>
      <c r="I34" s="388"/>
      <c r="J34" s="388"/>
      <c r="K34" s="388"/>
      <c r="L34" s="388"/>
      <c r="M34" s="388"/>
      <c r="N34" s="388"/>
      <c r="O34" s="389"/>
      <c r="P34" s="289" t="s">
        <v>203</v>
      </c>
      <c r="Q34" s="290"/>
      <c r="R34" s="290"/>
      <c r="S34" s="415"/>
      <c r="T34" s="299">
        <f>AF34+AI34+AL34+AO34+AR34+AU34+AX34+BA34</f>
        <v>460</v>
      </c>
      <c r="U34" s="290"/>
      <c r="V34" s="290">
        <f>AG34+AJ34+AM34+AP34+AS34+AV34+AY34+BB34</f>
        <v>236</v>
      </c>
      <c r="W34" s="290"/>
      <c r="X34" s="290">
        <v>118</v>
      </c>
      <c r="Y34" s="290"/>
      <c r="Z34" s="290"/>
      <c r="AA34" s="290"/>
      <c r="AB34" s="290">
        <v>118</v>
      </c>
      <c r="AC34" s="290"/>
      <c r="AD34" s="314"/>
      <c r="AE34" s="583"/>
      <c r="AF34" s="55">
        <v>250</v>
      </c>
      <c r="AG34" s="56">
        <v>118</v>
      </c>
      <c r="AH34" s="56">
        <v>6</v>
      </c>
      <c r="AI34" s="56">
        <v>210</v>
      </c>
      <c r="AJ34" s="77">
        <v>118</v>
      </c>
      <c r="AK34" s="78">
        <v>6</v>
      </c>
      <c r="AL34" s="79"/>
      <c r="AM34" s="80"/>
      <c r="AN34" s="80"/>
      <c r="AO34" s="80"/>
      <c r="AP34" s="80"/>
      <c r="AQ34" s="81"/>
      <c r="AR34" s="82"/>
      <c r="AS34" s="83"/>
      <c r="AT34" s="83"/>
      <c r="AU34" s="83"/>
      <c r="AV34" s="83"/>
      <c r="AW34" s="84"/>
      <c r="AX34" s="79"/>
      <c r="AY34" s="80"/>
      <c r="AZ34" s="80"/>
      <c r="BA34" s="80"/>
      <c r="BB34" s="80"/>
      <c r="BC34" s="85"/>
      <c r="BD34" s="670" t="s">
        <v>177</v>
      </c>
      <c r="BE34" s="671"/>
      <c r="BF34" s="672"/>
      <c r="BG34" s="86"/>
      <c r="BH34" s="86"/>
    </row>
    <row r="35" spans="1:251" s="15" customFormat="1" ht="99" customHeight="1" thickBot="1" x14ac:dyDescent="0.7">
      <c r="A35" s="67" t="s">
        <v>109</v>
      </c>
      <c r="B35" s="322" t="s">
        <v>120</v>
      </c>
      <c r="C35" s="323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4"/>
      <c r="P35" s="304" t="s">
        <v>203</v>
      </c>
      <c r="Q35" s="305"/>
      <c r="R35" s="305"/>
      <c r="S35" s="310"/>
      <c r="T35" s="441">
        <f>AF35+AI35+AL35+AO35+AR35+AU35+AX35+BA35</f>
        <v>320</v>
      </c>
      <c r="U35" s="305"/>
      <c r="V35" s="305">
        <f>AG35+AJ35+AM35+AP35+AS35+AV35+AY35+BB35</f>
        <v>136</v>
      </c>
      <c r="W35" s="305"/>
      <c r="X35" s="305">
        <v>68</v>
      </c>
      <c r="Y35" s="305"/>
      <c r="Z35" s="305">
        <v>32</v>
      </c>
      <c r="AA35" s="305"/>
      <c r="AB35" s="305">
        <v>36</v>
      </c>
      <c r="AC35" s="305"/>
      <c r="AD35" s="488"/>
      <c r="AE35" s="489"/>
      <c r="AF35" s="87">
        <v>200</v>
      </c>
      <c r="AG35" s="88">
        <v>68</v>
      </c>
      <c r="AH35" s="88">
        <v>3</v>
      </c>
      <c r="AI35" s="88">
        <v>120</v>
      </c>
      <c r="AJ35" s="89">
        <v>68</v>
      </c>
      <c r="AK35" s="90">
        <v>3</v>
      </c>
      <c r="AL35" s="91"/>
      <c r="AM35" s="92"/>
      <c r="AN35" s="92"/>
      <c r="AO35" s="92"/>
      <c r="AP35" s="92"/>
      <c r="AQ35" s="93"/>
      <c r="AR35" s="94"/>
      <c r="AS35" s="95"/>
      <c r="AT35" s="95"/>
      <c r="AU35" s="95"/>
      <c r="AV35" s="95"/>
      <c r="AW35" s="96"/>
      <c r="AX35" s="91"/>
      <c r="AY35" s="92"/>
      <c r="AZ35" s="92"/>
      <c r="BA35" s="92"/>
      <c r="BB35" s="92"/>
      <c r="BC35" s="97"/>
      <c r="BD35" s="691" t="s">
        <v>434</v>
      </c>
      <c r="BE35" s="692"/>
      <c r="BF35" s="693"/>
    </row>
    <row r="36" spans="1:251" ht="110.25" customHeight="1" thickBot="1" x14ac:dyDescent="0.7">
      <c r="A36" s="53" t="s">
        <v>141</v>
      </c>
      <c r="B36" s="277" t="s">
        <v>423</v>
      </c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9"/>
      <c r="P36" s="445"/>
      <c r="Q36" s="446"/>
      <c r="R36" s="446"/>
      <c r="S36" s="447"/>
      <c r="T36" s="337">
        <f>SUM(T37:U38)</f>
        <v>220</v>
      </c>
      <c r="U36" s="303"/>
      <c r="V36" s="303">
        <f>SUM(V37:W38)</f>
        <v>100</v>
      </c>
      <c r="W36" s="303"/>
      <c r="X36" s="303">
        <f>SUM(X37:Y38)</f>
        <v>68</v>
      </c>
      <c r="Y36" s="303"/>
      <c r="Z36" s="303">
        <f>SUM(Z37:AA38)</f>
        <v>32</v>
      </c>
      <c r="AA36" s="303"/>
      <c r="AB36" s="303"/>
      <c r="AC36" s="303"/>
      <c r="AD36" s="337"/>
      <c r="AE36" s="303"/>
      <c r="AF36" s="98"/>
      <c r="AG36" s="99"/>
      <c r="AH36" s="99"/>
      <c r="AI36" s="99"/>
      <c r="AJ36" s="100"/>
      <c r="AK36" s="101"/>
      <c r="AL36" s="102"/>
      <c r="AM36" s="100"/>
      <c r="AN36" s="100"/>
      <c r="AO36" s="100"/>
      <c r="AP36" s="100"/>
      <c r="AQ36" s="101"/>
      <c r="AR36" s="102"/>
      <c r="AS36" s="100"/>
      <c r="AT36" s="100"/>
      <c r="AU36" s="100"/>
      <c r="AV36" s="100"/>
      <c r="AW36" s="101"/>
      <c r="AX36" s="102"/>
      <c r="AY36" s="100"/>
      <c r="AZ36" s="100"/>
      <c r="BA36" s="100"/>
      <c r="BB36" s="100"/>
      <c r="BC36" s="103"/>
      <c r="BD36" s="578" t="s">
        <v>179</v>
      </c>
      <c r="BE36" s="579"/>
      <c r="BF36" s="580"/>
      <c r="BG36" s="6"/>
      <c r="BH36" s="6"/>
      <c r="BI36" s="6"/>
    </row>
    <row r="37" spans="1:251" ht="109.5" customHeight="1" x14ac:dyDescent="0.65">
      <c r="A37" s="76" t="s">
        <v>142</v>
      </c>
      <c r="B37" s="374" t="s">
        <v>125</v>
      </c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6"/>
      <c r="P37" s="289"/>
      <c r="Q37" s="290"/>
      <c r="R37" s="290">
        <v>6</v>
      </c>
      <c r="S37" s="415"/>
      <c r="T37" s="299">
        <f>AF37+AI37+AL37+AO37+AR37+AU37+AX37+BA37</f>
        <v>110</v>
      </c>
      <c r="U37" s="290"/>
      <c r="V37" s="290">
        <f>AG37+AJ37+AM37+AP37+AS37+AV37+AY37+BB37</f>
        <v>50</v>
      </c>
      <c r="W37" s="290"/>
      <c r="X37" s="290">
        <v>34</v>
      </c>
      <c r="Y37" s="290"/>
      <c r="Z37" s="290">
        <v>16</v>
      </c>
      <c r="AA37" s="290"/>
      <c r="AB37" s="290"/>
      <c r="AC37" s="290"/>
      <c r="AD37" s="290"/>
      <c r="AE37" s="448"/>
      <c r="AF37" s="55"/>
      <c r="AG37" s="56"/>
      <c r="AH37" s="56"/>
      <c r="AI37" s="56"/>
      <c r="AJ37" s="77"/>
      <c r="AK37" s="78"/>
      <c r="AL37" s="79"/>
      <c r="AM37" s="80"/>
      <c r="AN37" s="80"/>
      <c r="AO37" s="104"/>
      <c r="AP37" s="104"/>
      <c r="AQ37" s="105"/>
      <c r="AR37" s="106"/>
      <c r="AS37" s="77"/>
      <c r="AT37" s="77"/>
      <c r="AU37" s="77">
        <v>110</v>
      </c>
      <c r="AV37" s="77">
        <v>50</v>
      </c>
      <c r="AW37" s="78">
        <v>3</v>
      </c>
      <c r="AX37" s="107"/>
      <c r="AY37" s="104"/>
      <c r="AZ37" s="104"/>
      <c r="BA37" s="104"/>
      <c r="BB37" s="104"/>
      <c r="BC37" s="60"/>
      <c r="BD37" s="575"/>
      <c r="BE37" s="576"/>
      <c r="BF37" s="577"/>
      <c r="BG37" s="6"/>
      <c r="BH37" s="6"/>
      <c r="BI37" s="6"/>
    </row>
    <row r="38" spans="1:251" ht="41.25" customHeight="1" thickBot="1" x14ac:dyDescent="0.7">
      <c r="A38" s="67" t="s">
        <v>143</v>
      </c>
      <c r="B38" s="322" t="s">
        <v>122</v>
      </c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4"/>
      <c r="P38" s="304">
        <v>7</v>
      </c>
      <c r="Q38" s="305"/>
      <c r="R38" s="305"/>
      <c r="S38" s="310"/>
      <c r="T38" s="441">
        <f>AF38+AI38+AL38+AO38+AR38+AU38+AX38+BA38</f>
        <v>110</v>
      </c>
      <c r="U38" s="305"/>
      <c r="V38" s="305">
        <f>AG38+AJ38+AM38+AP38+AS38+AV38+AY38+BB38</f>
        <v>50</v>
      </c>
      <c r="W38" s="305"/>
      <c r="X38" s="305">
        <v>34</v>
      </c>
      <c r="Y38" s="305"/>
      <c r="Z38" s="305">
        <v>16</v>
      </c>
      <c r="AA38" s="305"/>
      <c r="AB38" s="305"/>
      <c r="AC38" s="305"/>
      <c r="AD38" s="305"/>
      <c r="AE38" s="308"/>
      <c r="AF38" s="87"/>
      <c r="AG38" s="88"/>
      <c r="AH38" s="88"/>
      <c r="AI38" s="88"/>
      <c r="AJ38" s="89"/>
      <c r="AK38" s="90"/>
      <c r="AL38" s="91"/>
      <c r="AM38" s="92"/>
      <c r="AN38" s="92"/>
      <c r="AO38" s="108"/>
      <c r="AP38" s="108"/>
      <c r="AQ38" s="109"/>
      <c r="AR38" s="110"/>
      <c r="AS38" s="89"/>
      <c r="AT38" s="89"/>
      <c r="AU38" s="89"/>
      <c r="AV38" s="89"/>
      <c r="AW38" s="90"/>
      <c r="AX38" s="111">
        <v>110</v>
      </c>
      <c r="AY38" s="108">
        <v>50</v>
      </c>
      <c r="AZ38" s="108">
        <v>3</v>
      </c>
      <c r="BA38" s="108"/>
      <c r="BB38" s="108"/>
      <c r="BC38" s="112"/>
      <c r="BD38" s="451"/>
      <c r="BE38" s="452"/>
      <c r="BF38" s="453"/>
      <c r="BG38" s="6"/>
      <c r="BH38" s="6"/>
      <c r="BI38" s="6"/>
    </row>
    <row r="39" spans="1:251" ht="50.25" customHeight="1" thickBot="1" x14ac:dyDescent="0.7">
      <c r="A39" s="53" t="s">
        <v>206</v>
      </c>
      <c r="B39" s="277" t="s">
        <v>205</v>
      </c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9"/>
      <c r="P39" s="445"/>
      <c r="Q39" s="446"/>
      <c r="R39" s="446"/>
      <c r="S39" s="447"/>
      <c r="T39" s="337">
        <f>SUM(T40)</f>
        <v>220</v>
      </c>
      <c r="U39" s="303"/>
      <c r="V39" s="303">
        <f>SUM(V40)</f>
        <v>100</v>
      </c>
      <c r="W39" s="303"/>
      <c r="X39" s="303"/>
      <c r="Y39" s="303"/>
      <c r="Z39" s="303"/>
      <c r="AA39" s="303"/>
      <c r="AB39" s="337">
        <f>SUM(AB40)</f>
        <v>100</v>
      </c>
      <c r="AC39" s="303"/>
      <c r="AD39" s="303"/>
      <c r="AE39" s="283"/>
      <c r="AF39" s="98"/>
      <c r="AG39" s="99"/>
      <c r="AH39" s="99"/>
      <c r="AI39" s="99"/>
      <c r="AJ39" s="100"/>
      <c r="AK39" s="101"/>
      <c r="AL39" s="102"/>
      <c r="AM39" s="100"/>
      <c r="AN39" s="100"/>
      <c r="AO39" s="100"/>
      <c r="AP39" s="100"/>
      <c r="AQ39" s="101"/>
      <c r="AR39" s="102"/>
      <c r="AS39" s="100"/>
      <c r="AT39" s="100"/>
      <c r="AU39" s="100"/>
      <c r="AV39" s="100"/>
      <c r="AW39" s="101"/>
      <c r="AX39" s="102"/>
      <c r="AY39" s="100"/>
      <c r="AZ39" s="100"/>
      <c r="BA39" s="100"/>
      <c r="BB39" s="100"/>
      <c r="BC39" s="103"/>
      <c r="BD39" s="723"/>
      <c r="BE39" s="724"/>
      <c r="BF39" s="725"/>
      <c r="BG39" s="6"/>
      <c r="BH39" s="6"/>
      <c r="BI39" s="6"/>
    </row>
    <row r="40" spans="1:251" ht="54" customHeight="1" thickBot="1" x14ac:dyDescent="0.7">
      <c r="A40" s="113" t="s">
        <v>248</v>
      </c>
      <c r="B40" s="280" t="s">
        <v>121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2"/>
      <c r="P40" s="560">
        <v>2</v>
      </c>
      <c r="Q40" s="440"/>
      <c r="R40" s="440">
        <v>1</v>
      </c>
      <c r="S40" s="443"/>
      <c r="T40" s="439">
        <v>220</v>
      </c>
      <c r="U40" s="440"/>
      <c r="V40" s="440">
        <f>AG40+AJ40+AM40+AP40+AS40+AV40+AY40+BB40</f>
        <v>100</v>
      </c>
      <c r="W40" s="440"/>
      <c r="X40" s="444"/>
      <c r="Y40" s="444"/>
      <c r="Z40" s="444"/>
      <c r="AA40" s="444"/>
      <c r="AB40" s="440">
        <v>100</v>
      </c>
      <c r="AC40" s="440"/>
      <c r="AD40" s="444"/>
      <c r="AE40" s="487"/>
      <c r="AF40" s="98">
        <v>110</v>
      </c>
      <c r="AG40" s="99">
        <v>50</v>
      </c>
      <c r="AH40" s="99">
        <v>3</v>
      </c>
      <c r="AI40" s="99">
        <v>110</v>
      </c>
      <c r="AJ40" s="100">
        <v>50</v>
      </c>
      <c r="AK40" s="101">
        <v>3</v>
      </c>
      <c r="AL40" s="114"/>
      <c r="AM40" s="115"/>
      <c r="AN40" s="115"/>
      <c r="AO40" s="115"/>
      <c r="AP40" s="115"/>
      <c r="AQ40" s="116"/>
      <c r="AR40" s="102"/>
      <c r="AS40" s="100"/>
      <c r="AT40" s="100"/>
      <c r="AU40" s="100"/>
      <c r="AV40" s="100"/>
      <c r="AW40" s="101"/>
      <c r="AX40" s="114"/>
      <c r="AY40" s="115"/>
      <c r="AZ40" s="115"/>
      <c r="BA40" s="115"/>
      <c r="BB40" s="115"/>
      <c r="BC40" s="117"/>
      <c r="BD40" s="720" t="s">
        <v>171</v>
      </c>
      <c r="BE40" s="721"/>
      <c r="BF40" s="722"/>
      <c r="BG40" s="6"/>
      <c r="BH40" s="6"/>
      <c r="BI40" s="6"/>
    </row>
    <row r="41" spans="1:251" s="120" customFormat="1" ht="108" customHeight="1" thickBot="1" x14ac:dyDescent="0.65">
      <c r="A41" s="53" t="s">
        <v>102</v>
      </c>
      <c r="B41" s="277" t="s">
        <v>213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9"/>
      <c r="P41" s="424">
        <v>1</v>
      </c>
      <c r="Q41" s="303"/>
      <c r="R41" s="303" t="s">
        <v>431</v>
      </c>
      <c r="S41" s="410"/>
      <c r="T41" s="337">
        <v>230</v>
      </c>
      <c r="U41" s="303"/>
      <c r="V41" s="303">
        <f>AG41+AJ41+AM41+AP41+AS41+AV41+AY41+BB41</f>
        <v>118</v>
      </c>
      <c r="W41" s="303"/>
      <c r="X41" s="303">
        <v>34</v>
      </c>
      <c r="Y41" s="303"/>
      <c r="Z41" s="303"/>
      <c r="AA41" s="303"/>
      <c r="AB41" s="303">
        <v>84</v>
      </c>
      <c r="AC41" s="303"/>
      <c r="AD41" s="303"/>
      <c r="AE41" s="283"/>
      <c r="AF41" s="98">
        <v>120</v>
      </c>
      <c r="AG41" s="99">
        <v>68</v>
      </c>
      <c r="AH41" s="99">
        <v>3</v>
      </c>
      <c r="AI41" s="99">
        <v>110</v>
      </c>
      <c r="AJ41" s="100">
        <v>50</v>
      </c>
      <c r="AK41" s="101">
        <v>3</v>
      </c>
      <c r="AL41" s="118"/>
      <c r="AM41" s="72"/>
      <c r="AN41" s="72"/>
      <c r="AO41" s="72"/>
      <c r="AP41" s="72"/>
      <c r="AQ41" s="119"/>
      <c r="AR41" s="74"/>
      <c r="AS41" s="72"/>
      <c r="AT41" s="72"/>
      <c r="AU41" s="72"/>
      <c r="AV41" s="72"/>
      <c r="AW41" s="73"/>
      <c r="AX41" s="118"/>
      <c r="AY41" s="72"/>
      <c r="AZ41" s="72"/>
      <c r="BA41" s="72"/>
      <c r="BB41" s="72"/>
      <c r="BC41" s="75"/>
      <c r="BD41" s="578" t="s">
        <v>437</v>
      </c>
      <c r="BE41" s="579"/>
      <c r="BF41" s="580"/>
    </row>
    <row r="42" spans="1:251" ht="118.5" customHeight="1" thickBot="1" x14ac:dyDescent="0.7">
      <c r="A42" s="53" t="s">
        <v>150</v>
      </c>
      <c r="B42" s="277" t="s">
        <v>217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9"/>
      <c r="P42" s="445"/>
      <c r="Q42" s="446"/>
      <c r="R42" s="446"/>
      <c r="S42" s="447"/>
      <c r="T42" s="337">
        <f>SUM(T43:U48)</f>
        <v>1088</v>
      </c>
      <c r="U42" s="303"/>
      <c r="V42" s="337">
        <f t="shared" ref="V42" si="21">SUM(V43:W48)</f>
        <v>478</v>
      </c>
      <c r="W42" s="303"/>
      <c r="X42" s="337">
        <f t="shared" ref="X42" si="22">SUM(X43:Y48)</f>
        <v>306</v>
      </c>
      <c r="Y42" s="303"/>
      <c r="Z42" s="491">
        <f t="shared" ref="Z42" si="23">SUM(Z43:AA48)</f>
        <v>0</v>
      </c>
      <c r="AA42" s="431"/>
      <c r="AB42" s="337">
        <f t="shared" ref="AB42" si="24">SUM(AB43:AC48)</f>
        <v>172</v>
      </c>
      <c r="AC42" s="303"/>
      <c r="AD42" s="491">
        <f t="shared" ref="AD42" si="25">SUM(AD43:AE48)</f>
        <v>0</v>
      </c>
      <c r="AE42" s="431"/>
      <c r="AF42" s="70"/>
      <c r="AG42" s="71"/>
      <c r="AH42" s="71"/>
      <c r="AI42" s="71"/>
      <c r="AJ42" s="72"/>
      <c r="AK42" s="73"/>
      <c r="AL42" s="74"/>
      <c r="AM42" s="72"/>
      <c r="AN42" s="72"/>
      <c r="AO42" s="72"/>
      <c r="AP42" s="72"/>
      <c r="AQ42" s="73"/>
      <c r="AR42" s="74"/>
      <c r="AS42" s="72"/>
      <c r="AT42" s="72"/>
      <c r="AU42" s="72"/>
      <c r="AV42" s="72"/>
      <c r="AW42" s="73"/>
      <c r="AX42" s="74"/>
      <c r="AY42" s="72"/>
      <c r="AZ42" s="72"/>
      <c r="BA42" s="72"/>
      <c r="BB42" s="72"/>
      <c r="BC42" s="75"/>
      <c r="BD42" s="594" t="s">
        <v>438</v>
      </c>
      <c r="BE42" s="595"/>
      <c r="BF42" s="596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591"/>
      <c r="BU42" s="591"/>
      <c r="BV42" s="591"/>
      <c r="BW42" s="591"/>
      <c r="BX42" s="591"/>
      <c r="BY42" s="591"/>
      <c r="BZ42" s="591"/>
      <c r="CA42" s="591"/>
      <c r="CB42" s="590"/>
      <c r="CC42" s="590"/>
      <c r="CD42" s="590"/>
      <c r="CE42" s="590"/>
      <c r="CF42" s="590"/>
      <c r="CG42" s="590"/>
      <c r="CH42" s="590"/>
      <c r="CI42" s="590"/>
      <c r="CJ42" s="122"/>
      <c r="CK42" s="122"/>
      <c r="CL42" s="123"/>
      <c r="CM42" s="124"/>
      <c r="CN42" s="124"/>
      <c r="CO42" s="125"/>
      <c r="CP42" s="126"/>
      <c r="CQ42" s="126"/>
      <c r="CR42" s="127"/>
      <c r="CU42" s="128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589"/>
      <c r="DI42" s="589"/>
      <c r="DJ42" s="598"/>
      <c r="DK42" s="598"/>
      <c r="DL42" s="598"/>
      <c r="DM42" s="598"/>
      <c r="DN42" s="129"/>
      <c r="DO42" s="597"/>
      <c r="DP42" s="597"/>
      <c r="DQ42" s="597"/>
      <c r="DR42" s="597"/>
      <c r="DS42" s="597"/>
      <c r="DT42" s="597"/>
      <c r="DU42" s="597"/>
      <c r="DV42" s="597"/>
      <c r="DW42" s="597"/>
      <c r="DX42" s="597"/>
      <c r="DY42" s="597"/>
      <c r="DZ42" s="597"/>
      <c r="EA42" s="597"/>
      <c r="EB42" s="597"/>
      <c r="EC42" s="591"/>
      <c r="ED42" s="591"/>
      <c r="EE42" s="591"/>
      <c r="EF42" s="591"/>
      <c r="EG42" s="591"/>
      <c r="EH42" s="591"/>
      <c r="EI42" s="591"/>
      <c r="EJ42" s="591"/>
      <c r="EK42" s="590"/>
      <c r="EL42" s="590"/>
      <c r="EM42" s="590"/>
      <c r="EN42" s="590"/>
      <c r="EO42" s="590"/>
      <c r="EP42" s="590"/>
      <c r="EQ42" s="590"/>
      <c r="ER42" s="590"/>
      <c r="ES42" s="122"/>
      <c r="ET42" s="122"/>
      <c r="EU42" s="123"/>
      <c r="EV42" s="124"/>
      <c r="EW42" s="124"/>
      <c r="EX42" s="125"/>
      <c r="EY42" s="126"/>
      <c r="EZ42" s="126"/>
      <c r="FA42" s="127"/>
      <c r="FD42" s="128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589"/>
      <c r="FR42" s="589"/>
      <c r="FS42" s="598"/>
      <c r="FT42" s="598"/>
      <c r="FU42" s="598"/>
      <c r="FV42" s="598"/>
      <c r="FW42" s="129"/>
      <c r="FX42" s="597"/>
      <c r="FY42" s="597"/>
      <c r="FZ42" s="597"/>
      <c r="GA42" s="597"/>
      <c r="GB42" s="597"/>
      <c r="GC42" s="597"/>
      <c r="GD42" s="597"/>
      <c r="GE42" s="597"/>
      <c r="GF42" s="597"/>
      <c r="GG42" s="597"/>
      <c r="GH42" s="597"/>
      <c r="GI42" s="597"/>
      <c r="GJ42" s="597"/>
      <c r="GK42" s="597"/>
      <c r="GL42" s="591"/>
      <c r="GM42" s="591"/>
      <c r="GN42" s="591"/>
      <c r="GO42" s="591"/>
      <c r="GP42" s="591"/>
      <c r="GQ42" s="591"/>
      <c r="GR42" s="591"/>
      <c r="GS42" s="591"/>
      <c r="GT42" s="590"/>
      <c r="GU42" s="590"/>
      <c r="GV42" s="590"/>
      <c r="GW42" s="590"/>
      <c r="GX42" s="590"/>
      <c r="GY42" s="590"/>
      <c r="GZ42" s="590"/>
      <c r="HA42" s="590"/>
      <c r="HB42" s="122"/>
      <c r="HC42" s="122"/>
      <c r="HD42" s="123"/>
      <c r="HE42" s="124"/>
      <c r="HF42" s="124"/>
      <c r="HG42" s="125"/>
      <c r="HH42" s="126"/>
      <c r="HI42" s="126"/>
      <c r="HJ42" s="127"/>
      <c r="HM42" s="128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589"/>
      <c r="IA42" s="589"/>
      <c r="IB42" s="598"/>
      <c r="IC42" s="598"/>
      <c r="ID42" s="598"/>
      <c r="IE42" s="598"/>
      <c r="IF42" s="129"/>
      <c r="IG42" s="597"/>
      <c r="IH42" s="597"/>
      <c r="II42" s="597"/>
      <c r="IJ42" s="597"/>
      <c r="IK42" s="597"/>
      <c r="IL42" s="597"/>
      <c r="IM42" s="597"/>
      <c r="IN42" s="597"/>
      <c r="IO42" s="597"/>
      <c r="IP42" s="597"/>
      <c r="IQ42" s="597"/>
    </row>
    <row r="43" spans="1:251" ht="80.25" customHeight="1" x14ac:dyDescent="0.65">
      <c r="A43" s="363" t="s">
        <v>323</v>
      </c>
      <c r="B43" s="374" t="s">
        <v>307</v>
      </c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6"/>
      <c r="P43" s="289">
        <v>5</v>
      </c>
      <c r="Q43" s="290"/>
      <c r="R43" s="290">
        <v>4</v>
      </c>
      <c r="S43" s="415"/>
      <c r="T43" s="299">
        <f t="shared" ref="T43:T48" si="26">AF43+AI43+AL43+AO43+AR43+AU43+AX43+BA43</f>
        <v>230</v>
      </c>
      <c r="U43" s="290"/>
      <c r="V43" s="290">
        <f t="shared" ref="V43:V47" si="27">AG43+AJ43+AM43+AP43+AS43+AV43+AY43+BB43</f>
        <v>120</v>
      </c>
      <c r="W43" s="290"/>
      <c r="X43" s="290">
        <v>68</v>
      </c>
      <c r="Y43" s="290"/>
      <c r="Z43" s="290"/>
      <c r="AA43" s="290"/>
      <c r="AB43" s="290">
        <v>52</v>
      </c>
      <c r="AC43" s="290"/>
      <c r="AD43" s="290"/>
      <c r="AE43" s="448"/>
      <c r="AF43" s="55"/>
      <c r="AG43" s="56"/>
      <c r="AH43" s="56"/>
      <c r="AI43" s="56"/>
      <c r="AJ43" s="77"/>
      <c r="AK43" s="78"/>
      <c r="AL43" s="107"/>
      <c r="AM43" s="104"/>
      <c r="AN43" s="104"/>
      <c r="AO43" s="104">
        <v>110</v>
      </c>
      <c r="AP43" s="104">
        <v>52</v>
      </c>
      <c r="AQ43" s="105">
        <v>3</v>
      </c>
      <c r="AR43" s="106">
        <v>120</v>
      </c>
      <c r="AS43" s="77">
        <v>68</v>
      </c>
      <c r="AT43" s="77">
        <v>3</v>
      </c>
      <c r="AU43" s="77"/>
      <c r="AV43" s="77"/>
      <c r="AW43" s="78"/>
      <c r="AX43" s="107"/>
      <c r="AY43" s="104"/>
      <c r="AZ43" s="104"/>
      <c r="BA43" s="104"/>
      <c r="BB43" s="104"/>
      <c r="BC43" s="60"/>
      <c r="BD43" s="575"/>
      <c r="BE43" s="576"/>
      <c r="BF43" s="577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1"/>
      <c r="BU43" s="131"/>
      <c r="BV43" s="131"/>
      <c r="BW43" s="131"/>
      <c r="BX43" s="131"/>
      <c r="BY43" s="131"/>
      <c r="BZ43" s="131"/>
      <c r="CA43" s="131"/>
      <c r="CB43" s="126"/>
      <c r="CC43" s="126"/>
      <c r="CD43" s="126"/>
      <c r="CE43" s="126"/>
      <c r="CF43" s="126"/>
      <c r="CG43" s="126"/>
      <c r="CH43" s="126"/>
      <c r="CI43" s="126"/>
      <c r="CJ43" s="122"/>
      <c r="CK43" s="122"/>
      <c r="CL43" s="123"/>
      <c r="CM43" s="124"/>
      <c r="CN43" s="124"/>
      <c r="CO43" s="125"/>
      <c r="CP43" s="126"/>
      <c r="CQ43" s="126"/>
      <c r="CR43" s="127"/>
      <c r="CU43" s="128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32"/>
      <c r="DI43" s="132"/>
      <c r="DJ43" s="133"/>
      <c r="DK43" s="133"/>
      <c r="DL43" s="133"/>
      <c r="DM43" s="133"/>
      <c r="DN43" s="129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1"/>
      <c r="ED43" s="131"/>
      <c r="EE43" s="131"/>
      <c r="EF43" s="131"/>
      <c r="EG43" s="131"/>
      <c r="EH43" s="131"/>
      <c r="EI43" s="131"/>
      <c r="EJ43" s="131"/>
      <c r="EK43" s="126"/>
      <c r="EL43" s="126"/>
      <c r="EM43" s="126"/>
      <c r="EN43" s="126"/>
      <c r="EO43" s="126"/>
      <c r="EP43" s="126"/>
      <c r="EQ43" s="126"/>
      <c r="ER43" s="126"/>
      <c r="ES43" s="122"/>
      <c r="ET43" s="122"/>
      <c r="EU43" s="123"/>
      <c r="EV43" s="124"/>
      <c r="EW43" s="124"/>
      <c r="EX43" s="125"/>
      <c r="EY43" s="126"/>
      <c r="EZ43" s="126"/>
      <c r="FA43" s="127"/>
      <c r="FD43" s="128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32"/>
      <c r="FR43" s="132"/>
      <c r="FS43" s="133"/>
      <c r="FT43" s="133"/>
      <c r="FU43" s="133"/>
      <c r="FV43" s="133"/>
      <c r="FW43" s="129"/>
      <c r="FX43" s="130"/>
      <c r="FY43" s="130"/>
      <c r="FZ43" s="130"/>
      <c r="GA43" s="130"/>
      <c r="GB43" s="130"/>
      <c r="GC43" s="130"/>
      <c r="GD43" s="130"/>
      <c r="GE43" s="130"/>
      <c r="GF43" s="130"/>
      <c r="GG43" s="130"/>
      <c r="GH43" s="130"/>
      <c r="GI43" s="130"/>
      <c r="GJ43" s="130"/>
      <c r="GK43" s="130"/>
      <c r="GL43" s="131"/>
      <c r="GM43" s="131"/>
      <c r="GN43" s="131"/>
      <c r="GO43" s="131"/>
      <c r="GP43" s="131"/>
      <c r="GQ43" s="131"/>
      <c r="GR43" s="131"/>
      <c r="GS43" s="131"/>
      <c r="GT43" s="126"/>
      <c r="GU43" s="126"/>
      <c r="GV43" s="126"/>
      <c r="GW43" s="126"/>
      <c r="GX43" s="126"/>
      <c r="GY43" s="126"/>
      <c r="GZ43" s="126"/>
      <c r="HA43" s="126"/>
      <c r="HB43" s="122"/>
      <c r="HC43" s="122"/>
      <c r="HD43" s="123"/>
      <c r="HE43" s="124"/>
      <c r="HF43" s="124"/>
      <c r="HG43" s="125"/>
      <c r="HH43" s="126"/>
      <c r="HI43" s="126"/>
      <c r="HJ43" s="127"/>
      <c r="HM43" s="128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32"/>
      <c r="IA43" s="132"/>
      <c r="IB43" s="133"/>
      <c r="IC43" s="133"/>
      <c r="ID43" s="133"/>
      <c r="IE43" s="133"/>
      <c r="IF43" s="129"/>
      <c r="IG43" s="130"/>
      <c r="IH43" s="130"/>
      <c r="II43" s="130"/>
      <c r="IJ43" s="130"/>
      <c r="IK43" s="130"/>
      <c r="IL43" s="130"/>
      <c r="IM43" s="130"/>
      <c r="IN43" s="130"/>
      <c r="IO43" s="130"/>
      <c r="IP43" s="130"/>
      <c r="IQ43" s="130"/>
    </row>
    <row r="44" spans="1:251" ht="80.25" customHeight="1" x14ac:dyDescent="0.65">
      <c r="A44" s="409"/>
      <c r="B44" s="274" t="s">
        <v>218</v>
      </c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6"/>
      <c r="P44" s="309">
        <v>5</v>
      </c>
      <c r="Q44" s="306"/>
      <c r="R44" s="306"/>
      <c r="S44" s="307"/>
      <c r="T44" s="292">
        <f t="shared" si="26"/>
        <v>60</v>
      </c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269"/>
      <c r="AF44" s="62"/>
      <c r="AG44" s="63"/>
      <c r="AH44" s="63"/>
      <c r="AI44" s="63"/>
      <c r="AJ44" s="135"/>
      <c r="AK44" s="136"/>
      <c r="AL44" s="137"/>
      <c r="AM44" s="135"/>
      <c r="AN44" s="135"/>
      <c r="AO44" s="135"/>
      <c r="AP44" s="135"/>
      <c r="AQ44" s="138"/>
      <c r="AR44" s="139">
        <v>60</v>
      </c>
      <c r="AS44" s="135"/>
      <c r="AT44" s="135">
        <v>2</v>
      </c>
      <c r="AU44" s="135"/>
      <c r="AV44" s="135"/>
      <c r="AW44" s="136"/>
      <c r="AX44" s="137"/>
      <c r="AY44" s="135"/>
      <c r="AZ44" s="135"/>
      <c r="BA44" s="135"/>
      <c r="BB44" s="135"/>
      <c r="BC44" s="66"/>
      <c r="BD44" s="572"/>
      <c r="BE44" s="573"/>
      <c r="BF44" s="574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1"/>
      <c r="BU44" s="131"/>
      <c r="BV44" s="131"/>
      <c r="BW44" s="131"/>
      <c r="BX44" s="131"/>
      <c r="BY44" s="131"/>
      <c r="BZ44" s="131"/>
      <c r="CA44" s="131"/>
      <c r="CB44" s="126"/>
      <c r="CC44" s="126"/>
      <c r="CD44" s="126"/>
      <c r="CE44" s="126"/>
      <c r="CF44" s="126"/>
      <c r="CG44" s="126"/>
      <c r="CH44" s="126"/>
      <c r="CI44" s="126"/>
      <c r="CJ44" s="122"/>
      <c r="CK44" s="122"/>
      <c r="CL44" s="123"/>
      <c r="CM44" s="124"/>
      <c r="CN44" s="124"/>
      <c r="CO44" s="125"/>
      <c r="CP44" s="126"/>
      <c r="CQ44" s="126"/>
      <c r="CR44" s="127"/>
      <c r="CU44" s="128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32"/>
      <c r="DI44" s="132"/>
      <c r="DJ44" s="133"/>
      <c r="DK44" s="133"/>
      <c r="DL44" s="133"/>
      <c r="DM44" s="133"/>
      <c r="DN44" s="129"/>
      <c r="DO44" s="130"/>
      <c r="DP44" s="130"/>
      <c r="DQ44" s="130"/>
      <c r="DR44" s="130"/>
      <c r="DS44" s="130"/>
      <c r="DT44" s="130"/>
      <c r="DU44" s="130"/>
      <c r="DV44" s="130"/>
      <c r="DW44" s="130"/>
      <c r="DX44" s="130"/>
      <c r="DY44" s="130"/>
      <c r="DZ44" s="130"/>
      <c r="EA44" s="130"/>
      <c r="EB44" s="130"/>
      <c r="EC44" s="131"/>
      <c r="ED44" s="131"/>
      <c r="EE44" s="131"/>
      <c r="EF44" s="131"/>
      <c r="EG44" s="131"/>
      <c r="EH44" s="131"/>
      <c r="EI44" s="131"/>
      <c r="EJ44" s="131"/>
      <c r="EK44" s="126"/>
      <c r="EL44" s="126"/>
      <c r="EM44" s="126"/>
      <c r="EN44" s="126"/>
      <c r="EO44" s="126"/>
      <c r="EP44" s="126"/>
      <c r="EQ44" s="126"/>
      <c r="ER44" s="126"/>
      <c r="ES44" s="122"/>
      <c r="ET44" s="122"/>
      <c r="EU44" s="123"/>
      <c r="EV44" s="124"/>
      <c r="EW44" s="124"/>
      <c r="EX44" s="125"/>
      <c r="EY44" s="126"/>
      <c r="EZ44" s="126"/>
      <c r="FA44" s="127"/>
      <c r="FD44" s="128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32"/>
      <c r="FR44" s="132"/>
      <c r="FS44" s="133"/>
      <c r="FT44" s="133"/>
      <c r="FU44" s="133"/>
      <c r="FV44" s="133"/>
      <c r="FW44" s="129"/>
      <c r="FX44" s="130"/>
      <c r="FY44" s="130"/>
      <c r="FZ44" s="130"/>
      <c r="GA44" s="130"/>
      <c r="GB44" s="130"/>
      <c r="GC44" s="130"/>
      <c r="GD44" s="130"/>
      <c r="GE44" s="130"/>
      <c r="GF44" s="130"/>
      <c r="GG44" s="130"/>
      <c r="GH44" s="130"/>
      <c r="GI44" s="130"/>
      <c r="GJ44" s="130"/>
      <c r="GK44" s="130"/>
      <c r="GL44" s="131"/>
      <c r="GM44" s="131"/>
      <c r="GN44" s="131"/>
      <c r="GO44" s="131"/>
      <c r="GP44" s="131"/>
      <c r="GQ44" s="131"/>
      <c r="GR44" s="131"/>
      <c r="GS44" s="131"/>
      <c r="GT44" s="126"/>
      <c r="GU44" s="126"/>
      <c r="GV44" s="126"/>
      <c r="GW44" s="126"/>
      <c r="GX44" s="126"/>
      <c r="GY44" s="126"/>
      <c r="GZ44" s="126"/>
      <c r="HA44" s="126"/>
      <c r="HB44" s="122"/>
      <c r="HC44" s="122"/>
      <c r="HD44" s="123"/>
      <c r="HE44" s="124"/>
      <c r="HF44" s="124"/>
      <c r="HG44" s="125"/>
      <c r="HH44" s="126"/>
      <c r="HI44" s="126"/>
      <c r="HJ44" s="127"/>
      <c r="HM44" s="128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32"/>
      <c r="IA44" s="132"/>
      <c r="IB44" s="133"/>
      <c r="IC44" s="133"/>
      <c r="ID44" s="133"/>
      <c r="IE44" s="133"/>
      <c r="IF44" s="129"/>
      <c r="IG44" s="130"/>
      <c r="IH44" s="130"/>
      <c r="II44" s="130"/>
      <c r="IJ44" s="130"/>
      <c r="IK44" s="130"/>
      <c r="IL44" s="130"/>
      <c r="IM44" s="130"/>
      <c r="IN44" s="130"/>
      <c r="IO44" s="130"/>
      <c r="IP44" s="130"/>
      <c r="IQ44" s="130"/>
    </row>
    <row r="45" spans="1:251" ht="42" customHeight="1" x14ac:dyDescent="0.65">
      <c r="A45" s="409" t="s">
        <v>324</v>
      </c>
      <c r="B45" s="274" t="s">
        <v>219</v>
      </c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6"/>
      <c r="P45" s="309">
        <v>6</v>
      </c>
      <c r="Q45" s="306"/>
      <c r="R45" s="306">
        <v>5</v>
      </c>
      <c r="S45" s="307"/>
      <c r="T45" s="292">
        <f t="shared" si="26"/>
        <v>366</v>
      </c>
      <c r="U45" s="306"/>
      <c r="V45" s="306">
        <f t="shared" si="27"/>
        <v>186</v>
      </c>
      <c r="W45" s="306"/>
      <c r="X45" s="306">
        <v>118</v>
      </c>
      <c r="Y45" s="306"/>
      <c r="Z45" s="306"/>
      <c r="AA45" s="306"/>
      <c r="AB45" s="306">
        <v>68</v>
      </c>
      <c r="AC45" s="306"/>
      <c r="AD45" s="306"/>
      <c r="AE45" s="269"/>
      <c r="AF45" s="62"/>
      <c r="AG45" s="63"/>
      <c r="AH45" s="63"/>
      <c r="AI45" s="63"/>
      <c r="AJ45" s="135"/>
      <c r="AK45" s="136"/>
      <c r="AL45" s="137"/>
      <c r="AM45" s="135"/>
      <c r="AN45" s="135"/>
      <c r="AO45" s="135"/>
      <c r="AP45" s="135"/>
      <c r="AQ45" s="138"/>
      <c r="AR45" s="139">
        <v>110</v>
      </c>
      <c r="AS45" s="135">
        <v>68</v>
      </c>
      <c r="AT45" s="135">
        <v>3</v>
      </c>
      <c r="AU45" s="135">
        <v>256</v>
      </c>
      <c r="AV45" s="135">
        <v>118</v>
      </c>
      <c r="AW45" s="136">
        <v>6</v>
      </c>
      <c r="AX45" s="137"/>
      <c r="AY45" s="135"/>
      <c r="AZ45" s="135"/>
      <c r="BA45" s="135"/>
      <c r="BB45" s="135"/>
      <c r="BC45" s="66"/>
      <c r="BD45" s="572"/>
      <c r="BE45" s="573"/>
      <c r="BF45" s="574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1"/>
      <c r="BU45" s="131"/>
      <c r="BV45" s="131"/>
      <c r="BW45" s="131"/>
      <c r="BX45" s="131"/>
      <c r="BY45" s="131"/>
      <c r="BZ45" s="131"/>
      <c r="CA45" s="131"/>
      <c r="CB45" s="126"/>
      <c r="CC45" s="126"/>
      <c r="CD45" s="126"/>
      <c r="CE45" s="126"/>
      <c r="CF45" s="126"/>
      <c r="CG45" s="126"/>
      <c r="CH45" s="126"/>
      <c r="CI45" s="126"/>
      <c r="CJ45" s="122"/>
      <c r="CK45" s="122"/>
      <c r="CL45" s="123"/>
      <c r="CM45" s="124"/>
      <c r="CN45" s="124"/>
      <c r="CO45" s="125"/>
      <c r="CP45" s="126"/>
      <c r="CQ45" s="126"/>
      <c r="CR45" s="127"/>
      <c r="CU45" s="128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32"/>
      <c r="DI45" s="132"/>
      <c r="DJ45" s="133"/>
      <c r="DK45" s="133"/>
      <c r="DL45" s="133"/>
      <c r="DM45" s="133"/>
      <c r="DN45" s="129"/>
      <c r="DO45" s="130"/>
      <c r="DP45" s="130"/>
      <c r="DQ45" s="130"/>
      <c r="DR45" s="130"/>
      <c r="DS45" s="130"/>
      <c r="DT45" s="130"/>
      <c r="DU45" s="130"/>
      <c r="DV45" s="130"/>
      <c r="DW45" s="130"/>
      <c r="DX45" s="130"/>
      <c r="DY45" s="130"/>
      <c r="DZ45" s="130"/>
      <c r="EA45" s="130"/>
      <c r="EB45" s="130"/>
      <c r="EC45" s="131"/>
      <c r="ED45" s="131"/>
      <c r="EE45" s="131"/>
      <c r="EF45" s="131"/>
      <c r="EG45" s="131"/>
      <c r="EH45" s="131"/>
      <c r="EI45" s="131"/>
      <c r="EJ45" s="131"/>
      <c r="EK45" s="126"/>
      <c r="EL45" s="126"/>
      <c r="EM45" s="126"/>
      <c r="EN45" s="126"/>
      <c r="EO45" s="126"/>
      <c r="EP45" s="126"/>
      <c r="EQ45" s="126"/>
      <c r="ER45" s="126"/>
      <c r="ES45" s="122"/>
      <c r="ET45" s="122"/>
      <c r="EU45" s="123"/>
      <c r="EV45" s="124"/>
      <c r="EW45" s="124"/>
      <c r="EX45" s="125"/>
      <c r="EY45" s="126"/>
      <c r="EZ45" s="126"/>
      <c r="FA45" s="127"/>
      <c r="FD45" s="128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32"/>
      <c r="FR45" s="132"/>
      <c r="FS45" s="133"/>
      <c r="FT45" s="133"/>
      <c r="FU45" s="133"/>
      <c r="FV45" s="133"/>
      <c r="FW45" s="129"/>
      <c r="FX45" s="130"/>
      <c r="FY45" s="130"/>
      <c r="FZ45" s="130"/>
      <c r="GA45" s="130"/>
      <c r="GB45" s="130"/>
      <c r="GC45" s="130"/>
      <c r="GD45" s="130"/>
      <c r="GE45" s="130"/>
      <c r="GF45" s="130"/>
      <c r="GG45" s="130"/>
      <c r="GH45" s="130"/>
      <c r="GI45" s="130"/>
      <c r="GJ45" s="130"/>
      <c r="GK45" s="130"/>
      <c r="GL45" s="131"/>
      <c r="GM45" s="131"/>
      <c r="GN45" s="131"/>
      <c r="GO45" s="131"/>
      <c r="GP45" s="131"/>
      <c r="GQ45" s="131"/>
      <c r="GR45" s="131"/>
      <c r="GS45" s="131"/>
      <c r="GT45" s="126"/>
      <c r="GU45" s="126"/>
      <c r="GV45" s="126"/>
      <c r="GW45" s="126"/>
      <c r="GX45" s="126"/>
      <c r="GY45" s="126"/>
      <c r="GZ45" s="126"/>
      <c r="HA45" s="126"/>
      <c r="HB45" s="122"/>
      <c r="HC45" s="122"/>
      <c r="HD45" s="123"/>
      <c r="HE45" s="124"/>
      <c r="HF45" s="124"/>
      <c r="HG45" s="125"/>
      <c r="HH45" s="126"/>
      <c r="HI45" s="126"/>
      <c r="HJ45" s="127"/>
      <c r="HM45" s="128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32"/>
      <c r="IA45" s="132"/>
      <c r="IB45" s="133"/>
      <c r="IC45" s="133"/>
      <c r="ID45" s="133"/>
      <c r="IE45" s="133"/>
      <c r="IF45" s="129"/>
      <c r="IG45" s="130"/>
      <c r="IH45" s="130"/>
      <c r="II45" s="130"/>
      <c r="IJ45" s="130"/>
      <c r="IK45" s="130"/>
      <c r="IL45" s="130"/>
      <c r="IM45" s="130"/>
      <c r="IN45" s="130"/>
      <c r="IO45" s="130"/>
      <c r="IP45" s="130"/>
      <c r="IQ45" s="130"/>
    </row>
    <row r="46" spans="1:251" ht="123" customHeight="1" x14ac:dyDescent="0.65">
      <c r="A46" s="409"/>
      <c r="B46" s="274" t="s">
        <v>267</v>
      </c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6"/>
      <c r="P46" s="309">
        <v>6</v>
      </c>
      <c r="Q46" s="306"/>
      <c r="R46" s="306"/>
      <c r="S46" s="307"/>
      <c r="T46" s="292">
        <f t="shared" si="26"/>
        <v>60</v>
      </c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269"/>
      <c r="AF46" s="62"/>
      <c r="AG46" s="63"/>
      <c r="AH46" s="63"/>
      <c r="AI46" s="63"/>
      <c r="AJ46" s="135"/>
      <c r="AK46" s="136"/>
      <c r="AL46" s="137"/>
      <c r="AM46" s="135"/>
      <c r="AN46" s="135"/>
      <c r="AO46" s="135"/>
      <c r="AP46" s="135"/>
      <c r="AQ46" s="138"/>
      <c r="AR46" s="139"/>
      <c r="AS46" s="135"/>
      <c r="AT46" s="135"/>
      <c r="AU46" s="135">
        <v>60</v>
      </c>
      <c r="AV46" s="135"/>
      <c r="AW46" s="136">
        <v>2</v>
      </c>
      <c r="AX46" s="137"/>
      <c r="AY46" s="135"/>
      <c r="AZ46" s="135"/>
      <c r="BA46" s="135"/>
      <c r="BB46" s="135"/>
      <c r="BC46" s="66"/>
      <c r="BD46" s="572"/>
      <c r="BE46" s="573"/>
      <c r="BF46" s="574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1"/>
      <c r="BU46" s="131"/>
      <c r="BV46" s="131"/>
      <c r="BW46" s="131"/>
      <c r="BX46" s="131"/>
      <c r="BY46" s="131"/>
      <c r="BZ46" s="131"/>
      <c r="CA46" s="131"/>
      <c r="CB46" s="126"/>
      <c r="CC46" s="126"/>
      <c r="CD46" s="126"/>
      <c r="CE46" s="126"/>
      <c r="CF46" s="126"/>
      <c r="CG46" s="126"/>
      <c r="CH46" s="126"/>
      <c r="CI46" s="126"/>
      <c r="CJ46" s="122"/>
      <c r="CK46" s="122"/>
      <c r="CL46" s="123"/>
      <c r="CM46" s="124"/>
      <c r="CN46" s="124"/>
      <c r="CO46" s="125"/>
      <c r="CP46" s="126"/>
      <c r="CQ46" s="126"/>
      <c r="CR46" s="127"/>
      <c r="CU46" s="128"/>
      <c r="CV46" s="126"/>
      <c r="CW46" s="126"/>
      <c r="CX46" s="126"/>
      <c r="CY46" s="126"/>
      <c r="CZ46" s="126"/>
      <c r="DA46" s="126"/>
      <c r="DB46" s="126"/>
      <c r="DC46" s="126"/>
      <c r="DD46" s="126"/>
      <c r="DE46" s="126"/>
      <c r="DF46" s="126"/>
      <c r="DG46" s="126"/>
      <c r="DH46" s="132"/>
      <c r="DI46" s="132"/>
      <c r="DJ46" s="133"/>
      <c r="DK46" s="133"/>
      <c r="DL46" s="133"/>
      <c r="DM46" s="133"/>
      <c r="DN46" s="129"/>
      <c r="DO46" s="130"/>
      <c r="DP46" s="130"/>
      <c r="DQ46" s="130"/>
      <c r="DR46" s="130"/>
      <c r="DS46" s="130"/>
      <c r="DT46" s="130"/>
      <c r="DU46" s="130"/>
      <c r="DV46" s="130"/>
      <c r="DW46" s="130"/>
      <c r="DX46" s="130"/>
      <c r="DY46" s="130"/>
      <c r="DZ46" s="130"/>
      <c r="EA46" s="130"/>
      <c r="EB46" s="130"/>
      <c r="EC46" s="131"/>
      <c r="ED46" s="131"/>
      <c r="EE46" s="131"/>
      <c r="EF46" s="131"/>
      <c r="EG46" s="131"/>
      <c r="EH46" s="131"/>
      <c r="EI46" s="131"/>
      <c r="EJ46" s="131"/>
      <c r="EK46" s="126"/>
      <c r="EL46" s="126"/>
      <c r="EM46" s="126"/>
      <c r="EN46" s="126"/>
      <c r="EO46" s="126"/>
      <c r="EP46" s="126"/>
      <c r="EQ46" s="126"/>
      <c r="ER46" s="126"/>
      <c r="ES46" s="122"/>
      <c r="ET46" s="122"/>
      <c r="EU46" s="123"/>
      <c r="EV46" s="124"/>
      <c r="EW46" s="124"/>
      <c r="EX46" s="125"/>
      <c r="EY46" s="126"/>
      <c r="EZ46" s="126"/>
      <c r="FA46" s="127"/>
      <c r="FD46" s="128"/>
      <c r="FE46" s="126"/>
      <c r="FF46" s="126"/>
      <c r="FG46" s="126"/>
      <c r="FH46" s="126"/>
      <c r="FI46" s="126"/>
      <c r="FJ46" s="126"/>
      <c r="FK46" s="126"/>
      <c r="FL46" s="126"/>
      <c r="FM46" s="126"/>
      <c r="FN46" s="126"/>
      <c r="FO46" s="126"/>
      <c r="FP46" s="126"/>
      <c r="FQ46" s="132"/>
      <c r="FR46" s="132"/>
      <c r="FS46" s="133"/>
      <c r="FT46" s="133"/>
      <c r="FU46" s="133"/>
      <c r="FV46" s="133"/>
      <c r="FW46" s="129"/>
      <c r="FX46" s="130"/>
      <c r="FY46" s="130"/>
      <c r="FZ46" s="130"/>
      <c r="GA46" s="130"/>
      <c r="GB46" s="130"/>
      <c r="GC46" s="130"/>
      <c r="GD46" s="130"/>
      <c r="GE46" s="130"/>
      <c r="GF46" s="130"/>
      <c r="GG46" s="130"/>
      <c r="GH46" s="130"/>
      <c r="GI46" s="130"/>
      <c r="GJ46" s="130"/>
      <c r="GK46" s="130"/>
      <c r="GL46" s="131"/>
      <c r="GM46" s="131"/>
      <c r="GN46" s="131"/>
      <c r="GO46" s="131"/>
      <c r="GP46" s="131"/>
      <c r="GQ46" s="131"/>
      <c r="GR46" s="131"/>
      <c r="GS46" s="131"/>
      <c r="GT46" s="126"/>
      <c r="GU46" s="126"/>
      <c r="GV46" s="126"/>
      <c r="GW46" s="126"/>
      <c r="GX46" s="126"/>
      <c r="GY46" s="126"/>
      <c r="GZ46" s="126"/>
      <c r="HA46" s="126"/>
      <c r="HB46" s="122"/>
      <c r="HC46" s="122"/>
      <c r="HD46" s="123"/>
      <c r="HE46" s="124"/>
      <c r="HF46" s="124"/>
      <c r="HG46" s="125"/>
      <c r="HH46" s="126"/>
      <c r="HI46" s="126"/>
      <c r="HJ46" s="127"/>
      <c r="HM46" s="128"/>
      <c r="HN46" s="126"/>
      <c r="HO46" s="126"/>
      <c r="HP46" s="126"/>
      <c r="HQ46" s="126"/>
      <c r="HR46" s="126"/>
      <c r="HS46" s="126"/>
      <c r="HT46" s="126"/>
      <c r="HU46" s="126"/>
      <c r="HV46" s="126"/>
      <c r="HW46" s="126"/>
      <c r="HX46" s="126"/>
      <c r="HY46" s="126"/>
      <c r="HZ46" s="132"/>
      <c r="IA46" s="132"/>
      <c r="IB46" s="133"/>
      <c r="IC46" s="133"/>
      <c r="ID46" s="133"/>
      <c r="IE46" s="133"/>
      <c r="IF46" s="129"/>
      <c r="IG46" s="130"/>
      <c r="IH46" s="130"/>
      <c r="II46" s="130"/>
      <c r="IJ46" s="130"/>
      <c r="IK46" s="130"/>
      <c r="IL46" s="130"/>
      <c r="IM46" s="130"/>
      <c r="IN46" s="130"/>
      <c r="IO46" s="130"/>
      <c r="IP46" s="130"/>
      <c r="IQ46" s="130"/>
    </row>
    <row r="47" spans="1:251" ht="46.15" customHeight="1" x14ac:dyDescent="0.65">
      <c r="A47" s="409" t="s">
        <v>325</v>
      </c>
      <c r="B47" s="274" t="s">
        <v>220</v>
      </c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6"/>
      <c r="P47" s="309" t="s">
        <v>272</v>
      </c>
      <c r="Q47" s="306"/>
      <c r="R47" s="306"/>
      <c r="S47" s="307"/>
      <c r="T47" s="292">
        <f t="shared" si="26"/>
        <v>312</v>
      </c>
      <c r="U47" s="306"/>
      <c r="V47" s="306">
        <f t="shared" si="27"/>
        <v>172</v>
      </c>
      <c r="W47" s="306"/>
      <c r="X47" s="306">
        <v>120</v>
      </c>
      <c r="Y47" s="306"/>
      <c r="Z47" s="306"/>
      <c r="AA47" s="306"/>
      <c r="AB47" s="306">
        <v>52</v>
      </c>
      <c r="AC47" s="306"/>
      <c r="AD47" s="306"/>
      <c r="AE47" s="269"/>
      <c r="AF47" s="62"/>
      <c r="AG47" s="63"/>
      <c r="AH47" s="63"/>
      <c r="AI47" s="63"/>
      <c r="AJ47" s="135"/>
      <c r="AK47" s="136"/>
      <c r="AL47" s="137"/>
      <c r="AM47" s="135"/>
      <c r="AN47" s="135"/>
      <c r="AO47" s="135"/>
      <c r="AP47" s="135"/>
      <c r="AQ47" s="138"/>
      <c r="AR47" s="139"/>
      <c r="AS47" s="135"/>
      <c r="AT47" s="135"/>
      <c r="AU47" s="135">
        <v>156</v>
      </c>
      <c r="AV47" s="135">
        <v>86</v>
      </c>
      <c r="AW47" s="136">
        <v>3</v>
      </c>
      <c r="AX47" s="137">
        <v>156</v>
      </c>
      <c r="AY47" s="135">
        <v>86</v>
      </c>
      <c r="AZ47" s="135">
        <v>3</v>
      </c>
      <c r="BA47" s="135"/>
      <c r="BB47" s="135"/>
      <c r="BC47" s="66"/>
      <c r="BD47" s="572"/>
      <c r="BE47" s="573"/>
      <c r="BF47" s="574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1"/>
      <c r="BU47" s="131"/>
      <c r="BV47" s="131"/>
      <c r="BW47" s="131"/>
      <c r="BX47" s="131"/>
      <c r="BY47" s="131"/>
      <c r="BZ47" s="131"/>
      <c r="CA47" s="131"/>
      <c r="CB47" s="126"/>
      <c r="CC47" s="126"/>
      <c r="CD47" s="126"/>
      <c r="CE47" s="126"/>
      <c r="CF47" s="126"/>
      <c r="CG47" s="126"/>
      <c r="CH47" s="126"/>
      <c r="CI47" s="126"/>
      <c r="CJ47" s="122"/>
      <c r="CK47" s="122"/>
      <c r="CL47" s="123"/>
      <c r="CM47" s="124"/>
      <c r="CN47" s="124"/>
      <c r="CO47" s="125"/>
      <c r="CP47" s="126"/>
      <c r="CQ47" s="126"/>
      <c r="CR47" s="127"/>
      <c r="CU47" s="128"/>
      <c r="CV47" s="126"/>
      <c r="CW47" s="126"/>
      <c r="CX47" s="126"/>
      <c r="CY47" s="126"/>
      <c r="CZ47" s="126"/>
      <c r="DA47" s="126"/>
      <c r="DB47" s="126"/>
      <c r="DC47" s="126"/>
      <c r="DD47" s="126"/>
      <c r="DE47" s="126"/>
      <c r="DF47" s="126"/>
      <c r="DG47" s="126"/>
      <c r="DH47" s="132"/>
      <c r="DI47" s="132"/>
      <c r="DJ47" s="133"/>
      <c r="DK47" s="133"/>
      <c r="DL47" s="133"/>
      <c r="DM47" s="133"/>
      <c r="DN47" s="129"/>
      <c r="DO47" s="130"/>
      <c r="DP47" s="130"/>
      <c r="DQ47" s="130"/>
      <c r="DR47" s="130"/>
      <c r="DS47" s="130"/>
      <c r="DT47" s="130"/>
      <c r="DU47" s="130"/>
      <c r="DV47" s="130"/>
      <c r="DW47" s="130"/>
      <c r="DX47" s="130"/>
      <c r="DY47" s="130"/>
      <c r="DZ47" s="130"/>
      <c r="EA47" s="130"/>
      <c r="EB47" s="130"/>
      <c r="EC47" s="131"/>
      <c r="ED47" s="131"/>
      <c r="EE47" s="131"/>
      <c r="EF47" s="131"/>
      <c r="EG47" s="131"/>
      <c r="EH47" s="131"/>
      <c r="EI47" s="131"/>
      <c r="EJ47" s="131"/>
      <c r="EK47" s="126"/>
      <c r="EL47" s="126"/>
      <c r="EM47" s="126"/>
      <c r="EN47" s="126"/>
      <c r="EO47" s="126"/>
      <c r="EP47" s="126"/>
      <c r="EQ47" s="126"/>
      <c r="ER47" s="126"/>
      <c r="ES47" s="122"/>
      <c r="ET47" s="122"/>
      <c r="EU47" s="123"/>
      <c r="EV47" s="124"/>
      <c r="EW47" s="124"/>
      <c r="EX47" s="125"/>
      <c r="EY47" s="126"/>
      <c r="EZ47" s="126"/>
      <c r="FA47" s="127"/>
      <c r="FD47" s="128"/>
      <c r="FE47" s="126"/>
      <c r="FF47" s="126"/>
      <c r="FG47" s="126"/>
      <c r="FH47" s="126"/>
      <c r="FI47" s="126"/>
      <c r="FJ47" s="126"/>
      <c r="FK47" s="126"/>
      <c r="FL47" s="126"/>
      <c r="FM47" s="126"/>
      <c r="FN47" s="126"/>
      <c r="FO47" s="126"/>
      <c r="FP47" s="126"/>
      <c r="FQ47" s="132"/>
      <c r="FR47" s="132"/>
      <c r="FS47" s="133"/>
      <c r="FT47" s="133"/>
      <c r="FU47" s="133"/>
      <c r="FV47" s="133"/>
      <c r="FW47" s="129"/>
      <c r="FX47" s="130"/>
      <c r="FY47" s="130"/>
      <c r="FZ47" s="130"/>
      <c r="GA47" s="130"/>
      <c r="GB47" s="130"/>
      <c r="GC47" s="130"/>
      <c r="GD47" s="130"/>
      <c r="GE47" s="130"/>
      <c r="GF47" s="130"/>
      <c r="GG47" s="130"/>
      <c r="GH47" s="130"/>
      <c r="GI47" s="130"/>
      <c r="GJ47" s="130"/>
      <c r="GK47" s="130"/>
      <c r="GL47" s="131"/>
      <c r="GM47" s="131"/>
      <c r="GN47" s="131"/>
      <c r="GO47" s="131"/>
      <c r="GP47" s="131"/>
      <c r="GQ47" s="131"/>
      <c r="GR47" s="131"/>
      <c r="GS47" s="131"/>
      <c r="GT47" s="126"/>
      <c r="GU47" s="126"/>
      <c r="GV47" s="126"/>
      <c r="GW47" s="126"/>
      <c r="GX47" s="126"/>
      <c r="GY47" s="126"/>
      <c r="GZ47" s="126"/>
      <c r="HA47" s="126"/>
      <c r="HB47" s="122"/>
      <c r="HC47" s="122"/>
      <c r="HD47" s="123"/>
      <c r="HE47" s="124"/>
      <c r="HF47" s="124"/>
      <c r="HG47" s="125"/>
      <c r="HH47" s="126"/>
      <c r="HI47" s="126"/>
      <c r="HJ47" s="127"/>
      <c r="HM47" s="128"/>
      <c r="HN47" s="126"/>
      <c r="HO47" s="126"/>
      <c r="HP47" s="126"/>
      <c r="HQ47" s="126"/>
      <c r="HR47" s="126"/>
      <c r="HS47" s="126"/>
      <c r="HT47" s="126"/>
      <c r="HU47" s="126"/>
      <c r="HV47" s="126"/>
      <c r="HW47" s="126"/>
      <c r="HX47" s="126"/>
      <c r="HY47" s="126"/>
      <c r="HZ47" s="132"/>
      <c r="IA47" s="132"/>
      <c r="IB47" s="133"/>
      <c r="IC47" s="133"/>
      <c r="ID47" s="133"/>
      <c r="IE47" s="133"/>
      <c r="IF47" s="129"/>
      <c r="IG47" s="130"/>
      <c r="IH47" s="130"/>
      <c r="II47" s="130"/>
      <c r="IJ47" s="130"/>
      <c r="IK47" s="130"/>
      <c r="IL47" s="130"/>
      <c r="IM47" s="130"/>
      <c r="IN47" s="130"/>
      <c r="IO47" s="130"/>
      <c r="IP47" s="130"/>
      <c r="IQ47" s="130"/>
    </row>
    <row r="48" spans="1:251" ht="90.75" customHeight="1" thickBot="1" x14ac:dyDescent="0.7">
      <c r="A48" s="409"/>
      <c r="B48" s="274" t="s">
        <v>221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6"/>
      <c r="P48" s="309">
        <v>7</v>
      </c>
      <c r="Q48" s="306"/>
      <c r="R48" s="306"/>
      <c r="S48" s="307"/>
      <c r="T48" s="292">
        <f t="shared" si="26"/>
        <v>60</v>
      </c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269"/>
      <c r="AF48" s="62"/>
      <c r="AG48" s="63"/>
      <c r="AH48" s="63"/>
      <c r="AI48" s="63"/>
      <c r="AJ48" s="135"/>
      <c r="AK48" s="136"/>
      <c r="AL48" s="137"/>
      <c r="AM48" s="135"/>
      <c r="AN48" s="135"/>
      <c r="AO48" s="135"/>
      <c r="AP48" s="135"/>
      <c r="AQ48" s="138"/>
      <c r="AR48" s="139"/>
      <c r="AS48" s="135"/>
      <c r="AT48" s="135"/>
      <c r="AU48" s="135"/>
      <c r="AV48" s="135"/>
      <c r="AW48" s="136"/>
      <c r="AX48" s="137">
        <v>60</v>
      </c>
      <c r="AY48" s="135"/>
      <c r="AZ48" s="135">
        <v>2</v>
      </c>
      <c r="BA48" s="135"/>
      <c r="BB48" s="135"/>
      <c r="BC48" s="66"/>
      <c r="BD48" s="572"/>
      <c r="BE48" s="573"/>
      <c r="BF48" s="574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  <c r="BR48" s="130"/>
      <c r="BS48" s="130"/>
      <c r="BT48" s="131"/>
      <c r="BU48" s="131"/>
      <c r="BV48" s="131"/>
      <c r="BW48" s="131"/>
      <c r="BX48" s="131"/>
      <c r="BY48" s="131"/>
      <c r="BZ48" s="131"/>
      <c r="CA48" s="131"/>
      <c r="CB48" s="126"/>
      <c r="CC48" s="126"/>
      <c r="CD48" s="126"/>
      <c r="CE48" s="126"/>
      <c r="CF48" s="126"/>
      <c r="CG48" s="126"/>
      <c r="CH48" s="126"/>
      <c r="CI48" s="126"/>
      <c r="CJ48" s="122"/>
      <c r="CK48" s="122"/>
      <c r="CL48" s="123"/>
      <c r="CM48" s="124"/>
      <c r="CN48" s="124"/>
      <c r="CO48" s="125"/>
      <c r="CP48" s="126"/>
      <c r="CQ48" s="126"/>
      <c r="CR48" s="127"/>
      <c r="CU48" s="128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32"/>
      <c r="DI48" s="132"/>
      <c r="DJ48" s="133"/>
      <c r="DK48" s="133"/>
      <c r="DL48" s="133"/>
      <c r="DM48" s="133"/>
      <c r="DN48" s="129"/>
      <c r="DO48" s="130"/>
      <c r="DP48" s="130"/>
      <c r="DQ48" s="130"/>
      <c r="DR48" s="130"/>
      <c r="DS48" s="130"/>
      <c r="DT48" s="130"/>
      <c r="DU48" s="130"/>
      <c r="DV48" s="130"/>
      <c r="DW48" s="130"/>
      <c r="DX48" s="130"/>
      <c r="DY48" s="130"/>
      <c r="DZ48" s="130"/>
      <c r="EA48" s="130"/>
      <c r="EB48" s="130"/>
      <c r="EC48" s="131"/>
      <c r="ED48" s="131"/>
      <c r="EE48" s="131"/>
      <c r="EF48" s="131"/>
      <c r="EG48" s="131"/>
      <c r="EH48" s="131"/>
      <c r="EI48" s="131"/>
      <c r="EJ48" s="131"/>
      <c r="EK48" s="126"/>
      <c r="EL48" s="126"/>
      <c r="EM48" s="126"/>
      <c r="EN48" s="126"/>
      <c r="EO48" s="126"/>
      <c r="EP48" s="126"/>
      <c r="EQ48" s="126"/>
      <c r="ER48" s="126"/>
      <c r="ES48" s="122"/>
      <c r="ET48" s="122"/>
      <c r="EU48" s="123"/>
      <c r="EV48" s="124"/>
      <c r="EW48" s="124"/>
      <c r="EX48" s="125"/>
      <c r="EY48" s="126"/>
      <c r="EZ48" s="126"/>
      <c r="FA48" s="127"/>
      <c r="FD48" s="128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32"/>
      <c r="FR48" s="132"/>
      <c r="FS48" s="133"/>
      <c r="FT48" s="133"/>
      <c r="FU48" s="133"/>
      <c r="FV48" s="133"/>
      <c r="FW48" s="129"/>
      <c r="FX48" s="130"/>
      <c r="FY48" s="130"/>
      <c r="FZ48" s="130"/>
      <c r="GA48" s="130"/>
      <c r="GB48" s="130"/>
      <c r="GC48" s="130"/>
      <c r="GD48" s="130"/>
      <c r="GE48" s="130"/>
      <c r="GF48" s="130"/>
      <c r="GG48" s="130"/>
      <c r="GH48" s="130"/>
      <c r="GI48" s="130"/>
      <c r="GJ48" s="130"/>
      <c r="GK48" s="130"/>
      <c r="GL48" s="131"/>
      <c r="GM48" s="131"/>
      <c r="GN48" s="131"/>
      <c r="GO48" s="131"/>
      <c r="GP48" s="131"/>
      <c r="GQ48" s="131"/>
      <c r="GR48" s="131"/>
      <c r="GS48" s="131"/>
      <c r="GT48" s="126"/>
      <c r="GU48" s="126"/>
      <c r="GV48" s="126"/>
      <c r="GW48" s="126"/>
      <c r="GX48" s="126"/>
      <c r="GY48" s="126"/>
      <c r="GZ48" s="126"/>
      <c r="HA48" s="126"/>
      <c r="HB48" s="122"/>
      <c r="HC48" s="122"/>
      <c r="HD48" s="123"/>
      <c r="HE48" s="124"/>
      <c r="HF48" s="124"/>
      <c r="HG48" s="125"/>
      <c r="HH48" s="126"/>
      <c r="HI48" s="126"/>
      <c r="HJ48" s="127"/>
      <c r="HM48" s="128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32"/>
      <c r="IA48" s="132"/>
      <c r="IB48" s="133"/>
      <c r="IC48" s="133"/>
      <c r="ID48" s="133"/>
      <c r="IE48" s="133"/>
      <c r="IF48" s="129"/>
      <c r="IG48" s="130"/>
      <c r="IH48" s="130"/>
      <c r="II48" s="130"/>
      <c r="IJ48" s="130"/>
      <c r="IK48" s="130"/>
      <c r="IL48" s="130"/>
      <c r="IM48" s="130"/>
      <c r="IN48" s="130"/>
      <c r="IO48" s="130"/>
      <c r="IP48" s="130"/>
      <c r="IQ48" s="130"/>
    </row>
    <row r="49" spans="1:66" ht="102.75" customHeight="1" thickBot="1" x14ac:dyDescent="0.7">
      <c r="A49" s="53" t="s">
        <v>110</v>
      </c>
      <c r="B49" s="277" t="s">
        <v>270</v>
      </c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9"/>
      <c r="P49" s="445"/>
      <c r="Q49" s="446"/>
      <c r="R49" s="446"/>
      <c r="S49" s="447"/>
      <c r="T49" s="337">
        <f>T50+T54+T59+T63+T67+T74+T83+T88+T92</f>
        <v>5074</v>
      </c>
      <c r="U49" s="303"/>
      <c r="V49" s="337">
        <f>V50+V54+V59+V63+V74+V88+V92+V67</f>
        <v>2261</v>
      </c>
      <c r="W49" s="303"/>
      <c r="X49" s="337">
        <f>X50+X54+X59+X63+X74+X88+X92+X67</f>
        <v>1283</v>
      </c>
      <c r="Y49" s="303"/>
      <c r="Z49" s="337">
        <f>Z50+Z54+Z59+Z63+Z74+Z88+Z92+Z67</f>
        <v>338</v>
      </c>
      <c r="AA49" s="303"/>
      <c r="AB49" s="337">
        <f>AB50+AB54+AB59+AB63+AB74+AB88+AB92+AB67</f>
        <v>639</v>
      </c>
      <c r="AC49" s="303"/>
      <c r="AD49" s="491">
        <f>AD50+AD54+AD59+AD63+AD74+AD88+AD92+AD67</f>
        <v>0</v>
      </c>
      <c r="AE49" s="431"/>
      <c r="AF49" s="70">
        <f t="shared" ref="AF49:BC49" si="28">SUM(AF50:AF58)+SUM(AF59:AF94)</f>
        <v>438</v>
      </c>
      <c r="AG49" s="71">
        <f t="shared" si="28"/>
        <v>258</v>
      </c>
      <c r="AH49" s="71">
        <f t="shared" si="28"/>
        <v>11</v>
      </c>
      <c r="AI49" s="71">
        <f t="shared" si="28"/>
        <v>346</v>
      </c>
      <c r="AJ49" s="71">
        <f t="shared" si="28"/>
        <v>168</v>
      </c>
      <c r="AK49" s="140">
        <f t="shared" si="28"/>
        <v>10</v>
      </c>
      <c r="AL49" s="141">
        <f t="shared" si="28"/>
        <v>1066</v>
      </c>
      <c r="AM49" s="71">
        <f t="shared" si="28"/>
        <v>500</v>
      </c>
      <c r="AN49" s="71">
        <f t="shared" si="28"/>
        <v>27</v>
      </c>
      <c r="AO49" s="71">
        <f t="shared" si="28"/>
        <v>872</v>
      </c>
      <c r="AP49" s="71">
        <f t="shared" si="28"/>
        <v>444</v>
      </c>
      <c r="AQ49" s="75">
        <f t="shared" si="28"/>
        <v>22</v>
      </c>
      <c r="AR49" s="70">
        <f t="shared" si="28"/>
        <v>772</v>
      </c>
      <c r="AS49" s="71">
        <f t="shared" si="28"/>
        <v>375</v>
      </c>
      <c r="AT49" s="71">
        <f t="shared" si="28"/>
        <v>20</v>
      </c>
      <c r="AU49" s="71">
        <f t="shared" si="28"/>
        <v>368</v>
      </c>
      <c r="AV49" s="71">
        <f t="shared" si="28"/>
        <v>206</v>
      </c>
      <c r="AW49" s="140">
        <f t="shared" si="28"/>
        <v>12</v>
      </c>
      <c r="AX49" s="141">
        <f t="shared" si="28"/>
        <v>824</v>
      </c>
      <c r="AY49" s="71">
        <f t="shared" si="28"/>
        <v>400</v>
      </c>
      <c r="AZ49" s="71">
        <f t="shared" si="28"/>
        <v>25</v>
      </c>
      <c r="BA49" s="71">
        <f t="shared" si="28"/>
        <v>460</v>
      </c>
      <c r="BB49" s="71">
        <f t="shared" si="28"/>
        <v>200</v>
      </c>
      <c r="BC49" s="75">
        <f t="shared" si="28"/>
        <v>13</v>
      </c>
      <c r="BD49" s="578"/>
      <c r="BE49" s="579"/>
      <c r="BF49" s="580"/>
      <c r="BG49" s="6"/>
      <c r="BH49" s="6"/>
      <c r="BI49" s="6"/>
      <c r="BJ49" s="588"/>
      <c r="BK49" s="588"/>
      <c r="BL49" s="588"/>
      <c r="BM49" s="588"/>
      <c r="BN49" s="588"/>
    </row>
    <row r="50" spans="1:66" ht="101.25" customHeight="1" thickBot="1" x14ac:dyDescent="0.7">
      <c r="A50" s="53" t="s">
        <v>94</v>
      </c>
      <c r="B50" s="277" t="s">
        <v>194</v>
      </c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9"/>
      <c r="P50" s="445"/>
      <c r="Q50" s="446"/>
      <c r="R50" s="446"/>
      <c r="S50" s="447"/>
      <c r="T50" s="303">
        <f>SUM(T52:U53)</f>
        <v>144</v>
      </c>
      <c r="U50" s="283"/>
      <c r="V50" s="303">
        <f>SUM(V52:W53)</f>
        <v>72</v>
      </c>
      <c r="W50" s="283"/>
      <c r="X50" s="303">
        <f>SUM(X52:Y53)</f>
        <v>36</v>
      </c>
      <c r="Y50" s="283"/>
      <c r="Z50" s="431">
        <f>SUM(Z52:AA53)</f>
        <v>0</v>
      </c>
      <c r="AA50" s="585"/>
      <c r="AB50" s="592">
        <f>SUM(AB52:AC53)</f>
        <v>36</v>
      </c>
      <c r="AC50" s="593"/>
      <c r="AD50" s="303"/>
      <c r="AE50" s="283"/>
      <c r="AF50" s="98"/>
      <c r="AG50" s="99"/>
      <c r="AH50" s="99"/>
      <c r="AI50" s="99"/>
      <c r="AJ50" s="99"/>
      <c r="AK50" s="142"/>
      <c r="AL50" s="98"/>
      <c r="AM50" s="99"/>
      <c r="AN50" s="99"/>
      <c r="AO50" s="99"/>
      <c r="AP50" s="99"/>
      <c r="AQ50" s="142"/>
      <c r="AR50" s="98"/>
      <c r="AS50" s="99"/>
      <c r="AT50" s="99"/>
      <c r="AU50" s="99"/>
      <c r="AV50" s="99"/>
      <c r="AW50" s="142"/>
      <c r="AX50" s="98"/>
      <c r="AY50" s="99"/>
      <c r="AZ50" s="99"/>
      <c r="BA50" s="99"/>
      <c r="BB50" s="99"/>
      <c r="BC50" s="103"/>
      <c r="BD50" s="578"/>
      <c r="BE50" s="579"/>
      <c r="BF50" s="580"/>
      <c r="BG50" s="6"/>
      <c r="BH50" s="6"/>
      <c r="BI50" s="6"/>
      <c r="BJ50" s="588"/>
      <c r="BK50" s="588"/>
      <c r="BL50" s="588"/>
      <c r="BM50" s="588"/>
      <c r="BN50" s="588"/>
    </row>
    <row r="51" spans="1:66" s="15" customFormat="1" ht="64.5" customHeight="1" x14ac:dyDescent="0.65">
      <c r="A51" s="134" t="s">
        <v>145</v>
      </c>
      <c r="B51" s="293" t="s">
        <v>407</v>
      </c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5"/>
      <c r="P51" s="296"/>
      <c r="Q51" s="297"/>
      <c r="R51" s="297" t="s">
        <v>430</v>
      </c>
      <c r="S51" s="298"/>
      <c r="T51" s="299">
        <v>72</v>
      </c>
      <c r="U51" s="290"/>
      <c r="V51" s="290">
        <v>36</v>
      </c>
      <c r="W51" s="290"/>
      <c r="X51" s="290">
        <v>18</v>
      </c>
      <c r="Y51" s="290"/>
      <c r="Z51" s="290"/>
      <c r="AA51" s="290"/>
      <c r="AB51" s="305">
        <v>18</v>
      </c>
      <c r="AC51" s="308"/>
      <c r="AD51" s="290"/>
      <c r="AE51" s="448"/>
      <c r="AF51" s="55">
        <v>72</v>
      </c>
      <c r="AG51" s="56">
        <v>36</v>
      </c>
      <c r="AH51" s="56">
        <v>2</v>
      </c>
      <c r="AI51" s="56"/>
      <c r="AJ51" s="56"/>
      <c r="AK51" s="57"/>
      <c r="AL51" s="58"/>
      <c r="AM51" s="59"/>
      <c r="AN51" s="59"/>
      <c r="AO51" s="190"/>
      <c r="AP51" s="190"/>
      <c r="AQ51" s="191"/>
      <c r="AR51" s="236"/>
      <c r="AS51" s="237"/>
      <c r="AT51" s="237"/>
      <c r="AU51" s="56"/>
      <c r="AV51" s="56"/>
      <c r="AW51" s="57"/>
      <c r="AX51" s="58"/>
      <c r="AY51" s="59"/>
      <c r="AZ51" s="59"/>
      <c r="BA51" s="59"/>
      <c r="BB51" s="59"/>
      <c r="BC51" s="60"/>
      <c r="BD51" s="575" t="s">
        <v>409</v>
      </c>
      <c r="BE51" s="576"/>
      <c r="BF51" s="577"/>
    </row>
    <row r="52" spans="1:66" s="15" customFormat="1" ht="145.5" customHeight="1" x14ac:dyDescent="0.65">
      <c r="A52" s="143" t="s">
        <v>274</v>
      </c>
      <c r="B52" s="274" t="s">
        <v>425</v>
      </c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6"/>
      <c r="P52" s="602">
        <v>6</v>
      </c>
      <c r="Q52" s="603"/>
      <c r="R52" s="600"/>
      <c r="S52" s="601"/>
      <c r="T52" s="441">
        <v>72</v>
      </c>
      <c r="U52" s="305"/>
      <c r="V52" s="305">
        <v>36</v>
      </c>
      <c r="W52" s="305"/>
      <c r="X52" s="305">
        <v>18</v>
      </c>
      <c r="Y52" s="305"/>
      <c r="Z52" s="305"/>
      <c r="AA52" s="305"/>
      <c r="AB52" s="305">
        <v>18</v>
      </c>
      <c r="AC52" s="308"/>
      <c r="AD52" s="305"/>
      <c r="AE52" s="308"/>
      <c r="AF52" s="62"/>
      <c r="AG52" s="63"/>
      <c r="AH52" s="63"/>
      <c r="AI52" s="63"/>
      <c r="AJ52" s="63"/>
      <c r="AK52" s="64"/>
      <c r="AL52" s="144"/>
      <c r="AM52" s="145"/>
      <c r="AN52" s="145"/>
      <c r="AO52" s="145"/>
      <c r="AP52" s="145"/>
      <c r="AQ52" s="112"/>
      <c r="AR52" s="68"/>
      <c r="AS52" s="69"/>
      <c r="AT52" s="69"/>
      <c r="AU52" s="63">
        <v>72</v>
      </c>
      <c r="AV52" s="63">
        <v>36</v>
      </c>
      <c r="AW52" s="64">
        <v>2</v>
      </c>
      <c r="AX52" s="144"/>
      <c r="AY52" s="145"/>
      <c r="AZ52" s="145"/>
      <c r="BA52" s="145"/>
      <c r="BB52" s="145"/>
      <c r="BC52" s="112"/>
      <c r="BD52" s="572" t="s">
        <v>408</v>
      </c>
      <c r="BE52" s="573"/>
      <c r="BF52" s="574"/>
    </row>
    <row r="53" spans="1:66" s="15" customFormat="1" ht="154.5" customHeight="1" thickBot="1" x14ac:dyDescent="0.7">
      <c r="A53" s="146" t="s">
        <v>406</v>
      </c>
      <c r="B53" s="322" t="s">
        <v>308</v>
      </c>
      <c r="C53" s="323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4"/>
      <c r="P53" s="602"/>
      <c r="Q53" s="603"/>
      <c r="R53" s="600">
        <v>7</v>
      </c>
      <c r="S53" s="601"/>
      <c r="T53" s="441">
        <v>72</v>
      </c>
      <c r="U53" s="305"/>
      <c r="V53" s="305">
        <v>36</v>
      </c>
      <c r="W53" s="305"/>
      <c r="X53" s="305">
        <v>18</v>
      </c>
      <c r="Y53" s="305"/>
      <c r="Z53" s="305"/>
      <c r="AA53" s="305"/>
      <c r="AB53" s="305">
        <v>18</v>
      </c>
      <c r="AC53" s="308"/>
      <c r="AD53" s="305"/>
      <c r="AE53" s="308"/>
      <c r="AF53" s="147"/>
      <c r="AG53" s="148"/>
      <c r="AH53" s="148"/>
      <c r="AI53" s="148"/>
      <c r="AJ53" s="148"/>
      <c r="AK53" s="149"/>
      <c r="AL53" s="144"/>
      <c r="AM53" s="145"/>
      <c r="AN53" s="145"/>
      <c r="AO53" s="145"/>
      <c r="AP53" s="145"/>
      <c r="AQ53" s="112"/>
      <c r="AR53" s="150"/>
      <c r="AS53" s="151"/>
      <c r="AT53" s="151"/>
      <c r="AU53" s="148"/>
      <c r="AV53" s="148"/>
      <c r="AW53" s="149"/>
      <c r="AX53" s="144">
        <v>72</v>
      </c>
      <c r="AY53" s="145">
        <v>36</v>
      </c>
      <c r="AZ53" s="145">
        <v>2</v>
      </c>
      <c r="BA53" s="145"/>
      <c r="BB53" s="145"/>
      <c r="BC53" s="112"/>
      <c r="BD53" s="451" t="s">
        <v>359</v>
      </c>
      <c r="BE53" s="452"/>
      <c r="BF53" s="453"/>
    </row>
    <row r="54" spans="1:66" ht="96" customHeight="1" thickBot="1" x14ac:dyDescent="0.7">
      <c r="A54" s="53" t="s">
        <v>100</v>
      </c>
      <c r="B54" s="377" t="s">
        <v>228</v>
      </c>
      <c r="C54" s="378"/>
      <c r="D54" s="378"/>
      <c r="E54" s="378"/>
      <c r="F54" s="378"/>
      <c r="G54" s="378"/>
      <c r="H54" s="378"/>
      <c r="I54" s="378"/>
      <c r="J54" s="378"/>
      <c r="K54" s="378"/>
      <c r="L54" s="378"/>
      <c r="M54" s="378"/>
      <c r="N54" s="378"/>
      <c r="O54" s="379"/>
      <c r="P54" s="445"/>
      <c r="Q54" s="446"/>
      <c r="R54" s="446"/>
      <c r="S54" s="447"/>
      <c r="T54" s="337">
        <f>SUM(T55:U58)</f>
        <v>664</v>
      </c>
      <c r="U54" s="303"/>
      <c r="V54" s="303">
        <f>SUM(V55:W58)</f>
        <v>307</v>
      </c>
      <c r="W54" s="303"/>
      <c r="X54" s="303">
        <f>SUM(X55:Y58)</f>
        <v>187</v>
      </c>
      <c r="Y54" s="303"/>
      <c r="Z54" s="303">
        <f>SUM(Z55:AA58)</f>
        <v>34</v>
      </c>
      <c r="AA54" s="303"/>
      <c r="AB54" s="303">
        <f>SUM(AB55:AC58)</f>
        <v>86</v>
      </c>
      <c r="AC54" s="303"/>
      <c r="AD54" s="303"/>
      <c r="AE54" s="283"/>
      <c r="AF54" s="98"/>
      <c r="AG54" s="99"/>
      <c r="AH54" s="99"/>
      <c r="AI54" s="99"/>
      <c r="AJ54" s="99"/>
      <c r="AK54" s="142"/>
      <c r="AL54" s="98"/>
      <c r="AM54" s="99"/>
      <c r="AN54" s="99"/>
      <c r="AO54" s="99"/>
      <c r="AP54" s="99"/>
      <c r="AQ54" s="142"/>
      <c r="AR54" s="98"/>
      <c r="AS54" s="99"/>
      <c r="AT54" s="99"/>
      <c r="AU54" s="99"/>
      <c r="AV54" s="99"/>
      <c r="AW54" s="142"/>
      <c r="AX54" s="98"/>
      <c r="AY54" s="99"/>
      <c r="AZ54" s="99"/>
      <c r="BA54" s="99"/>
      <c r="BB54" s="99"/>
      <c r="BC54" s="103"/>
      <c r="BD54" s="578"/>
      <c r="BE54" s="579"/>
      <c r="BF54" s="580"/>
      <c r="BG54" s="6"/>
      <c r="BH54" s="6"/>
      <c r="BI54" s="6"/>
    </row>
    <row r="55" spans="1:66" ht="97.5" customHeight="1" x14ac:dyDescent="0.65">
      <c r="A55" s="76" t="s">
        <v>146</v>
      </c>
      <c r="B55" s="374" t="s">
        <v>196</v>
      </c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6"/>
      <c r="P55" s="289">
        <v>3</v>
      </c>
      <c r="Q55" s="290"/>
      <c r="R55" s="290"/>
      <c r="S55" s="415"/>
      <c r="T55" s="299">
        <f>AF55+AI55+AL55+AO55+AR55+AU55+AX55+BA55</f>
        <v>230</v>
      </c>
      <c r="U55" s="290"/>
      <c r="V55" s="290">
        <f>AG55+AJ55+AM55+AP55+AS55+AV55+AY55+BB55</f>
        <v>102</v>
      </c>
      <c r="W55" s="290"/>
      <c r="X55" s="290">
        <v>68</v>
      </c>
      <c r="Y55" s="290"/>
      <c r="Z55" s="290"/>
      <c r="AA55" s="290"/>
      <c r="AB55" s="290">
        <v>34</v>
      </c>
      <c r="AC55" s="290"/>
      <c r="AD55" s="290"/>
      <c r="AE55" s="448"/>
      <c r="AF55" s="55"/>
      <c r="AG55" s="56"/>
      <c r="AH55" s="56"/>
      <c r="AI55" s="56"/>
      <c r="AJ55" s="56"/>
      <c r="AK55" s="57"/>
      <c r="AL55" s="55">
        <v>230</v>
      </c>
      <c r="AM55" s="56">
        <v>102</v>
      </c>
      <c r="AN55" s="56">
        <v>6</v>
      </c>
      <c r="AO55" s="56"/>
      <c r="AP55" s="56"/>
      <c r="AQ55" s="57"/>
      <c r="AR55" s="55"/>
      <c r="AS55" s="56"/>
      <c r="AT55" s="56"/>
      <c r="AU55" s="56"/>
      <c r="AV55" s="56"/>
      <c r="AW55" s="57"/>
      <c r="AX55" s="58"/>
      <c r="AY55" s="59"/>
      <c r="AZ55" s="59"/>
      <c r="BA55" s="59"/>
      <c r="BB55" s="59"/>
      <c r="BC55" s="60"/>
      <c r="BD55" s="575" t="s">
        <v>180</v>
      </c>
      <c r="BE55" s="576"/>
      <c r="BF55" s="577"/>
      <c r="BG55" s="6"/>
      <c r="BH55" s="6"/>
      <c r="BI55" s="6"/>
    </row>
    <row r="56" spans="1:66" ht="81.599999999999994" customHeight="1" x14ac:dyDescent="0.65">
      <c r="A56" s="61" t="s">
        <v>147</v>
      </c>
      <c r="B56" s="274" t="s">
        <v>229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6"/>
      <c r="P56" s="309">
        <v>3</v>
      </c>
      <c r="Q56" s="306"/>
      <c r="R56" s="306"/>
      <c r="S56" s="307"/>
      <c r="T56" s="292">
        <f>AF56+AI56+AL56+AO56+AR56+AU56+AX56+BA56</f>
        <v>110</v>
      </c>
      <c r="U56" s="306"/>
      <c r="V56" s="306">
        <f>AG56+AJ56+AM56+AP56+AS56+AV56+AY56+BB56</f>
        <v>52</v>
      </c>
      <c r="W56" s="306"/>
      <c r="X56" s="306">
        <v>34</v>
      </c>
      <c r="Y56" s="306"/>
      <c r="Z56" s="306">
        <v>18</v>
      </c>
      <c r="AA56" s="306"/>
      <c r="AB56" s="306"/>
      <c r="AC56" s="306"/>
      <c r="AD56" s="306"/>
      <c r="AE56" s="269"/>
      <c r="AF56" s="62"/>
      <c r="AG56" s="63"/>
      <c r="AH56" s="63"/>
      <c r="AI56" s="63"/>
      <c r="AJ56" s="63"/>
      <c r="AK56" s="64"/>
      <c r="AL56" s="62">
        <v>110</v>
      </c>
      <c r="AM56" s="63">
        <v>52</v>
      </c>
      <c r="AN56" s="63">
        <v>3</v>
      </c>
      <c r="AO56" s="63"/>
      <c r="AP56" s="63"/>
      <c r="AQ56" s="64"/>
      <c r="AR56" s="62"/>
      <c r="AS56" s="63"/>
      <c r="AT56" s="63"/>
      <c r="AU56" s="63"/>
      <c r="AV56" s="63"/>
      <c r="AW56" s="64"/>
      <c r="AX56" s="65"/>
      <c r="AY56" s="63"/>
      <c r="AZ56" s="63"/>
      <c r="BA56" s="63"/>
      <c r="BB56" s="63"/>
      <c r="BC56" s="66"/>
      <c r="BD56" s="572" t="s">
        <v>181</v>
      </c>
      <c r="BE56" s="573"/>
      <c r="BF56" s="574"/>
      <c r="BG56" s="6"/>
      <c r="BH56" s="6"/>
      <c r="BI56" s="6"/>
    </row>
    <row r="57" spans="1:66" s="15" customFormat="1" ht="79.900000000000006" customHeight="1" x14ac:dyDescent="0.65">
      <c r="A57" s="61" t="s">
        <v>234</v>
      </c>
      <c r="B57" s="274" t="s">
        <v>230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6"/>
      <c r="P57" s="309" t="s">
        <v>426</v>
      </c>
      <c r="Q57" s="306"/>
      <c r="R57" s="306"/>
      <c r="S57" s="307"/>
      <c r="T57" s="292">
        <f>AF57+AI57+AL57+AO57+AR57+AU57+AX57+BA57</f>
        <v>214</v>
      </c>
      <c r="U57" s="306"/>
      <c r="V57" s="306">
        <f>AG57+AJ57+AM57+AP57+AS57+AV57+AY57+BB57</f>
        <v>85</v>
      </c>
      <c r="W57" s="306"/>
      <c r="X57" s="306">
        <v>51</v>
      </c>
      <c r="Y57" s="306"/>
      <c r="Z57" s="306"/>
      <c r="AA57" s="306"/>
      <c r="AB57" s="306">
        <v>34</v>
      </c>
      <c r="AC57" s="306"/>
      <c r="AD57" s="306"/>
      <c r="AE57" s="269"/>
      <c r="AF57" s="62"/>
      <c r="AG57" s="63"/>
      <c r="AH57" s="63"/>
      <c r="AI57" s="63"/>
      <c r="AJ57" s="63"/>
      <c r="AK57" s="64"/>
      <c r="AL57" s="62"/>
      <c r="AM57" s="63"/>
      <c r="AN57" s="63"/>
      <c r="AO57" s="63">
        <v>110</v>
      </c>
      <c r="AP57" s="63">
        <v>34</v>
      </c>
      <c r="AQ57" s="64">
        <v>3</v>
      </c>
      <c r="AR57" s="62">
        <v>104</v>
      </c>
      <c r="AS57" s="63">
        <v>51</v>
      </c>
      <c r="AT57" s="63">
        <v>3</v>
      </c>
      <c r="AU57" s="63"/>
      <c r="AV57" s="63"/>
      <c r="AW57" s="64"/>
      <c r="AX57" s="65"/>
      <c r="AY57" s="63"/>
      <c r="AZ57" s="63"/>
      <c r="BA57" s="63"/>
      <c r="BB57" s="63"/>
      <c r="BC57" s="66"/>
      <c r="BD57" s="572" t="s">
        <v>182</v>
      </c>
      <c r="BE57" s="573"/>
      <c r="BF57" s="574"/>
    </row>
    <row r="58" spans="1:66" ht="51.6" customHeight="1" thickBot="1" x14ac:dyDescent="0.7">
      <c r="A58" s="152" t="s">
        <v>251</v>
      </c>
      <c r="B58" s="285" t="s">
        <v>127</v>
      </c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7"/>
      <c r="P58" s="599"/>
      <c r="Q58" s="469"/>
      <c r="R58" s="469">
        <v>5</v>
      </c>
      <c r="S58" s="608"/>
      <c r="T58" s="331">
        <f>AF58+AI58+AL58+AO58+AR58+AU58+AX58+BA58</f>
        <v>110</v>
      </c>
      <c r="U58" s="469"/>
      <c r="V58" s="469">
        <f>X58+Z58+AB58+AD58</f>
        <v>68</v>
      </c>
      <c r="W58" s="469"/>
      <c r="X58" s="469">
        <v>34</v>
      </c>
      <c r="Y58" s="469"/>
      <c r="Z58" s="469">
        <v>16</v>
      </c>
      <c r="AA58" s="469"/>
      <c r="AB58" s="469">
        <v>18</v>
      </c>
      <c r="AC58" s="469"/>
      <c r="AD58" s="469"/>
      <c r="AE58" s="338"/>
      <c r="AF58" s="87"/>
      <c r="AG58" s="88"/>
      <c r="AH58" s="88"/>
      <c r="AI58" s="88"/>
      <c r="AJ58" s="88"/>
      <c r="AK58" s="153"/>
      <c r="AL58" s="87"/>
      <c r="AM58" s="88"/>
      <c r="AN58" s="88"/>
      <c r="AO58" s="88"/>
      <c r="AP58" s="88"/>
      <c r="AQ58" s="153"/>
      <c r="AR58" s="87">
        <v>110</v>
      </c>
      <c r="AS58" s="88">
        <v>68</v>
      </c>
      <c r="AT58" s="88">
        <v>3</v>
      </c>
      <c r="AU58" s="88"/>
      <c r="AV58" s="88"/>
      <c r="AW58" s="153"/>
      <c r="AX58" s="154"/>
      <c r="AY58" s="88"/>
      <c r="AZ58" s="88"/>
      <c r="BA58" s="88"/>
      <c r="BB58" s="88"/>
      <c r="BC58" s="155"/>
      <c r="BD58" s="691" t="s">
        <v>183</v>
      </c>
      <c r="BE58" s="692"/>
      <c r="BF58" s="693"/>
      <c r="BG58" s="6"/>
      <c r="BH58" s="6"/>
      <c r="BI58" s="6"/>
    </row>
    <row r="59" spans="1:66" ht="96" customHeight="1" thickBot="1" x14ac:dyDescent="0.7">
      <c r="A59" s="53" t="s">
        <v>148</v>
      </c>
      <c r="B59" s="277" t="s">
        <v>144</v>
      </c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9"/>
      <c r="P59" s="341"/>
      <c r="Q59" s="607"/>
      <c r="R59" s="607"/>
      <c r="S59" s="284"/>
      <c r="T59" s="341">
        <f>SUM(T60:U62)</f>
        <v>560</v>
      </c>
      <c r="U59" s="337"/>
      <c r="V59" s="283">
        <f>SUM(V60:W62)</f>
        <v>312</v>
      </c>
      <c r="W59" s="337"/>
      <c r="X59" s="283">
        <f>SUM(X60:Y62)</f>
        <v>86</v>
      </c>
      <c r="Y59" s="337"/>
      <c r="Z59" s="283">
        <f>SUM(Z60:AA62)</f>
        <v>220</v>
      </c>
      <c r="AA59" s="337"/>
      <c r="AB59" s="283">
        <f>SUM(AB61:AC62)</f>
        <v>6</v>
      </c>
      <c r="AC59" s="337"/>
      <c r="AD59" s="283"/>
      <c r="AE59" s="284"/>
      <c r="AF59" s="622"/>
      <c r="AG59" s="623"/>
      <c r="AH59" s="623"/>
      <c r="AI59" s="623"/>
      <c r="AJ59" s="623"/>
      <c r="AK59" s="623"/>
      <c r="AL59" s="623"/>
      <c r="AM59" s="623"/>
      <c r="AN59" s="623"/>
      <c r="AO59" s="623"/>
      <c r="AP59" s="623"/>
      <c r="AQ59" s="623"/>
      <c r="AR59" s="623"/>
      <c r="AS59" s="623"/>
      <c r="AT59" s="623"/>
      <c r="AU59" s="623"/>
      <c r="AV59" s="623"/>
      <c r="AW59" s="623"/>
      <c r="AX59" s="623"/>
      <c r="AY59" s="623"/>
      <c r="AZ59" s="623"/>
      <c r="BA59" s="623"/>
      <c r="BB59" s="623"/>
      <c r="BC59" s="624"/>
      <c r="BD59" s="688"/>
      <c r="BE59" s="689"/>
      <c r="BF59" s="690"/>
      <c r="BG59" s="6"/>
      <c r="BH59" s="6"/>
      <c r="BI59" s="6"/>
    </row>
    <row r="60" spans="1:66" s="15" customFormat="1" ht="77.25" customHeight="1" x14ac:dyDescent="0.65">
      <c r="A60" s="76" t="s">
        <v>157</v>
      </c>
      <c r="B60" s="387" t="s">
        <v>126</v>
      </c>
      <c r="C60" s="388"/>
      <c r="D60" s="388"/>
      <c r="E60" s="388"/>
      <c r="F60" s="388"/>
      <c r="G60" s="388"/>
      <c r="H60" s="388"/>
      <c r="I60" s="388"/>
      <c r="J60" s="388"/>
      <c r="K60" s="388"/>
      <c r="L60" s="388"/>
      <c r="M60" s="388"/>
      <c r="N60" s="388"/>
      <c r="O60" s="389"/>
      <c r="P60" s="265">
        <v>1</v>
      </c>
      <c r="Q60" s="266"/>
      <c r="R60" s="288"/>
      <c r="S60" s="521"/>
      <c r="T60" s="265">
        <f>AF60+AI60+AL60+AO60+AR60+AU60+AX60+BA60</f>
        <v>230</v>
      </c>
      <c r="U60" s="266"/>
      <c r="V60" s="288">
        <f>AG60+AJ60+AM60+AP60+AS60+AV60+AY60+BB60</f>
        <v>136</v>
      </c>
      <c r="W60" s="266"/>
      <c r="X60" s="288">
        <v>34</v>
      </c>
      <c r="Y60" s="266"/>
      <c r="Z60" s="288">
        <v>102</v>
      </c>
      <c r="AA60" s="266"/>
      <c r="AB60" s="471"/>
      <c r="AC60" s="522"/>
      <c r="AD60" s="471"/>
      <c r="AE60" s="472"/>
      <c r="AF60" s="106">
        <v>230</v>
      </c>
      <c r="AG60" s="77">
        <v>136</v>
      </c>
      <c r="AH60" s="77">
        <v>6</v>
      </c>
      <c r="AI60" s="77"/>
      <c r="AJ60" s="77"/>
      <c r="AK60" s="78"/>
      <c r="AL60" s="107"/>
      <c r="AM60" s="104"/>
      <c r="AN60" s="104"/>
      <c r="AO60" s="104"/>
      <c r="AP60" s="104"/>
      <c r="AQ60" s="105"/>
      <c r="AR60" s="106"/>
      <c r="AS60" s="77"/>
      <c r="AT60" s="77"/>
      <c r="AU60" s="77"/>
      <c r="AV60" s="77"/>
      <c r="AW60" s="78"/>
      <c r="AX60" s="107"/>
      <c r="AY60" s="104"/>
      <c r="AZ60" s="104"/>
      <c r="BA60" s="104"/>
      <c r="BB60" s="104"/>
      <c r="BC60" s="105"/>
      <c r="BD60" s="685" t="s">
        <v>364</v>
      </c>
      <c r="BE60" s="686"/>
      <c r="BF60" s="687"/>
    </row>
    <row r="61" spans="1:66" ht="51" customHeight="1" x14ac:dyDescent="0.65">
      <c r="A61" s="61" t="s">
        <v>158</v>
      </c>
      <c r="B61" s="274" t="s">
        <v>236</v>
      </c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6"/>
      <c r="P61" s="291">
        <v>3</v>
      </c>
      <c r="Q61" s="292"/>
      <c r="R61" s="269">
        <v>2</v>
      </c>
      <c r="S61" s="270"/>
      <c r="T61" s="291">
        <f>AF61+AI61+AL61+AO61+AR61+AU61+AX61+BA61</f>
        <v>240</v>
      </c>
      <c r="U61" s="292"/>
      <c r="V61" s="269">
        <f>AG61+AJ61+AM61+AP61+AS61+AV61+AY61+BB61</f>
        <v>136</v>
      </c>
      <c r="W61" s="292"/>
      <c r="X61" s="269">
        <v>34</v>
      </c>
      <c r="Y61" s="292"/>
      <c r="Z61" s="269">
        <v>102</v>
      </c>
      <c r="AA61" s="292"/>
      <c r="AB61" s="339"/>
      <c r="AC61" s="631"/>
      <c r="AD61" s="339"/>
      <c r="AE61" s="340"/>
      <c r="AF61" s="139"/>
      <c r="AG61" s="135"/>
      <c r="AH61" s="135"/>
      <c r="AI61" s="135">
        <v>110</v>
      </c>
      <c r="AJ61" s="135">
        <v>50</v>
      </c>
      <c r="AK61" s="136">
        <v>4</v>
      </c>
      <c r="AL61" s="137">
        <v>130</v>
      </c>
      <c r="AM61" s="135">
        <v>86</v>
      </c>
      <c r="AN61" s="135">
        <v>3</v>
      </c>
      <c r="AO61" s="135"/>
      <c r="AP61" s="135"/>
      <c r="AQ61" s="138"/>
      <c r="AR61" s="139"/>
      <c r="AS61" s="135"/>
      <c r="AT61" s="135"/>
      <c r="AU61" s="135"/>
      <c r="AV61" s="135"/>
      <c r="AW61" s="136"/>
      <c r="AX61" s="137"/>
      <c r="AY61" s="135"/>
      <c r="AZ61" s="135"/>
      <c r="BA61" s="135"/>
      <c r="BB61" s="135"/>
      <c r="BC61" s="138"/>
      <c r="BD61" s="667" t="s">
        <v>185</v>
      </c>
      <c r="BE61" s="668"/>
      <c r="BF61" s="669"/>
      <c r="BG61" s="6"/>
      <c r="BH61" s="6"/>
      <c r="BI61" s="6"/>
    </row>
    <row r="62" spans="1:66" ht="93" customHeight="1" thickBot="1" x14ac:dyDescent="0.7">
      <c r="A62" s="156" t="s">
        <v>151</v>
      </c>
      <c r="B62" s="604" t="s">
        <v>235</v>
      </c>
      <c r="C62" s="605"/>
      <c r="D62" s="605"/>
      <c r="E62" s="605"/>
      <c r="F62" s="605"/>
      <c r="G62" s="605"/>
      <c r="H62" s="605"/>
      <c r="I62" s="605"/>
      <c r="J62" s="605"/>
      <c r="K62" s="605"/>
      <c r="L62" s="605"/>
      <c r="M62" s="605"/>
      <c r="N62" s="605"/>
      <c r="O62" s="606"/>
      <c r="P62" s="330"/>
      <c r="Q62" s="331"/>
      <c r="R62" s="338">
        <v>3</v>
      </c>
      <c r="S62" s="470"/>
      <c r="T62" s="330">
        <f>AF62+AI62+AL62+AO62+AR62+AU62+AX62+BA62</f>
        <v>90</v>
      </c>
      <c r="U62" s="331"/>
      <c r="V62" s="338">
        <f>AG62+AJ62+AM62+AP62+AS62+AV62+AY62+BB62</f>
        <v>40</v>
      </c>
      <c r="W62" s="331"/>
      <c r="X62" s="338">
        <v>18</v>
      </c>
      <c r="Y62" s="331"/>
      <c r="Z62" s="338">
        <v>16</v>
      </c>
      <c r="AA62" s="331"/>
      <c r="AB62" s="338">
        <v>6</v>
      </c>
      <c r="AC62" s="331"/>
      <c r="AD62" s="338"/>
      <c r="AE62" s="470"/>
      <c r="AF62" s="110"/>
      <c r="AG62" s="89"/>
      <c r="AH62" s="89"/>
      <c r="AI62" s="89"/>
      <c r="AJ62" s="89"/>
      <c r="AK62" s="90"/>
      <c r="AL62" s="111">
        <v>90</v>
      </c>
      <c r="AM62" s="108">
        <v>40</v>
      </c>
      <c r="AN62" s="108">
        <v>3</v>
      </c>
      <c r="AO62" s="108"/>
      <c r="AP62" s="108"/>
      <c r="AQ62" s="109"/>
      <c r="AR62" s="110"/>
      <c r="AS62" s="89"/>
      <c r="AT62" s="89"/>
      <c r="AU62" s="89"/>
      <c r="AV62" s="89"/>
      <c r="AW62" s="90"/>
      <c r="AX62" s="111"/>
      <c r="AY62" s="108"/>
      <c r="AZ62" s="108"/>
      <c r="BA62" s="108"/>
      <c r="BB62" s="108"/>
      <c r="BC62" s="109"/>
      <c r="BD62" s="664" t="s">
        <v>186</v>
      </c>
      <c r="BE62" s="665"/>
      <c r="BF62" s="666"/>
      <c r="BG62" s="6"/>
      <c r="BH62" s="6"/>
      <c r="BI62" s="6"/>
    </row>
    <row r="63" spans="1:66" ht="99" customHeight="1" thickBot="1" x14ac:dyDescent="0.7">
      <c r="A63" s="53" t="s">
        <v>152</v>
      </c>
      <c r="B63" s="277" t="s">
        <v>149</v>
      </c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9"/>
      <c r="P63" s="612"/>
      <c r="Q63" s="613"/>
      <c r="R63" s="613"/>
      <c r="S63" s="614"/>
      <c r="T63" s="341">
        <f>SUM(T64:U66)</f>
        <v>270</v>
      </c>
      <c r="U63" s="337"/>
      <c r="V63" s="283">
        <f>SUM(V64:W66)</f>
        <v>128</v>
      </c>
      <c r="W63" s="337"/>
      <c r="X63" s="283">
        <f>SUM(X64:Y66)</f>
        <v>74</v>
      </c>
      <c r="Y63" s="337"/>
      <c r="Z63" s="283"/>
      <c r="AA63" s="337"/>
      <c r="AB63" s="283">
        <f>SUM(AB64:AC66)</f>
        <v>54</v>
      </c>
      <c r="AC63" s="337"/>
      <c r="AD63" s="283"/>
      <c r="AE63" s="284"/>
      <c r="AF63" s="433"/>
      <c r="AG63" s="434"/>
      <c r="AH63" s="434"/>
      <c r="AI63" s="434"/>
      <c r="AJ63" s="434"/>
      <c r="AK63" s="434"/>
      <c r="AL63" s="434"/>
      <c r="AM63" s="434"/>
      <c r="AN63" s="434"/>
      <c r="AO63" s="434"/>
      <c r="AP63" s="434"/>
      <c r="AQ63" s="434"/>
      <c r="AR63" s="434"/>
      <c r="AS63" s="434"/>
      <c r="AT63" s="434"/>
      <c r="AU63" s="434"/>
      <c r="AV63" s="434"/>
      <c r="AW63" s="434"/>
      <c r="AX63" s="434"/>
      <c r="AY63" s="434"/>
      <c r="AZ63" s="434"/>
      <c r="BA63" s="434"/>
      <c r="BB63" s="434"/>
      <c r="BC63" s="435"/>
      <c r="BD63" s="688" t="s">
        <v>410</v>
      </c>
      <c r="BE63" s="689"/>
      <c r="BF63" s="690"/>
      <c r="BG63" s="6"/>
      <c r="BH63" s="6"/>
      <c r="BI63" s="6"/>
    </row>
    <row r="64" spans="1:66" s="15" customFormat="1" ht="45" customHeight="1" x14ac:dyDescent="0.65">
      <c r="A64" s="76" t="s">
        <v>159</v>
      </c>
      <c r="B64" s="455" t="s">
        <v>232</v>
      </c>
      <c r="C64" s="45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6"/>
      <c r="O64" s="457"/>
      <c r="P64" s="265"/>
      <c r="Q64" s="266"/>
      <c r="R64" s="288" t="s">
        <v>429</v>
      </c>
      <c r="S64" s="521"/>
      <c r="T64" s="265">
        <f>AF64+AI64+AL64+AO64+AR64+AU64+AX64+BA64</f>
        <v>110</v>
      </c>
      <c r="U64" s="266"/>
      <c r="V64" s="288">
        <f>AG64+AJ64+AM64+AP64+AS64+AV64+AY64+BB64</f>
        <v>68</v>
      </c>
      <c r="W64" s="266"/>
      <c r="X64" s="288">
        <v>34</v>
      </c>
      <c r="Y64" s="266"/>
      <c r="Z64" s="288"/>
      <c r="AA64" s="266"/>
      <c r="AB64" s="288">
        <v>34</v>
      </c>
      <c r="AC64" s="266"/>
      <c r="AD64" s="288"/>
      <c r="AE64" s="521"/>
      <c r="AF64" s="55"/>
      <c r="AG64" s="56"/>
      <c r="AH64" s="56"/>
      <c r="AI64" s="56"/>
      <c r="AJ64" s="56"/>
      <c r="AK64" s="57"/>
      <c r="AL64" s="55"/>
      <c r="AM64" s="56"/>
      <c r="AN64" s="56"/>
      <c r="AO64" s="56">
        <v>110</v>
      </c>
      <c r="AP64" s="56">
        <v>68</v>
      </c>
      <c r="AQ64" s="57">
        <v>3</v>
      </c>
      <c r="AR64" s="55"/>
      <c r="AS64" s="56"/>
      <c r="AT64" s="56"/>
      <c r="AU64" s="56"/>
      <c r="AV64" s="56"/>
      <c r="AW64" s="57"/>
      <c r="AX64" s="157"/>
      <c r="AY64" s="56"/>
      <c r="AZ64" s="56"/>
      <c r="BA64" s="56"/>
      <c r="BB64" s="56"/>
      <c r="BC64" s="158"/>
      <c r="BD64" s="685"/>
      <c r="BE64" s="686"/>
      <c r="BF64" s="687"/>
    </row>
    <row r="65" spans="1:251" ht="136.5" customHeight="1" x14ac:dyDescent="0.65">
      <c r="A65" s="362" t="s">
        <v>160</v>
      </c>
      <c r="B65" s="274" t="s">
        <v>233</v>
      </c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6"/>
      <c r="P65" s="291"/>
      <c r="Q65" s="292"/>
      <c r="R65" s="364" t="s">
        <v>428</v>
      </c>
      <c r="S65" s="442"/>
      <c r="T65" s="291">
        <f>AF65+AI65+AL65+AO65+AR65+AU65+AX65+BA65</f>
        <v>120</v>
      </c>
      <c r="U65" s="292"/>
      <c r="V65" s="269">
        <f>AG65+AJ65+AM65+AP65+AS65+AV65+AY65+BB65</f>
        <v>60</v>
      </c>
      <c r="W65" s="292"/>
      <c r="X65" s="269">
        <v>40</v>
      </c>
      <c r="Y65" s="292"/>
      <c r="Z65" s="269"/>
      <c r="AA65" s="292"/>
      <c r="AB65" s="269">
        <v>20</v>
      </c>
      <c r="AC65" s="292"/>
      <c r="AD65" s="269"/>
      <c r="AE65" s="270"/>
      <c r="AF65" s="62"/>
      <c r="AG65" s="63"/>
      <c r="AH65" s="63"/>
      <c r="AI65" s="63"/>
      <c r="AJ65" s="63"/>
      <c r="AK65" s="64"/>
      <c r="AL65" s="62"/>
      <c r="AM65" s="63"/>
      <c r="AN65" s="63"/>
      <c r="AO65" s="63"/>
      <c r="AP65" s="63"/>
      <c r="AQ65" s="64"/>
      <c r="AR65" s="62"/>
      <c r="AS65" s="63"/>
      <c r="AT65" s="63"/>
      <c r="AU65" s="63"/>
      <c r="AV65" s="63"/>
      <c r="AW65" s="64"/>
      <c r="AX65" s="65"/>
      <c r="AY65" s="63"/>
      <c r="AZ65" s="63"/>
      <c r="BA65" s="63">
        <v>120</v>
      </c>
      <c r="BB65" s="63">
        <v>60</v>
      </c>
      <c r="BC65" s="66">
        <v>3</v>
      </c>
      <c r="BD65" s="679"/>
      <c r="BE65" s="680"/>
      <c r="BF65" s="681"/>
      <c r="BG65" s="6"/>
      <c r="BH65" s="6"/>
      <c r="BI65" s="6"/>
    </row>
    <row r="66" spans="1:251" ht="132.75" customHeight="1" thickBot="1" x14ac:dyDescent="0.7">
      <c r="A66" s="610"/>
      <c r="B66" s="285" t="s">
        <v>271</v>
      </c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7"/>
      <c r="P66" s="330">
        <v>8</v>
      </c>
      <c r="Q66" s="609"/>
      <c r="R66" s="609"/>
      <c r="S66" s="470"/>
      <c r="T66" s="330">
        <f>AF66+AI66+AL66+AO66+AR66+AU66+AX66+BA66</f>
        <v>40</v>
      </c>
      <c r="U66" s="331"/>
      <c r="V66" s="338"/>
      <c r="W66" s="331"/>
      <c r="X66" s="338"/>
      <c r="Y66" s="331"/>
      <c r="Z66" s="338"/>
      <c r="AA66" s="331"/>
      <c r="AB66" s="338"/>
      <c r="AC66" s="331"/>
      <c r="AD66" s="338"/>
      <c r="AE66" s="470"/>
      <c r="AF66" s="87"/>
      <c r="AG66" s="88"/>
      <c r="AH66" s="88"/>
      <c r="AI66" s="88"/>
      <c r="AJ66" s="88"/>
      <c r="AK66" s="153"/>
      <c r="AL66" s="87"/>
      <c r="AM66" s="89"/>
      <c r="AN66" s="89"/>
      <c r="AO66" s="89"/>
      <c r="AP66" s="88"/>
      <c r="AQ66" s="153"/>
      <c r="AR66" s="87"/>
      <c r="AS66" s="88"/>
      <c r="AT66" s="88"/>
      <c r="AU66" s="88"/>
      <c r="AV66" s="88"/>
      <c r="AW66" s="153"/>
      <c r="AX66" s="154"/>
      <c r="AY66" s="88"/>
      <c r="AZ66" s="88"/>
      <c r="BA66" s="88">
        <v>40</v>
      </c>
      <c r="BB66" s="88"/>
      <c r="BC66" s="155">
        <v>1</v>
      </c>
      <c r="BD66" s="664"/>
      <c r="BE66" s="665"/>
      <c r="BF66" s="666"/>
      <c r="BG66" s="6"/>
      <c r="BH66" s="6"/>
      <c r="BI66" s="6"/>
    </row>
    <row r="67" spans="1:251" ht="46.5" thickBot="1" x14ac:dyDescent="0.7">
      <c r="A67" s="53" t="s">
        <v>104</v>
      </c>
      <c r="B67" s="277" t="s">
        <v>249</v>
      </c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9"/>
      <c r="P67" s="445"/>
      <c r="Q67" s="446"/>
      <c r="R67" s="446"/>
      <c r="S67" s="447"/>
      <c r="T67" s="337">
        <f>SUM(T68:U73)</f>
        <v>1038</v>
      </c>
      <c r="U67" s="303"/>
      <c r="V67" s="337">
        <f>SUM(V68:W73)</f>
        <v>494</v>
      </c>
      <c r="W67" s="303"/>
      <c r="X67" s="337">
        <f>SUM(X68:Y73)</f>
        <v>274</v>
      </c>
      <c r="Y67" s="303"/>
      <c r="Z67" s="337">
        <f>SUM(Z68:AA73)</f>
        <v>68</v>
      </c>
      <c r="AA67" s="303"/>
      <c r="AB67" s="337">
        <f>SUM(AB68:AC73)</f>
        <v>151</v>
      </c>
      <c r="AC67" s="303"/>
      <c r="AD67" s="303"/>
      <c r="AE67" s="283"/>
      <c r="AF67" s="98"/>
      <c r="AG67" s="99"/>
      <c r="AH67" s="99"/>
      <c r="AI67" s="99"/>
      <c r="AJ67" s="99"/>
      <c r="AK67" s="142"/>
      <c r="AL67" s="98"/>
      <c r="AM67" s="100"/>
      <c r="AN67" s="100"/>
      <c r="AO67" s="100"/>
      <c r="AP67" s="99"/>
      <c r="AQ67" s="142"/>
      <c r="AR67" s="98"/>
      <c r="AS67" s="99"/>
      <c r="AT67" s="99"/>
      <c r="AU67" s="99"/>
      <c r="AV67" s="99"/>
      <c r="AW67" s="142"/>
      <c r="AX67" s="98"/>
      <c r="AY67" s="99"/>
      <c r="AZ67" s="99"/>
      <c r="BA67" s="99"/>
      <c r="BB67" s="99"/>
      <c r="BC67" s="103"/>
      <c r="BD67" s="717"/>
      <c r="BE67" s="718"/>
      <c r="BF67" s="719"/>
      <c r="BG67" s="6"/>
      <c r="BH67" s="6"/>
      <c r="BI67" s="6"/>
    </row>
    <row r="68" spans="1:251" ht="80.25" customHeight="1" x14ac:dyDescent="0.65">
      <c r="A68" s="615" t="s">
        <v>285</v>
      </c>
      <c r="B68" s="374" t="s">
        <v>124</v>
      </c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6"/>
      <c r="P68" s="299" t="s">
        <v>204</v>
      </c>
      <c r="Q68" s="290"/>
      <c r="R68" s="290"/>
      <c r="S68" s="415"/>
      <c r="T68" s="299">
        <f t="shared" ref="T68:T73" si="29">AF68+AI68+AL68+AO68+AR68+AU68+AX68+BA68</f>
        <v>416</v>
      </c>
      <c r="U68" s="290"/>
      <c r="V68" s="290">
        <f>X68+Z68+AB68+AD68</f>
        <v>188</v>
      </c>
      <c r="W68" s="290"/>
      <c r="X68" s="290">
        <v>104</v>
      </c>
      <c r="Y68" s="290"/>
      <c r="Z68" s="290">
        <v>34</v>
      </c>
      <c r="AA68" s="290"/>
      <c r="AB68" s="290">
        <v>50</v>
      </c>
      <c r="AC68" s="290"/>
      <c r="AD68" s="290"/>
      <c r="AE68" s="448"/>
      <c r="AF68" s="55"/>
      <c r="AG68" s="56"/>
      <c r="AH68" s="56"/>
      <c r="AI68" s="56"/>
      <c r="AJ68" s="56"/>
      <c r="AK68" s="57"/>
      <c r="AL68" s="58">
        <v>160</v>
      </c>
      <c r="AM68" s="104">
        <v>68</v>
      </c>
      <c r="AN68" s="104">
        <v>3</v>
      </c>
      <c r="AO68" s="104">
        <v>256</v>
      </c>
      <c r="AP68" s="59">
        <v>118</v>
      </c>
      <c r="AQ68" s="60">
        <v>6</v>
      </c>
      <c r="AR68" s="55"/>
      <c r="AS68" s="56"/>
      <c r="AT68" s="56"/>
      <c r="AU68" s="56"/>
      <c r="AV68" s="56"/>
      <c r="AW68" s="57"/>
      <c r="AX68" s="58"/>
      <c r="AY68" s="59"/>
      <c r="AZ68" s="59"/>
      <c r="BA68" s="59"/>
      <c r="BB68" s="59"/>
      <c r="BC68" s="60"/>
      <c r="BD68" s="575" t="s">
        <v>412</v>
      </c>
      <c r="BE68" s="576"/>
      <c r="BF68" s="577"/>
      <c r="BG68" s="6"/>
      <c r="BH68" s="6"/>
      <c r="BI68" s="6"/>
    </row>
    <row r="69" spans="1:251" x14ac:dyDescent="0.65">
      <c r="A69" s="409"/>
      <c r="B69" s="274" t="s">
        <v>214</v>
      </c>
      <c r="C69" s="275"/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6"/>
      <c r="P69" s="292">
        <v>4</v>
      </c>
      <c r="Q69" s="306"/>
      <c r="R69" s="306"/>
      <c r="S69" s="307"/>
      <c r="T69" s="292">
        <f t="shared" si="29"/>
        <v>40</v>
      </c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269"/>
      <c r="AF69" s="139"/>
      <c r="AG69" s="135"/>
      <c r="AH69" s="135"/>
      <c r="AI69" s="135"/>
      <c r="AJ69" s="135"/>
      <c r="AK69" s="136"/>
      <c r="AL69" s="137"/>
      <c r="AM69" s="135"/>
      <c r="AN69" s="135"/>
      <c r="AO69" s="135">
        <v>40</v>
      </c>
      <c r="AP69" s="135"/>
      <c r="AQ69" s="138">
        <v>1</v>
      </c>
      <c r="AR69" s="139"/>
      <c r="AS69" s="135"/>
      <c r="AT69" s="135"/>
      <c r="AU69" s="135"/>
      <c r="AV69" s="135"/>
      <c r="AW69" s="136"/>
      <c r="AX69" s="137"/>
      <c r="AY69" s="135"/>
      <c r="AZ69" s="135"/>
      <c r="BA69" s="135"/>
      <c r="BB69" s="135"/>
      <c r="BC69" s="138"/>
      <c r="BD69" s="572"/>
      <c r="BE69" s="573"/>
      <c r="BF69" s="574"/>
      <c r="BG69" s="6"/>
      <c r="BH69" s="6"/>
      <c r="BI69" s="6"/>
    </row>
    <row r="70" spans="1:251" x14ac:dyDescent="0.65">
      <c r="A70" s="143" t="s">
        <v>161</v>
      </c>
      <c r="B70" s="274" t="s">
        <v>123</v>
      </c>
      <c r="C70" s="275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6"/>
      <c r="P70" s="292">
        <v>3</v>
      </c>
      <c r="Q70" s="306"/>
      <c r="R70" s="306"/>
      <c r="S70" s="307"/>
      <c r="T70" s="292">
        <f t="shared" si="29"/>
        <v>256</v>
      </c>
      <c r="U70" s="306"/>
      <c r="V70" s="306">
        <f t="shared" ref="V70:V73" si="30">AG70+AJ70+AM70+AP70+AS70+AV70+AY70+BB70</f>
        <v>118</v>
      </c>
      <c r="W70" s="306"/>
      <c r="X70" s="306">
        <v>68</v>
      </c>
      <c r="Y70" s="306"/>
      <c r="Z70" s="306"/>
      <c r="AA70" s="306"/>
      <c r="AB70" s="306">
        <v>50</v>
      </c>
      <c r="AC70" s="306"/>
      <c r="AD70" s="306"/>
      <c r="AE70" s="269"/>
      <c r="AF70" s="139"/>
      <c r="AG70" s="135"/>
      <c r="AH70" s="135"/>
      <c r="AI70" s="135"/>
      <c r="AJ70" s="135"/>
      <c r="AK70" s="136"/>
      <c r="AL70" s="137">
        <v>256</v>
      </c>
      <c r="AM70" s="135">
        <v>118</v>
      </c>
      <c r="AN70" s="135">
        <v>6</v>
      </c>
      <c r="AO70" s="135"/>
      <c r="AP70" s="135"/>
      <c r="AQ70" s="138"/>
      <c r="AR70" s="139"/>
      <c r="AS70" s="135"/>
      <c r="AT70" s="135"/>
      <c r="AU70" s="135"/>
      <c r="AV70" s="135"/>
      <c r="AW70" s="136"/>
      <c r="AX70" s="137"/>
      <c r="AY70" s="135"/>
      <c r="AZ70" s="135"/>
      <c r="BA70" s="135"/>
      <c r="BB70" s="135"/>
      <c r="BC70" s="138"/>
      <c r="BD70" s="572" t="s">
        <v>388</v>
      </c>
      <c r="BE70" s="573"/>
      <c r="BF70" s="574"/>
      <c r="BG70" s="6"/>
      <c r="BH70" s="6"/>
      <c r="BI70" s="6"/>
    </row>
    <row r="71" spans="1:251" ht="81.75" customHeight="1" x14ac:dyDescent="0.65">
      <c r="A71" s="616" t="s">
        <v>162</v>
      </c>
      <c r="B71" s="274" t="s">
        <v>215</v>
      </c>
      <c r="C71" s="275"/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6"/>
      <c r="P71" s="292">
        <v>5</v>
      </c>
      <c r="Q71" s="306"/>
      <c r="R71" s="306"/>
      <c r="S71" s="307"/>
      <c r="T71" s="292">
        <f t="shared" si="29"/>
        <v>176</v>
      </c>
      <c r="U71" s="306"/>
      <c r="V71" s="306">
        <f t="shared" si="30"/>
        <v>102</v>
      </c>
      <c r="W71" s="306"/>
      <c r="X71" s="306">
        <v>51</v>
      </c>
      <c r="Y71" s="306"/>
      <c r="Z71" s="306">
        <v>17</v>
      </c>
      <c r="AA71" s="306"/>
      <c r="AB71" s="306">
        <v>34</v>
      </c>
      <c r="AC71" s="306"/>
      <c r="AD71" s="306"/>
      <c r="AE71" s="269"/>
      <c r="AF71" s="139"/>
      <c r="AG71" s="135"/>
      <c r="AH71" s="135"/>
      <c r="AI71" s="135"/>
      <c r="AJ71" s="135"/>
      <c r="AK71" s="136"/>
      <c r="AL71" s="137"/>
      <c r="AM71" s="135"/>
      <c r="AN71" s="135"/>
      <c r="AO71" s="135"/>
      <c r="AP71" s="135"/>
      <c r="AQ71" s="138"/>
      <c r="AR71" s="139">
        <v>176</v>
      </c>
      <c r="AS71" s="135">
        <v>102</v>
      </c>
      <c r="AT71" s="135">
        <v>5</v>
      </c>
      <c r="AU71" s="135"/>
      <c r="AV71" s="135"/>
      <c r="AW71" s="136"/>
      <c r="AX71" s="137"/>
      <c r="AY71" s="135"/>
      <c r="AZ71" s="135"/>
      <c r="BA71" s="135"/>
      <c r="BB71" s="135"/>
      <c r="BC71" s="138"/>
      <c r="BD71" s="572" t="s">
        <v>413</v>
      </c>
      <c r="BE71" s="573"/>
      <c r="BF71" s="574"/>
      <c r="BG71" s="6"/>
      <c r="BH71" s="6"/>
      <c r="BI71" s="6"/>
    </row>
    <row r="72" spans="1:251" x14ac:dyDescent="0.65">
      <c r="A72" s="616"/>
      <c r="B72" s="274" t="s">
        <v>231</v>
      </c>
      <c r="C72" s="275"/>
      <c r="D72" s="275"/>
      <c r="E72" s="275"/>
      <c r="F72" s="275"/>
      <c r="G72" s="275"/>
      <c r="H72" s="275"/>
      <c r="I72" s="275"/>
      <c r="J72" s="275"/>
      <c r="K72" s="275"/>
      <c r="L72" s="275"/>
      <c r="M72" s="275"/>
      <c r="N72" s="275"/>
      <c r="O72" s="276"/>
      <c r="P72" s="292">
        <v>5</v>
      </c>
      <c r="Q72" s="306"/>
      <c r="R72" s="306"/>
      <c r="S72" s="307"/>
      <c r="T72" s="292">
        <f t="shared" si="29"/>
        <v>40</v>
      </c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269"/>
      <c r="AF72" s="139"/>
      <c r="AG72" s="135"/>
      <c r="AH72" s="135"/>
      <c r="AI72" s="135"/>
      <c r="AJ72" s="135"/>
      <c r="AK72" s="136"/>
      <c r="AL72" s="137"/>
      <c r="AM72" s="135"/>
      <c r="AN72" s="135"/>
      <c r="AO72" s="135"/>
      <c r="AP72" s="135"/>
      <c r="AQ72" s="138"/>
      <c r="AR72" s="139">
        <v>40</v>
      </c>
      <c r="AS72" s="135"/>
      <c r="AT72" s="135">
        <v>1</v>
      </c>
      <c r="AU72" s="135"/>
      <c r="AV72" s="135"/>
      <c r="AW72" s="136"/>
      <c r="AX72" s="137"/>
      <c r="AY72" s="135"/>
      <c r="AZ72" s="135"/>
      <c r="BA72" s="135"/>
      <c r="BB72" s="135"/>
      <c r="BC72" s="138"/>
      <c r="BD72" s="572"/>
      <c r="BE72" s="573"/>
      <c r="BF72" s="574"/>
      <c r="BG72" s="6"/>
      <c r="BH72" s="6"/>
      <c r="BI72" s="6"/>
    </row>
    <row r="73" spans="1:251" ht="92.25" customHeight="1" thickBot="1" x14ac:dyDescent="0.7">
      <c r="A73" s="159" t="s">
        <v>252</v>
      </c>
      <c r="B73" s="285" t="s">
        <v>216</v>
      </c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7"/>
      <c r="P73" s="331" t="s">
        <v>427</v>
      </c>
      <c r="Q73" s="469"/>
      <c r="R73" s="441"/>
      <c r="S73" s="310"/>
      <c r="T73" s="441">
        <f t="shared" si="29"/>
        <v>110</v>
      </c>
      <c r="U73" s="305"/>
      <c r="V73" s="305">
        <f t="shared" si="30"/>
        <v>86</v>
      </c>
      <c r="W73" s="305"/>
      <c r="X73" s="305">
        <v>51</v>
      </c>
      <c r="Y73" s="305"/>
      <c r="Z73" s="305">
        <v>17</v>
      </c>
      <c r="AA73" s="305"/>
      <c r="AB73" s="305">
        <v>17</v>
      </c>
      <c r="AC73" s="305"/>
      <c r="AD73" s="305"/>
      <c r="AE73" s="308"/>
      <c r="AF73" s="171"/>
      <c r="AG73" s="108"/>
      <c r="AH73" s="108"/>
      <c r="AI73" s="108"/>
      <c r="AJ73" s="108"/>
      <c r="AK73" s="172"/>
      <c r="AL73" s="111"/>
      <c r="AM73" s="108"/>
      <c r="AN73" s="108"/>
      <c r="AO73" s="108">
        <v>110</v>
      </c>
      <c r="AP73" s="108">
        <v>86</v>
      </c>
      <c r="AQ73" s="109">
        <v>3</v>
      </c>
      <c r="AR73" s="171"/>
      <c r="AS73" s="108"/>
      <c r="AT73" s="108"/>
      <c r="AU73" s="108"/>
      <c r="AV73" s="108"/>
      <c r="AW73" s="172"/>
      <c r="AX73" s="111"/>
      <c r="AY73" s="108"/>
      <c r="AZ73" s="108"/>
      <c r="BA73" s="108"/>
      <c r="BB73" s="108"/>
      <c r="BC73" s="109"/>
      <c r="BD73" s="451" t="s">
        <v>390</v>
      </c>
      <c r="BE73" s="452"/>
      <c r="BF73" s="453"/>
      <c r="BG73" s="15"/>
      <c r="BH73" s="15"/>
      <c r="BI73" s="15"/>
    </row>
    <row r="74" spans="1:251" s="15" customFormat="1" ht="94.5" customHeight="1" thickBot="1" x14ac:dyDescent="0.7">
      <c r="A74" s="53" t="s">
        <v>106</v>
      </c>
      <c r="B74" s="377" t="s">
        <v>237</v>
      </c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379"/>
      <c r="P74" s="612"/>
      <c r="Q74" s="613"/>
      <c r="R74" s="613"/>
      <c r="S74" s="614"/>
      <c r="T74" s="341">
        <f>SUM(T75:U82)</f>
        <v>1068</v>
      </c>
      <c r="U74" s="337"/>
      <c r="V74" s="283">
        <f t="shared" ref="V74" si="31">SUM(V75:W82)</f>
        <v>540</v>
      </c>
      <c r="W74" s="337"/>
      <c r="X74" s="283">
        <f t="shared" ref="X74" si="32">SUM(X75:Y82)</f>
        <v>388</v>
      </c>
      <c r="Y74" s="337"/>
      <c r="Z74" s="585">
        <f t="shared" ref="Z74" si="33">SUM(Z75:AA82)</f>
        <v>0</v>
      </c>
      <c r="AA74" s="491"/>
      <c r="AB74" s="283">
        <f t="shared" ref="AB74" si="34">SUM(AB75:AC82)</f>
        <v>152</v>
      </c>
      <c r="AC74" s="337"/>
      <c r="AD74" s="611">
        <f t="shared" ref="AD74" si="35">SUM(AD75:AE82)</f>
        <v>0</v>
      </c>
      <c r="AE74" s="491"/>
      <c r="AF74" s="625"/>
      <c r="AG74" s="626"/>
      <c r="AH74" s="626"/>
      <c r="AI74" s="626"/>
      <c r="AJ74" s="626"/>
      <c r="AK74" s="626"/>
      <c r="AL74" s="626"/>
      <c r="AM74" s="626"/>
      <c r="AN74" s="626"/>
      <c r="AO74" s="626"/>
      <c r="AP74" s="626"/>
      <c r="AQ74" s="626"/>
      <c r="AR74" s="626"/>
      <c r="AS74" s="626"/>
      <c r="AT74" s="626"/>
      <c r="AU74" s="626"/>
      <c r="AV74" s="626"/>
      <c r="AW74" s="626"/>
      <c r="AX74" s="626"/>
      <c r="AY74" s="626"/>
      <c r="AZ74" s="626"/>
      <c r="BA74" s="626"/>
      <c r="BB74" s="626"/>
      <c r="BC74" s="627"/>
      <c r="BD74" s="688" t="s">
        <v>411</v>
      </c>
      <c r="BE74" s="689"/>
      <c r="BF74" s="690"/>
      <c r="BG74" s="6"/>
      <c r="BH74" s="6"/>
      <c r="BI74" s="6"/>
    </row>
    <row r="75" spans="1:251" ht="49.5" customHeight="1" x14ac:dyDescent="0.65">
      <c r="A75" s="76" t="s">
        <v>165</v>
      </c>
      <c r="B75" s="374" t="s">
        <v>286</v>
      </c>
      <c r="C75" s="375"/>
      <c r="D75" s="375"/>
      <c r="E75" s="375"/>
      <c r="F75" s="375"/>
      <c r="G75" s="375"/>
      <c r="H75" s="375"/>
      <c r="I75" s="375"/>
      <c r="J75" s="375"/>
      <c r="K75" s="375"/>
      <c r="L75" s="375"/>
      <c r="M75" s="375"/>
      <c r="N75" s="375"/>
      <c r="O75" s="376"/>
      <c r="P75" s="265"/>
      <c r="Q75" s="266"/>
      <c r="R75" s="437"/>
      <c r="S75" s="458"/>
      <c r="T75" s="265">
        <v>110</v>
      </c>
      <c r="U75" s="266"/>
      <c r="V75" s="288">
        <v>52</v>
      </c>
      <c r="W75" s="266"/>
      <c r="X75" s="437">
        <v>34</v>
      </c>
      <c r="Y75" s="438"/>
      <c r="Z75" s="437"/>
      <c r="AA75" s="438"/>
      <c r="AB75" s="437">
        <v>18</v>
      </c>
      <c r="AC75" s="438"/>
      <c r="AD75" s="288"/>
      <c r="AE75" s="521"/>
      <c r="AF75" s="106"/>
      <c r="AG75" s="77"/>
      <c r="AH75" s="77"/>
      <c r="AI75" s="77"/>
      <c r="AJ75" s="77"/>
      <c r="AK75" s="78"/>
      <c r="AL75" s="106"/>
      <c r="AM75" s="77"/>
      <c r="AN75" s="77"/>
      <c r="AO75" s="77"/>
      <c r="AP75" s="77"/>
      <c r="AQ75" s="78"/>
      <c r="AR75" s="107">
        <v>110</v>
      </c>
      <c r="AS75" s="104">
        <v>52</v>
      </c>
      <c r="AT75" s="104">
        <v>3</v>
      </c>
      <c r="AU75" s="241"/>
      <c r="AV75" s="241"/>
      <c r="AW75" s="242"/>
      <c r="AX75" s="243"/>
      <c r="AY75" s="244"/>
      <c r="AZ75" s="244"/>
      <c r="BA75" s="77"/>
      <c r="BB75" s="77"/>
      <c r="BC75" s="245"/>
      <c r="BD75" s="685"/>
      <c r="BE75" s="686"/>
      <c r="BF75" s="687"/>
      <c r="BG75" s="15"/>
      <c r="BH75" s="15"/>
      <c r="BI75" s="15"/>
    </row>
    <row r="76" spans="1:251" ht="85.5" customHeight="1" x14ac:dyDescent="0.65">
      <c r="A76" s="362" t="s">
        <v>166</v>
      </c>
      <c r="B76" s="353" t="s">
        <v>238</v>
      </c>
      <c r="C76" s="354"/>
      <c r="D76" s="354"/>
      <c r="E76" s="354"/>
      <c r="F76" s="354"/>
      <c r="G76" s="354"/>
      <c r="H76" s="354"/>
      <c r="I76" s="354"/>
      <c r="J76" s="354"/>
      <c r="K76" s="354"/>
      <c r="L76" s="354"/>
      <c r="M76" s="354"/>
      <c r="N76" s="354"/>
      <c r="O76" s="355"/>
      <c r="P76" s="291"/>
      <c r="Q76" s="292"/>
      <c r="R76" s="364">
        <v>6</v>
      </c>
      <c r="S76" s="442"/>
      <c r="T76" s="291">
        <f>AF76+AI76+AL76+AO76+AR76+AU76+AX76+BA76</f>
        <v>120</v>
      </c>
      <c r="U76" s="292"/>
      <c r="V76" s="269">
        <f>AG76+AJ76+AM76+AP76+AS76+AV76+AY76+BB76</f>
        <v>68</v>
      </c>
      <c r="W76" s="292"/>
      <c r="X76" s="364">
        <v>34</v>
      </c>
      <c r="Y76" s="268"/>
      <c r="Z76" s="364"/>
      <c r="AA76" s="268"/>
      <c r="AB76" s="364">
        <v>34</v>
      </c>
      <c r="AC76" s="268"/>
      <c r="AD76" s="269"/>
      <c r="AE76" s="270"/>
      <c r="AF76" s="139"/>
      <c r="AG76" s="135"/>
      <c r="AH76" s="135"/>
      <c r="AI76" s="135"/>
      <c r="AJ76" s="135"/>
      <c r="AK76" s="136"/>
      <c r="AL76" s="139"/>
      <c r="AM76" s="135"/>
      <c r="AN76" s="135"/>
      <c r="AO76" s="135"/>
      <c r="AP76" s="135"/>
      <c r="AQ76" s="136"/>
      <c r="AR76" s="137"/>
      <c r="AS76" s="135"/>
      <c r="AT76" s="135"/>
      <c r="AU76" s="162">
        <v>120</v>
      </c>
      <c r="AV76" s="162">
        <v>68</v>
      </c>
      <c r="AW76" s="235">
        <v>3</v>
      </c>
      <c r="AX76" s="163"/>
      <c r="AY76" s="162"/>
      <c r="AZ76" s="162"/>
      <c r="BA76" s="135"/>
      <c r="BB76" s="135"/>
      <c r="BC76" s="138"/>
      <c r="BD76" s="679"/>
      <c r="BE76" s="680"/>
      <c r="BF76" s="681"/>
      <c r="BG76" s="6"/>
      <c r="BH76" s="6"/>
      <c r="BI76" s="6"/>
    </row>
    <row r="77" spans="1:251" ht="99" customHeight="1" x14ac:dyDescent="0.65">
      <c r="A77" s="363"/>
      <c r="B77" s="353" t="s">
        <v>278</v>
      </c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5"/>
      <c r="P77" s="291"/>
      <c r="Q77" s="292"/>
      <c r="R77" s="364"/>
      <c r="S77" s="442"/>
      <c r="T77" s="291">
        <v>40</v>
      </c>
      <c r="U77" s="292"/>
      <c r="V77" s="269"/>
      <c r="W77" s="292"/>
      <c r="X77" s="364"/>
      <c r="Y77" s="268"/>
      <c r="Z77" s="364"/>
      <c r="AA77" s="268"/>
      <c r="AB77" s="364"/>
      <c r="AC77" s="268"/>
      <c r="AD77" s="269"/>
      <c r="AE77" s="270"/>
      <c r="AF77" s="139"/>
      <c r="AG77" s="135"/>
      <c r="AH77" s="135"/>
      <c r="AI77" s="135"/>
      <c r="AJ77" s="135"/>
      <c r="AK77" s="136"/>
      <c r="AL77" s="139"/>
      <c r="AM77" s="135"/>
      <c r="AN77" s="135"/>
      <c r="AO77" s="135"/>
      <c r="AP77" s="135"/>
      <c r="AQ77" s="136"/>
      <c r="AR77" s="137"/>
      <c r="AS77" s="135"/>
      <c r="AT77" s="135"/>
      <c r="AU77" s="162">
        <v>40</v>
      </c>
      <c r="AV77" s="162"/>
      <c r="AW77" s="235">
        <v>1</v>
      </c>
      <c r="AX77" s="163"/>
      <c r="AY77" s="162"/>
      <c r="AZ77" s="162"/>
      <c r="BA77" s="135"/>
      <c r="BB77" s="135"/>
      <c r="BC77" s="138"/>
      <c r="BD77" s="682"/>
      <c r="BE77" s="683"/>
      <c r="BF77" s="684"/>
      <c r="BG77" s="6"/>
      <c r="BH77" s="6"/>
      <c r="BI77" s="6"/>
    </row>
    <row r="78" spans="1:251" s="15" customFormat="1" ht="81" customHeight="1" x14ac:dyDescent="0.65">
      <c r="A78" s="61" t="s">
        <v>326</v>
      </c>
      <c r="B78" s="274" t="s">
        <v>239</v>
      </c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6"/>
      <c r="P78" s="291"/>
      <c r="Q78" s="292"/>
      <c r="R78" s="364">
        <v>8</v>
      </c>
      <c r="S78" s="442"/>
      <c r="T78" s="291">
        <f>AF78+AI78+AL78+AO78+AR78+AU78+AX78+BA78</f>
        <v>100</v>
      </c>
      <c r="U78" s="292"/>
      <c r="V78" s="269">
        <f>AG78+AJ78+AM78+AP78+AS78+AV78+AY78+BB78</f>
        <v>60</v>
      </c>
      <c r="W78" s="292"/>
      <c r="X78" s="364">
        <v>50</v>
      </c>
      <c r="Y78" s="268"/>
      <c r="Z78" s="364"/>
      <c r="AA78" s="268"/>
      <c r="AB78" s="364">
        <v>10</v>
      </c>
      <c r="AC78" s="268"/>
      <c r="AD78" s="269"/>
      <c r="AE78" s="270"/>
      <c r="AF78" s="139"/>
      <c r="AG78" s="135"/>
      <c r="AH78" s="135"/>
      <c r="AI78" s="135"/>
      <c r="AJ78" s="135"/>
      <c r="AK78" s="136"/>
      <c r="AL78" s="139"/>
      <c r="AM78" s="135"/>
      <c r="AN78" s="135"/>
      <c r="AO78" s="135"/>
      <c r="AP78" s="135"/>
      <c r="AQ78" s="136"/>
      <c r="AR78" s="137"/>
      <c r="AS78" s="135"/>
      <c r="AT78" s="135"/>
      <c r="AU78" s="162"/>
      <c r="AV78" s="162"/>
      <c r="AW78" s="235"/>
      <c r="AX78" s="163"/>
      <c r="AY78" s="162"/>
      <c r="AZ78" s="162"/>
      <c r="BA78" s="135">
        <v>100</v>
      </c>
      <c r="BB78" s="135">
        <v>60</v>
      </c>
      <c r="BC78" s="138">
        <v>3</v>
      </c>
      <c r="BD78" s="667"/>
      <c r="BE78" s="668"/>
      <c r="BF78" s="669"/>
      <c r="BG78" s="6"/>
      <c r="BH78" s="6"/>
      <c r="BI78" s="6"/>
    </row>
    <row r="79" spans="1:251" ht="42" customHeight="1" x14ac:dyDescent="0.65">
      <c r="A79" s="61" t="s">
        <v>339</v>
      </c>
      <c r="B79" s="274" t="s">
        <v>284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6"/>
      <c r="P79" s="291">
        <v>8</v>
      </c>
      <c r="Q79" s="292"/>
      <c r="R79" s="364">
        <v>7</v>
      </c>
      <c r="S79" s="442"/>
      <c r="T79" s="291">
        <f>AF79+AI79+AL79+AO79+AR79+AU79+AX79+BA79</f>
        <v>272</v>
      </c>
      <c r="U79" s="292"/>
      <c r="V79" s="269">
        <f>AG79+AJ79+AM79+AP79+AS79+AV79+AY79+BB79</f>
        <v>162</v>
      </c>
      <c r="W79" s="292"/>
      <c r="X79" s="364">
        <v>132</v>
      </c>
      <c r="Y79" s="268"/>
      <c r="Z79" s="364"/>
      <c r="AA79" s="268"/>
      <c r="AB79" s="364">
        <v>30</v>
      </c>
      <c r="AC79" s="268"/>
      <c r="AD79" s="269"/>
      <c r="AE79" s="270"/>
      <c r="AF79" s="139"/>
      <c r="AG79" s="135"/>
      <c r="AH79" s="135"/>
      <c r="AI79" s="135"/>
      <c r="AJ79" s="135"/>
      <c r="AK79" s="136"/>
      <c r="AL79" s="139"/>
      <c r="AM79" s="135"/>
      <c r="AN79" s="135"/>
      <c r="AO79" s="135"/>
      <c r="AP79" s="135"/>
      <c r="AQ79" s="136"/>
      <c r="AR79" s="137"/>
      <c r="AS79" s="135"/>
      <c r="AT79" s="135"/>
      <c r="AU79" s="162">
        <v>136</v>
      </c>
      <c r="AV79" s="162">
        <v>102</v>
      </c>
      <c r="AW79" s="235">
        <v>6</v>
      </c>
      <c r="AX79" s="163">
        <v>136</v>
      </c>
      <c r="AY79" s="162">
        <v>60</v>
      </c>
      <c r="AZ79" s="162">
        <v>3</v>
      </c>
      <c r="BA79" s="135"/>
      <c r="BB79" s="135"/>
      <c r="BC79" s="138"/>
      <c r="BD79" s="667"/>
      <c r="BE79" s="668"/>
      <c r="BF79" s="669"/>
      <c r="BG79" s="15"/>
      <c r="BH79" s="15"/>
      <c r="BI79" s="15"/>
      <c r="BJ79" s="130"/>
      <c r="BK79" s="130"/>
      <c r="BL79" s="130"/>
      <c r="BM79" s="130"/>
      <c r="BN79" s="130"/>
      <c r="BO79" s="130"/>
      <c r="BP79" s="130"/>
      <c r="BQ79" s="130"/>
      <c r="BR79" s="130"/>
      <c r="BS79" s="130"/>
      <c r="BT79" s="131"/>
      <c r="BU79" s="131"/>
      <c r="BV79" s="131"/>
      <c r="BW79" s="131"/>
      <c r="BX79" s="131"/>
      <c r="BY79" s="131"/>
      <c r="BZ79" s="131"/>
      <c r="CA79" s="131"/>
      <c r="CB79" s="126"/>
      <c r="CC79" s="126"/>
      <c r="CD79" s="126"/>
      <c r="CE79" s="126"/>
      <c r="CF79" s="126"/>
      <c r="CG79" s="126"/>
      <c r="CH79" s="126"/>
      <c r="CI79" s="126"/>
      <c r="CJ79" s="122"/>
      <c r="CK79" s="122"/>
      <c r="CL79" s="123"/>
      <c r="CM79" s="124"/>
      <c r="CN79" s="124"/>
      <c r="CO79" s="125"/>
      <c r="CP79" s="126"/>
      <c r="CQ79" s="126"/>
      <c r="CR79" s="127"/>
      <c r="CU79" s="128"/>
      <c r="CV79" s="126"/>
      <c r="CW79" s="126"/>
      <c r="CX79" s="126"/>
      <c r="CY79" s="126"/>
      <c r="CZ79" s="126"/>
      <c r="DA79" s="126"/>
      <c r="DB79" s="126"/>
      <c r="DC79" s="126"/>
      <c r="DD79" s="126"/>
      <c r="DE79" s="126"/>
      <c r="DF79" s="126"/>
      <c r="DG79" s="126"/>
      <c r="DH79" s="132"/>
      <c r="DI79" s="132"/>
      <c r="DJ79" s="133"/>
      <c r="DK79" s="133"/>
      <c r="DL79" s="133"/>
      <c r="DM79" s="133"/>
      <c r="DN79" s="129"/>
      <c r="DO79" s="130"/>
      <c r="DP79" s="130"/>
      <c r="DQ79" s="130"/>
      <c r="DR79" s="130"/>
      <c r="DS79" s="130"/>
      <c r="DT79" s="130"/>
      <c r="DU79" s="130"/>
      <c r="DV79" s="130"/>
      <c r="DW79" s="130"/>
      <c r="DX79" s="130"/>
      <c r="DY79" s="130"/>
      <c r="DZ79" s="130"/>
      <c r="EA79" s="130"/>
      <c r="EB79" s="130"/>
      <c r="EC79" s="131"/>
      <c r="ED79" s="131"/>
      <c r="EE79" s="131"/>
      <c r="EF79" s="131"/>
      <c r="EG79" s="131"/>
      <c r="EH79" s="131"/>
      <c r="EI79" s="131"/>
      <c r="EJ79" s="131"/>
      <c r="EK79" s="126"/>
      <c r="EL79" s="126"/>
      <c r="EM79" s="126"/>
      <c r="EN79" s="126"/>
      <c r="EO79" s="126"/>
      <c r="EP79" s="126"/>
      <c r="EQ79" s="126"/>
      <c r="ER79" s="126"/>
      <c r="ES79" s="122"/>
      <c r="ET79" s="122"/>
      <c r="EU79" s="123"/>
      <c r="EV79" s="124"/>
      <c r="EW79" s="124"/>
      <c r="EX79" s="125"/>
      <c r="EY79" s="126"/>
      <c r="EZ79" s="126"/>
      <c r="FA79" s="127"/>
      <c r="FD79" s="128"/>
      <c r="FE79" s="126"/>
      <c r="FF79" s="126"/>
      <c r="FG79" s="126"/>
      <c r="FH79" s="126"/>
      <c r="FI79" s="126"/>
      <c r="FJ79" s="126"/>
      <c r="FK79" s="126"/>
      <c r="FL79" s="126"/>
      <c r="FM79" s="126"/>
      <c r="FN79" s="126"/>
      <c r="FO79" s="126"/>
      <c r="FP79" s="126"/>
      <c r="FQ79" s="132"/>
      <c r="FR79" s="132"/>
      <c r="FS79" s="133"/>
      <c r="FT79" s="133"/>
      <c r="FU79" s="133"/>
      <c r="FV79" s="133"/>
      <c r="FW79" s="129"/>
      <c r="FX79" s="130"/>
      <c r="FY79" s="130"/>
      <c r="FZ79" s="130"/>
      <c r="GA79" s="130"/>
      <c r="GB79" s="130"/>
      <c r="GC79" s="130"/>
      <c r="GD79" s="130"/>
      <c r="GE79" s="130"/>
      <c r="GF79" s="130"/>
      <c r="GG79" s="130"/>
      <c r="GH79" s="130"/>
      <c r="GI79" s="130"/>
      <c r="GJ79" s="130"/>
      <c r="GK79" s="130"/>
      <c r="GL79" s="131"/>
      <c r="GM79" s="131"/>
      <c r="GN79" s="131"/>
      <c r="GO79" s="131"/>
      <c r="GP79" s="131"/>
      <c r="GQ79" s="131"/>
      <c r="GR79" s="131"/>
      <c r="GS79" s="131"/>
      <c r="GT79" s="126"/>
      <c r="GU79" s="126"/>
      <c r="GV79" s="126"/>
      <c r="GW79" s="126"/>
      <c r="GX79" s="126"/>
      <c r="GY79" s="126"/>
      <c r="GZ79" s="126"/>
      <c r="HA79" s="126"/>
      <c r="HB79" s="122"/>
      <c r="HC79" s="122"/>
      <c r="HD79" s="123"/>
      <c r="HE79" s="124"/>
      <c r="HF79" s="124"/>
      <c r="HG79" s="125"/>
      <c r="HH79" s="126"/>
      <c r="HI79" s="126"/>
      <c r="HJ79" s="127"/>
      <c r="HM79" s="128"/>
      <c r="HN79" s="126"/>
      <c r="HO79" s="126"/>
      <c r="HP79" s="126"/>
      <c r="HQ79" s="126"/>
      <c r="HR79" s="126"/>
      <c r="HS79" s="126"/>
      <c r="HT79" s="126"/>
      <c r="HU79" s="126"/>
      <c r="HV79" s="126"/>
      <c r="HW79" s="126"/>
      <c r="HX79" s="126"/>
      <c r="HY79" s="126"/>
      <c r="HZ79" s="132"/>
      <c r="IA79" s="132"/>
      <c r="IB79" s="133"/>
      <c r="IC79" s="133"/>
      <c r="ID79" s="133"/>
      <c r="IE79" s="133"/>
      <c r="IF79" s="129"/>
      <c r="IG79" s="130"/>
      <c r="IH79" s="130"/>
      <c r="II79" s="130"/>
      <c r="IJ79" s="130"/>
      <c r="IK79" s="130"/>
      <c r="IL79" s="130"/>
      <c r="IM79" s="130"/>
      <c r="IN79" s="130"/>
      <c r="IO79" s="130"/>
      <c r="IP79" s="130"/>
      <c r="IQ79" s="130"/>
    </row>
    <row r="80" spans="1:251" ht="79.900000000000006" customHeight="1" x14ac:dyDescent="0.65">
      <c r="A80" s="409" t="s">
        <v>339</v>
      </c>
      <c r="B80" s="274" t="s">
        <v>222</v>
      </c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6"/>
      <c r="P80" s="309">
        <v>8</v>
      </c>
      <c r="Q80" s="306"/>
      <c r="R80" s="306">
        <v>7</v>
      </c>
      <c r="S80" s="307"/>
      <c r="T80" s="292">
        <f>AF80+AI80+AL80+AO80+AR80+AU80+AX80+BA80</f>
        <v>276</v>
      </c>
      <c r="U80" s="306"/>
      <c r="V80" s="306">
        <f>AG80+AJ80+AM80+AP80+AS80+AV80+AY80+BB80</f>
        <v>164</v>
      </c>
      <c r="W80" s="306"/>
      <c r="X80" s="306">
        <v>104</v>
      </c>
      <c r="Y80" s="306"/>
      <c r="Z80" s="306"/>
      <c r="AA80" s="306"/>
      <c r="AB80" s="306">
        <v>60</v>
      </c>
      <c r="AC80" s="306"/>
      <c r="AD80" s="306"/>
      <c r="AE80" s="269"/>
      <c r="AF80" s="139"/>
      <c r="AG80" s="135"/>
      <c r="AH80" s="135"/>
      <c r="AI80" s="135"/>
      <c r="AJ80" s="135"/>
      <c r="AK80" s="136"/>
      <c r="AL80" s="137"/>
      <c r="AM80" s="135"/>
      <c r="AN80" s="135"/>
      <c r="AO80" s="135"/>
      <c r="AP80" s="135"/>
      <c r="AQ80" s="138"/>
      <c r="AR80" s="139"/>
      <c r="AS80" s="135"/>
      <c r="AT80" s="135"/>
      <c r="AU80" s="135"/>
      <c r="AV80" s="135"/>
      <c r="AW80" s="136"/>
      <c r="AX80" s="137">
        <v>136</v>
      </c>
      <c r="AY80" s="135">
        <v>84</v>
      </c>
      <c r="AZ80" s="135">
        <v>6</v>
      </c>
      <c r="BA80" s="135">
        <v>140</v>
      </c>
      <c r="BB80" s="135">
        <v>80</v>
      </c>
      <c r="BC80" s="138">
        <v>4</v>
      </c>
      <c r="BD80" s="572"/>
      <c r="BE80" s="573"/>
      <c r="BF80" s="574"/>
      <c r="BG80" s="130"/>
      <c r="BH80" s="130"/>
      <c r="BI80" s="130"/>
    </row>
    <row r="81" spans="1:61" ht="95.25" customHeight="1" x14ac:dyDescent="0.65">
      <c r="A81" s="409"/>
      <c r="B81" s="274" t="s">
        <v>223</v>
      </c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6"/>
      <c r="P81" s="309">
        <v>8</v>
      </c>
      <c r="Q81" s="306"/>
      <c r="R81" s="306"/>
      <c r="S81" s="307"/>
      <c r="T81" s="292">
        <f>AF81+AI81+AL81+AO81+AR81+AU81+AX81+BA81</f>
        <v>60</v>
      </c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269"/>
      <c r="AF81" s="139"/>
      <c r="AG81" s="135"/>
      <c r="AH81" s="135"/>
      <c r="AI81" s="135"/>
      <c r="AJ81" s="135"/>
      <c r="AK81" s="136"/>
      <c r="AL81" s="137"/>
      <c r="AM81" s="135"/>
      <c r="AN81" s="135"/>
      <c r="AO81" s="135"/>
      <c r="AP81" s="135"/>
      <c r="AQ81" s="138"/>
      <c r="AR81" s="139"/>
      <c r="AS81" s="135"/>
      <c r="AT81" s="135"/>
      <c r="AU81" s="135"/>
      <c r="AV81" s="135"/>
      <c r="AW81" s="136"/>
      <c r="AX81" s="137"/>
      <c r="AY81" s="135"/>
      <c r="AZ81" s="135"/>
      <c r="BA81" s="135">
        <v>60</v>
      </c>
      <c r="BB81" s="135"/>
      <c r="BC81" s="138">
        <v>2</v>
      </c>
      <c r="BD81" s="572"/>
      <c r="BE81" s="573"/>
      <c r="BF81" s="574"/>
      <c r="BG81" s="6"/>
      <c r="BH81" s="6"/>
      <c r="BI81" s="6"/>
    </row>
    <row r="82" spans="1:61" ht="103.5" customHeight="1" thickBot="1" x14ac:dyDescent="0.7">
      <c r="A82" s="113" t="s">
        <v>327</v>
      </c>
      <c r="B82" s="390" t="s">
        <v>240</v>
      </c>
      <c r="C82" s="391"/>
      <c r="D82" s="391"/>
      <c r="E82" s="391"/>
      <c r="F82" s="391"/>
      <c r="G82" s="391"/>
      <c r="H82" s="391"/>
      <c r="I82" s="391"/>
      <c r="J82" s="391"/>
      <c r="K82" s="391"/>
      <c r="L82" s="391"/>
      <c r="M82" s="391"/>
      <c r="N82" s="391"/>
      <c r="O82" s="392"/>
      <c r="P82" s="300"/>
      <c r="Q82" s="301"/>
      <c r="R82" s="335">
        <v>6</v>
      </c>
      <c r="S82" s="336"/>
      <c r="T82" s="300">
        <f>AF82+AI82+AL82+AO82+AR82+AU82+AX82+BA82</f>
        <v>90</v>
      </c>
      <c r="U82" s="301"/>
      <c r="V82" s="335">
        <v>34</v>
      </c>
      <c r="W82" s="301"/>
      <c r="X82" s="420">
        <v>34</v>
      </c>
      <c r="Y82" s="421"/>
      <c r="Z82" s="420"/>
      <c r="AA82" s="421"/>
      <c r="AB82" s="420"/>
      <c r="AC82" s="421"/>
      <c r="AD82" s="422"/>
      <c r="AE82" s="423"/>
      <c r="AF82" s="246"/>
      <c r="AG82" s="170"/>
      <c r="AH82" s="170"/>
      <c r="AI82" s="170"/>
      <c r="AJ82" s="170"/>
      <c r="AK82" s="247"/>
      <c r="AL82" s="248"/>
      <c r="AM82" s="164"/>
      <c r="AN82" s="164"/>
      <c r="AO82" s="164"/>
      <c r="AP82" s="164"/>
      <c r="AQ82" s="165"/>
      <c r="AR82" s="114"/>
      <c r="AS82" s="115"/>
      <c r="AT82" s="115"/>
      <c r="AU82" s="166"/>
      <c r="AV82" s="166"/>
      <c r="AW82" s="167"/>
      <c r="AX82" s="168">
        <v>90</v>
      </c>
      <c r="AY82" s="169">
        <v>34</v>
      </c>
      <c r="AZ82" s="169">
        <v>3</v>
      </c>
      <c r="BA82" s="170"/>
      <c r="BB82" s="170"/>
      <c r="BC82" s="249"/>
      <c r="BD82" s="664"/>
      <c r="BE82" s="665"/>
      <c r="BF82" s="666"/>
      <c r="BG82" s="6"/>
      <c r="BH82" s="6"/>
      <c r="BI82" s="6"/>
    </row>
    <row r="83" spans="1:61" ht="96" customHeight="1" thickBot="1" x14ac:dyDescent="0.7">
      <c r="A83" s="53" t="s">
        <v>153</v>
      </c>
      <c r="B83" s="377" t="s">
        <v>250</v>
      </c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9"/>
      <c r="P83" s="445"/>
      <c r="Q83" s="446"/>
      <c r="R83" s="446"/>
      <c r="S83" s="447"/>
      <c r="T83" s="337">
        <f>SUM(T84:U87)</f>
        <v>478</v>
      </c>
      <c r="U83" s="303"/>
      <c r="V83" s="303">
        <f>SUM(V84:W87)</f>
        <v>256</v>
      </c>
      <c r="W83" s="303"/>
      <c r="X83" s="303">
        <f>SUM(X84:Y87)</f>
        <v>187</v>
      </c>
      <c r="Y83" s="303"/>
      <c r="Z83" s="303"/>
      <c r="AA83" s="303"/>
      <c r="AB83" s="303">
        <f>SUM(AB84:AC87)</f>
        <v>69</v>
      </c>
      <c r="AC83" s="303"/>
      <c r="AD83" s="303"/>
      <c r="AE83" s="283"/>
      <c r="AF83" s="98"/>
      <c r="AG83" s="99"/>
      <c r="AH83" s="99"/>
      <c r="AI83" s="99"/>
      <c r="AJ83" s="99"/>
      <c r="AK83" s="142"/>
      <c r="AL83" s="98"/>
      <c r="AM83" s="100"/>
      <c r="AN83" s="100"/>
      <c r="AO83" s="100"/>
      <c r="AP83" s="100"/>
      <c r="AQ83" s="101"/>
      <c r="AR83" s="102"/>
      <c r="AS83" s="100"/>
      <c r="AT83" s="100"/>
      <c r="AU83" s="100"/>
      <c r="AV83" s="100"/>
      <c r="AW83" s="101"/>
      <c r="AX83" s="102"/>
      <c r="AY83" s="100"/>
      <c r="AZ83" s="100"/>
      <c r="BA83" s="100"/>
      <c r="BB83" s="99"/>
      <c r="BC83" s="103"/>
      <c r="BD83" s="578" t="s">
        <v>442</v>
      </c>
      <c r="BE83" s="579"/>
      <c r="BF83" s="580"/>
      <c r="BG83" s="6"/>
      <c r="BH83" s="6"/>
      <c r="BI83" s="6"/>
    </row>
    <row r="84" spans="1:61" ht="66" customHeight="1" x14ac:dyDescent="0.65">
      <c r="A84" s="76" t="s">
        <v>167</v>
      </c>
      <c r="B84" s="374" t="s">
        <v>224</v>
      </c>
      <c r="C84" s="375"/>
      <c r="D84" s="375"/>
      <c r="E84" s="375"/>
      <c r="F84" s="375"/>
      <c r="G84" s="375"/>
      <c r="H84" s="375"/>
      <c r="I84" s="375"/>
      <c r="J84" s="375"/>
      <c r="K84" s="375"/>
      <c r="L84" s="375"/>
      <c r="M84" s="375"/>
      <c r="N84" s="375"/>
      <c r="O84" s="376"/>
      <c r="P84" s="289">
        <v>4</v>
      </c>
      <c r="Q84" s="290"/>
      <c r="R84" s="290"/>
      <c r="S84" s="415"/>
      <c r="T84" s="299">
        <f>AF84+AI84+AL84+AO84+AR84+AU84+AX84+BA84</f>
        <v>136</v>
      </c>
      <c r="U84" s="290"/>
      <c r="V84" s="290">
        <f>AG84+AJ84+AM84+AP84+AS84+AV84+AY84+BB84</f>
        <v>86</v>
      </c>
      <c r="W84" s="290"/>
      <c r="X84" s="290">
        <v>68</v>
      </c>
      <c r="Y84" s="290"/>
      <c r="Z84" s="290"/>
      <c r="AA84" s="290"/>
      <c r="AB84" s="290">
        <v>18</v>
      </c>
      <c r="AC84" s="290"/>
      <c r="AD84" s="290"/>
      <c r="AE84" s="448"/>
      <c r="AF84" s="55"/>
      <c r="AG84" s="56"/>
      <c r="AH84" s="56"/>
      <c r="AI84" s="56"/>
      <c r="AJ84" s="56"/>
      <c r="AK84" s="57"/>
      <c r="AL84" s="58"/>
      <c r="AM84" s="104"/>
      <c r="AN84" s="104"/>
      <c r="AO84" s="104">
        <v>136</v>
      </c>
      <c r="AP84" s="104">
        <v>86</v>
      </c>
      <c r="AQ84" s="105">
        <v>3</v>
      </c>
      <c r="AR84" s="106"/>
      <c r="AS84" s="77"/>
      <c r="AT84" s="77"/>
      <c r="AU84" s="77"/>
      <c r="AV84" s="77"/>
      <c r="AW84" s="78"/>
      <c r="AX84" s="107"/>
      <c r="AY84" s="104"/>
      <c r="AZ84" s="104"/>
      <c r="BA84" s="104"/>
      <c r="BB84" s="59"/>
      <c r="BC84" s="60"/>
      <c r="BD84" s="575"/>
      <c r="BE84" s="576"/>
      <c r="BF84" s="577"/>
      <c r="BG84" s="6"/>
      <c r="BH84" s="6"/>
      <c r="BI84" s="6"/>
    </row>
    <row r="85" spans="1:61" ht="79.900000000000006" customHeight="1" x14ac:dyDescent="0.65">
      <c r="A85" s="409" t="s">
        <v>168</v>
      </c>
      <c r="B85" s="274" t="s">
        <v>225</v>
      </c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6"/>
      <c r="P85" s="309">
        <v>5</v>
      </c>
      <c r="Q85" s="306"/>
      <c r="R85" s="306"/>
      <c r="S85" s="307"/>
      <c r="T85" s="292">
        <f>AF85+AI85+AL85+AO85+AR85+AU85+AX85+BA85</f>
        <v>172</v>
      </c>
      <c r="U85" s="306"/>
      <c r="V85" s="306">
        <f>AG85+AJ85+AM85+AP85+AS85+AV85+AY85+BB85</f>
        <v>102</v>
      </c>
      <c r="W85" s="306"/>
      <c r="X85" s="306">
        <v>68</v>
      </c>
      <c r="Y85" s="306"/>
      <c r="Z85" s="306"/>
      <c r="AA85" s="306"/>
      <c r="AB85" s="306">
        <v>34</v>
      </c>
      <c r="AC85" s="306"/>
      <c r="AD85" s="306"/>
      <c r="AE85" s="269"/>
      <c r="AF85" s="62"/>
      <c r="AG85" s="63"/>
      <c r="AH85" s="63"/>
      <c r="AI85" s="63"/>
      <c r="AJ85" s="63"/>
      <c r="AK85" s="64"/>
      <c r="AL85" s="65"/>
      <c r="AM85" s="135"/>
      <c r="AN85" s="135"/>
      <c r="AO85" s="135"/>
      <c r="AP85" s="135"/>
      <c r="AQ85" s="138"/>
      <c r="AR85" s="139">
        <v>172</v>
      </c>
      <c r="AS85" s="135">
        <v>102</v>
      </c>
      <c r="AT85" s="135">
        <v>3</v>
      </c>
      <c r="AU85" s="135"/>
      <c r="AV85" s="135"/>
      <c r="AW85" s="136"/>
      <c r="AX85" s="137"/>
      <c r="AY85" s="135"/>
      <c r="AZ85" s="135"/>
      <c r="BA85" s="135"/>
      <c r="BB85" s="63"/>
      <c r="BC85" s="66"/>
      <c r="BD85" s="572"/>
      <c r="BE85" s="573"/>
      <c r="BF85" s="574"/>
      <c r="BG85" s="6"/>
      <c r="BH85" s="6"/>
      <c r="BI85" s="6"/>
    </row>
    <row r="86" spans="1:61" ht="92.25" customHeight="1" x14ac:dyDescent="0.65">
      <c r="A86" s="409"/>
      <c r="B86" s="274" t="s">
        <v>226</v>
      </c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6"/>
      <c r="P86" s="309">
        <v>5</v>
      </c>
      <c r="Q86" s="306"/>
      <c r="R86" s="306"/>
      <c r="S86" s="307"/>
      <c r="T86" s="292">
        <f>AF86+AI86+AL86+AO86+AR86+AU86+AX86+BA86</f>
        <v>60</v>
      </c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269"/>
      <c r="AF86" s="62"/>
      <c r="AG86" s="63"/>
      <c r="AH86" s="63"/>
      <c r="AI86" s="63"/>
      <c r="AJ86" s="63"/>
      <c r="AK86" s="64"/>
      <c r="AL86" s="65"/>
      <c r="AM86" s="135"/>
      <c r="AN86" s="135"/>
      <c r="AO86" s="135"/>
      <c r="AP86" s="135"/>
      <c r="AQ86" s="138"/>
      <c r="AR86" s="139">
        <v>60</v>
      </c>
      <c r="AS86" s="135"/>
      <c r="AT86" s="135">
        <v>2</v>
      </c>
      <c r="AU86" s="135"/>
      <c r="AV86" s="135"/>
      <c r="AW86" s="136"/>
      <c r="AX86" s="137"/>
      <c r="AY86" s="135"/>
      <c r="AZ86" s="135"/>
      <c r="BA86" s="135"/>
      <c r="BB86" s="63"/>
      <c r="BC86" s="66"/>
      <c r="BD86" s="572"/>
      <c r="BE86" s="573"/>
      <c r="BF86" s="574"/>
      <c r="BG86" s="6"/>
      <c r="BH86" s="6"/>
      <c r="BI86" s="6"/>
    </row>
    <row r="87" spans="1:61" ht="80.25" customHeight="1" thickBot="1" x14ac:dyDescent="0.7">
      <c r="A87" s="67" t="s">
        <v>328</v>
      </c>
      <c r="B87" s="285" t="s">
        <v>227</v>
      </c>
      <c r="C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  <c r="N87" s="286"/>
      <c r="O87" s="287"/>
      <c r="P87" s="304">
        <v>7</v>
      </c>
      <c r="Q87" s="305"/>
      <c r="R87" s="305"/>
      <c r="S87" s="310"/>
      <c r="T87" s="441">
        <f>AF87+AI87+AL87+AO87+AR87+AU87+AX87+BA87</f>
        <v>110</v>
      </c>
      <c r="U87" s="305"/>
      <c r="V87" s="305">
        <f>AG87+AJ87+AM87+AP87+AS87+AV87+AY87+BB87</f>
        <v>68</v>
      </c>
      <c r="W87" s="305"/>
      <c r="X87" s="305">
        <v>51</v>
      </c>
      <c r="Y87" s="305"/>
      <c r="Z87" s="305"/>
      <c r="AA87" s="305"/>
      <c r="AB87" s="305">
        <v>17</v>
      </c>
      <c r="AC87" s="305"/>
      <c r="AD87" s="305"/>
      <c r="AE87" s="308"/>
      <c r="AF87" s="160"/>
      <c r="AG87" s="145"/>
      <c r="AH87" s="145"/>
      <c r="AI87" s="145"/>
      <c r="AJ87" s="145"/>
      <c r="AK87" s="161"/>
      <c r="AL87" s="144"/>
      <c r="AM87" s="108"/>
      <c r="AN87" s="108"/>
      <c r="AO87" s="108"/>
      <c r="AP87" s="108"/>
      <c r="AQ87" s="109"/>
      <c r="AR87" s="171"/>
      <c r="AS87" s="108"/>
      <c r="AT87" s="108"/>
      <c r="AU87" s="108"/>
      <c r="AV87" s="108"/>
      <c r="AW87" s="172"/>
      <c r="AX87" s="111">
        <v>110</v>
      </c>
      <c r="AY87" s="108">
        <v>68</v>
      </c>
      <c r="AZ87" s="108">
        <v>3</v>
      </c>
      <c r="BA87" s="108"/>
      <c r="BB87" s="145"/>
      <c r="BC87" s="112"/>
      <c r="BD87" s="451"/>
      <c r="BE87" s="452"/>
      <c r="BF87" s="453"/>
      <c r="BG87" s="6"/>
      <c r="BH87" s="6"/>
      <c r="BI87" s="6"/>
    </row>
    <row r="88" spans="1:61" ht="99" customHeight="1" thickBot="1" x14ac:dyDescent="0.7">
      <c r="A88" s="53" t="s">
        <v>290</v>
      </c>
      <c r="B88" s="377" t="s">
        <v>241</v>
      </c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M88" s="378"/>
      <c r="N88" s="378"/>
      <c r="O88" s="379"/>
      <c r="P88" s="445"/>
      <c r="Q88" s="446"/>
      <c r="R88" s="446"/>
      <c r="S88" s="447"/>
      <c r="T88" s="424">
        <f>SUM(T89:U91)</f>
        <v>390</v>
      </c>
      <c r="U88" s="303"/>
      <c r="V88" s="303">
        <f>SUM(V89:W91)</f>
        <v>170</v>
      </c>
      <c r="W88" s="303"/>
      <c r="X88" s="303">
        <f>SUM(X89:Y91)</f>
        <v>102</v>
      </c>
      <c r="Y88" s="303"/>
      <c r="Z88" s="303">
        <f>SUM(Z89:AA91)</f>
        <v>16</v>
      </c>
      <c r="AA88" s="303"/>
      <c r="AB88" s="303">
        <f>SUM(AB89:AC91)</f>
        <v>52</v>
      </c>
      <c r="AC88" s="303"/>
      <c r="AD88" s="303"/>
      <c r="AE88" s="410"/>
      <c r="AF88" s="433"/>
      <c r="AG88" s="434"/>
      <c r="AH88" s="434"/>
      <c r="AI88" s="434"/>
      <c r="AJ88" s="434"/>
      <c r="AK88" s="434"/>
      <c r="AL88" s="434"/>
      <c r="AM88" s="434"/>
      <c r="AN88" s="434"/>
      <c r="AO88" s="434"/>
      <c r="AP88" s="434"/>
      <c r="AQ88" s="434"/>
      <c r="AR88" s="434"/>
      <c r="AS88" s="434"/>
      <c r="AT88" s="434"/>
      <c r="AU88" s="434"/>
      <c r="AV88" s="434"/>
      <c r="AW88" s="434"/>
      <c r="AX88" s="434"/>
      <c r="AY88" s="434"/>
      <c r="AZ88" s="434"/>
      <c r="BA88" s="434"/>
      <c r="BB88" s="434"/>
      <c r="BC88" s="434"/>
      <c r="BD88" s="578" t="s">
        <v>365</v>
      </c>
      <c r="BE88" s="579"/>
      <c r="BF88" s="580"/>
      <c r="BG88" s="6"/>
      <c r="BH88" s="6"/>
      <c r="BI88" s="6"/>
    </row>
    <row r="89" spans="1:61" ht="48.6" customHeight="1" x14ac:dyDescent="0.65">
      <c r="A89" s="173" t="s">
        <v>329</v>
      </c>
      <c r="B89" s="411" t="s">
        <v>244</v>
      </c>
      <c r="C89" s="412"/>
      <c r="D89" s="412"/>
      <c r="E89" s="412"/>
      <c r="F89" s="412"/>
      <c r="G89" s="412"/>
      <c r="H89" s="412"/>
      <c r="I89" s="412"/>
      <c r="J89" s="412"/>
      <c r="K89" s="412"/>
      <c r="L89" s="412"/>
      <c r="M89" s="412"/>
      <c r="N89" s="412"/>
      <c r="O89" s="413"/>
      <c r="P89" s="414"/>
      <c r="Q89" s="302"/>
      <c r="R89" s="302" t="s">
        <v>427</v>
      </c>
      <c r="S89" s="425"/>
      <c r="T89" s="414">
        <f>AF89+AI89+AL89+AO89+AR89+AU89+AX89+BA89</f>
        <v>110</v>
      </c>
      <c r="U89" s="302"/>
      <c r="V89" s="302">
        <f>AG89+AJ89+AM89+AP89+AS89+AV89+AY89+BB89</f>
        <v>52</v>
      </c>
      <c r="W89" s="302"/>
      <c r="X89" s="302">
        <v>34</v>
      </c>
      <c r="Y89" s="302"/>
      <c r="Z89" s="302"/>
      <c r="AA89" s="302"/>
      <c r="AB89" s="302">
        <v>18</v>
      </c>
      <c r="AC89" s="302"/>
      <c r="AD89" s="302"/>
      <c r="AE89" s="425"/>
      <c r="AF89" s="174"/>
      <c r="AG89" s="175"/>
      <c r="AH89" s="175"/>
      <c r="AI89" s="175"/>
      <c r="AJ89" s="175"/>
      <c r="AK89" s="176"/>
      <c r="AL89" s="174"/>
      <c r="AM89" s="175"/>
      <c r="AN89" s="175"/>
      <c r="AO89" s="175">
        <v>110</v>
      </c>
      <c r="AP89" s="175">
        <v>52</v>
      </c>
      <c r="AQ89" s="176">
        <v>3</v>
      </c>
      <c r="AR89" s="174"/>
      <c r="AS89" s="175"/>
      <c r="AT89" s="175"/>
      <c r="AU89" s="175"/>
      <c r="AV89" s="175"/>
      <c r="AW89" s="176"/>
      <c r="AX89" s="174"/>
      <c r="AY89" s="175"/>
      <c r="AZ89" s="175"/>
      <c r="BA89" s="175"/>
      <c r="BB89" s="175"/>
      <c r="BC89" s="177"/>
      <c r="BD89" s="575"/>
      <c r="BE89" s="576"/>
      <c r="BF89" s="577"/>
      <c r="BG89" s="6"/>
      <c r="BH89" s="6"/>
      <c r="BI89" s="6"/>
    </row>
    <row r="90" spans="1:61" ht="86.45" customHeight="1" x14ac:dyDescent="0.65">
      <c r="A90" s="409" t="s">
        <v>291</v>
      </c>
      <c r="B90" s="274" t="s">
        <v>242</v>
      </c>
      <c r="C90" s="275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6"/>
      <c r="P90" s="309">
        <v>7</v>
      </c>
      <c r="Q90" s="306"/>
      <c r="R90" s="306"/>
      <c r="S90" s="307"/>
      <c r="T90" s="309">
        <f>AF90+AI90+AL90+AO90+AR90+AU90+AX90+BA90</f>
        <v>220</v>
      </c>
      <c r="U90" s="306"/>
      <c r="V90" s="306">
        <f>AG90+AJ90+AM90+AP90+AS90+AV90+AY90+BB90</f>
        <v>118</v>
      </c>
      <c r="W90" s="306"/>
      <c r="X90" s="306">
        <v>68</v>
      </c>
      <c r="Y90" s="306"/>
      <c r="Z90" s="306">
        <v>16</v>
      </c>
      <c r="AA90" s="306"/>
      <c r="AB90" s="306">
        <v>34</v>
      </c>
      <c r="AC90" s="306"/>
      <c r="AD90" s="306"/>
      <c r="AE90" s="307"/>
      <c r="AF90" s="62"/>
      <c r="AG90" s="63"/>
      <c r="AH90" s="63"/>
      <c r="AI90" s="178"/>
      <c r="AJ90" s="178"/>
      <c r="AK90" s="179"/>
      <c r="AL90" s="62"/>
      <c r="AM90" s="63"/>
      <c r="AN90" s="63"/>
      <c r="AO90" s="63"/>
      <c r="AP90" s="63"/>
      <c r="AQ90" s="64"/>
      <c r="AR90" s="62"/>
      <c r="AS90" s="63"/>
      <c r="AT90" s="63"/>
      <c r="AU90" s="63"/>
      <c r="AV90" s="63"/>
      <c r="AW90" s="64"/>
      <c r="AX90" s="62">
        <v>220</v>
      </c>
      <c r="AY90" s="63">
        <v>118</v>
      </c>
      <c r="AZ90" s="63">
        <v>6</v>
      </c>
      <c r="BA90" s="63"/>
      <c r="BB90" s="63"/>
      <c r="BC90" s="66"/>
      <c r="BD90" s="572"/>
      <c r="BE90" s="573"/>
      <c r="BF90" s="574"/>
      <c r="BG90" s="6"/>
      <c r="BH90" s="6"/>
      <c r="BI90" s="6"/>
    </row>
    <row r="91" spans="1:61" ht="76.5" customHeight="1" thickBot="1" x14ac:dyDescent="0.7">
      <c r="A91" s="362"/>
      <c r="B91" s="285" t="s">
        <v>243</v>
      </c>
      <c r="C91" s="286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7"/>
      <c r="P91" s="304">
        <v>7</v>
      </c>
      <c r="Q91" s="305"/>
      <c r="R91" s="305"/>
      <c r="S91" s="310"/>
      <c r="T91" s="304">
        <f>AF91+AI91+AL91+AO91+AR91+AU91+AX91+BA91</f>
        <v>60</v>
      </c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10"/>
      <c r="AF91" s="87"/>
      <c r="AG91" s="88"/>
      <c r="AH91" s="88"/>
      <c r="AI91" s="180"/>
      <c r="AJ91" s="180"/>
      <c r="AK91" s="181"/>
      <c r="AL91" s="87"/>
      <c r="AM91" s="88"/>
      <c r="AN91" s="88"/>
      <c r="AO91" s="88"/>
      <c r="AP91" s="88"/>
      <c r="AQ91" s="153"/>
      <c r="AR91" s="87"/>
      <c r="AS91" s="88"/>
      <c r="AT91" s="88"/>
      <c r="AU91" s="88"/>
      <c r="AV91" s="88"/>
      <c r="AW91" s="153"/>
      <c r="AX91" s="87">
        <v>60</v>
      </c>
      <c r="AY91" s="88"/>
      <c r="AZ91" s="88">
        <v>2</v>
      </c>
      <c r="BA91" s="88"/>
      <c r="BB91" s="88"/>
      <c r="BC91" s="155"/>
      <c r="BD91" s="451"/>
      <c r="BE91" s="452"/>
      <c r="BF91" s="453"/>
      <c r="BG91" s="6"/>
      <c r="BH91" s="6"/>
      <c r="BI91" s="6"/>
    </row>
    <row r="92" spans="1:61" ht="96" customHeight="1" thickBot="1" x14ac:dyDescent="0.7">
      <c r="A92" s="53" t="s">
        <v>292</v>
      </c>
      <c r="B92" s="377" t="s">
        <v>269</v>
      </c>
      <c r="C92" s="378"/>
      <c r="D92" s="378"/>
      <c r="E92" s="378"/>
      <c r="F92" s="378"/>
      <c r="G92" s="378"/>
      <c r="H92" s="378"/>
      <c r="I92" s="378"/>
      <c r="J92" s="378"/>
      <c r="K92" s="378"/>
      <c r="L92" s="378"/>
      <c r="M92" s="378"/>
      <c r="N92" s="378"/>
      <c r="O92" s="379"/>
      <c r="P92" s="445"/>
      <c r="Q92" s="446"/>
      <c r="R92" s="446"/>
      <c r="S92" s="447"/>
      <c r="T92" s="424">
        <f>SUM(T93:U94)</f>
        <v>462</v>
      </c>
      <c r="U92" s="303"/>
      <c r="V92" s="303">
        <f>SUM(V93:W94)</f>
        <v>238</v>
      </c>
      <c r="W92" s="303"/>
      <c r="X92" s="303">
        <f>SUM(X93:Y94)</f>
        <v>136</v>
      </c>
      <c r="Y92" s="303"/>
      <c r="Z92" s="303"/>
      <c r="AA92" s="303"/>
      <c r="AB92" s="303">
        <f>SUM(AB93:AC94)</f>
        <v>102</v>
      </c>
      <c r="AC92" s="303"/>
      <c r="AD92" s="303"/>
      <c r="AE92" s="410"/>
      <c r="AF92" s="433"/>
      <c r="AG92" s="434"/>
      <c r="AH92" s="434"/>
      <c r="AI92" s="434"/>
      <c r="AJ92" s="434"/>
      <c r="AK92" s="434"/>
      <c r="AL92" s="434"/>
      <c r="AM92" s="434"/>
      <c r="AN92" s="434"/>
      <c r="AO92" s="434"/>
      <c r="AP92" s="434"/>
      <c r="AQ92" s="434"/>
      <c r="AR92" s="434"/>
      <c r="AS92" s="434"/>
      <c r="AT92" s="434"/>
      <c r="AU92" s="434"/>
      <c r="AV92" s="434"/>
      <c r="AW92" s="434"/>
      <c r="AX92" s="434"/>
      <c r="AY92" s="434"/>
      <c r="AZ92" s="434"/>
      <c r="BA92" s="434"/>
      <c r="BB92" s="434"/>
      <c r="BC92" s="435"/>
      <c r="BD92" s="578" t="s">
        <v>366</v>
      </c>
      <c r="BE92" s="579"/>
      <c r="BF92" s="580"/>
      <c r="BG92" s="6"/>
      <c r="BH92" s="6"/>
      <c r="BI92" s="6"/>
    </row>
    <row r="93" spans="1:61" ht="51.6" customHeight="1" x14ac:dyDescent="0.65">
      <c r="A93" s="76" t="s">
        <v>293</v>
      </c>
      <c r="B93" s="374" t="s">
        <v>246</v>
      </c>
      <c r="C93" s="375"/>
      <c r="D93" s="375"/>
      <c r="E93" s="375"/>
      <c r="F93" s="375"/>
      <c r="G93" s="375"/>
      <c r="H93" s="375"/>
      <c r="I93" s="375"/>
      <c r="J93" s="375"/>
      <c r="K93" s="375"/>
      <c r="L93" s="375"/>
      <c r="M93" s="375"/>
      <c r="N93" s="375"/>
      <c r="O93" s="376"/>
      <c r="P93" s="289">
        <v>2</v>
      </c>
      <c r="Q93" s="290"/>
      <c r="R93" s="290">
        <v>1</v>
      </c>
      <c r="S93" s="415"/>
      <c r="T93" s="289">
        <f>AF93+AI93</f>
        <v>372</v>
      </c>
      <c r="U93" s="290"/>
      <c r="V93" s="290">
        <v>204</v>
      </c>
      <c r="W93" s="290"/>
      <c r="X93" s="290">
        <v>102</v>
      </c>
      <c r="Y93" s="290"/>
      <c r="Z93" s="290"/>
      <c r="AA93" s="290"/>
      <c r="AB93" s="290">
        <v>102</v>
      </c>
      <c r="AC93" s="290"/>
      <c r="AD93" s="314"/>
      <c r="AE93" s="315"/>
      <c r="AF93" s="55">
        <v>136</v>
      </c>
      <c r="AG93" s="56">
        <v>86</v>
      </c>
      <c r="AH93" s="56">
        <v>3</v>
      </c>
      <c r="AI93" s="56">
        <v>236</v>
      </c>
      <c r="AJ93" s="56">
        <v>118</v>
      </c>
      <c r="AK93" s="57">
        <v>6</v>
      </c>
      <c r="AL93" s="55"/>
      <c r="AM93" s="56"/>
      <c r="AN93" s="56"/>
      <c r="AO93" s="56"/>
      <c r="AP93" s="56"/>
      <c r="AQ93" s="57"/>
      <c r="AR93" s="55"/>
      <c r="AS93" s="56"/>
      <c r="AT93" s="56"/>
      <c r="AU93" s="56"/>
      <c r="AV93" s="56"/>
      <c r="AW93" s="57"/>
      <c r="AX93" s="55"/>
      <c r="AY93" s="56"/>
      <c r="AZ93" s="56"/>
      <c r="BA93" s="56"/>
      <c r="BB93" s="56"/>
      <c r="BC93" s="158"/>
      <c r="BD93" s="575"/>
      <c r="BE93" s="576"/>
      <c r="BF93" s="577"/>
      <c r="BG93" s="6"/>
      <c r="BH93" s="6"/>
      <c r="BI93" s="6"/>
    </row>
    <row r="94" spans="1:61" ht="99" customHeight="1" thickBot="1" x14ac:dyDescent="0.7">
      <c r="A94" s="67" t="s">
        <v>294</v>
      </c>
      <c r="B94" s="285" t="s">
        <v>245</v>
      </c>
      <c r="C94" s="286"/>
      <c r="D94" s="286"/>
      <c r="E94" s="286"/>
      <c r="F94" s="286"/>
      <c r="G94" s="286"/>
      <c r="H94" s="286"/>
      <c r="I94" s="286"/>
      <c r="J94" s="286"/>
      <c r="K94" s="286"/>
      <c r="L94" s="286"/>
      <c r="M94" s="286"/>
      <c r="N94" s="286"/>
      <c r="O94" s="287"/>
      <c r="P94" s="304"/>
      <c r="Q94" s="305"/>
      <c r="R94" s="305">
        <v>3</v>
      </c>
      <c r="S94" s="310"/>
      <c r="T94" s="304">
        <v>90</v>
      </c>
      <c r="U94" s="305"/>
      <c r="V94" s="305">
        <v>34</v>
      </c>
      <c r="W94" s="305"/>
      <c r="X94" s="305">
        <v>34</v>
      </c>
      <c r="Y94" s="305"/>
      <c r="Z94" s="305"/>
      <c r="AA94" s="305"/>
      <c r="AB94" s="305"/>
      <c r="AC94" s="305"/>
      <c r="AD94" s="305"/>
      <c r="AE94" s="310"/>
      <c r="AF94" s="87"/>
      <c r="AG94" s="88"/>
      <c r="AH94" s="88"/>
      <c r="AI94" s="88"/>
      <c r="AJ94" s="88"/>
      <c r="AK94" s="153"/>
      <c r="AL94" s="160">
        <v>90</v>
      </c>
      <c r="AM94" s="145">
        <v>34</v>
      </c>
      <c r="AN94" s="145">
        <v>3</v>
      </c>
      <c r="AO94" s="145"/>
      <c r="AP94" s="145"/>
      <c r="AQ94" s="161"/>
      <c r="AR94" s="160"/>
      <c r="AS94" s="145"/>
      <c r="AT94" s="145"/>
      <c r="AU94" s="145"/>
      <c r="AV94" s="145"/>
      <c r="AW94" s="161"/>
      <c r="AX94" s="160"/>
      <c r="AY94" s="145"/>
      <c r="AZ94" s="145"/>
      <c r="BA94" s="145"/>
      <c r="BB94" s="145"/>
      <c r="BC94" s="112"/>
      <c r="BD94" s="451"/>
      <c r="BE94" s="452"/>
      <c r="BF94" s="453"/>
      <c r="BG94" s="6"/>
      <c r="BH94" s="6"/>
      <c r="BI94" s="6"/>
    </row>
    <row r="95" spans="1:61" ht="92.25" customHeight="1" thickBot="1" x14ac:dyDescent="0.7">
      <c r="A95" s="53" t="s">
        <v>330</v>
      </c>
      <c r="B95" s="277" t="s">
        <v>111</v>
      </c>
      <c r="C95" s="278"/>
      <c r="D95" s="278"/>
      <c r="E95" s="278"/>
      <c r="F95" s="278"/>
      <c r="G95" s="278"/>
      <c r="H95" s="278"/>
      <c r="I95" s="278"/>
      <c r="J95" s="278"/>
      <c r="K95" s="278"/>
      <c r="L95" s="278"/>
      <c r="M95" s="278"/>
      <c r="N95" s="278"/>
      <c r="O95" s="279"/>
      <c r="P95" s="445"/>
      <c r="Q95" s="446"/>
      <c r="R95" s="446"/>
      <c r="S95" s="447"/>
      <c r="T95" s="424"/>
      <c r="U95" s="303"/>
      <c r="V95" s="303"/>
      <c r="W95" s="303"/>
      <c r="X95" s="303"/>
      <c r="Y95" s="303"/>
      <c r="Z95" s="446"/>
      <c r="AA95" s="446"/>
      <c r="AB95" s="446"/>
      <c r="AC95" s="446"/>
      <c r="AD95" s="446"/>
      <c r="AE95" s="447"/>
      <c r="AF95" s="433"/>
      <c r="AG95" s="434"/>
      <c r="AH95" s="434"/>
      <c r="AI95" s="434"/>
      <c r="AJ95" s="434"/>
      <c r="AK95" s="434"/>
      <c r="AL95" s="434"/>
      <c r="AM95" s="434"/>
      <c r="AN95" s="434"/>
      <c r="AO95" s="434"/>
      <c r="AP95" s="434"/>
      <c r="AQ95" s="434"/>
      <c r="AR95" s="434"/>
      <c r="AS95" s="434"/>
      <c r="AT95" s="434"/>
      <c r="AU95" s="434"/>
      <c r="AV95" s="434"/>
      <c r="AW95" s="434"/>
      <c r="AX95" s="434"/>
      <c r="AY95" s="434"/>
      <c r="AZ95" s="434"/>
      <c r="BA95" s="434"/>
      <c r="BB95" s="434"/>
      <c r="BC95" s="435"/>
      <c r="BD95" s="578"/>
      <c r="BE95" s="579"/>
      <c r="BF95" s="580"/>
      <c r="BG95" s="6"/>
      <c r="BH95" s="6"/>
      <c r="BI95" s="6"/>
    </row>
    <row r="96" spans="1:61" ht="52.5" customHeight="1" x14ac:dyDescent="0.65">
      <c r="A96" s="76" t="s">
        <v>331</v>
      </c>
      <c r="B96" s="387" t="s">
        <v>128</v>
      </c>
      <c r="C96" s="388"/>
      <c r="D96" s="388"/>
      <c r="E96" s="388"/>
      <c r="F96" s="388"/>
      <c r="G96" s="388"/>
      <c r="H96" s="388"/>
      <c r="I96" s="388"/>
      <c r="J96" s="388"/>
      <c r="K96" s="388"/>
      <c r="L96" s="388"/>
      <c r="M96" s="388"/>
      <c r="N96" s="388"/>
      <c r="O96" s="389"/>
      <c r="P96" s="289"/>
      <c r="Q96" s="290"/>
      <c r="R96" s="290" t="s">
        <v>163</v>
      </c>
      <c r="S96" s="415"/>
      <c r="T96" s="289" t="s">
        <v>164</v>
      </c>
      <c r="U96" s="290"/>
      <c r="V96" s="290" t="s">
        <v>164</v>
      </c>
      <c r="W96" s="290"/>
      <c r="X96" s="290" t="s">
        <v>164</v>
      </c>
      <c r="Y96" s="290"/>
      <c r="Z96" s="290"/>
      <c r="AA96" s="290"/>
      <c r="AB96" s="290"/>
      <c r="AC96" s="290"/>
      <c r="AD96" s="290"/>
      <c r="AE96" s="415"/>
      <c r="AF96" s="182" t="s">
        <v>164</v>
      </c>
      <c r="AG96" s="56" t="s">
        <v>164</v>
      </c>
      <c r="AH96" s="59"/>
      <c r="AI96" s="59"/>
      <c r="AJ96" s="59"/>
      <c r="AK96" s="183"/>
      <c r="AL96" s="184"/>
      <c r="AM96" s="59"/>
      <c r="AN96" s="59"/>
      <c r="AO96" s="59"/>
      <c r="AP96" s="59"/>
      <c r="AQ96" s="183"/>
      <c r="AR96" s="160"/>
      <c r="AS96" s="59"/>
      <c r="AT96" s="59"/>
      <c r="AU96" s="59"/>
      <c r="AV96" s="59"/>
      <c r="AW96" s="183"/>
      <c r="AX96" s="184"/>
      <c r="AY96" s="59"/>
      <c r="AZ96" s="59"/>
      <c r="BA96" s="59"/>
      <c r="BB96" s="59"/>
      <c r="BC96" s="60"/>
      <c r="BD96" s="575"/>
      <c r="BE96" s="576"/>
      <c r="BF96" s="577"/>
      <c r="BG96" s="6"/>
      <c r="BH96" s="6"/>
      <c r="BI96" s="6"/>
    </row>
    <row r="97" spans="1:61" ht="99.75" customHeight="1" thickBot="1" x14ac:dyDescent="0.7">
      <c r="A97" s="67" t="s">
        <v>332</v>
      </c>
      <c r="B97" s="322" t="s">
        <v>129</v>
      </c>
      <c r="C97" s="323"/>
      <c r="D97" s="323"/>
      <c r="E97" s="323"/>
      <c r="F97" s="323"/>
      <c r="G97" s="323"/>
      <c r="H97" s="323"/>
      <c r="I97" s="323"/>
      <c r="J97" s="323"/>
      <c r="K97" s="323"/>
      <c r="L97" s="323"/>
      <c r="M97" s="323"/>
      <c r="N97" s="323"/>
      <c r="O97" s="324"/>
      <c r="P97" s="330"/>
      <c r="Q97" s="331"/>
      <c r="R97" s="581" t="s">
        <v>133</v>
      </c>
      <c r="S97" s="582"/>
      <c r="T97" s="330" t="s">
        <v>140</v>
      </c>
      <c r="U97" s="331"/>
      <c r="V97" s="338" t="s">
        <v>140</v>
      </c>
      <c r="W97" s="331"/>
      <c r="X97" s="338"/>
      <c r="Y97" s="331"/>
      <c r="Z97" s="338"/>
      <c r="AA97" s="331"/>
      <c r="AB97" s="338" t="s">
        <v>140</v>
      </c>
      <c r="AC97" s="331"/>
      <c r="AD97" s="338"/>
      <c r="AE97" s="470"/>
      <c r="AF97" s="160"/>
      <c r="AG97" s="145"/>
      <c r="AH97" s="145"/>
      <c r="AI97" s="145"/>
      <c r="AJ97" s="145"/>
      <c r="AK97" s="161"/>
      <c r="AL97" s="160"/>
      <c r="AM97" s="145"/>
      <c r="AN97" s="145"/>
      <c r="AO97" s="145"/>
      <c r="AP97" s="145"/>
      <c r="AQ97" s="161"/>
      <c r="AR97" s="160" t="s">
        <v>138</v>
      </c>
      <c r="AS97" s="145" t="s">
        <v>138</v>
      </c>
      <c r="AT97" s="145"/>
      <c r="AU97" s="145" t="s">
        <v>138</v>
      </c>
      <c r="AV97" s="145" t="s">
        <v>138</v>
      </c>
      <c r="AW97" s="161"/>
      <c r="AX97" s="160"/>
      <c r="AY97" s="145"/>
      <c r="AZ97" s="145"/>
      <c r="BA97" s="145"/>
      <c r="BB97" s="145"/>
      <c r="BC97" s="112"/>
      <c r="BD97" s="451"/>
      <c r="BE97" s="452"/>
      <c r="BF97" s="453"/>
      <c r="BG97" s="6"/>
      <c r="BH97" s="6"/>
      <c r="BI97" s="6"/>
    </row>
    <row r="98" spans="1:61" ht="39" customHeight="1" thickBot="1" x14ac:dyDescent="0.7">
      <c r="A98" s="53" t="s">
        <v>333</v>
      </c>
      <c r="B98" s="277" t="s">
        <v>112</v>
      </c>
      <c r="C98" s="278"/>
      <c r="D98" s="278"/>
      <c r="E98" s="278"/>
      <c r="F98" s="278"/>
      <c r="G98" s="278"/>
      <c r="H98" s="278"/>
      <c r="I98" s="278"/>
      <c r="J98" s="278"/>
      <c r="K98" s="278"/>
      <c r="L98" s="278"/>
      <c r="M98" s="278"/>
      <c r="N98" s="278"/>
      <c r="O98" s="279"/>
      <c r="P98" s="445"/>
      <c r="Q98" s="446"/>
      <c r="R98" s="446"/>
      <c r="S98" s="447"/>
      <c r="T98" s="424"/>
      <c r="U98" s="303"/>
      <c r="V98" s="303"/>
      <c r="W98" s="303"/>
      <c r="X98" s="303"/>
      <c r="Y98" s="303"/>
      <c r="Z98" s="303"/>
      <c r="AA98" s="303"/>
      <c r="AB98" s="303"/>
      <c r="AC98" s="303"/>
      <c r="AD98" s="446"/>
      <c r="AE98" s="447"/>
      <c r="AF98" s="433"/>
      <c r="AG98" s="434"/>
      <c r="AH98" s="434"/>
      <c r="AI98" s="434"/>
      <c r="AJ98" s="434"/>
      <c r="AK98" s="434"/>
      <c r="AL98" s="434"/>
      <c r="AM98" s="434"/>
      <c r="AN98" s="434"/>
      <c r="AO98" s="434"/>
      <c r="AP98" s="434"/>
      <c r="AQ98" s="434"/>
      <c r="AR98" s="434"/>
      <c r="AS98" s="434"/>
      <c r="AT98" s="434"/>
      <c r="AU98" s="434"/>
      <c r="AV98" s="434"/>
      <c r="AW98" s="434"/>
      <c r="AX98" s="434"/>
      <c r="AY98" s="434"/>
      <c r="AZ98" s="434"/>
      <c r="BA98" s="434"/>
      <c r="BB98" s="434"/>
      <c r="BC98" s="435"/>
      <c r="BD98" s="578"/>
      <c r="BE98" s="579"/>
      <c r="BF98" s="580"/>
      <c r="BG98" s="6"/>
      <c r="BH98" s="6"/>
      <c r="BI98" s="6"/>
    </row>
    <row r="99" spans="1:61" ht="101.25" customHeight="1" x14ac:dyDescent="0.65">
      <c r="A99" s="76" t="s">
        <v>334</v>
      </c>
      <c r="B99" s="387" t="s">
        <v>129</v>
      </c>
      <c r="C99" s="388"/>
      <c r="D99" s="388"/>
      <c r="E99" s="388"/>
      <c r="F99" s="388"/>
      <c r="G99" s="388"/>
      <c r="H99" s="388"/>
      <c r="I99" s="388"/>
      <c r="J99" s="388"/>
      <c r="K99" s="388"/>
      <c r="L99" s="388"/>
      <c r="M99" s="388"/>
      <c r="N99" s="388"/>
      <c r="O99" s="389"/>
      <c r="P99" s="289"/>
      <c r="Q99" s="290"/>
      <c r="R99" s="517" t="s">
        <v>133</v>
      </c>
      <c r="S99" s="415"/>
      <c r="T99" s="289" t="s">
        <v>197</v>
      </c>
      <c r="U99" s="290"/>
      <c r="V99" s="290" t="s">
        <v>197</v>
      </c>
      <c r="W99" s="290"/>
      <c r="X99" s="290" t="s">
        <v>134</v>
      </c>
      <c r="Y99" s="290"/>
      <c r="Z99" s="290"/>
      <c r="AA99" s="290"/>
      <c r="AB99" s="290" t="s">
        <v>198</v>
      </c>
      <c r="AC99" s="290"/>
      <c r="AD99" s="290"/>
      <c r="AE99" s="415"/>
      <c r="AF99" s="184" t="s">
        <v>140</v>
      </c>
      <c r="AG99" s="59" t="s">
        <v>140</v>
      </c>
      <c r="AH99" s="59"/>
      <c r="AI99" s="59" t="s">
        <v>140</v>
      </c>
      <c r="AJ99" s="59" t="s">
        <v>140</v>
      </c>
      <c r="AK99" s="183"/>
      <c r="AL99" s="184" t="s">
        <v>140</v>
      </c>
      <c r="AM99" s="59" t="s">
        <v>140</v>
      </c>
      <c r="AN99" s="59"/>
      <c r="AO99" s="59" t="s">
        <v>140</v>
      </c>
      <c r="AP99" s="59" t="s">
        <v>140</v>
      </c>
      <c r="AQ99" s="183"/>
      <c r="AR99" s="184" t="s">
        <v>138</v>
      </c>
      <c r="AS99" s="59" t="s">
        <v>138</v>
      </c>
      <c r="AT99" s="59"/>
      <c r="AU99" s="59" t="s">
        <v>138</v>
      </c>
      <c r="AV99" s="59" t="s">
        <v>138</v>
      </c>
      <c r="AW99" s="183"/>
      <c r="AX99" s="184"/>
      <c r="AY99" s="59"/>
      <c r="AZ99" s="59"/>
      <c r="BA99" s="59"/>
      <c r="BB99" s="59"/>
      <c r="BC99" s="60"/>
      <c r="BD99" s="575" t="s">
        <v>312</v>
      </c>
      <c r="BE99" s="576"/>
      <c r="BF99" s="577"/>
      <c r="BG99" s="6"/>
      <c r="BH99" s="6"/>
      <c r="BI99" s="6"/>
    </row>
    <row r="100" spans="1:61" ht="89.25" customHeight="1" x14ac:dyDescent="0.65">
      <c r="A100" s="61" t="s">
        <v>335</v>
      </c>
      <c r="B100" s="271" t="s">
        <v>211</v>
      </c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3"/>
      <c r="P100" s="309"/>
      <c r="Q100" s="306"/>
      <c r="R100" s="306" t="s">
        <v>199</v>
      </c>
      <c r="S100" s="307"/>
      <c r="T100" s="309" t="s">
        <v>201</v>
      </c>
      <c r="U100" s="306"/>
      <c r="V100" s="306" t="s">
        <v>138</v>
      </c>
      <c r="W100" s="306"/>
      <c r="X100" s="306"/>
      <c r="Y100" s="306"/>
      <c r="Z100" s="306"/>
      <c r="AA100" s="306"/>
      <c r="AB100" s="306" t="s">
        <v>138</v>
      </c>
      <c r="AC100" s="306"/>
      <c r="AD100" s="306"/>
      <c r="AE100" s="307"/>
      <c r="AF100" s="62"/>
      <c r="AG100" s="63"/>
      <c r="AH100" s="63"/>
      <c r="AI100" s="63"/>
      <c r="AJ100" s="63"/>
      <c r="AK100" s="64"/>
      <c r="AL100" s="62" t="s">
        <v>201</v>
      </c>
      <c r="AM100" s="63" t="s">
        <v>138</v>
      </c>
      <c r="AN100" s="63"/>
      <c r="AO100" s="63"/>
      <c r="AP100" s="63"/>
      <c r="AQ100" s="64"/>
      <c r="AR100" s="62"/>
      <c r="AS100" s="63"/>
      <c r="AT100" s="63"/>
      <c r="AU100" s="63"/>
      <c r="AV100" s="63"/>
      <c r="AW100" s="64"/>
      <c r="AX100" s="62"/>
      <c r="AY100" s="63"/>
      <c r="AZ100" s="63"/>
      <c r="BA100" s="63"/>
      <c r="BB100" s="63"/>
      <c r="BC100" s="66"/>
      <c r="BD100" s="572" t="s">
        <v>208</v>
      </c>
      <c r="BE100" s="573"/>
      <c r="BF100" s="574"/>
      <c r="BG100" s="6"/>
      <c r="BH100" s="6"/>
      <c r="BI100" s="6"/>
    </row>
    <row r="101" spans="1:61" ht="135" customHeight="1" x14ac:dyDescent="0.65">
      <c r="A101" s="61" t="s">
        <v>336</v>
      </c>
      <c r="B101" s="274" t="s">
        <v>247</v>
      </c>
      <c r="C101" s="275"/>
      <c r="D101" s="275"/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6"/>
      <c r="P101" s="309"/>
      <c r="Q101" s="306"/>
      <c r="R101" s="306" t="s">
        <v>163</v>
      </c>
      <c r="S101" s="307"/>
      <c r="T101" s="309" t="s">
        <v>201</v>
      </c>
      <c r="U101" s="306"/>
      <c r="V101" s="306" t="s">
        <v>138</v>
      </c>
      <c r="W101" s="306"/>
      <c r="X101" s="306" t="s">
        <v>138</v>
      </c>
      <c r="Y101" s="306"/>
      <c r="Z101" s="306"/>
      <c r="AA101" s="306"/>
      <c r="AB101" s="306"/>
      <c r="AC101" s="306"/>
      <c r="AD101" s="306"/>
      <c r="AE101" s="307"/>
      <c r="AF101" s="62" t="s">
        <v>201</v>
      </c>
      <c r="AG101" s="63" t="s">
        <v>138</v>
      </c>
      <c r="AH101" s="69"/>
      <c r="AI101" s="63"/>
      <c r="AJ101" s="63"/>
      <c r="AK101" s="64"/>
      <c r="AL101" s="62"/>
      <c r="AM101" s="63"/>
      <c r="AN101" s="63"/>
      <c r="AO101" s="63"/>
      <c r="AP101" s="63"/>
      <c r="AQ101" s="64"/>
      <c r="AR101" s="62"/>
      <c r="AS101" s="63"/>
      <c r="AT101" s="63"/>
      <c r="AU101" s="63"/>
      <c r="AV101" s="63"/>
      <c r="AW101" s="64"/>
      <c r="AX101" s="62"/>
      <c r="AY101" s="63"/>
      <c r="AZ101" s="63"/>
      <c r="BA101" s="63"/>
      <c r="BB101" s="63"/>
      <c r="BC101" s="66"/>
      <c r="BD101" s="572" t="s">
        <v>441</v>
      </c>
      <c r="BE101" s="573"/>
      <c r="BF101" s="574"/>
      <c r="BG101" s="6"/>
      <c r="BH101" s="6"/>
      <c r="BI101" s="6"/>
    </row>
    <row r="102" spans="1:61" ht="153.75" customHeight="1" x14ac:dyDescent="0.65">
      <c r="A102" s="67" t="s">
        <v>337</v>
      </c>
      <c r="B102" s="271" t="s">
        <v>424</v>
      </c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3"/>
      <c r="P102" s="304"/>
      <c r="Q102" s="305"/>
      <c r="R102" s="305" t="s">
        <v>200</v>
      </c>
      <c r="S102" s="310"/>
      <c r="T102" s="304" t="s">
        <v>202</v>
      </c>
      <c r="U102" s="305"/>
      <c r="V102" s="305" t="s">
        <v>154</v>
      </c>
      <c r="W102" s="305"/>
      <c r="X102" s="305" t="s">
        <v>138</v>
      </c>
      <c r="Y102" s="305"/>
      <c r="Z102" s="305" t="s">
        <v>139</v>
      </c>
      <c r="AA102" s="305"/>
      <c r="AB102" s="305"/>
      <c r="AC102" s="305"/>
      <c r="AD102" s="305"/>
      <c r="AE102" s="310"/>
      <c r="AF102" s="160"/>
      <c r="AG102" s="145"/>
      <c r="AH102" s="145"/>
      <c r="AI102" s="145"/>
      <c r="AJ102" s="145"/>
      <c r="AK102" s="161"/>
      <c r="AL102" s="160"/>
      <c r="AM102" s="145"/>
      <c r="AN102" s="145"/>
      <c r="AO102" s="145"/>
      <c r="AP102" s="145"/>
      <c r="AQ102" s="161"/>
      <c r="AR102" s="160" t="s">
        <v>202</v>
      </c>
      <c r="AS102" s="145" t="s">
        <v>154</v>
      </c>
      <c r="AT102" s="145"/>
      <c r="AU102" s="145"/>
      <c r="AV102" s="145"/>
      <c r="AW102" s="161"/>
      <c r="AX102" s="160"/>
      <c r="AY102" s="145"/>
      <c r="AZ102" s="145"/>
      <c r="BA102" s="145"/>
      <c r="BB102" s="145"/>
      <c r="BC102" s="112"/>
      <c r="BD102" s="652" t="s">
        <v>179</v>
      </c>
      <c r="BE102" s="653"/>
      <c r="BF102" s="654"/>
      <c r="BG102" s="6"/>
      <c r="BH102" s="6"/>
      <c r="BI102" s="6"/>
    </row>
    <row r="103" spans="1:61" ht="41.25" customHeight="1" thickBot="1" x14ac:dyDescent="0.7">
      <c r="A103" s="185" t="s">
        <v>338</v>
      </c>
      <c r="B103" s="617" t="s">
        <v>276</v>
      </c>
      <c r="C103" s="618"/>
      <c r="D103" s="618"/>
      <c r="E103" s="618"/>
      <c r="F103" s="618"/>
      <c r="G103" s="618"/>
      <c r="H103" s="618"/>
      <c r="I103" s="618"/>
      <c r="J103" s="618"/>
      <c r="K103" s="618"/>
      <c r="L103" s="618"/>
      <c r="M103" s="618"/>
      <c r="N103" s="618"/>
      <c r="O103" s="619"/>
      <c r="P103" s="304"/>
      <c r="Q103" s="305"/>
      <c r="R103" s="305"/>
      <c r="S103" s="310"/>
      <c r="T103" s="620" t="s">
        <v>277</v>
      </c>
      <c r="U103" s="621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10"/>
      <c r="AF103" s="160"/>
      <c r="AG103" s="145"/>
      <c r="AH103" s="145"/>
      <c r="AI103" s="145"/>
      <c r="AJ103" s="145"/>
      <c r="AK103" s="161"/>
      <c r="AL103" s="160"/>
      <c r="AM103" s="145"/>
      <c r="AN103" s="145"/>
      <c r="AO103" s="145"/>
      <c r="AP103" s="145"/>
      <c r="AQ103" s="161"/>
      <c r="AR103" s="160"/>
      <c r="AS103" s="145"/>
      <c r="AT103" s="145"/>
      <c r="AU103" s="145"/>
      <c r="AV103" s="145"/>
      <c r="AW103" s="161"/>
      <c r="AX103" s="160"/>
      <c r="AY103" s="145"/>
      <c r="AZ103" s="145"/>
      <c r="BA103" s="145"/>
      <c r="BB103" s="145"/>
      <c r="BC103" s="112"/>
      <c r="BD103" s="658"/>
      <c r="BE103" s="659"/>
      <c r="BF103" s="660"/>
      <c r="BG103" s="6"/>
      <c r="BH103" s="6"/>
      <c r="BI103" s="6"/>
    </row>
    <row r="104" spans="1:61" ht="52.15" customHeight="1" thickBot="1" x14ac:dyDescent="0.7">
      <c r="A104" s="398" t="s">
        <v>107</v>
      </c>
      <c r="B104" s="399"/>
      <c r="C104" s="399"/>
      <c r="D104" s="399"/>
      <c r="E104" s="399"/>
      <c r="F104" s="399"/>
      <c r="G104" s="399"/>
      <c r="H104" s="399"/>
      <c r="I104" s="399"/>
      <c r="J104" s="399"/>
      <c r="K104" s="399"/>
      <c r="L104" s="399"/>
      <c r="M104" s="399"/>
      <c r="N104" s="399"/>
      <c r="O104" s="399"/>
      <c r="P104" s="399"/>
      <c r="Q104" s="399"/>
      <c r="R104" s="399"/>
      <c r="S104" s="400"/>
      <c r="T104" s="424">
        <f>T49+T28</f>
        <v>7936</v>
      </c>
      <c r="U104" s="490"/>
      <c r="V104" s="303">
        <f>V49+V28</f>
        <v>3591</v>
      </c>
      <c r="W104" s="490"/>
      <c r="X104" s="303">
        <f>X49+X28</f>
        <v>1985</v>
      </c>
      <c r="Y104" s="490"/>
      <c r="Z104" s="303">
        <f>Z49+Z28</f>
        <v>402</v>
      </c>
      <c r="AA104" s="490"/>
      <c r="AB104" s="303">
        <f>AB49+AB28</f>
        <v>1203</v>
      </c>
      <c r="AC104" s="490"/>
      <c r="AD104" s="431">
        <f>AD49+AD28</f>
        <v>0</v>
      </c>
      <c r="AE104" s="432"/>
      <c r="AF104" s="186">
        <f t="shared" ref="AF104:BC104" si="36">AF49+AF28</f>
        <v>1118</v>
      </c>
      <c r="AG104" s="187">
        <f t="shared" si="36"/>
        <v>562</v>
      </c>
      <c r="AH104" s="187">
        <f t="shared" si="36"/>
        <v>26</v>
      </c>
      <c r="AI104" s="187">
        <f t="shared" si="36"/>
        <v>1004</v>
      </c>
      <c r="AJ104" s="187">
        <f t="shared" si="36"/>
        <v>508</v>
      </c>
      <c r="AK104" s="188">
        <f t="shared" si="36"/>
        <v>28</v>
      </c>
      <c r="AL104" s="186">
        <f t="shared" si="36"/>
        <v>1066</v>
      </c>
      <c r="AM104" s="187">
        <f t="shared" si="36"/>
        <v>500</v>
      </c>
      <c r="AN104" s="187">
        <f t="shared" si="36"/>
        <v>27</v>
      </c>
      <c r="AO104" s="187">
        <f t="shared" si="36"/>
        <v>1090</v>
      </c>
      <c r="AP104" s="187">
        <f t="shared" si="36"/>
        <v>550</v>
      </c>
      <c r="AQ104" s="188">
        <f t="shared" si="36"/>
        <v>28</v>
      </c>
      <c r="AR104" s="186">
        <f t="shared" si="36"/>
        <v>1062</v>
      </c>
      <c r="AS104" s="187">
        <f t="shared" si="36"/>
        <v>511</v>
      </c>
      <c r="AT104" s="187">
        <f t="shared" si="36"/>
        <v>28</v>
      </c>
      <c r="AU104" s="187">
        <f t="shared" si="36"/>
        <v>1058</v>
      </c>
      <c r="AV104" s="187">
        <f t="shared" si="36"/>
        <v>514</v>
      </c>
      <c r="AW104" s="188">
        <f t="shared" si="36"/>
        <v>29</v>
      </c>
      <c r="AX104" s="186">
        <f>AX49+AX28</f>
        <v>1150</v>
      </c>
      <c r="AY104" s="187">
        <f t="shared" si="36"/>
        <v>536</v>
      </c>
      <c r="AZ104" s="187">
        <f t="shared" si="36"/>
        <v>33</v>
      </c>
      <c r="BA104" s="187">
        <f t="shared" si="36"/>
        <v>460</v>
      </c>
      <c r="BB104" s="187">
        <f t="shared" si="36"/>
        <v>200</v>
      </c>
      <c r="BC104" s="189">
        <f t="shared" si="36"/>
        <v>13</v>
      </c>
      <c r="BD104" s="661">
        <f>AH104+AK104+AN104+AQ104+AT104+AW104+AZ104+BC104</f>
        <v>212</v>
      </c>
      <c r="BE104" s="662"/>
      <c r="BF104" s="663"/>
      <c r="BG104" s="6"/>
      <c r="BH104" s="6"/>
      <c r="BI104" s="6"/>
    </row>
    <row r="105" spans="1:61" ht="42.75" customHeight="1" x14ac:dyDescent="0.65">
      <c r="A105" s="387" t="s">
        <v>18</v>
      </c>
      <c r="B105" s="388"/>
      <c r="C105" s="388"/>
      <c r="D105" s="388"/>
      <c r="E105" s="388"/>
      <c r="F105" s="388"/>
      <c r="G105" s="388"/>
      <c r="H105" s="388"/>
      <c r="I105" s="388"/>
      <c r="J105" s="388"/>
      <c r="K105" s="388"/>
      <c r="L105" s="388"/>
      <c r="M105" s="388"/>
      <c r="N105" s="388"/>
      <c r="O105" s="388"/>
      <c r="P105" s="388"/>
      <c r="Q105" s="388"/>
      <c r="R105" s="388"/>
      <c r="S105" s="389"/>
      <c r="T105" s="289"/>
      <c r="U105" s="483"/>
      <c r="V105" s="290"/>
      <c r="W105" s="483"/>
      <c r="X105" s="483"/>
      <c r="Y105" s="483"/>
      <c r="Z105" s="483"/>
      <c r="AA105" s="483"/>
      <c r="AB105" s="483"/>
      <c r="AC105" s="483"/>
      <c r="AD105" s="483"/>
      <c r="AE105" s="486"/>
      <c r="AF105" s="407">
        <f>AG104/17</f>
        <v>33.058823529411768</v>
      </c>
      <c r="AG105" s="314"/>
      <c r="AH105" s="314"/>
      <c r="AI105" s="314">
        <f>AJ104/17</f>
        <v>29.882352941176471</v>
      </c>
      <c r="AJ105" s="314"/>
      <c r="AK105" s="314"/>
      <c r="AL105" s="314">
        <f>AM104/17</f>
        <v>29.411764705882351</v>
      </c>
      <c r="AM105" s="314"/>
      <c r="AN105" s="314"/>
      <c r="AO105" s="314">
        <f>AP104/17</f>
        <v>32.352941176470587</v>
      </c>
      <c r="AP105" s="314"/>
      <c r="AQ105" s="314"/>
      <c r="AR105" s="314">
        <f>AS104/17</f>
        <v>30.058823529411764</v>
      </c>
      <c r="AS105" s="314"/>
      <c r="AT105" s="314"/>
      <c r="AU105" s="314">
        <f>AV104/17</f>
        <v>30.235294117647058</v>
      </c>
      <c r="AV105" s="314"/>
      <c r="AW105" s="314"/>
      <c r="AX105" s="449">
        <f>AY104/17</f>
        <v>31.529411764705884</v>
      </c>
      <c r="AY105" s="449"/>
      <c r="AZ105" s="449"/>
      <c r="BA105" s="449">
        <f>BB104/10</f>
        <v>20</v>
      </c>
      <c r="BB105" s="449"/>
      <c r="BC105" s="450"/>
      <c r="BD105" s="655"/>
      <c r="BE105" s="656"/>
      <c r="BF105" s="657"/>
      <c r="BG105" s="6"/>
      <c r="BH105" s="6"/>
      <c r="BI105" s="6"/>
    </row>
    <row r="106" spans="1:61" ht="37.9" customHeight="1" x14ac:dyDescent="0.65">
      <c r="A106" s="271" t="s">
        <v>19</v>
      </c>
      <c r="B106" s="272"/>
      <c r="C106" s="272"/>
      <c r="D106" s="272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3"/>
      <c r="T106" s="416">
        <f>SUM(AF106:BC106)</f>
        <v>6</v>
      </c>
      <c r="U106" s="408"/>
      <c r="V106" s="306"/>
      <c r="W106" s="408"/>
      <c r="X106" s="408"/>
      <c r="Y106" s="408"/>
      <c r="Z106" s="408"/>
      <c r="AA106" s="408"/>
      <c r="AB106" s="408"/>
      <c r="AC106" s="408"/>
      <c r="AD106" s="408"/>
      <c r="AE106" s="418"/>
      <c r="AF106" s="726"/>
      <c r="AG106" s="419"/>
      <c r="AH106" s="419"/>
      <c r="AI106" s="419"/>
      <c r="AJ106" s="419"/>
      <c r="AK106" s="419"/>
      <c r="AL106" s="417"/>
      <c r="AM106" s="417"/>
      <c r="AN106" s="417"/>
      <c r="AO106" s="419"/>
      <c r="AP106" s="419"/>
      <c r="AQ106" s="419"/>
      <c r="AR106" s="419">
        <v>2</v>
      </c>
      <c r="AS106" s="419"/>
      <c r="AT106" s="419"/>
      <c r="AU106" s="419">
        <v>1</v>
      </c>
      <c r="AV106" s="419"/>
      <c r="AW106" s="419"/>
      <c r="AX106" s="419">
        <v>2</v>
      </c>
      <c r="AY106" s="419"/>
      <c r="AZ106" s="419"/>
      <c r="BA106" s="419">
        <v>1</v>
      </c>
      <c r="BB106" s="419"/>
      <c r="BC106" s="454"/>
      <c r="BD106" s="652"/>
      <c r="BE106" s="653"/>
      <c r="BF106" s="654"/>
      <c r="BG106" s="6"/>
      <c r="BH106" s="6"/>
      <c r="BI106" s="6"/>
    </row>
    <row r="107" spans="1:61" ht="45.6" customHeight="1" x14ac:dyDescent="0.65">
      <c r="A107" s="271" t="s">
        <v>2</v>
      </c>
      <c r="B107" s="272"/>
      <c r="C107" s="27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3"/>
      <c r="T107" s="416">
        <f>SUM(AF107:BC107)</f>
        <v>4</v>
      </c>
      <c r="U107" s="408"/>
      <c r="V107" s="408"/>
      <c r="W107" s="408"/>
      <c r="X107" s="408"/>
      <c r="Y107" s="408"/>
      <c r="Z107" s="408"/>
      <c r="AA107" s="408"/>
      <c r="AB107" s="408"/>
      <c r="AC107" s="408"/>
      <c r="AD107" s="408"/>
      <c r="AE107" s="418"/>
      <c r="AF107" s="726"/>
      <c r="AG107" s="419"/>
      <c r="AH107" s="419"/>
      <c r="AI107" s="419"/>
      <c r="AJ107" s="419"/>
      <c r="AK107" s="419"/>
      <c r="AL107" s="419"/>
      <c r="AM107" s="419"/>
      <c r="AN107" s="419"/>
      <c r="AO107" s="419">
        <v>1</v>
      </c>
      <c r="AP107" s="419"/>
      <c r="AQ107" s="419"/>
      <c r="AR107" s="419">
        <v>1</v>
      </c>
      <c r="AS107" s="419"/>
      <c r="AT107" s="419"/>
      <c r="AU107" s="419">
        <v>1</v>
      </c>
      <c r="AV107" s="419"/>
      <c r="AW107" s="419"/>
      <c r="AX107" s="419"/>
      <c r="AY107" s="419"/>
      <c r="AZ107" s="419"/>
      <c r="BA107" s="419">
        <v>1</v>
      </c>
      <c r="BB107" s="419"/>
      <c r="BC107" s="454"/>
      <c r="BD107" s="652"/>
      <c r="BE107" s="653"/>
      <c r="BF107" s="654"/>
      <c r="BG107" s="6"/>
      <c r="BH107" s="6"/>
      <c r="BI107" s="6"/>
    </row>
    <row r="108" spans="1:61" ht="47.45" customHeight="1" x14ac:dyDescent="0.65">
      <c r="A108" s="271" t="s">
        <v>20</v>
      </c>
      <c r="B108" s="272"/>
      <c r="C108" s="272"/>
      <c r="D108" s="272"/>
      <c r="E108" s="272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3"/>
      <c r="T108" s="416">
        <f>SUM(AF108:BC108)</f>
        <v>32</v>
      </c>
      <c r="U108" s="408"/>
      <c r="V108" s="408"/>
      <c r="W108" s="408"/>
      <c r="X108" s="408"/>
      <c r="Y108" s="408"/>
      <c r="Z108" s="408"/>
      <c r="AA108" s="408"/>
      <c r="AB108" s="408"/>
      <c r="AC108" s="408"/>
      <c r="AD108" s="408"/>
      <c r="AE108" s="418"/>
      <c r="AF108" s="726">
        <v>4</v>
      </c>
      <c r="AG108" s="419"/>
      <c r="AH108" s="419"/>
      <c r="AI108" s="419">
        <v>4</v>
      </c>
      <c r="AJ108" s="419"/>
      <c r="AK108" s="419"/>
      <c r="AL108" s="419">
        <v>5</v>
      </c>
      <c r="AM108" s="419"/>
      <c r="AN108" s="419"/>
      <c r="AO108" s="419">
        <v>5</v>
      </c>
      <c r="AP108" s="419"/>
      <c r="AQ108" s="419"/>
      <c r="AR108" s="419">
        <v>4</v>
      </c>
      <c r="AS108" s="419"/>
      <c r="AT108" s="419"/>
      <c r="AU108" s="419">
        <v>4</v>
      </c>
      <c r="AV108" s="419"/>
      <c r="AW108" s="419"/>
      <c r="AX108" s="419">
        <v>4</v>
      </c>
      <c r="AY108" s="419"/>
      <c r="AZ108" s="419"/>
      <c r="BA108" s="419">
        <v>2</v>
      </c>
      <c r="BB108" s="419"/>
      <c r="BC108" s="454"/>
      <c r="BD108" s="652"/>
      <c r="BE108" s="653"/>
      <c r="BF108" s="654"/>
      <c r="BG108" s="6"/>
      <c r="BH108" s="6"/>
      <c r="BI108" s="6"/>
    </row>
    <row r="109" spans="1:61" ht="42" customHeight="1" thickBot="1" x14ac:dyDescent="0.7">
      <c r="A109" s="322" t="s">
        <v>21</v>
      </c>
      <c r="B109" s="323"/>
      <c r="C109" s="323"/>
      <c r="D109" s="323"/>
      <c r="E109" s="323"/>
      <c r="F109" s="323"/>
      <c r="G109" s="323"/>
      <c r="H109" s="323"/>
      <c r="I109" s="323"/>
      <c r="J109" s="323"/>
      <c r="K109" s="323"/>
      <c r="L109" s="323"/>
      <c r="M109" s="323"/>
      <c r="N109" s="323"/>
      <c r="O109" s="323"/>
      <c r="P109" s="323"/>
      <c r="Q109" s="323"/>
      <c r="R109" s="323"/>
      <c r="S109" s="324"/>
      <c r="T109" s="393">
        <f>SUM(AF109:BC109)</f>
        <v>23</v>
      </c>
      <c r="U109" s="394"/>
      <c r="V109" s="394"/>
      <c r="W109" s="394"/>
      <c r="X109" s="394"/>
      <c r="Y109" s="394"/>
      <c r="Z109" s="394"/>
      <c r="AA109" s="394"/>
      <c r="AB109" s="394"/>
      <c r="AC109" s="394"/>
      <c r="AD109" s="394"/>
      <c r="AE109" s="436"/>
      <c r="AF109" s="705">
        <v>3</v>
      </c>
      <c r="AG109" s="430"/>
      <c r="AH109" s="430"/>
      <c r="AI109" s="430">
        <v>4</v>
      </c>
      <c r="AJ109" s="430"/>
      <c r="AK109" s="430"/>
      <c r="AL109" s="430">
        <v>2</v>
      </c>
      <c r="AM109" s="430"/>
      <c r="AN109" s="430"/>
      <c r="AO109" s="430">
        <v>3</v>
      </c>
      <c r="AP109" s="430"/>
      <c r="AQ109" s="430"/>
      <c r="AR109" s="430">
        <v>3</v>
      </c>
      <c r="AS109" s="430"/>
      <c r="AT109" s="430"/>
      <c r="AU109" s="430">
        <v>3</v>
      </c>
      <c r="AV109" s="430"/>
      <c r="AW109" s="430"/>
      <c r="AX109" s="430">
        <v>3</v>
      </c>
      <c r="AY109" s="430"/>
      <c r="AZ109" s="430"/>
      <c r="BA109" s="430">
        <v>2</v>
      </c>
      <c r="BB109" s="430"/>
      <c r="BC109" s="473"/>
      <c r="BD109" s="649"/>
      <c r="BE109" s="650"/>
      <c r="BF109" s="651"/>
      <c r="BG109" s="6"/>
      <c r="BH109" s="6"/>
      <c r="BI109" s="6"/>
    </row>
    <row r="110" spans="1:61" ht="54.75" customHeight="1" thickBot="1" x14ac:dyDescent="0.7">
      <c r="A110" s="126"/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32"/>
      <c r="AJ110" s="32"/>
      <c r="AK110" s="32"/>
      <c r="AL110" s="126"/>
      <c r="AM110" s="126"/>
      <c r="AN110" s="126"/>
      <c r="AO110" s="32"/>
      <c r="AP110" s="32"/>
      <c r="AQ110" s="32"/>
      <c r="AR110" s="126"/>
      <c r="AS110" s="126"/>
      <c r="AT110" s="126"/>
      <c r="AU110" s="32"/>
      <c r="AV110" s="32"/>
      <c r="AW110" s="32"/>
      <c r="AX110" s="32"/>
      <c r="AY110" s="32"/>
      <c r="AZ110" s="32"/>
      <c r="BA110" s="126"/>
      <c r="BB110" s="126"/>
      <c r="BC110" s="126"/>
      <c r="BD110" s="126"/>
      <c r="BE110" s="126"/>
      <c r="BF110" s="193"/>
      <c r="BG110" s="193"/>
      <c r="BH110" s="193"/>
      <c r="BI110" s="126"/>
    </row>
    <row r="111" spans="1:61" ht="76.5" customHeight="1" thickBot="1" x14ac:dyDescent="0.7">
      <c r="A111" s="327" t="s">
        <v>66</v>
      </c>
      <c r="B111" s="328"/>
      <c r="C111" s="328"/>
      <c r="D111" s="328"/>
      <c r="E111" s="328"/>
      <c r="F111" s="328"/>
      <c r="G111" s="328"/>
      <c r="H111" s="328"/>
      <c r="I111" s="328"/>
      <c r="J111" s="328"/>
      <c r="K111" s="328"/>
      <c r="L111" s="328"/>
      <c r="M111" s="328"/>
      <c r="N111" s="328"/>
      <c r="O111" s="328"/>
      <c r="P111" s="329"/>
      <c r="Q111" s="327" t="s">
        <v>95</v>
      </c>
      <c r="R111" s="328"/>
      <c r="S111" s="328"/>
      <c r="T111" s="328"/>
      <c r="U111" s="328"/>
      <c r="V111" s="328"/>
      <c r="W111" s="328"/>
      <c r="X111" s="328"/>
      <c r="Y111" s="328"/>
      <c r="Z111" s="328"/>
      <c r="AA111" s="328"/>
      <c r="AB111" s="328"/>
      <c r="AC111" s="328"/>
      <c r="AD111" s="328"/>
      <c r="AE111" s="329"/>
      <c r="AF111" s="463" t="s">
        <v>65</v>
      </c>
      <c r="AG111" s="464"/>
      <c r="AH111" s="464"/>
      <c r="AI111" s="464"/>
      <c r="AJ111" s="464"/>
      <c r="AK111" s="464"/>
      <c r="AL111" s="464"/>
      <c r="AM111" s="464"/>
      <c r="AN111" s="464"/>
      <c r="AO111" s="464"/>
      <c r="AP111" s="464"/>
      <c r="AQ111" s="464"/>
      <c r="AR111" s="464"/>
      <c r="AS111" s="464"/>
      <c r="AT111" s="704"/>
      <c r="AU111" s="463" t="s">
        <v>64</v>
      </c>
      <c r="AV111" s="464"/>
      <c r="AW111" s="464"/>
      <c r="AX111" s="464"/>
      <c r="AY111" s="464"/>
      <c r="AZ111" s="464"/>
      <c r="BA111" s="464"/>
      <c r="BB111" s="464"/>
      <c r="BC111" s="464"/>
      <c r="BD111" s="464"/>
      <c r="BE111" s="464"/>
      <c r="BF111" s="464"/>
      <c r="BG111" s="464"/>
      <c r="BH111" s="464"/>
      <c r="BI111" s="464"/>
    </row>
    <row r="112" spans="1:61" ht="37.5" customHeight="1" thickBot="1" x14ac:dyDescent="0.7">
      <c r="A112" s="332" t="s">
        <v>28</v>
      </c>
      <c r="B112" s="333"/>
      <c r="C112" s="333"/>
      <c r="D112" s="333"/>
      <c r="E112" s="333"/>
      <c r="F112" s="333"/>
      <c r="G112" s="334"/>
      <c r="H112" s="514" t="s">
        <v>27</v>
      </c>
      <c r="I112" s="515"/>
      <c r="J112" s="516"/>
      <c r="K112" s="518" t="s">
        <v>29</v>
      </c>
      <c r="L112" s="519"/>
      <c r="M112" s="520"/>
      <c r="N112" s="311" t="s">
        <v>212</v>
      </c>
      <c r="O112" s="312"/>
      <c r="P112" s="313"/>
      <c r="Q112" s="427" t="s">
        <v>28</v>
      </c>
      <c r="R112" s="428"/>
      <c r="S112" s="428"/>
      <c r="T112" s="428"/>
      <c r="U112" s="428"/>
      <c r="V112" s="429"/>
      <c r="W112" s="426" t="s">
        <v>27</v>
      </c>
      <c r="X112" s="312"/>
      <c r="Y112" s="313"/>
      <c r="Z112" s="426" t="s">
        <v>29</v>
      </c>
      <c r="AA112" s="312"/>
      <c r="AB112" s="313"/>
      <c r="AC112" s="311" t="s">
        <v>212</v>
      </c>
      <c r="AD112" s="312"/>
      <c r="AE112" s="313"/>
      <c r="AF112" s="332" t="s">
        <v>27</v>
      </c>
      <c r="AG112" s="333"/>
      <c r="AH112" s="333"/>
      <c r="AI112" s="333"/>
      <c r="AJ112" s="334"/>
      <c r="AK112" s="332" t="s">
        <v>29</v>
      </c>
      <c r="AL112" s="333"/>
      <c r="AM112" s="333"/>
      <c r="AN112" s="333"/>
      <c r="AO112" s="334"/>
      <c r="AP112" s="333" t="s">
        <v>135</v>
      </c>
      <c r="AQ112" s="333"/>
      <c r="AR112" s="333"/>
      <c r="AS112" s="333"/>
      <c r="AT112" s="334"/>
      <c r="AU112" s="316" t="s">
        <v>209</v>
      </c>
      <c r="AV112" s="317"/>
      <c r="AW112" s="317"/>
      <c r="AX112" s="317"/>
      <c r="AY112" s="317"/>
      <c r="AZ112" s="317"/>
      <c r="BA112" s="317"/>
      <c r="BB112" s="317"/>
      <c r="BC112" s="317"/>
      <c r="BD112" s="317"/>
      <c r="BE112" s="317"/>
      <c r="BF112" s="317"/>
      <c r="BG112" s="317"/>
      <c r="BH112" s="317"/>
      <c r="BI112" s="317"/>
    </row>
    <row r="113" spans="1:63" ht="75.75" customHeight="1" x14ac:dyDescent="0.65">
      <c r="A113" s="316" t="s">
        <v>130</v>
      </c>
      <c r="B113" s="317"/>
      <c r="C113" s="317"/>
      <c r="D113" s="317"/>
      <c r="E113" s="317"/>
      <c r="F113" s="317"/>
      <c r="G113" s="318"/>
      <c r="H113" s="502">
        <v>2</v>
      </c>
      <c r="I113" s="503"/>
      <c r="J113" s="509"/>
      <c r="K113" s="325">
        <v>2</v>
      </c>
      <c r="L113" s="317"/>
      <c r="M113" s="318"/>
      <c r="N113" s="502">
        <v>3</v>
      </c>
      <c r="O113" s="503"/>
      <c r="P113" s="504"/>
      <c r="Q113" s="395" t="s">
        <v>210</v>
      </c>
      <c r="R113" s="396"/>
      <c r="S113" s="396"/>
      <c r="T113" s="396"/>
      <c r="U113" s="396"/>
      <c r="V113" s="397"/>
      <c r="W113" s="319">
        <v>2</v>
      </c>
      <c r="X113" s="320"/>
      <c r="Y113" s="505"/>
      <c r="Z113" s="319">
        <v>2</v>
      </c>
      <c r="AA113" s="320"/>
      <c r="AB113" s="505"/>
      <c r="AC113" s="320">
        <v>3</v>
      </c>
      <c r="AD113" s="320"/>
      <c r="AE113" s="505"/>
      <c r="AF113" s="465">
        <v>8</v>
      </c>
      <c r="AG113" s="367"/>
      <c r="AH113" s="367"/>
      <c r="AI113" s="367"/>
      <c r="AJ113" s="496"/>
      <c r="AK113" s="465">
        <v>8</v>
      </c>
      <c r="AL113" s="367"/>
      <c r="AM113" s="367"/>
      <c r="AN113" s="367"/>
      <c r="AO113" s="496"/>
      <c r="AP113" s="367">
        <v>12</v>
      </c>
      <c r="AQ113" s="367"/>
      <c r="AR113" s="367"/>
      <c r="AS113" s="367"/>
      <c r="AT113" s="496"/>
      <c r="AU113" s="465"/>
      <c r="AV113" s="466"/>
      <c r="AW113" s="466"/>
      <c r="AX113" s="466"/>
      <c r="AY113" s="466"/>
      <c r="AZ113" s="466"/>
      <c r="BA113" s="466"/>
      <c r="BB113" s="466"/>
      <c r="BC113" s="466"/>
      <c r="BD113" s="466"/>
      <c r="BE113" s="466"/>
      <c r="BF113" s="466"/>
      <c r="BG113" s="466"/>
      <c r="BH113" s="466"/>
      <c r="BI113" s="466"/>
    </row>
    <row r="114" spans="1:63" ht="75.75" customHeight="1" x14ac:dyDescent="0.65">
      <c r="A114" s="319"/>
      <c r="B114" s="320"/>
      <c r="C114" s="320"/>
      <c r="D114" s="320"/>
      <c r="E114" s="320"/>
      <c r="F114" s="320"/>
      <c r="G114" s="321"/>
      <c r="H114" s="326"/>
      <c r="I114" s="320"/>
      <c r="J114" s="321"/>
      <c r="K114" s="326"/>
      <c r="L114" s="320"/>
      <c r="M114" s="321"/>
      <c r="N114" s="326"/>
      <c r="O114" s="320"/>
      <c r="P114" s="505"/>
      <c r="Q114" s="507" t="s">
        <v>309</v>
      </c>
      <c r="R114" s="499"/>
      <c r="S114" s="499"/>
      <c r="T114" s="499"/>
      <c r="U114" s="499"/>
      <c r="V114" s="499"/>
      <c r="W114" s="498">
        <v>4</v>
      </c>
      <c r="X114" s="499"/>
      <c r="Y114" s="501"/>
      <c r="Z114" s="498">
        <v>2</v>
      </c>
      <c r="AA114" s="499"/>
      <c r="AB114" s="501"/>
      <c r="AC114" s="498">
        <v>3</v>
      </c>
      <c r="AD114" s="499"/>
      <c r="AE114" s="500"/>
      <c r="AF114" s="465"/>
      <c r="AG114" s="367"/>
      <c r="AH114" s="367"/>
      <c r="AI114" s="367"/>
      <c r="AJ114" s="496"/>
      <c r="AK114" s="465"/>
      <c r="AL114" s="367"/>
      <c r="AM114" s="367"/>
      <c r="AN114" s="367"/>
      <c r="AO114" s="496"/>
      <c r="AP114" s="367"/>
      <c r="AQ114" s="367"/>
      <c r="AR114" s="367"/>
      <c r="AS114" s="367"/>
      <c r="AT114" s="496"/>
      <c r="AU114" s="465"/>
      <c r="AV114" s="466"/>
      <c r="AW114" s="466"/>
      <c r="AX114" s="466"/>
      <c r="AY114" s="466"/>
      <c r="AZ114" s="466"/>
      <c r="BA114" s="466"/>
      <c r="BB114" s="466"/>
      <c r="BC114" s="466"/>
      <c r="BD114" s="466"/>
      <c r="BE114" s="466"/>
      <c r="BF114" s="466"/>
      <c r="BG114" s="466"/>
      <c r="BH114" s="466"/>
      <c r="BI114" s="466"/>
    </row>
    <row r="115" spans="1:63" ht="42" customHeight="1" x14ac:dyDescent="0.65">
      <c r="A115" s="508" t="s">
        <v>131</v>
      </c>
      <c r="B115" s="503"/>
      <c r="C115" s="503"/>
      <c r="D115" s="503"/>
      <c r="E115" s="503"/>
      <c r="F115" s="503"/>
      <c r="G115" s="509"/>
      <c r="H115" s="511">
        <v>4</v>
      </c>
      <c r="I115" s="367"/>
      <c r="J115" s="512"/>
      <c r="K115" s="502">
        <v>1</v>
      </c>
      <c r="L115" s="503"/>
      <c r="M115" s="509"/>
      <c r="N115" s="511">
        <v>2</v>
      </c>
      <c r="O115" s="367"/>
      <c r="P115" s="496"/>
      <c r="Q115" s="507" t="s">
        <v>310</v>
      </c>
      <c r="R115" s="499"/>
      <c r="S115" s="499"/>
      <c r="T115" s="499"/>
      <c r="U115" s="499"/>
      <c r="V115" s="499"/>
      <c r="W115" s="498">
        <v>6</v>
      </c>
      <c r="X115" s="499"/>
      <c r="Y115" s="501"/>
      <c r="Z115" s="498">
        <v>2</v>
      </c>
      <c r="AA115" s="499"/>
      <c r="AB115" s="501"/>
      <c r="AC115" s="498">
        <v>3</v>
      </c>
      <c r="AD115" s="499"/>
      <c r="AE115" s="500"/>
      <c r="AF115" s="465"/>
      <c r="AG115" s="367"/>
      <c r="AH115" s="367"/>
      <c r="AI115" s="367"/>
      <c r="AJ115" s="496"/>
      <c r="AK115" s="465"/>
      <c r="AL115" s="367"/>
      <c r="AM115" s="367"/>
      <c r="AN115" s="367"/>
      <c r="AO115" s="496"/>
      <c r="AP115" s="367"/>
      <c r="AQ115" s="367"/>
      <c r="AR115" s="367"/>
      <c r="AS115" s="367"/>
      <c r="AT115" s="496"/>
      <c r="AU115" s="465"/>
      <c r="AV115" s="466"/>
      <c r="AW115" s="466"/>
      <c r="AX115" s="466"/>
      <c r="AY115" s="466"/>
      <c r="AZ115" s="466"/>
      <c r="BA115" s="466"/>
      <c r="BB115" s="466"/>
      <c r="BC115" s="466"/>
      <c r="BD115" s="466"/>
      <c r="BE115" s="466"/>
      <c r="BF115" s="466"/>
      <c r="BG115" s="466"/>
      <c r="BH115" s="466"/>
      <c r="BI115" s="466"/>
    </row>
    <row r="116" spans="1:63" ht="44.45" customHeight="1" thickBot="1" x14ac:dyDescent="0.7">
      <c r="A116" s="467"/>
      <c r="B116" s="468"/>
      <c r="C116" s="468"/>
      <c r="D116" s="468"/>
      <c r="E116" s="468"/>
      <c r="F116" s="468"/>
      <c r="G116" s="510"/>
      <c r="H116" s="513"/>
      <c r="I116" s="468"/>
      <c r="J116" s="510"/>
      <c r="K116" s="513"/>
      <c r="L116" s="468"/>
      <c r="M116" s="510"/>
      <c r="N116" s="513"/>
      <c r="O116" s="468"/>
      <c r="P116" s="497"/>
      <c r="Q116" s="459" t="s">
        <v>132</v>
      </c>
      <c r="R116" s="460"/>
      <c r="S116" s="460"/>
      <c r="T116" s="460"/>
      <c r="U116" s="460"/>
      <c r="V116" s="460"/>
      <c r="W116" s="461">
        <v>8</v>
      </c>
      <c r="X116" s="460"/>
      <c r="Y116" s="462"/>
      <c r="Z116" s="461">
        <v>1</v>
      </c>
      <c r="AA116" s="460"/>
      <c r="AB116" s="462"/>
      <c r="AC116" s="461">
        <v>2</v>
      </c>
      <c r="AD116" s="460"/>
      <c r="AE116" s="506"/>
      <c r="AF116" s="467"/>
      <c r="AG116" s="468"/>
      <c r="AH116" s="468"/>
      <c r="AI116" s="468"/>
      <c r="AJ116" s="497"/>
      <c r="AK116" s="467"/>
      <c r="AL116" s="468"/>
      <c r="AM116" s="468"/>
      <c r="AN116" s="468"/>
      <c r="AO116" s="497"/>
      <c r="AP116" s="468"/>
      <c r="AQ116" s="468"/>
      <c r="AR116" s="468"/>
      <c r="AS116" s="468"/>
      <c r="AT116" s="497"/>
      <c r="AU116" s="467"/>
      <c r="AV116" s="468"/>
      <c r="AW116" s="468"/>
      <c r="AX116" s="468"/>
      <c r="AY116" s="468"/>
      <c r="AZ116" s="468"/>
      <c r="BA116" s="468"/>
      <c r="BB116" s="468"/>
      <c r="BC116" s="468"/>
      <c r="BD116" s="468"/>
      <c r="BE116" s="468"/>
      <c r="BF116" s="468"/>
      <c r="BG116" s="468"/>
      <c r="BH116" s="468"/>
      <c r="BI116" s="468"/>
    </row>
    <row r="117" spans="1:63" ht="72" customHeight="1" x14ac:dyDescent="0.65">
      <c r="A117" s="194"/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5"/>
      <c r="AJ117" s="195"/>
      <c r="AK117" s="195"/>
      <c r="AL117" s="194"/>
      <c r="AM117" s="194"/>
      <c r="AN117" s="194"/>
      <c r="AO117" s="195"/>
      <c r="AP117" s="195"/>
      <c r="AQ117" s="195"/>
      <c r="AR117" s="194"/>
      <c r="AS117" s="194"/>
      <c r="AT117" s="194"/>
      <c r="AU117" s="195"/>
      <c r="AV117" s="195"/>
      <c r="AW117" s="195"/>
      <c r="AX117" s="195"/>
      <c r="AY117" s="195"/>
      <c r="AZ117" s="195"/>
      <c r="BA117" s="194"/>
      <c r="BB117" s="194"/>
      <c r="BC117" s="194"/>
      <c r="BD117" s="194"/>
      <c r="BE117" s="194"/>
      <c r="BF117" s="194"/>
      <c r="BG117" s="194"/>
      <c r="BH117" s="194"/>
      <c r="BI117" s="196"/>
    </row>
    <row r="118" spans="1:63" ht="122.45" customHeight="1" thickBot="1" x14ac:dyDescent="0.7">
      <c r="A118" s="194"/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495" t="s">
        <v>101</v>
      </c>
      <c r="AD118" s="495"/>
      <c r="AE118" s="495"/>
      <c r="AF118" s="495"/>
      <c r="AG118" s="495"/>
      <c r="AH118" s="495"/>
      <c r="AI118" s="495"/>
      <c r="AJ118" s="495"/>
      <c r="AK118" s="495"/>
      <c r="AL118" s="495"/>
      <c r="AM118" s="495"/>
      <c r="AN118" s="495"/>
      <c r="AO118" s="495"/>
      <c r="AP118" s="495"/>
      <c r="AQ118" s="195"/>
      <c r="AR118" s="194"/>
      <c r="AS118" s="194"/>
      <c r="AT118" s="194"/>
      <c r="AU118" s="195"/>
      <c r="AV118" s="195"/>
      <c r="AW118" s="195"/>
      <c r="AX118" s="195"/>
      <c r="AY118" s="195"/>
      <c r="AZ118" s="195"/>
      <c r="BA118" s="194"/>
      <c r="BB118" s="194"/>
      <c r="BC118" s="194"/>
      <c r="BD118" s="194"/>
      <c r="BE118" s="194"/>
      <c r="BF118" s="194"/>
      <c r="BG118" s="194"/>
      <c r="BH118" s="194"/>
      <c r="BI118" s="196"/>
    </row>
    <row r="119" spans="1:63" ht="85.5" customHeight="1" thickBot="1" x14ac:dyDescent="0.7">
      <c r="A119" s="404" t="s">
        <v>268</v>
      </c>
      <c r="B119" s="405"/>
      <c r="C119" s="405"/>
      <c r="D119" s="406"/>
      <c r="E119" s="404" t="s">
        <v>96</v>
      </c>
      <c r="F119" s="405"/>
      <c r="G119" s="405"/>
      <c r="H119" s="405"/>
      <c r="I119" s="405"/>
      <c r="J119" s="405"/>
      <c r="K119" s="405"/>
      <c r="L119" s="405"/>
      <c r="M119" s="405"/>
      <c r="N119" s="405"/>
      <c r="O119" s="405"/>
      <c r="P119" s="405"/>
      <c r="Q119" s="405"/>
      <c r="R119" s="405"/>
      <c r="S119" s="405"/>
      <c r="T119" s="405"/>
      <c r="U119" s="405"/>
      <c r="V119" s="405"/>
      <c r="W119" s="405"/>
      <c r="X119" s="405"/>
      <c r="Y119" s="405"/>
      <c r="Z119" s="405"/>
      <c r="AA119" s="405"/>
      <c r="AB119" s="405"/>
      <c r="AC119" s="405"/>
      <c r="AD119" s="405"/>
      <c r="AE119" s="405"/>
      <c r="AF119" s="405"/>
      <c r="AG119" s="405"/>
      <c r="AH119" s="405"/>
      <c r="AI119" s="405"/>
      <c r="AJ119" s="405"/>
      <c r="AK119" s="405"/>
      <c r="AL119" s="405"/>
      <c r="AM119" s="405"/>
      <c r="AN119" s="405"/>
      <c r="AO119" s="405"/>
      <c r="AP119" s="405"/>
      <c r="AQ119" s="405"/>
      <c r="AR119" s="405"/>
      <c r="AS119" s="405"/>
      <c r="AT119" s="405"/>
      <c r="AU119" s="405"/>
      <c r="AV119" s="405"/>
      <c r="AW119" s="405"/>
      <c r="AX119" s="405"/>
      <c r="AY119" s="405"/>
      <c r="AZ119" s="405"/>
      <c r="BA119" s="405"/>
      <c r="BB119" s="405"/>
      <c r="BC119" s="406"/>
      <c r="BD119" s="404" t="s">
        <v>207</v>
      </c>
      <c r="BE119" s="405"/>
      <c r="BF119" s="405"/>
      <c r="BG119" s="405"/>
      <c r="BH119" s="405"/>
      <c r="BI119" s="405"/>
    </row>
    <row r="120" spans="1:63" x14ac:dyDescent="0.65">
      <c r="A120" s="401" t="s">
        <v>169</v>
      </c>
      <c r="B120" s="402"/>
      <c r="C120" s="402"/>
      <c r="D120" s="403"/>
      <c r="E120" s="699" t="s">
        <v>421</v>
      </c>
      <c r="F120" s="700"/>
      <c r="G120" s="700"/>
      <c r="H120" s="700"/>
      <c r="I120" s="700"/>
      <c r="J120" s="700"/>
      <c r="K120" s="700"/>
      <c r="L120" s="700"/>
      <c r="M120" s="700"/>
      <c r="N120" s="700"/>
      <c r="O120" s="700"/>
      <c r="P120" s="700"/>
      <c r="Q120" s="700"/>
      <c r="R120" s="700"/>
      <c r="S120" s="700"/>
      <c r="T120" s="700"/>
      <c r="U120" s="700"/>
      <c r="V120" s="700"/>
      <c r="W120" s="700"/>
      <c r="X120" s="700"/>
      <c r="Y120" s="700"/>
      <c r="Z120" s="700"/>
      <c r="AA120" s="700"/>
      <c r="AB120" s="700"/>
      <c r="AC120" s="700"/>
      <c r="AD120" s="700"/>
      <c r="AE120" s="700"/>
      <c r="AF120" s="700"/>
      <c r="AG120" s="700"/>
      <c r="AH120" s="700"/>
      <c r="AI120" s="700"/>
      <c r="AJ120" s="700"/>
      <c r="AK120" s="700"/>
      <c r="AL120" s="700"/>
      <c r="AM120" s="700"/>
      <c r="AN120" s="700"/>
      <c r="AO120" s="700"/>
      <c r="AP120" s="700"/>
      <c r="AQ120" s="700"/>
      <c r="AR120" s="700"/>
      <c r="AS120" s="700"/>
      <c r="AT120" s="700"/>
      <c r="AU120" s="700"/>
      <c r="AV120" s="700"/>
      <c r="AW120" s="700"/>
      <c r="AX120" s="700"/>
      <c r="AY120" s="700"/>
      <c r="AZ120" s="700"/>
      <c r="BA120" s="700"/>
      <c r="BB120" s="700"/>
      <c r="BC120" s="701"/>
      <c r="BD120" s="697" t="s">
        <v>419</v>
      </c>
      <c r="BE120" s="698"/>
      <c r="BF120" s="698"/>
      <c r="BG120" s="698"/>
      <c r="BH120" s="698"/>
      <c r="BI120" s="698"/>
    </row>
    <row r="121" spans="1:63" x14ac:dyDescent="0.65">
      <c r="A121" s="250" t="s">
        <v>170</v>
      </c>
      <c r="B121" s="251"/>
      <c r="C121" s="251"/>
      <c r="D121" s="252"/>
      <c r="E121" s="253" t="s">
        <v>313</v>
      </c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  <c r="V121" s="254"/>
      <c r="W121" s="254"/>
      <c r="X121" s="254"/>
      <c r="Y121" s="254"/>
      <c r="Z121" s="254"/>
      <c r="AA121" s="254"/>
      <c r="AB121" s="254"/>
      <c r="AC121" s="254"/>
      <c r="AD121" s="254"/>
      <c r="AE121" s="254"/>
      <c r="AF121" s="254"/>
      <c r="AG121" s="254"/>
      <c r="AH121" s="254"/>
      <c r="AI121" s="254"/>
      <c r="AJ121" s="254"/>
      <c r="AK121" s="254"/>
      <c r="AL121" s="254"/>
      <c r="AM121" s="254"/>
      <c r="AN121" s="254"/>
      <c r="AO121" s="254"/>
      <c r="AP121" s="254"/>
      <c r="AQ121" s="254"/>
      <c r="AR121" s="254"/>
      <c r="AS121" s="254"/>
      <c r="AT121" s="254"/>
      <c r="AU121" s="254"/>
      <c r="AV121" s="254"/>
      <c r="AW121" s="254"/>
      <c r="AX121" s="254"/>
      <c r="AY121" s="254"/>
      <c r="AZ121" s="254"/>
      <c r="BA121" s="254"/>
      <c r="BB121" s="254"/>
      <c r="BC121" s="255"/>
      <c r="BD121" s="702" t="s">
        <v>436</v>
      </c>
      <c r="BE121" s="703"/>
      <c r="BF121" s="703"/>
      <c r="BG121" s="703"/>
      <c r="BH121" s="703"/>
      <c r="BI121" s="703"/>
    </row>
    <row r="122" spans="1:63" ht="94.5" customHeight="1" x14ac:dyDescent="0.65">
      <c r="A122" s="250" t="s">
        <v>171</v>
      </c>
      <c r="B122" s="251"/>
      <c r="C122" s="251"/>
      <c r="D122" s="252"/>
      <c r="E122" s="253" t="s">
        <v>320</v>
      </c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  <c r="V122" s="254"/>
      <c r="W122" s="254"/>
      <c r="X122" s="254"/>
      <c r="Y122" s="254"/>
      <c r="Z122" s="254"/>
      <c r="AA122" s="254"/>
      <c r="AB122" s="254"/>
      <c r="AC122" s="254"/>
      <c r="AD122" s="254"/>
      <c r="AE122" s="254"/>
      <c r="AF122" s="254"/>
      <c r="AG122" s="254"/>
      <c r="AH122" s="254"/>
      <c r="AI122" s="254"/>
      <c r="AJ122" s="254"/>
      <c r="AK122" s="254"/>
      <c r="AL122" s="254"/>
      <c r="AM122" s="254"/>
      <c r="AN122" s="254"/>
      <c r="AO122" s="254"/>
      <c r="AP122" s="254"/>
      <c r="AQ122" s="254"/>
      <c r="AR122" s="254"/>
      <c r="AS122" s="254"/>
      <c r="AT122" s="254"/>
      <c r="AU122" s="254"/>
      <c r="AV122" s="254"/>
      <c r="AW122" s="254"/>
      <c r="AX122" s="254"/>
      <c r="AY122" s="254"/>
      <c r="AZ122" s="254"/>
      <c r="BA122" s="254"/>
      <c r="BB122" s="254"/>
      <c r="BC122" s="255"/>
      <c r="BD122" s="702" t="s">
        <v>403</v>
      </c>
      <c r="BE122" s="703"/>
      <c r="BF122" s="703"/>
      <c r="BG122" s="703"/>
      <c r="BH122" s="703"/>
      <c r="BI122" s="703"/>
    </row>
    <row r="123" spans="1:63" ht="59.25" customHeight="1" x14ac:dyDescent="0.65">
      <c r="A123" s="250" t="s">
        <v>172</v>
      </c>
      <c r="B123" s="251"/>
      <c r="C123" s="251"/>
      <c r="D123" s="252"/>
      <c r="E123" s="253" t="s">
        <v>415</v>
      </c>
      <c r="F123" s="254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  <c r="V123" s="254"/>
      <c r="W123" s="254"/>
      <c r="X123" s="254"/>
      <c r="Y123" s="254"/>
      <c r="Z123" s="254"/>
      <c r="AA123" s="254"/>
      <c r="AB123" s="254"/>
      <c r="AC123" s="254"/>
      <c r="AD123" s="254"/>
      <c r="AE123" s="254"/>
      <c r="AF123" s="254"/>
      <c r="AG123" s="254"/>
      <c r="AH123" s="254"/>
      <c r="AI123" s="254"/>
      <c r="AJ123" s="254"/>
      <c r="AK123" s="254"/>
      <c r="AL123" s="254"/>
      <c r="AM123" s="254"/>
      <c r="AN123" s="254"/>
      <c r="AO123" s="254"/>
      <c r="AP123" s="254"/>
      <c r="AQ123" s="254"/>
      <c r="AR123" s="254"/>
      <c r="AS123" s="254"/>
      <c r="AT123" s="254"/>
      <c r="AU123" s="254"/>
      <c r="AV123" s="254"/>
      <c r="AW123" s="254"/>
      <c r="AX123" s="254"/>
      <c r="AY123" s="254"/>
      <c r="AZ123" s="254"/>
      <c r="BA123" s="254"/>
      <c r="BB123" s="254"/>
      <c r="BC123" s="255"/>
      <c r="BD123" s="702" t="s">
        <v>254</v>
      </c>
      <c r="BE123" s="703"/>
      <c r="BF123" s="703"/>
      <c r="BG123" s="703"/>
      <c r="BH123" s="703"/>
      <c r="BI123" s="703"/>
    </row>
    <row r="124" spans="1:63" ht="62.25" customHeight="1" x14ac:dyDescent="0.65">
      <c r="A124" s="250" t="s">
        <v>173</v>
      </c>
      <c r="B124" s="251"/>
      <c r="C124" s="251"/>
      <c r="D124" s="252"/>
      <c r="E124" s="253" t="s">
        <v>314</v>
      </c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  <c r="Y124" s="254"/>
      <c r="Z124" s="254"/>
      <c r="AA124" s="254"/>
      <c r="AB124" s="254"/>
      <c r="AC124" s="254"/>
      <c r="AD124" s="254"/>
      <c r="AE124" s="254"/>
      <c r="AF124" s="254"/>
      <c r="AG124" s="254"/>
      <c r="AH124" s="254"/>
      <c r="AI124" s="254"/>
      <c r="AJ124" s="254"/>
      <c r="AK124" s="254"/>
      <c r="AL124" s="254"/>
      <c r="AM124" s="254"/>
      <c r="AN124" s="254"/>
      <c r="AO124" s="254"/>
      <c r="AP124" s="254"/>
      <c r="AQ124" s="254"/>
      <c r="AR124" s="254"/>
      <c r="AS124" s="254"/>
      <c r="AT124" s="254"/>
      <c r="AU124" s="254"/>
      <c r="AV124" s="254"/>
      <c r="AW124" s="254"/>
      <c r="AX124" s="254"/>
      <c r="AY124" s="254"/>
      <c r="AZ124" s="254"/>
      <c r="BA124" s="254"/>
      <c r="BB124" s="254"/>
      <c r="BC124" s="255"/>
      <c r="BD124" s="256" t="s">
        <v>368</v>
      </c>
      <c r="BE124" s="257"/>
      <c r="BF124" s="257"/>
      <c r="BG124" s="257"/>
      <c r="BH124" s="257"/>
      <c r="BI124" s="257"/>
    </row>
    <row r="125" spans="1:63" ht="127.5" customHeight="1" x14ac:dyDescent="0.65">
      <c r="A125" s="250" t="s">
        <v>174</v>
      </c>
      <c r="B125" s="251"/>
      <c r="C125" s="251"/>
      <c r="D125" s="252"/>
      <c r="E125" s="253" t="s">
        <v>315</v>
      </c>
      <c r="F125" s="254"/>
      <c r="G125" s="254"/>
      <c r="H125" s="254"/>
      <c r="I125" s="254"/>
      <c r="J125" s="254"/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  <c r="V125" s="254"/>
      <c r="W125" s="254"/>
      <c r="X125" s="254"/>
      <c r="Y125" s="254"/>
      <c r="Z125" s="254"/>
      <c r="AA125" s="254"/>
      <c r="AB125" s="254"/>
      <c r="AC125" s="254"/>
      <c r="AD125" s="254"/>
      <c r="AE125" s="254"/>
      <c r="AF125" s="254"/>
      <c r="AG125" s="254"/>
      <c r="AH125" s="254"/>
      <c r="AI125" s="254"/>
      <c r="AJ125" s="254"/>
      <c r="AK125" s="254"/>
      <c r="AL125" s="254"/>
      <c r="AM125" s="254"/>
      <c r="AN125" s="254"/>
      <c r="AO125" s="254"/>
      <c r="AP125" s="254"/>
      <c r="AQ125" s="254"/>
      <c r="AR125" s="254"/>
      <c r="AS125" s="254"/>
      <c r="AT125" s="254"/>
      <c r="AU125" s="254"/>
      <c r="AV125" s="254"/>
      <c r="AW125" s="254"/>
      <c r="AX125" s="254"/>
      <c r="AY125" s="254"/>
      <c r="AZ125" s="254"/>
      <c r="BA125" s="254"/>
      <c r="BB125" s="254"/>
      <c r="BC125" s="255"/>
      <c r="BD125" s="256" t="s">
        <v>368</v>
      </c>
      <c r="BE125" s="257"/>
      <c r="BF125" s="257"/>
      <c r="BG125" s="257"/>
      <c r="BH125" s="257"/>
      <c r="BI125" s="257"/>
    </row>
    <row r="126" spans="1:63" ht="135.75" customHeight="1" x14ac:dyDescent="0.65">
      <c r="A126" s="350" t="s">
        <v>175</v>
      </c>
      <c r="B126" s="351"/>
      <c r="C126" s="351"/>
      <c r="D126" s="352"/>
      <c r="E126" s="347" t="s">
        <v>316</v>
      </c>
      <c r="F126" s="348"/>
      <c r="G126" s="348"/>
      <c r="H126" s="348"/>
      <c r="I126" s="348"/>
      <c r="J126" s="348"/>
      <c r="K126" s="348"/>
      <c r="L126" s="348"/>
      <c r="M126" s="348"/>
      <c r="N126" s="348"/>
      <c r="O126" s="348"/>
      <c r="P126" s="348"/>
      <c r="Q126" s="348"/>
      <c r="R126" s="348"/>
      <c r="S126" s="348"/>
      <c r="T126" s="348"/>
      <c r="U126" s="348"/>
      <c r="V126" s="348"/>
      <c r="W126" s="348"/>
      <c r="X126" s="348"/>
      <c r="Y126" s="348"/>
      <c r="Z126" s="348"/>
      <c r="AA126" s="348"/>
      <c r="AB126" s="348"/>
      <c r="AC126" s="348"/>
      <c r="AD126" s="348"/>
      <c r="AE126" s="348"/>
      <c r="AF126" s="348"/>
      <c r="AG126" s="348"/>
      <c r="AH126" s="348"/>
      <c r="AI126" s="348"/>
      <c r="AJ126" s="348"/>
      <c r="AK126" s="348"/>
      <c r="AL126" s="348"/>
      <c r="AM126" s="348"/>
      <c r="AN126" s="348"/>
      <c r="AO126" s="348"/>
      <c r="AP126" s="348"/>
      <c r="AQ126" s="348"/>
      <c r="AR126" s="348"/>
      <c r="AS126" s="348"/>
      <c r="AT126" s="348"/>
      <c r="AU126" s="348"/>
      <c r="AV126" s="348"/>
      <c r="AW126" s="348"/>
      <c r="AX126" s="348"/>
      <c r="AY126" s="348"/>
      <c r="AZ126" s="348"/>
      <c r="BA126" s="348"/>
      <c r="BB126" s="348"/>
      <c r="BC126" s="349"/>
      <c r="BD126" s="256" t="s">
        <v>369</v>
      </c>
      <c r="BE126" s="257"/>
      <c r="BF126" s="257"/>
      <c r="BG126" s="257"/>
      <c r="BH126" s="257"/>
      <c r="BI126" s="257"/>
      <c r="BJ126" s="194"/>
      <c r="BK126" s="197"/>
    </row>
    <row r="127" spans="1:63" ht="137.25" customHeight="1" x14ac:dyDescent="0.65">
      <c r="A127" s="350" t="s">
        <v>176</v>
      </c>
      <c r="B127" s="351"/>
      <c r="C127" s="351"/>
      <c r="D127" s="352"/>
      <c r="E127" s="347" t="s">
        <v>317</v>
      </c>
      <c r="F127" s="348"/>
      <c r="G127" s="348"/>
      <c r="H127" s="348"/>
      <c r="I127" s="348"/>
      <c r="J127" s="348"/>
      <c r="K127" s="348"/>
      <c r="L127" s="348"/>
      <c r="M127" s="348"/>
      <c r="N127" s="348"/>
      <c r="O127" s="348"/>
      <c r="P127" s="348"/>
      <c r="Q127" s="348"/>
      <c r="R127" s="348"/>
      <c r="S127" s="348"/>
      <c r="T127" s="348"/>
      <c r="U127" s="348"/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I127" s="348"/>
      <c r="AJ127" s="348"/>
      <c r="AK127" s="348"/>
      <c r="AL127" s="348"/>
      <c r="AM127" s="348"/>
      <c r="AN127" s="348"/>
      <c r="AO127" s="348"/>
      <c r="AP127" s="348"/>
      <c r="AQ127" s="348"/>
      <c r="AR127" s="348"/>
      <c r="AS127" s="348"/>
      <c r="AT127" s="348"/>
      <c r="AU127" s="348"/>
      <c r="AV127" s="348"/>
      <c r="AW127" s="348"/>
      <c r="AX127" s="348"/>
      <c r="AY127" s="348"/>
      <c r="AZ127" s="348"/>
      <c r="BA127" s="348"/>
      <c r="BB127" s="348"/>
      <c r="BC127" s="349"/>
      <c r="BD127" s="256" t="s">
        <v>370</v>
      </c>
      <c r="BE127" s="257"/>
      <c r="BF127" s="257"/>
      <c r="BG127" s="257"/>
      <c r="BH127" s="257"/>
      <c r="BI127" s="258"/>
      <c r="BJ127" s="198"/>
      <c r="BK127" s="198"/>
    </row>
    <row r="128" spans="1:63" ht="138" customHeight="1" x14ac:dyDescent="0.65">
      <c r="A128" s="350" t="s">
        <v>192</v>
      </c>
      <c r="B128" s="351"/>
      <c r="C128" s="351"/>
      <c r="D128" s="352"/>
      <c r="E128" s="347" t="s">
        <v>318</v>
      </c>
      <c r="F128" s="348"/>
      <c r="G128" s="348"/>
      <c r="H128" s="348"/>
      <c r="I128" s="348"/>
      <c r="J128" s="348"/>
      <c r="K128" s="348"/>
      <c r="L128" s="348"/>
      <c r="M128" s="348"/>
      <c r="N128" s="348"/>
      <c r="O128" s="348"/>
      <c r="P128" s="348"/>
      <c r="Q128" s="348"/>
      <c r="R128" s="348"/>
      <c r="S128" s="348"/>
      <c r="T128" s="348"/>
      <c r="U128" s="348"/>
      <c r="V128" s="348"/>
      <c r="W128" s="348"/>
      <c r="X128" s="348"/>
      <c r="Y128" s="348"/>
      <c r="Z128" s="348"/>
      <c r="AA128" s="348"/>
      <c r="AB128" s="348"/>
      <c r="AC128" s="348"/>
      <c r="AD128" s="348"/>
      <c r="AE128" s="348"/>
      <c r="AF128" s="348"/>
      <c r="AG128" s="348"/>
      <c r="AH128" s="348"/>
      <c r="AI128" s="348"/>
      <c r="AJ128" s="348"/>
      <c r="AK128" s="348"/>
      <c r="AL128" s="348"/>
      <c r="AM128" s="348"/>
      <c r="AN128" s="348"/>
      <c r="AO128" s="348"/>
      <c r="AP128" s="348"/>
      <c r="AQ128" s="348"/>
      <c r="AR128" s="348"/>
      <c r="AS128" s="348"/>
      <c r="AT128" s="348"/>
      <c r="AU128" s="348"/>
      <c r="AV128" s="348"/>
      <c r="AW128" s="348"/>
      <c r="AX128" s="348"/>
      <c r="AY128" s="348"/>
      <c r="AZ128" s="348"/>
      <c r="BA128" s="348"/>
      <c r="BB128" s="348"/>
      <c r="BC128" s="349"/>
      <c r="BD128" s="256" t="s">
        <v>371</v>
      </c>
      <c r="BE128" s="257"/>
      <c r="BF128" s="257"/>
      <c r="BG128" s="257"/>
      <c r="BH128" s="257"/>
      <c r="BI128" s="258"/>
      <c r="BJ128" s="198"/>
      <c r="BK128" s="198"/>
    </row>
    <row r="129" spans="1:255" ht="67.5" customHeight="1" x14ac:dyDescent="0.65">
      <c r="A129" s="250" t="s">
        <v>208</v>
      </c>
      <c r="B129" s="251"/>
      <c r="C129" s="251"/>
      <c r="D129" s="252"/>
      <c r="E129" s="253" t="s">
        <v>319</v>
      </c>
      <c r="F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  <c r="V129" s="254"/>
      <c r="W129" s="254"/>
      <c r="X129" s="254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4"/>
      <c r="AL129" s="254"/>
      <c r="AM129" s="254"/>
      <c r="AN129" s="254"/>
      <c r="AO129" s="254"/>
      <c r="AP129" s="254"/>
      <c r="AQ129" s="254"/>
      <c r="AR129" s="254"/>
      <c r="AS129" s="254"/>
      <c r="AT129" s="254"/>
      <c r="AU129" s="254"/>
      <c r="AV129" s="254"/>
      <c r="AW129" s="254"/>
      <c r="AX129" s="254"/>
      <c r="AY129" s="254"/>
      <c r="AZ129" s="254"/>
      <c r="BA129" s="254"/>
      <c r="BB129" s="254"/>
      <c r="BC129" s="255"/>
      <c r="BD129" s="256" t="s">
        <v>372</v>
      </c>
      <c r="BE129" s="257"/>
      <c r="BF129" s="257"/>
      <c r="BG129" s="257"/>
      <c r="BH129" s="257"/>
      <c r="BI129" s="258"/>
      <c r="BJ129" s="198"/>
      <c r="BK129" s="198"/>
    </row>
    <row r="130" spans="1:255" ht="87.75" customHeight="1" x14ac:dyDescent="0.65">
      <c r="A130" s="250" t="s">
        <v>312</v>
      </c>
      <c r="B130" s="251"/>
      <c r="C130" s="251"/>
      <c r="D130" s="252"/>
      <c r="E130" s="253" t="s">
        <v>386</v>
      </c>
      <c r="F130" s="254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4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  <c r="AN130" s="254"/>
      <c r="AO130" s="254"/>
      <c r="AP130" s="254"/>
      <c r="AQ130" s="254"/>
      <c r="AR130" s="254"/>
      <c r="AS130" s="254"/>
      <c r="AT130" s="254"/>
      <c r="AU130" s="254"/>
      <c r="AV130" s="254"/>
      <c r="AW130" s="254"/>
      <c r="AX130" s="254"/>
      <c r="AY130" s="254"/>
      <c r="AZ130" s="254"/>
      <c r="BA130" s="254"/>
      <c r="BB130" s="254"/>
      <c r="BC130" s="255"/>
      <c r="BD130" s="256" t="s">
        <v>373</v>
      </c>
      <c r="BE130" s="257"/>
      <c r="BF130" s="257"/>
      <c r="BG130" s="257"/>
      <c r="BH130" s="257"/>
      <c r="BI130" s="258"/>
      <c r="BJ130" s="198"/>
      <c r="BK130" s="198"/>
    </row>
    <row r="131" spans="1:255" ht="47.25" customHeight="1" x14ac:dyDescent="0.65">
      <c r="A131" s="250" t="s">
        <v>360</v>
      </c>
      <c r="B131" s="251"/>
      <c r="C131" s="251"/>
      <c r="D131" s="252"/>
      <c r="E131" s="253" t="s">
        <v>361</v>
      </c>
      <c r="F131" s="254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254"/>
      <c r="S131" s="254"/>
      <c r="T131" s="254"/>
      <c r="U131" s="254"/>
      <c r="V131" s="254"/>
      <c r="W131" s="254"/>
      <c r="X131" s="254"/>
      <c r="Y131" s="254"/>
      <c r="Z131" s="254"/>
      <c r="AA131" s="254"/>
      <c r="AB131" s="254"/>
      <c r="AC131" s="254"/>
      <c r="AD131" s="254"/>
      <c r="AE131" s="254"/>
      <c r="AF131" s="254"/>
      <c r="AG131" s="254"/>
      <c r="AH131" s="254"/>
      <c r="AI131" s="254"/>
      <c r="AJ131" s="254"/>
      <c r="AK131" s="254"/>
      <c r="AL131" s="254"/>
      <c r="AM131" s="254"/>
      <c r="AN131" s="254"/>
      <c r="AO131" s="254"/>
      <c r="AP131" s="254"/>
      <c r="AQ131" s="254"/>
      <c r="AR131" s="254"/>
      <c r="AS131" s="254"/>
      <c r="AT131" s="254"/>
      <c r="AU131" s="254"/>
      <c r="AV131" s="254"/>
      <c r="AW131" s="254"/>
      <c r="AX131" s="254"/>
      <c r="AY131" s="254"/>
      <c r="AZ131" s="254"/>
      <c r="BA131" s="254"/>
      <c r="BB131" s="254"/>
      <c r="BC131" s="255"/>
      <c r="BD131" s="256" t="s">
        <v>417</v>
      </c>
      <c r="BE131" s="257"/>
      <c r="BF131" s="257"/>
      <c r="BG131" s="257"/>
      <c r="BH131" s="257"/>
      <c r="BI131" s="258"/>
      <c r="BJ131" s="198"/>
      <c r="BK131" s="198"/>
    </row>
    <row r="132" spans="1:255" ht="44.25" customHeight="1" x14ac:dyDescent="0.65">
      <c r="A132" s="250" t="s">
        <v>362</v>
      </c>
      <c r="B132" s="251"/>
      <c r="C132" s="251"/>
      <c r="D132" s="252"/>
      <c r="E132" s="253" t="s">
        <v>420</v>
      </c>
      <c r="F132" s="254"/>
      <c r="G132" s="254"/>
      <c r="H132" s="254"/>
      <c r="I132" s="254"/>
      <c r="J132" s="254"/>
      <c r="K132" s="254"/>
      <c r="L132" s="254"/>
      <c r="M132" s="254"/>
      <c r="N132" s="254"/>
      <c r="O132" s="254"/>
      <c r="P132" s="254"/>
      <c r="Q132" s="254"/>
      <c r="R132" s="254"/>
      <c r="S132" s="254"/>
      <c r="T132" s="254"/>
      <c r="U132" s="254"/>
      <c r="V132" s="254"/>
      <c r="W132" s="254"/>
      <c r="X132" s="254"/>
      <c r="Y132" s="254"/>
      <c r="Z132" s="254"/>
      <c r="AA132" s="254"/>
      <c r="AB132" s="254"/>
      <c r="AC132" s="254"/>
      <c r="AD132" s="254"/>
      <c r="AE132" s="254"/>
      <c r="AF132" s="254"/>
      <c r="AG132" s="254"/>
      <c r="AH132" s="254"/>
      <c r="AI132" s="254"/>
      <c r="AJ132" s="254"/>
      <c r="AK132" s="254"/>
      <c r="AL132" s="254"/>
      <c r="AM132" s="254"/>
      <c r="AN132" s="254"/>
      <c r="AO132" s="254"/>
      <c r="AP132" s="254"/>
      <c r="AQ132" s="254"/>
      <c r="AR132" s="254"/>
      <c r="AS132" s="254"/>
      <c r="AT132" s="254"/>
      <c r="AU132" s="254"/>
      <c r="AV132" s="254"/>
      <c r="AW132" s="254"/>
      <c r="AX132" s="254"/>
      <c r="AY132" s="254"/>
      <c r="AZ132" s="254"/>
      <c r="BA132" s="254"/>
      <c r="BB132" s="254"/>
      <c r="BC132" s="255"/>
      <c r="BD132" s="256" t="s">
        <v>417</v>
      </c>
      <c r="BE132" s="257"/>
      <c r="BF132" s="257"/>
      <c r="BG132" s="257"/>
      <c r="BH132" s="257"/>
      <c r="BI132" s="258"/>
      <c r="BJ132" s="198"/>
      <c r="BK132" s="198"/>
    </row>
    <row r="133" spans="1:255" ht="107.25" customHeight="1" x14ac:dyDescent="0.65">
      <c r="A133" s="250" t="s">
        <v>414</v>
      </c>
      <c r="B133" s="251"/>
      <c r="C133" s="251"/>
      <c r="D133" s="252"/>
      <c r="E133" s="253" t="s">
        <v>416</v>
      </c>
      <c r="F133" s="254"/>
      <c r="G133" s="254"/>
      <c r="H133" s="254"/>
      <c r="I133" s="254"/>
      <c r="J133" s="254"/>
      <c r="K133" s="254"/>
      <c r="L133" s="254"/>
      <c r="M133" s="254"/>
      <c r="N133" s="254"/>
      <c r="O133" s="254"/>
      <c r="P133" s="254"/>
      <c r="Q133" s="254"/>
      <c r="R133" s="254"/>
      <c r="S133" s="254"/>
      <c r="T133" s="254"/>
      <c r="U133" s="254"/>
      <c r="V133" s="254"/>
      <c r="W133" s="254"/>
      <c r="X133" s="254"/>
      <c r="Y133" s="254"/>
      <c r="Z133" s="254"/>
      <c r="AA133" s="254"/>
      <c r="AB133" s="254"/>
      <c r="AC133" s="254"/>
      <c r="AD133" s="254"/>
      <c r="AE133" s="254"/>
      <c r="AF133" s="254"/>
      <c r="AG133" s="254"/>
      <c r="AH133" s="254"/>
      <c r="AI133" s="254"/>
      <c r="AJ133" s="254"/>
      <c r="AK133" s="254"/>
      <c r="AL133" s="254"/>
      <c r="AM133" s="254"/>
      <c r="AN133" s="254"/>
      <c r="AO133" s="254"/>
      <c r="AP133" s="254"/>
      <c r="AQ133" s="254"/>
      <c r="AR133" s="254"/>
      <c r="AS133" s="254"/>
      <c r="AT133" s="254"/>
      <c r="AU133" s="254"/>
      <c r="AV133" s="254"/>
      <c r="AW133" s="254"/>
      <c r="AX133" s="254"/>
      <c r="AY133" s="254"/>
      <c r="AZ133" s="254"/>
      <c r="BA133" s="254"/>
      <c r="BB133" s="254"/>
      <c r="BC133" s="255"/>
      <c r="BD133" s="256" t="s">
        <v>367</v>
      </c>
      <c r="BE133" s="257"/>
      <c r="BF133" s="257"/>
      <c r="BG133" s="257"/>
      <c r="BH133" s="257"/>
      <c r="BI133" s="258"/>
      <c r="BJ133" s="198"/>
      <c r="BK133" s="198"/>
    </row>
    <row r="134" spans="1:255" x14ac:dyDescent="0.65">
      <c r="A134" s="250" t="s">
        <v>409</v>
      </c>
      <c r="B134" s="251"/>
      <c r="C134" s="251"/>
      <c r="D134" s="252"/>
      <c r="E134" s="253" t="s">
        <v>363</v>
      </c>
      <c r="F134" s="254"/>
      <c r="G134" s="254"/>
      <c r="H134" s="254"/>
      <c r="I134" s="254"/>
      <c r="J134" s="254"/>
      <c r="K134" s="254"/>
      <c r="L134" s="254"/>
      <c r="M134" s="254"/>
      <c r="N134" s="254"/>
      <c r="O134" s="254"/>
      <c r="P134" s="254"/>
      <c r="Q134" s="254"/>
      <c r="R134" s="254"/>
      <c r="S134" s="254"/>
      <c r="T134" s="254"/>
      <c r="U134" s="254"/>
      <c r="V134" s="254"/>
      <c r="W134" s="254"/>
      <c r="X134" s="254"/>
      <c r="Y134" s="254"/>
      <c r="Z134" s="254"/>
      <c r="AA134" s="254"/>
      <c r="AB134" s="254"/>
      <c r="AC134" s="254"/>
      <c r="AD134" s="254"/>
      <c r="AE134" s="254"/>
      <c r="AF134" s="254"/>
      <c r="AG134" s="254"/>
      <c r="AH134" s="254"/>
      <c r="AI134" s="254"/>
      <c r="AJ134" s="254"/>
      <c r="AK134" s="254"/>
      <c r="AL134" s="254"/>
      <c r="AM134" s="254"/>
      <c r="AN134" s="254"/>
      <c r="AO134" s="254"/>
      <c r="AP134" s="254"/>
      <c r="AQ134" s="254"/>
      <c r="AR134" s="254"/>
      <c r="AS134" s="254"/>
      <c r="AT134" s="254"/>
      <c r="AU134" s="254"/>
      <c r="AV134" s="254"/>
      <c r="AW134" s="254"/>
      <c r="AX134" s="254"/>
      <c r="AY134" s="254"/>
      <c r="AZ134" s="254"/>
      <c r="BA134" s="254"/>
      <c r="BB134" s="254"/>
      <c r="BC134" s="255"/>
      <c r="BD134" s="256" t="s">
        <v>418</v>
      </c>
      <c r="BE134" s="257"/>
      <c r="BF134" s="257"/>
      <c r="BG134" s="257"/>
      <c r="BH134" s="257"/>
      <c r="BI134" s="258"/>
      <c r="BJ134" s="194"/>
      <c r="BK134" s="197"/>
    </row>
    <row r="135" spans="1:255" ht="53.25" customHeight="1" x14ac:dyDescent="0.65">
      <c r="A135" s="250" t="s">
        <v>177</v>
      </c>
      <c r="B135" s="251"/>
      <c r="C135" s="251"/>
      <c r="D135" s="252"/>
      <c r="E135" s="253" t="s">
        <v>321</v>
      </c>
      <c r="F135" s="254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  <c r="V135" s="254"/>
      <c r="W135" s="254"/>
      <c r="X135" s="254"/>
      <c r="Y135" s="254"/>
      <c r="Z135" s="254"/>
      <c r="AA135" s="254"/>
      <c r="AB135" s="254"/>
      <c r="AC135" s="254"/>
      <c r="AD135" s="254"/>
      <c r="AE135" s="254"/>
      <c r="AF135" s="254"/>
      <c r="AG135" s="254"/>
      <c r="AH135" s="254"/>
      <c r="AI135" s="254"/>
      <c r="AJ135" s="254"/>
      <c r="AK135" s="254"/>
      <c r="AL135" s="254"/>
      <c r="AM135" s="254"/>
      <c r="AN135" s="254"/>
      <c r="AO135" s="254"/>
      <c r="AP135" s="254"/>
      <c r="AQ135" s="254"/>
      <c r="AR135" s="254"/>
      <c r="AS135" s="254"/>
      <c r="AT135" s="254"/>
      <c r="AU135" s="254"/>
      <c r="AV135" s="254"/>
      <c r="AW135" s="254"/>
      <c r="AX135" s="254"/>
      <c r="AY135" s="254"/>
      <c r="AZ135" s="254"/>
      <c r="BA135" s="254"/>
      <c r="BB135" s="254"/>
      <c r="BC135" s="255"/>
      <c r="BD135" s="256" t="s">
        <v>253</v>
      </c>
      <c r="BE135" s="257"/>
      <c r="BF135" s="257"/>
      <c r="BG135" s="257"/>
      <c r="BH135" s="257"/>
      <c r="BI135" s="258"/>
      <c r="BJ135" s="194"/>
      <c r="BK135" s="197"/>
    </row>
    <row r="136" spans="1:255" ht="38.25" customHeight="1" x14ac:dyDescent="0.65">
      <c r="A136" s="250" t="s">
        <v>178</v>
      </c>
      <c r="B136" s="251"/>
      <c r="C136" s="251"/>
      <c r="D136" s="252"/>
      <c r="E136" s="253" t="s">
        <v>340</v>
      </c>
      <c r="F136" s="254"/>
      <c r="G136" s="254"/>
      <c r="H136" s="254"/>
      <c r="I136" s="254"/>
      <c r="J136" s="254"/>
      <c r="K136" s="254"/>
      <c r="L136" s="254"/>
      <c r="M136" s="254"/>
      <c r="N136" s="254"/>
      <c r="O136" s="254"/>
      <c r="P136" s="254"/>
      <c r="Q136" s="254"/>
      <c r="R136" s="254"/>
      <c r="S136" s="254"/>
      <c r="T136" s="254"/>
      <c r="U136" s="254"/>
      <c r="V136" s="254"/>
      <c r="W136" s="254"/>
      <c r="X136" s="254"/>
      <c r="Y136" s="254"/>
      <c r="Z136" s="254"/>
      <c r="AA136" s="254"/>
      <c r="AB136" s="254"/>
      <c r="AC136" s="254"/>
      <c r="AD136" s="254"/>
      <c r="AE136" s="254"/>
      <c r="AF136" s="254"/>
      <c r="AG136" s="254"/>
      <c r="AH136" s="254"/>
      <c r="AI136" s="254"/>
      <c r="AJ136" s="254"/>
      <c r="AK136" s="254"/>
      <c r="AL136" s="254"/>
      <c r="AM136" s="254"/>
      <c r="AN136" s="254"/>
      <c r="AO136" s="254"/>
      <c r="AP136" s="254"/>
      <c r="AQ136" s="254"/>
      <c r="AR136" s="254"/>
      <c r="AS136" s="254"/>
      <c r="AT136" s="254"/>
      <c r="AU136" s="254"/>
      <c r="AV136" s="254"/>
      <c r="AW136" s="254"/>
      <c r="AX136" s="254"/>
      <c r="AY136" s="254"/>
      <c r="AZ136" s="254"/>
      <c r="BA136" s="254"/>
      <c r="BB136" s="254"/>
      <c r="BC136" s="255"/>
      <c r="BD136" s="256" t="s">
        <v>254</v>
      </c>
      <c r="BE136" s="257"/>
      <c r="BF136" s="257"/>
      <c r="BG136" s="257"/>
      <c r="BH136" s="257"/>
      <c r="BI136" s="258"/>
    </row>
    <row r="137" spans="1:255" ht="53.25" customHeight="1" x14ac:dyDescent="0.65">
      <c r="A137" s="356" t="s">
        <v>179</v>
      </c>
      <c r="B137" s="357"/>
      <c r="C137" s="357"/>
      <c r="D137" s="358"/>
      <c r="E137" s="711" t="s">
        <v>341</v>
      </c>
      <c r="F137" s="712"/>
      <c r="G137" s="712"/>
      <c r="H137" s="712"/>
      <c r="I137" s="712"/>
      <c r="J137" s="712"/>
      <c r="K137" s="712"/>
      <c r="L137" s="712"/>
      <c r="M137" s="712"/>
      <c r="N137" s="712"/>
      <c r="O137" s="712"/>
      <c r="P137" s="712"/>
      <c r="Q137" s="712"/>
      <c r="R137" s="712"/>
      <c r="S137" s="712"/>
      <c r="T137" s="712"/>
      <c r="U137" s="712"/>
      <c r="V137" s="712"/>
      <c r="W137" s="712"/>
      <c r="X137" s="712"/>
      <c r="Y137" s="712"/>
      <c r="Z137" s="712"/>
      <c r="AA137" s="712"/>
      <c r="AB137" s="712"/>
      <c r="AC137" s="712"/>
      <c r="AD137" s="712"/>
      <c r="AE137" s="712"/>
      <c r="AF137" s="712"/>
      <c r="AG137" s="712"/>
      <c r="AH137" s="712"/>
      <c r="AI137" s="712"/>
      <c r="AJ137" s="712"/>
      <c r="AK137" s="712"/>
      <c r="AL137" s="712"/>
      <c r="AM137" s="712"/>
      <c r="AN137" s="712"/>
      <c r="AO137" s="712"/>
      <c r="AP137" s="712"/>
      <c r="AQ137" s="712"/>
      <c r="AR137" s="712"/>
      <c r="AS137" s="712"/>
      <c r="AT137" s="712"/>
      <c r="AU137" s="712"/>
      <c r="AV137" s="712"/>
      <c r="AW137" s="712"/>
      <c r="AX137" s="712"/>
      <c r="AY137" s="712"/>
      <c r="AZ137" s="712"/>
      <c r="BA137" s="712"/>
      <c r="BB137" s="712"/>
      <c r="BC137" s="713"/>
      <c r="BD137" s="706" t="s">
        <v>374</v>
      </c>
      <c r="BE137" s="707"/>
      <c r="BF137" s="707"/>
      <c r="BG137" s="707"/>
      <c r="BH137" s="707"/>
      <c r="BI137" s="708"/>
    </row>
    <row r="138" spans="1:255" ht="93.75" customHeight="1" x14ac:dyDescent="0.65">
      <c r="A138" s="359"/>
      <c r="B138" s="360"/>
      <c r="C138" s="360"/>
      <c r="D138" s="361"/>
      <c r="E138" s="714"/>
      <c r="F138" s="715"/>
      <c r="G138" s="715"/>
      <c r="H138" s="715"/>
      <c r="I138" s="715"/>
      <c r="J138" s="715"/>
      <c r="K138" s="715"/>
      <c r="L138" s="715"/>
      <c r="M138" s="715"/>
      <c r="N138" s="715"/>
      <c r="O138" s="715"/>
      <c r="P138" s="715"/>
      <c r="Q138" s="715"/>
      <c r="R138" s="715"/>
      <c r="S138" s="715"/>
      <c r="T138" s="715"/>
      <c r="U138" s="715"/>
      <c r="V138" s="715"/>
      <c r="W138" s="715"/>
      <c r="X138" s="715"/>
      <c r="Y138" s="715"/>
      <c r="Z138" s="715"/>
      <c r="AA138" s="715"/>
      <c r="AB138" s="715"/>
      <c r="AC138" s="715"/>
      <c r="AD138" s="715"/>
      <c r="AE138" s="715"/>
      <c r="AF138" s="715"/>
      <c r="AG138" s="715"/>
      <c r="AH138" s="715"/>
      <c r="AI138" s="715"/>
      <c r="AJ138" s="715"/>
      <c r="AK138" s="715"/>
      <c r="AL138" s="715"/>
      <c r="AM138" s="715"/>
      <c r="AN138" s="715"/>
      <c r="AO138" s="715"/>
      <c r="AP138" s="715"/>
      <c r="AQ138" s="715"/>
      <c r="AR138" s="715"/>
      <c r="AS138" s="715"/>
      <c r="AT138" s="715"/>
      <c r="AU138" s="715"/>
      <c r="AV138" s="715"/>
      <c r="AW138" s="715"/>
      <c r="AX138" s="715"/>
      <c r="AY138" s="715"/>
      <c r="AZ138" s="715"/>
      <c r="BA138" s="715"/>
      <c r="BB138" s="715"/>
      <c r="BC138" s="716"/>
      <c r="BD138" s="709"/>
      <c r="BE138" s="710"/>
      <c r="BF138" s="710"/>
      <c r="BG138" s="710"/>
      <c r="BH138" s="710"/>
      <c r="BI138" s="482"/>
      <c r="HM138" s="15"/>
      <c r="HN138" s="15"/>
      <c r="HO138" s="15"/>
      <c r="HP138" s="15"/>
      <c r="HQ138" s="15"/>
      <c r="HR138" s="15"/>
      <c r="HS138" s="15"/>
      <c r="HT138" s="15"/>
      <c r="HU138" s="15"/>
      <c r="HV138" s="15"/>
      <c r="HW138" s="15"/>
      <c r="HX138" s="15"/>
      <c r="HY138" s="15"/>
      <c r="HZ138" s="15"/>
      <c r="IA138" s="15"/>
      <c r="IB138" s="15"/>
      <c r="IC138" s="15"/>
      <c r="ID138" s="15"/>
      <c r="IE138" s="15"/>
      <c r="IF138" s="15"/>
      <c r="IG138" s="15"/>
      <c r="IH138" s="15"/>
      <c r="II138" s="15"/>
      <c r="IJ138" s="15"/>
      <c r="IK138" s="15"/>
      <c r="IL138" s="15"/>
      <c r="IM138" s="15"/>
      <c r="IN138" s="15"/>
      <c r="IO138" s="15"/>
      <c r="IP138" s="15"/>
      <c r="IQ138" s="15"/>
      <c r="IR138" s="15"/>
      <c r="IS138" s="15"/>
      <c r="IT138" s="15"/>
      <c r="IU138" s="15"/>
    </row>
    <row r="139" spans="1:255" ht="44.25" customHeight="1" x14ac:dyDescent="0.65">
      <c r="A139" s="350" t="s">
        <v>437</v>
      </c>
      <c r="B139" s="351"/>
      <c r="C139" s="351"/>
      <c r="D139" s="352"/>
      <c r="E139" s="253" t="s">
        <v>345</v>
      </c>
      <c r="F139" s="254"/>
      <c r="G139" s="254"/>
      <c r="H139" s="254"/>
      <c r="I139" s="254"/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  <c r="V139" s="254"/>
      <c r="W139" s="254"/>
      <c r="X139" s="254"/>
      <c r="Y139" s="254"/>
      <c r="Z139" s="254"/>
      <c r="AA139" s="254"/>
      <c r="AB139" s="254"/>
      <c r="AC139" s="254"/>
      <c r="AD139" s="254"/>
      <c r="AE139" s="254"/>
      <c r="AF139" s="254"/>
      <c r="AG139" s="254"/>
      <c r="AH139" s="254"/>
      <c r="AI139" s="254"/>
      <c r="AJ139" s="254"/>
      <c r="AK139" s="254"/>
      <c r="AL139" s="254"/>
      <c r="AM139" s="254"/>
      <c r="AN139" s="254"/>
      <c r="AO139" s="254"/>
      <c r="AP139" s="254"/>
      <c r="AQ139" s="254"/>
      <c r="AR139" s="254"/>
      <c r="AS139" s="254"/>
      <c r="AT139" s="254"/>
      <c r="AU139" s="254"/>
      <c r="AV139" s="254"/>
      <c r="AW139" s="254"/>
      <c r="AX139" s="254"/>
      <c r="AY139" s="254"/>
      <c r="AZ139" s="254"/>
      <c r="BA139" s="254"/>
      <c r="BB139" s="254"/>
      <c r="BC139" s="255"/>
      <c r="BD139" s="256" t="s">
        <v>379</v>
      </c>
      <c r="BE139" s="257"/>
      <c r="BF139" s="257"/>
      <c r="BG139" s="257"/>
      <c r="BH139" s="257"/>
      <c r="BI139" s="258"/>
      <c r="HM139" s="15"/>
      <c r="HN139" s="15"/>
      <c r="HO139" s="15"/>
      <c r="HP139" s="15"/>
      <c r="HQ139" s="15"/>
      <c r="HR139" s="15"/>
      <c r="HS139" s="15"/>
      <c r="HT139" s="15"/>
      <c r="HU139" s="15"/>
      <c r="HV139" s="15"/>
      <c r="HW139" s="15"/>
      <c r="HX139" s="15"/>
      <c r="HY139" s="15"/>
      <c r="HZ139" s="15"/>
      <c r="IA139" s="15"/>
      <c r="IB139" s="15"/>
      <c r="IC139" s="15"/>
      <c r="ID139" s="15"/>
      <c r="IE139" s="15"/>
      <c r="IF139" s="15"/>
      <c r="IG139" s="15"/>
      <c r="IH139" s="15"/>
      <c r="II139" s="15"/>
      <c r="IJ139" s="15"/>
      <c r="IK139" s="15"/>
      <c r="IL139" s="15"/>
      <c r="IM139" s="15"/>
      <c r="IN139" s="15"/>
      <c r="IO139" s="15"/>
      <c r="IP139" s="15"/>
      <c r="IQ139" s="15"/>
      <c r="IR139" s="15"/>
      <c r="IS139" s="15"/>
      <c r="IT139" s="15"/>
      <c r="IU139" s="15"/>
    </row>
    <row r="140" spans="1:255" ht="53.25" customHeight="1" x14ac:dyDescent="0.65">
      <c r="A140" s="350" t="s">
        <v>439</v>
      </c>
      <c r="B140" s="351"/>
      <c r="C140" s="351"/>
      <c r="D140" s="352"/>
      <c r="E140" s="253" t="s">
        <v>346</v>
      </c>
      <c r="F140" s="254"/>
      <c r="G140" s="254"/>
      <c r="H140" s="254"/>
      <c r="I140" s="254"/>
      <c r="J140" s="254"/>
      <c r="K140" s="254"/>
      <c r="L140" s="254"/>
      <c r="M140" s="254"/>
      <c r="N140" s="254"/>
      <c r="O140" s="254"/>
      <c r="P140" s="254"/>
      <c r="Q140" s="254"/>
      <c r="R140" s="254"/>
      <c r="S140" s="254"/>
      <c r="T140" s="254"/>
      <c r="U140" s="254"/>
      <c r="V140" s="254"/>
      <c r="W140" s="254"/>
      <c r="X140" s="254"/>
      <c r="Y140" s="254"/>
      <c r="Z140" s="254"/>
      <c r="AA140" s="254"/>
      <c r="AB140" s="254"/>
      <c r="AC140" s="254"/>
      <c r="AD140" s="254"/>
      <c r="AE140" s="254"/>
      <c r="AF140" s="254"/>
      <c r="AG140" s="254"/>
      <c r="AH140" s="254"/>
      <c r="AI140" s="254"/>
      <c r="AJ140" s="254"/>
      <c r="AK140" s="254"/>
      <c r="AL140" s="254"/>
      <c r="AM140" s="254"/>
      <c r="AN140" s="254"/>
      <c r="AO140" s="254"/>
      <c r="AP140" s="254"/>
      <c r="AQ140" s="254"/>
      <c r="AR140" s="254"/>
      <c r="AS140" s="254"/>
      <c r="AT140" s="254"/>
      <c r="AU140" s="254"/>
      <c r="AV140" s="254"/>
      <c r="AW140" s="254"/>
      <c r="AX140" s="254"/>
      <c r="AY140" s="254"/>
      <c r="AZ140" s="254"/>
      <c r="BA140" s="254"/>
      <c r="BB140" s="254"/>
      <c r="BC140" s="255"/>
      <c r="BD140" s="256" t="s">
        <v>255</v>
      </c>
      <c r="BE140" s="257"/>
      <c r="BF140" s="257"/>
      <c r="BG140" s="257"/>
      <c r="BH140" s="257"/>
      <c r="BI140" s="258"/>
      <c r="HM140" s="15"/>
      <c r="HN140" s="15"/>
      <c r="HO140" s="15"/>
      <c r="HP140" s="15"/>
      <c r="HQ140" s="15"/>
      <c r="HR140" s="15"/>
      <c r="HS140" s="15"/>
      <c r="HT140" s="15"/>
      <c r="HU140" s="15"/>
      <c r="HV140" s="15"/>
      <c r="HW140" s="15"/>
      <c r="HX140" s="15"/>
      <c r="HY140" s="15"/>
      <c r="HZ140" s="15"/>
      <c r="IA140" s="15"/>
      <c r="IB140" s="15"/>
      <c r="IC140" s="15"/>
      <c r="ID140" s="15"/>
      <c r="IE140" s="15"/>
      <c r="IF140" s="15"/>
      <c r="IG140" s="15"/>
      <c r="IH140" s="15"/>
      <c r="II140" s="15"/>
      <c r="IJ140" s="15"/>
      <c r="IK140" s="15"/>
      <c r="IL140" s="15"/>
      <c r="IM140" s="15"/>
      <c r="IN140" s="15"/>
      <c r="IO140" s="15"/>
      <c r="IP140" s="15"/>
      <c r="IQ140" s="15"/>
      <c r="IR140" s="15"/>
      <c r="IS140" s="15"/>
      <c r="IT140" s="15"/>
      <c r="IU140" s="15"/>
    </row>
    <row r="141" spans="1:255" ht="44.25" customHeight="1" x14ac:dyDescent="0.65">
      <c r="A141" s="350" t="s">
        <v>440</v>
      </c>
      <c r="B141" s="351"/>
      <c r="C141" s="351"/>
      <c r="D141" s="352"/>
      <c r="E141" s="253" t="s">
        <v>347</v>
      </c>
      <c r="F141" s="254"/>
      <c r="G141" s="254"/>
      <c r="H141" s="254"/>
      <c r="I141" s="254"/>
      <c r="J141" s="254"/>
      <c r="K141" s="254"/>
      <c r="L141" s="254"/>
      <c r="M141" s="254"/>
      <c r="N141" s="254"/>
      <c r="O141" s="254"/>
      <c r="P141" s="254"/>
      <c r="Q141" s="254"/>
      <c r="R141" s="254"/>
      <c r="S141" s="254"/>
      <c r="T141" s="254"/>
      <c r="U141" s="254"/>
      <c r="V141" s="254"/>
      <c r="W141" s="254"/>
      <c r="X141" s="254"/>
      <c r="Y141" s="254"/>
      <c r="Z141" s="254"/>
      <c r="AA141" s="254"/>
      <c r="AB141" s="254"/>
      <c r="AC141" s="254"/>
      <c r="AD141" s="254"/>
      <c r="AE141" s="254"/>
      <c r="AF141" s="254"/>
      <c r="AG141" s="254"/>
      <c r="AH141" s="254"/>
      <c r="AI141" s="254"/>
      <c r="AJ141" s="254"/>
      <c r="AK141" s="254"/>
      <c r="AL141" s="254"/>
      <c r="AM141" s="254"/>
      <c r="AN141" s="254"/>
      <c r="AO141" s="254"/>
      <c r="AP141" s="254"/>
      <c r="AQ141" s="254"/>
      <c r="AR141" s="254"/>
      <c r="AS141" s="254"/>
      <c r="AT141" s="254"/>
      <c r="AU141" s="254"/>
      <c r="AV141" s="254"/>
      <c r="AW141" s="254"/>
      <c r="AX141" s="254"/>
      <c r="AY141" s="254"/>
      <c r="AZ141" s="254"/>
      <c r="BA141" s="254"/>
      <c r="BB141" s="254"/>
      <c r="BC141" s="255"/>
      <c r="BD141" s="256" t="s">
        <v>265</v>
      </c>
      <c r="BE141" s="257"/>
      <c r="BF141" s="257"/>
      <c r="BG141" s="257"/>
      <c r="BH141" s="257"/>
      <c r="BI141" s="258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  <c r="IR141" s="15"/>
      <c r="IS141" s="15"/>
      <c r="IT141" s="15"/>
      <c r="IU141" s="15"/>
    </row>
    <row r="142" spans="1:255" ht="44.25" customHeight="1" x14ac:dyDescent="0.65">
      <c r="A142" s="350" t="s">
        <v>441</v>
      </c>
      <c r="B142" s="351"/>
      <c r="C142" s="351"/>
      <c r="D142" s="352"/>
      <c r="E142" s="253" t="s">
        <v>348</v>
      </c>
      <c r="F142" s="254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54"/>
      <c r="S142" s="254"/>
      <c r="T142" s="254"/>
      <c r="U142" s="254"/>
      <c r="V142" s="254"/>
      <c r="W142" s="254"/>
      <c r="X142" s="254"/>
      <c r="Y142" s="254"/>
      <c r="Z142" s="254"/>
      <c r="AA142" s="254"/>
      <c r="AB142" s="254"/>
      <c r="AC142" s="254"/>
      <c r="AD142" s="254"/>
      <c r="AE142" s="254"/>
      <c r="AF142" s="254"/>
      <c r="AG142" s="254"/>
      <c r="AH142" s="254"/>
      <c r="AI142" s="254"/>
      <c r="AJ142" s="254"/>
      <c r="AK142" s="254"/>
      <c r="AL142" s="254"/>
      <c r="AM142" s="254"/>
      <c r="AN142" s="254"/>
      <c r="AO142" s="254"/>
      <c r="AP142" s="254"/>
      <c r="AQ142" s="254"/>
      <c r="AR142" s="254"/>
      <c r="AS142" s="254"/>
      <c r="AT142" s="254"/>
      <c r="AU142" s="254"/>
      <c r="AV142" s="254"/>
      <c r="AW142" s="254"/>
      <c r="AX142" s="254"/>
      <c r="AY142" s="254"/>
      <c r="AZ142" s="254"/>
      <c r="BA142" s="254"/>
      <c r="BB142" s="254"/>
      <c r="BC142" s="255"/>
      <c r="BD142" s="492" t="s">
        <v>380</v>
      </c>
      <c r="BE142" s="493"/>
      <c r="BF142" s="493"/>
      <c r="BG142" s="493"/>
      <c r="BH142" s="493"/>
      <c r="BI142" s="494"/>
      <c r="HM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  <c r="IK142" s="15"/>
      <c r="IL142" s="15"/>
      <c r="IM142" s="15"/>
      <c r="IN142" s="15"/>
      <c r="IO142" s="15"/>
      <c r="IP142" s="15"/>
      <c r="IQ142" s="15"/>
      <c r="IR142" s="15"/>
      <c r="IS142" s="15"/>
      <c r="IT142" s="15"/>
      <c r="IU142" s="15"/>
    </row>
    <row r="143" spans="1:255" x14ac:dyDescent="0.65">
      <c r="A143" s="342" t="s">
        <v>180</v>
      </c>
      <c r="B143" s="343"/>
      <c r="C143" s="343"/>
      <c r="D143" s="344"/>
      <c r="E143" s="253" t="s">
        <v>349</v>
      </c>
      <c r="F143" s="254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  <c r="V143" s="254"/>
      <c r="W143" s="254"/>
      <c r="X143" s="254"/>
      <c r="Y143" s="254"/>
      <c r="Z143" s="254"/>
      <c r="AA143" s="254"/>
      <c r="AB143" s="254"/>
      <c r="AC143" s="254"/>
      <c r="AD143" s="254"/>
      <c r="AE143" s="254"/>
      <c r="AF143" s="254"/>
      <c r="AG143" s="254"/>
      <c r="AH143" s="254"/>
      <c r="AI143" s="254"/>
      <c r="AJ143" s="254"/>
      <c r="AK143" s="254"/>
      <c r="AL143" s="254"/>
      <c r="AM143" s="254"/>
      <c r="AN143" s="254"/>
      <c r="AO143" s="254"/>
      <c r="AP143" s="254"/>
      <c r="AQ143" s="254"/>
      <c r="AR143" s="254"/>
      <c r="AS143" s="254"/>
      <c r="AT143" s="254"/>
      <c r="AU143" s="254"/>
      <c r="AV143" s="254"/>
      <c r="AW143" s="254"/>
      <c r="AX143" s="254"/>
      <c r="AY143" s="254"/>
      <c r="AZ143" s="254"/>
      <c r="BA143" s="254"/>
      <c r="BB143" s="254"/>
      <c r="BC143" s="255"/>
      <c r="BD143" s="256" t="s">
        <v>256</v>
      </c>
      <c r="BE143" s="257"/>
      <c r="BF143" s="257"/>
      <c r="BG143" s="257"/>
      <c r="BH143" s="257"/>
      <c r="BI143" s="258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  <c r="IT143" s="15"/>
      <c r="IU143" s="15"/>
    </row>
    <row r="144" spans="1:255" ht="47.25" customHeight="1" x14ac:dyDescent="0.65">
      <c r="A144" s="342" t="s">
        <v>181</v>
      </c>
      <c r="B144" s="343"/>
      <c r="C144" s="343"/>
      <c r="D144" s="344"/>
      <c r="E144" s="347" t="s">
        <v>350</v>
      </c>
      <c r="F144" s="348"/>
      <c r="G144" s="348"/>
      <c r="H144" s="348"/>
      <c r="I144" s="348"/>
      <c r="J144" s="348"/>
      <c r="K144" s="348"/>
      <c r="L144" s="348"/>
      <c r="M144" s="348"/>
      <c r="N144" s="348"/>
      <c r="O144" s="348"/>
      <c r="P144" s="348"/>
      <c r="Q144" s="348"/>
      <c r="R144" s="348"/>
      <c r="S144" s="348"/>
      <c r="T144" s="348"/>
      <c r="U144" s="348"/>
      <c r="V144" s="348"/>
      <c r="W144" s="348"/>
      <c r="X144" s="348"/>
      <c r="Y144" s="348"/>
      <c r="Z144" s="348"/>
      <c r="AA144" s="348"/>
      <c r="AB144" s="348"/>
      <c r="AC144" s="348"/>
      <c r="AD144" s="348"/>
      <c r="AE144" s="348"/>
      <c r="AF144" s="348"/>
      <c r="AG144" s="348"/>
      <c r="AH144" s="348"/>
      <c r="AI144" s="348"/>
      <c r="AJ144" s="348"/>
      <c r="AK144" s="348"/>
      <c r="AL144" s="348"/>
      <c r="AM144" s="348"/>
      <c r="AN144" s="348"/>
      <c r="AO144" s="348"/>
      <c r="AP144" s="348"/>
      <c r="AQ144" s="348"/>
      <c r="AR144" s="348"/>
      <c r="AS144" s="348"/>
      <c r="AT144" s="348"/>
      <c r="AU144" s="348"/>
      <c r="AV144" s="348"/>
      <c r="AW144" s="348"/>
      <c r="AX144" s="348"/>
      <c r="AY144" s="348"/>
      <c r="AZ144" s="348"/>
      <c r="BA144" s="348"/>
      <c r="BB144" s="348"/>
      <c r="BC144" s="349"/>
      <c r="BD144" s="256" t="s">
        <v>257</v>
      </c>
      <c r="BE144" s="257"/>
      <c r="BF144" s="257"/>
      <c r="BG144" s="257"/>
      <c r="BH144" s="257"/>
      <c r="BI144" s="258"/>
      <c r="HM144" s="15"/>
      <c r="HN144" s="15"/>
      <c r="HO144" s="15"/>
      <c r="HP144" s="15"/>
      <c r="HQ144" s="15"/>
      <c r="HR144" s="15"/>
      <c r="HS144" s="15"/>
      <c r="HT144" s="15"/>
      <c r="HU144" s="15"/>
      <c r="HV144" s="15"/>
      <c r="HW144" s="15"/>
      <c r="HX144" s="15"/>
      <c r="HY144" s="15"/>
      <c r="HZ144" s="15"/>
      <c r="IA144" s="15"/>
      <c r="IB144" s="15"/>
      <c r="IC144" s="15"/>
      <c r="ID144" s="15"/>
      <c r="IE144" s="15"/>
      <c r="IF144" s="15"/>
      <c r="IG144" s="15"/>
      <c r="IH144" s="15"/>
      <c r="II144" s="15"/>
      <c r="IJ144" s="15"/>
      <c r="IK144" s="15"/>
      <c r="IL144" s="15"/>
      <c r="IM144" s="15"/>
      <c r="IN144" s="15"/>
      <c r="IO144" s="15"/>
      <c r="IP144" s="15"/>
      <c r="IQ144" s="15"/>
      <c r="IR144" s="15"/>
      <c r="IS144" s="15"/>
      <c r="IT144" s="15"/>
      <c r="IU144" s="15"/>
    </row>
    <row r="145" spans="1:255" ht="41.25" customHeight="1" x14ac:dyDescent="0.65">
      <c r="A145" s="342" t="s">
        <v>182</v>
      </c>
      <c r="B145" s="343"/>
      <c r="C145" s="343"/>
      <c r="D145" s="344"/>
      <c r="E145" s="253" t="s">
        <v>351</v>
      </c>
      <c r="F145" s="254"/>
      <c r="G145" s="254"/>
      <c r="H145" s="254"/>
      <c r="I145" s="254"/>
      <c r="J145" s="254"/>
      <c r="K145" s="254"/>
      <c r="L145" s="254"/>
      <c r="M145" s="254"/>
      <c r="N145" s="254"/>
      <c r="O145" s="254"/>
      <c r="P145" s="254"/>
      <c r="Q145" s="254"/>
      <c r="R145" s="254"/>
      <c r="S145" s="254"/>
      <c r="T145" s="254"/>
      <c r="U145" s="254"/>
      <c r="V145" s="254"/>
      <c r="W145" s="254"/>
      <c r="X145" s="254"/>
      <c r="Y145" s="254"/>
      <c r="Z145" s="254"/>
      <c r="AA145" s="254"/>
      <c r="AB145" s="254"/>
      <c r="AC145" s="254"/>
      <c r="AD145" s="254"/>
      <c r="AE145" s="254"/>
      <c r="AF145" s="254"/>
      <c r="AG145" s="254"/>
      <c r="AH145" s="254"/>
      <c r="AI145" s="254"/>
      <c r="AJ145" s="254"/>
      <c r="AK145" s="254"/>
      <c r="AL145" s="254"/>
      <c r="AM145" s="254"/>
      <c r="AN145" s="254"/>
      <c r="AO145" s="254"/>
      <c r="AP145" s="254"/>
      <c r="AQ145" s="254"/>
      <c r="AR145" s="254"/>
      <c r="AS145" s="254"/>
      <c r="AT145" s="254"/>
      <c r="AU145" s="254"/>
      <c r="AV145" s="254"/>
      <c r="AW145" s="254"/>
      <c r="AX145" s="254"/>
      <c r="AY145" s="254"/>
      <c r="AZ145" s="254"/>
      <c r="BA145" s="254"/>
      <c r="BB145" s="254"/>
      <c r="BC145" s="255"/>
      <c r="BD145" s="256" t="s">
        <v>258</v>
      </c>
      <c r="BE145" s="257"/>
      <c r="BF145" s="257"/>
      <c r="BG145" s="257"/>
      <c r="BH145" s="257"/>
      <c r="BI145" s="258"/>
      <c r="HM145" s="15"/>
      <c r="HN145" s="15"/>
      <c r="HO145" s="15"/>
      <c r="HP145" s="15"/>
      <c r="HQ145" s="15"/>
      <c r="HR145" s="15"/>
      <c r="HS145" s="15"/>
      <c r="HT145" s="15"/>
      <c r="HU145" s="15"/>
      <c r="HV145" s="15"/>
      <c r="HW145" s="15"/>
      <c r="HX145" s="15"/>
      <c r="HY145" s="15"/>
      <c r="HZ145" s="15"/>
      <c r="IA145" s="15"/>
      <c r="IB145" s="15"/>
      <c r="IC145" s="15"/>
      <c r="ID145" s="15"/>
      <c r="IE145" s="15"/>
      <c r="IF145" s="15"/>
      <c r="IG145" s="15"/>
      <c r="IH145" s="15"/>
      <c r="II145" s="15"/>
      <c r="IJ145" s="15"/>
      <c r="IK145" s="15"/>
      <c r="IL145" s="15"/>
      <c r="IM145" s="15"/>
      <c r="IN145" s="15"/>
      <c r="IO145" s="15"/>
      <c r="IP145" s="15"/>
      <c r="IQ145" s="15"/>
      <c r="IR145" s="15"/>
      <c r="IS145" s="15"/>
      <c r="IT145" s="15"/>
      <c r="IU145" s="15"/>
    </row>
    <row r="146" spans="1:255" ht="56.25" customHeight="1" x14ac:dyDescent="0.65">
      <c r="A146" s="342" t="s">
        <v>183</v>
      </c>
      <c r="B146" s="343"/>
      <c r="C146" s="343"/>
      <c r="D146" s="344"/>
      <c r="E146" s="253" t="s">
        <v>352</v>
      </c>
      <c r="F146" s="254"/>
      <c r="G146" s="254"/>
      <c r="H146" s="254"/>
      <c r="I146" s="254"/>
      <c r="J146" s="254"/>
      <c r="K146" s="254"/>
      <c r="L146" s="254"/>
      <c r="M146" s="254"/>
      <c r="N146" s="254"/>
      <c r="O146" s="254"/>
      <c r="P146" s="254"/>
      <c r="Q146" s="254"/>
      <c r="R146" s="254"/>
      <c r="S146" s="254"/>
      <c r="T146" s="254"/>
      <c r="U146" s="254"/>
      <c r="V146" s="254"/>
      <c r="W146" s="254"/>
      <c r="X146" s="254"/>
      <c r="Y146" s="254"/>
      <c r="Z146" s="254"/>
      <c r="AA146" s="254"/>
      <c r="AB146" s="254"/>
      <c r="AC146" s="254"/>
      <c r="AD146" s="254"/>
      <c r="AE146" s="254"/>
      <c r="AF146" s="254"/>
      <c r="AG146" s="254"/>
      <c r="AH146" s="254"/>
      <c r="AI146" s="254"/>
      <c r="AJ146" s="254"/>
      <c r="AK146" s="254"/>
      <c r="AL146" s="254"/>
      <c r="AM146" s="254"/>
      <c r="AN146" s="254"/>
      <c r="AO146" s="254"/>
      <c r="AP146" s="254"/>
      <c r="AQ146" s="254"/>
      <c r="AR146" s="254"/>
      <c r="AS146" s="254"/>
      <c r="AT146" s="254"/>
      <c r="AU146" s="254"/>
      <c r="AV146" s="254"/>
      <c r="AW146" s="254"/>
      <c r="AX146" s="254"/>
      <c r="AY146" s="254"/>
      <c r="AZ146" s="254"/>
      <c r="BA146" s="254"/>
      <c r="BB146" s="254"/>
      <c r="BC146" s="255"/>
      <c r="BD146" s="256" t="s">
        <v>259</v>
      </c>
      <c r="BE146" s="257"/>
      <c r="BF146" s="257"/>
      <c r="BG146" s="257"/>
      <c r="BH146" s="257"/>
      <c r="BI146" s="258"/>
      <c r="HM146" s="15"/>
      <c r="HN146" s="15"/>
      <c r="HO146" s="15"/>
      <c r="HP146" s="15"/>
      <c r="HQ146" s="15"/>
      <c r="HR146" s="15"/>
      <c r="HS146" s="15"/>
      <c r="HT146" s="15"/>
      <c r="HU146" s="15"/>
      <c r="HV146" s="15"/>
      <c r="HW146" s="15"/>
      <c r="HX146" s="15"/>
      <c r="HY146" s="15"/>
      <c r="HZ146" s="15"/>
      <c r="IA146" s="15"/>
      <c r="IB146" s="15"/>
      <c r="IC146" s="15"/>
      <c r="ID146" s="15"/>
      <c r="IE146" s="15"/>
      <c r="IF146" s="15"/>
      <c r="IG146" s="15"/>
      <c r="IH146" s="15"/>
      <c r="II146" s="15"/>
      <c r="IJ146" s="15"/>
      <c r="IK146" s="15"/>
      <c r="IL146" s="15"/>
      <c r="IM146" s="15"/>
      <c r="IN146" s="15"/>
      <c r="IO146" s="15"/>
      <c r="IP146" s="15"/>
      <c r="IQ146" s="15"/>
      <c r="IR146" s="15"/>
      <c r="IS146" s="15"/>
      <c r="IT146" s="15"/>
      <c r="IU146" s="15"/>
    </row>
    <row r="147" spans="1:255" ht="50.25" customHeight="1" x14ac:dyDescent="0.65">
      <c r="A147" s="342" t="s">
        <v>184</v>
      </c>
      <c r="B147" s="343"/>
      <c r="C147" s="343"/>
      <c r="D147" s="344"/>
      <c r="E147" s="253" t="s">
        <v>187</v>
      </c>
      <c r="F147" s="254"/>
      <c r="G147" s="254"/>
      <c r="H147" s="254"/>
      <c r="I147" s="254"/>
      <c r="J147" s="254"/>
      <c r="K147" s="254"/>
      <c r="L147" s="254"/>
      <c r="M147" s="254"/>
      <c r="N147" s="254"/>
      <c r="O147" s="254"/>
      <c r="P147" s="254"/>
      <c r="Q147" s="254"/>
      <c r="R147" s="254"/>
      <c r="S147" s="254"/>
      <c r="T147" s="254"/>
      <c r="U147" s="254"/>
      <c r="V147" s="254"/>
      <c r="W147" s="254"/>
      <c r="X147" s="254"/>
      <c r="Y147" s="254"/>
      <c r="Z147" s="254"/>
      <c r="AA147" s="254"/>
      <c r="AB147" s="254"/>
      <c r="AC147" s="254"/>
      <c r="AD147" s="254"/>
      <c r="AE147" s="254"/>
      <c r="AF147" s="254"/>
      <c r="AG147" s="254"/>
      <c r="AH147" s="254"/>
      <c r="AI147" s="254"/>
      <c r="AJ147" s="254"/>
      <c r="AK147" s="254"/>
      <c r="AL147" s="254"/>
      <c r="AM147" s="254"/>
      <c r="AN147" s="254"/>
      <c r="AO147" s="254"/>
      <c r="AP147" s="254"/>
      <c r="AQ147" s="254"/>
      <c r="AR147" s="254"/>
      <c r="AS147" s="254"/>
      <c r="AT147" s="254"/>
      <c r="AU147" s="254"/>
      <c r="AV147" s="254"/>
      <c r="AW147" s="254"/>
      <c r="AX147" s="254"/>
      <c r="AY147" s="254"/>
      <c r="AZ147" s="254"/>
      <c r="BA147" s="254"/>
      <c r="BB147" s="254"/>
      <c r="BC147" s="255"/>
      <c r="BD147" s="256" t="s">
        <v>260</v>
      </c>
      <c r="BE147" s="257"/>
      <c r="BF147" s="257"/>
      <c r="BG147" s="257"/>
      <c r="BH147" s="257"/>
      <c r="BI147" s="258"/>
      <c r="HM147" s="15"/>
      <c r="HN147" s="15"/>
      <c r="HO147" s="15"/>
      <c r="HP147" s="15"/>
      <c r="HQ147" s="15"/>
      <c r="HR147" s="15"/>
      <c r="HS147" s="15"/>
      <c r="HT147" s="15"/>
      <c r="HU147" s="15"/>
      <c r="HV147" s="15"/>
      <c r="HW147" s="15"/>
      <c r="HX147" s="15"/>
      <c r="HY147" s="15"/>
      <c r="HZ147" s="15"/>
      <c r="IA147" s="15"/>
      <c r="IB147" s="15"/>
      <c r="IC147" s="15"/>
      <c r="ID147" s="15"/>
      <c r="IE147" s="15"/>
      <c r="IF147" s="15"/>
      <c r="IG147" s="15"/>
      <c r="IH147" s="15"/>
      <c r="II147" s="15"/>
      <c r="IJ147" s="15"/>
      <c r="IK147" s="15"/>
      <c r="IL147" s="15"/>
      <c r="IM147" s="15"/>
      <c r="IN147" s="15"/>
      <c r="IO147" s="15"/>
      <c r="IP147" s="15"/>
      <c r="IQ147" s="15"/>
      <c r="IR147" s="15"/>
      <c r="IS147" s="15"/>
      <c r="IT147" s="15"/>
      <c r="IU147" s="15"/>
    </row>
    <row r="148" spans="1:255" ht="90.75" customHeight="1" x14ac:dyDescent="0.65">
      <c r="A148" s="342" t="s">
        <v>185</v>
      </c>
      <c r="B148" s="343"/>
      <c r="C148" s="343"/>
      <c r="D148" s="344"/>
      <c r="E148" s="253" t="s">
        <v>353</v>
      </c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  <c r="V148" s="254"/>
      <c r="W148" s="254"/>
      <c r="X148" s="254"/>
      <c r="Y148" s="254"/>
      <c r="Z148" s="254"/>
      <c r="AA148" s="254"/>
      <c r="AB148" s="254"/>
      <c r="AC148" s="254"/>
      <c r="AD148" s="254"/>
      <c r="AE148" s="254"/>
      <c r="AF148" s="254"/>
      <c r="AG148" s="254"/>
      <c r="AH148" s="254"/>
      <c r="AI148" s="254"/>
      <c r="AJ148" s="254"/>
      <c r="AK148" s="254"/>
      <c r="AL148" s="254"/>
      <c r="AM148" s="254"/>
      <c r="AN148" s="254"/>
      <c r="AO148" s="254"/>
      <c r="AP148" s="254"/>
      <c r="AQ148" s="254"/>
      <c r="AR148" s="254"/>
      <c r="AS148" s="254"/>
      <c r="AT148" s="254"/>
      <c r="AU148" s="254"/>
      <c r="AV148" s="254"/>
      <c r="AW148" s="254"/>
      <c r="AX148" s="254"/>
      <c r="AY148" s="254"/>
      <c r="AZ148" s="254"/>
      <c r="BA148" s="254"/>
      <c r="BB148" s="254"/>
      <c r="BC148" s="255"/>
      <c r="BD148" s="256" t="s">
        <v>261</v>
      </c>
      <c r="BE148" s="257"/>
      <c r="BF148" s="257"/>
      <c r="BG148" s="257"/>
      <c r="BH148" s="257"/>
      <c r="BI148" s="258"/>
      <c r="HM148" s="15"/>
      <c r="HN148" s="15"/>
      <c r="HO148" s="15"/>
      <c r="HP148" s="15"/>
      <c r="HQ148" s="15"/>
      <c r="HR148" s="15"/>
      <c r="HS148" s="15"/>
      <c r="HT148" s="15"/>
      <c r="HU148" s="15"/>
      <c r="HV148" s="15"/>
      <c r="HW148" s="15"/>
      <c r="HX148" s="15"/>
      <c r="HY148" s="15"/>
      <c r="HZ148" s="15"/>
      <c r="IA148" s="15"/>
      <c r="IB148" s="15"/>
      <c r="IC148" s="15"/>
      <c r="ID148" s="15"/>
      <c r="IE148" s="15"/>
      <c r="IF148" s="15"/>
      <c r="IG148" s="15"/>
      <c r="IH148" s="15"/>
      <c r="II148" s="15"/>
      <c r="IJ148" s="15"/>
      <c r="IK148" s="15"/>
      <c r="IL148" s="15"/>
      <c r="IM148" s="15"/>
      <c r="IN148" s="15"/>
      <c r="IO148" s="15"/>
      <c r="IP148" s="15"/>
      <c r="IQ148" s="15"/>
      <c r="IR148" s="15"/>
      <c r="IS148" s="15"/>
      <c r="IT148" s="15"/>
      <c r="IU148" s="15"/>
    </row>
    <row r="149" spans="1:255" ht="92.25" customHeight="1" x14ac:dyDescent="0.65">
      <c r="A149" s="342" t="s">
        <v>186</v>
      </c>
      <c r="B149" s="343"/>
      <c r="C149" s="343"/>
      <c r="D149" s="344"/>
      <c r="E149" s="347" t="s">
        <v>354</v>
      </c>
      <c r="F149" s="348"/>
      <c r="G149" s="348"/>
      <c r="H149" s="348"/>
      <c r="I149" s="348"/>
      <c r="J149" s="348"/>
      <c r="K149" s="348"/>
      <c r="L149" s="348"/>
      <c r="M149" s="348"/>
      <c r="N149" s="348"/>
      <c r="O149" s="348"/>
      <c r="P149" s="348"/>
      <c r="Q149" s="348"/>
      <c r="R149" s="348"/>
      <c r="S149" s="348"/>
      <c r="T149" s="348"/>
      <c r="U149" s="348"/>
      <c r="V149" s="348"/>
      <c r="W149" s="348"/>
      <c r="X149" s="348"/>
      <c r="Y149" s="348"/>
      <c r="Z149" s="348"/>
      <c r="AA149" s="348"/>
      <c r="AB149" s="348"/>
      <c r="AC149" s="348"/>
      <c r="AD149" s="348"/>
      <c r="AE149" s="348"/>
      <c r="AF149" s="348"/>
      <c r="AG149" s="348"/>
      <c r="AH149" s="348"/>
      <c r="AI149" s="348"/>
      <c r="AJ149" s="348"/>
      <c r="AK149" s="348"/>
      <c r="AL149" s="348"/>
      <c r="AM149" s="348"/>
      <c r="AN149" s="348"/>
      <c r="AO149" s="348"/>
      <c r="AP149" s="348"/>
      <c r="AQ149" s="348"/>
      <c r="AR149" s="348"/>
      <c r="AS149" s="348"/>
      <c r="AT149" s="348"/>
      <c r="AU149" s="348"/>
      <c r="AV149" s="348"/>
      <c r="AW149" s="348"/>
      <c r="AX149" s="348"/>
      <c r="AY149" s="348"/>
      <c r="AZ149" s="348"/>
      <c r="BA149" s="348"/>
      <c r="BB149" s="348"/>
      <c r="BC149" s="349"/>
      <c r="BD149" s="492" t="s">
        <v>262</v>
      </c>
      <c r="BE149" s="493"/>
      <c r="BF149" s="493"/>
      <c r="BG149" s="493"/>
      <c r="BH149" s="493"/>
      <c r="BI149" s="494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</row>
    <row r="150" spans="1:255" s="239" customFormat="1" ht="92.25" customHeight="1" x14ac:dyDescent="0.2">
      <c r="A150" s="342" t="s">
        <v>188</v>
      </c>
      <c r="B150" s="343"/>
      <c r="C150" s="343"/>
      <c r="D150" s="344"/>
      <c r="E150" s="253" t="s">
        <v>355</v>
      </c>
      <c r="F150" s="254"/>
      <c r="G150" s="254"/>
      <c r="H150" s="254"/>
      <c r="I150" s="254"/>
      <c r="J150" s="254"/>
      <c r="K150" s="254"/>
      <c r="L150" s="254"/>
      <c r="M150" s="254"/>
      <c r="N150" s="254"/>
      <c r="O150" s="254"/>
      <c r="P150" s="254"/>
      <c r="Q150" s="254"/>
      <c r="R150" s="254"/>
      <c r="S150" s="254"/>
      <c r="T150" s="254"/>
      <c r="U150" s="254"/>
      <c r="V150" s="254"/>
      <c r="W150" s="254"/>
      <c r="X150" s="254"/>
      <c r="Y150" s="254"/>
      <c r="Z150" s="254"/>
      <c r="AA150" s="254"/>
      <c r="AB150" s="254"/>
      <c r="AC150" s="254"/>
      <c r="AD150" s="254"/>
      <c r="AE150" s="254"/>
      <c r="AF150" s="254"/>
      <c r="AG150" s="254"/>
      <c r="AH150" s="254"/>
      <c r="AI150" s="254"/>
      <c r="AJ150" s="254"/>
      <c r="AK150" s="254"/>
      <c r="AL150" s="254"/>
      <c r="AM150" s="254"/>
      <c r="AN150" s="254"/>
      <c r="AO150" s="254"/>
      <c r="AP150" s="254"/>
      <c r="AQ150" s="254"/>
      <c r="AR150" s="254"/>
      <c r="AS150" s="254"/>
      <c r="AT150" s="254"/>
      <c r="AU150" s="254"/>
      <c r="AV150" s="254"/>
      <c r="AW150" s="254"/>
      <c r="AX150" s="254"/>
      <c r="AY150" s="254"/>
      <c r="AZ150" s="254"/>
      <c r="BA150" s="254"/>
      <c r="BB150" s="254"/>
      <c r="BC150" s="255"/>
      <c r="BD150" s="256" t="s">
        <v>263</v>
      </c>
      <c r="BE150" s="257"/>
      <c r="BF150" s="257"/>
      <c r="BG150" s="257"/>
      <c r="BH150" s="257"/>
      <c r="BI150" s="258"/>
      <c r="BJ150" s="238"/>
      <c r="BK150" s="238"/>
      <c r="BL150" s="238"/>
      <c r="BM150" s="238"/>
      <c r="BN150" s="238"/>
      <c r="BO150" s="238"/>
      <c r="BP150" s="238"/>
      <c r="BQ150" s="238"/>
      <c r="BR150" s="238"/>
      <c r="BS150" s="238"/>
      <c r="BT150" s="238"/>
      <c r="BU150" s="238"/>
      <c r="BV150" s="238"/>
      <c r="BW150" s="238"/>
      <c r="BX150" s="238"/>
      <c r="BY150" s="238"/>
      <c r="BZ150" s="238"/>
      <c r="CA150" s="238"/>
      <c r="CB150" s="238"/>
      <c r="CC150" s="238"/>
      <c r="CD150" s="238"/>
      <c r="CE150" s="238"/>
      <c r="CF150" s="238"/>
      <c r="CG150" s="238"/>
      <c r="CH150" s="238"/>
      <c r="CI150" s="238"/>
      <c r="CJ150" s="238"/>
      <c r="CK150" s="238"/>
      <c r="CL150" s="238"/>
      <c r="CM150" s="238"/>
      <c r="CN150" s="238"/>
      <c r="CO150" s="238"/>
      <c r="CP150" s="238"/>
      <c r="CQ150" s="238"/>
      <c r="CR150" s="238"/>
      <c r="CS150" s="238"/>
      <c r="CT150" s="238"/>
      <c r="CU150" s="238"/>
      <c r="CV150" s="238"/>
      <c r="CW150" s="238"/>
      <c r="CX150" s="238"/>
      <c r="CY150" s="238"/>
      <c r="CZ150" s="238"/>
      <c r="DA150" s="238"/>
      <c r="DB150" s="238"/>
      <c r="DC150" s="238"/>
      <c r="DD150" s="238"/>
      <c r="DE150" s="238"/>
      <c r="DF150" s="238"/>
      <c r="DG150" s="238"/>
      <c r="DH150" s="238"/>
      <c r="DI150" s="238"/>
      <c r="DJ150" s="238"/>
      <c r="DK150" s="238"/>
      <c r="DL150" s="238"/>
      <c r="DM150" s="238"/>
      <c r="DN150" s="238"/>
      <c r="DO150" s="238"/>
      <c r="DP150" s="238"/>
      <c r="DQ150" s="238"/>
      <c r="DR150" s="238"/>
      <c r="DS150" s="238"/>
      <c r="DT150" s="238"/>
      <c r="DU150" s="238"/>
      <c r="DV150" s="238"/>
      <c r="DW150" s="238"/>
      <c r="DX150" s="238"/>
      <c r="DY150" s="238"/>
      <c r="DZ150" s="238"/>
      <c r="EA150" s="238"/>
      <c r="EB150" s="238"/>
      <c r="EC150" s="238"/>
      <c r="ED150" s="238"/>
      <c r="EE150" s="238"/>
      <c r="EF150" s="238"/>
      <c r="EG150" s="238"/>
      <c r="EH150" s="238"/>
      <c r="EI150" s="238"/>
      <c r="EJ150" s="238"/>
      <c r="EK150" s="238"/>
      <c r="EL150" s="238"/>
      <c r="EM150" s="238"/>
      <c r="EN150" s="238"/>
      <c r="EO150" s="238"/>
      <c r="EP150" s="238"/>
      <c r="EQ150" s="238"/>
      <c r="ER150" s="238"/>
      <c r="ES150" s="238"/>
      <c r="ET150" s="238"/>
      <c r="EU150" s="238"/>
      <c r="EV150" s="238"/>
      <c r="EW150" s="238"/>
      <c r="EX150" s="238"/>
      <c r="EY150" s="238"/>
      <c r="EZ150" s="238"/>
      <c r="FA150" s="238"/>
      <c r="FB150" s="238"/>
      <c r="FC150" s="238"/>
      <c r="FD150" s="238"/>
      <c r="FE150" s="238"/>
      <c r="FF150" s="238"/>
      <c r="FG150" s="238"/>
      <c r="FH150" s="238"/>
      <c r="FI150" s="238"/>
      <c r="FJ150" s="238"/>
      <c r="FK150" s="238"/>
      <c r="FL150" s="238"/>
      <c r="FM150" s="238"/>
      <c r="FN150" s="238"/>
      <c r="FO150" s="238"/>
      <c r="FP150" s="238"/>
      <c r="FQ150" s="238"/>
      <c r="FR150" s="238"/>
      <c r="FS150" s="238"/>
      <c r="FT150" s="238"/>
      <c r="FU150" s="238"/>
      <c r="FV150" s="238"/>
      <c r="FW150" s="238"/>
      <c r="FX150" s="238"/>
      <c r="FY150" s="238"/>
      <c r="FZ150" s="238"/>
      <c r="GA150" s="238"/>
      <c r="GB150" s="238"/>
      <c r="GC150" s="238"/>
      <c r="GD150" s="238"/>
      <c r="GE150" s="238"/>
      <c r="GF150" s="238"/>
      <c r="GG150" s="238"/>
      <c r="GH150" s="238"/>
      <c r="GI150" s="238"/>
      <c r="GJ150" s="238"/>
      <c r="GK150" s="238"/>
      <c r="GL150" s="238"/>
      <c r="GM150" s="238"/>
      <c r="GN150" s="238"/>
      <c r="GO150" s="238"/>
      <c r="GP150" s="238"/>
      <c r="GQ150" s="238"/>
      <c r="GR150" s="238"/>
      <c r="GS150" s="238"/>
      <c r="GT150" s="238"/>
      <c r="GU150" s="238"/>
      <c r="GV150" s="238"/>
      <c r="GW150" s="238"/>
      <c r="GX150" s="238"/>
      <c r="GY150" s="238"/>
      <c r="GZ150" s="238"/>
      <c r="HA150" s="238"/>
      <c r="HB150" s="238"/>
      <c r="HC150" s="238"/>
      <c r="HD150" s="238"/>
      <c r="HE150" s="238"/>
      <c r="HF150" s="238"/>
      <c r="HG150" s="238"/>
      <c r="HH150" s="238"/>
      <c r="HI150" s="238"/>
      <c r="HJ150" s="238"/>
      <c r="HK150" s="238"/>
      <c r="HL150" s="238"/>
      <c r="HM150" s="238"/>
      <c r="HN150" s="238"/>
      <c r="HO150" s="238"/>
      <c r="HP150" s="238"/>
      <c r="HQ150" s="238"/>
      <c r="HR150" s="238"/>
      <c r="HS150" s="238"/>
      <c r="HT150" s="238"/>
      <c r="HU150" s="238"/>
      <c r="HV150" s="238"/>
      <c r="HW150" s="238"/>
      <c r="HX150" s="238"/>
      <c r="HY150" s="238"/>
      <c r="HZ150" s="238"/>
      <c r="IA150" s="238"/>
      <c r="IB150" s="238"/>
      <c r="IC150" s="238"/>
      <c r="ID150" s="238"/>
      <c r="IE150" s="238"/>
      <c r="IF150" s="238"/>
      <c r="IG150" s="238"/>
      <c r="IH150" s="238"/>
      <c r="II150" s="238"/>
      <c r="IJ150" s="238"/>
      <c r="IK150" s="238"/>
      <c r="IL150" s="238"/>
      <c r="IM150" s="238"/>
      <c r="IN150" s="238"/>
      <c r="IO150" s="238"/>
      <c r="IP150" s="238"/>
      <c r="IQ150" s="238"/>
      <c r="IR150" s="238"/>
      <c r="IS150" s="238"/>
      <c r="IT150" s="238"/>
      <c r="IU150" s="238"/>
    </row>
    <row r="151" spans="1:255" s="238" customFormat="1" ht="275.25" customHeight="1" x14ac:dyDescent="0.2">
      <c r="A151" s="259" t="s">
        <v>435</v>
      </c>
      <c r="B151" s="260"/>
      <c r="C151" s="260"/>
      <c r="D151" s="260"/>
      <c r="E151" s="260"/>
      <c r="F151" s="260"/>
      <c r="G151" s="260"/>
      <c r="H151" s="260"/>
      <c r="I151" s="260"/>
      <c r="J151" s="260"/>
      <c r="K151" s="260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60"/>
      <c r="AE151" s="260"/>
      <c r="AF151" s="260"/>
      <c r="AG151" s="260"/>
      <c r="AH151" s="260"/>
      <c r="AI151" s="260"/>
      <c r="AJ151" s="260"/>
      <c r="AK151" s="260"/>
      <c r="AL151" s="260"/>
      <c r="AM151" s="260"/>
      <c r="AN151" s="260"/>
      <c r="AO151" s="260"/>
      <c r="AP151" s="260"/>
      <c r="AQ151" s="260"/>
      <c r="AR151" s="260"/>
      <c r="AS151" s="260"/>
      <c r="AT151" s="260"/>
      <c r="AU151" s="260"/>
      <c r="AV151" s="260"/>
      <c r="AW151" s="260"/>
      <c r="AX151" s="260"/>
      <c r="AY151" s="260"/>
      <c r="AZ151" s="260"/>
      <c r="BA151" s="260"/>
      <c r="BB151" s="260"/>
      <c r="BC151" s="260"/>
      <c r="BD151" s="260"/>
      <c r="BE151" s="260"/>
      <c r="BF151" s="260"/>
      <c r="BG151" s="260"/>
      <c r="BH151" s="260"/>
      <c r="BI151" s="261"/>
    </row>
    <row r="152" spans="1:255" ht="96.75" customHeight="1" x14ac:dyDescent="0.65">
      <c r="A152" s="262" t="s">
        <v>422</v>
      </c>
      <c r="B152" s="260"/>
      <c r="C152" s="260"/>
      <c r="D152" s="260"/>
      <c r="E152" s="260"/>
      <c r="F152" s="260"/>
      <c r="G152" s="260"/>
      <c r="H152" s="260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0"/>
      <c r="V152" s="260"/>
      <c r="W152" s="260"/>
      <c r="X152" s="260"/>
      <c r="Y152" s="260"/>
      <c r="Z152" s="260"/>
      <c r="AA152" s="260"/>
      <c r="AB152" s="260"/>
      <c r="AC152" s="260"/>
      <c r="AD152" s="260"/>
      <c r="AE152" s="260"/>
      <c r="AF152" s="260"/>
      <c r="AG152" s="260"/>
      <c r="AH152" s="260"/>
      <c r="AI152" s="260"/>
      <c r="AJ152" s="260"/>
      <c r="AK152" s="260"/>
      <c r="AL152" s="260"/>
      <c r="AM152" s="260"/>
      <c r="AN152" s="260"/>
      <c r="AO152" s="260"/>
      <c r="AP152" s="260"/>
      <c r="AQ152" s="260"/>
      <c r="AR152" s="260"/>
      <c r="AS152" s="260"/>
      <c r="AT152" s="260"/>
      <c r="AU152" s="260"/>
      <c r="AV152" s="260"/>
      <c r="AW152" s="260"/>
      <c r="AX152" s="260"/>
      <c r="AY152" s="260"/>
      <c r="AZ152" s="260"/>
      <c r="BA152" s="260"/>
      <c r="BB152" s="260"/>
      <c r="BC152" s="260"/>
      <c r="BD152" s="260"/>
      <c r="BE152" s="260"/>
      <c r="BF152" s="260"/>
      <c r="BG152" s="260"/>
      <c r="BH152" s="260"/>
      <c r="BI152" s="260"/>
      <c r="HM152" s="15"/>
      <c r="HN152" s="15"/>
      <c r="HO152" s="15"/>
      <c r="HP152" s="15"/>
      <c r="HQ152" s="15"/>
      <c r="HR152" s="15"/>
      <c r="HS152" s="15"/>
      <c r="HT152" s="15"/>
      <c r="HU152" s="15"/>
      <c r="HV152" s="15"/>
      <c r="HW152" s="15"/>
      <c r="HX152" s="15"/>
      <c r="HY152" s="15"/>
      <c r="HZ152" s="15"/>
      <c r="IA152" s="15"/>
      <c r="IB152" s="15"/>
      <c r="IC152" s="15"/>
      <c r="ID152" s="15"/>
      <c r="IE152" s="15"/>
      <c r="IF152" s="15"/>
      <c r="IG152" s="15"/>
      <c r="IH152" s="15"/>
      <c r="II152" s="15"/>
      <c r="IJ152" s="15"/>
      <c r="IK152" s="15"/>
      <c r="IL152" s="15"/>
      <c r="IM152" s="15"/>
      <c r="IN152" s="15"/>
      <c r="IO152" s="15"/>
      <c r="IP152" s="15"/>
      <c r="IQ152" s="15"/>
      <c r="IR152" s="15"/>
      <c r="IS152" s="15"/>
      <c r="IT152" s="15"/>
      <c r="IU152" s="15"/>
    </row>
    <row r="153" spans="1:255" x14ac:dyDescent="0.65">
      <c r="A153" s="342" t="s">
        <v>189</v>
      </c>
      <c r="B153" s="343"/>
      <c r="C153" s="343"/>
      <c r="D153" s="344"/>
      <c r="E153" s="259" t="s">
        <v>356</v>
      </c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6"/>
      <c r="BD153" s="256" t="s">
        <v>264</v>
      </c>
      <c r="BE153" s="257"/>
      <c r="BF153" s="257"/>
      <c r="BG153" s="257"/>
      <c r="BH153" s="257"/>
      <c r="BI153" s="258"/>
      <c r="HM153" s="15"/>
      <c r="HN153" s="15"/>
      <c r="HO153" s="15"/>
      <c r="HP153" s="15"/>
      <c r="HQ153" s="15"/>
      <c r="HR153" s="15"/>
      <c r="HS153" s="15"/>
      <c r="HT153" s="15"/>
      <c r="HU153" s="15"/>
      <c r="HV153" s="15"/>
      <c r="HW153" s="15"/>
      <c r="HX153" s="15"/>
      <c r="HY153" s="15"/>
      <c r="HZ153" s="15"/>
      <c r="IA153" s="15"/>
      <c r="IB153" s="15"/>
      <c r="IC153" s="15"/>
      <c r="ID153" s="15"/>
      <c r="IE153" s="15"/>
      <c r="IF153" s="15"/>
      <c r="IG153" s="15"/>
      <c r="IH153" s="15"/>
      <c r="II153" s="15"/>
      <c r="IJ153" s="15"/>
      <c r="IK153" s="15"/>
      <c r="IL153" s="15"/>
      <c r="IM153" s="15"/>
      <c r="IN153" s="15"/>
      <c r="IO153" s="15"/>
      <c r="IP153" s="15"/>
      <c r="IQ153" s="15"/>
      <c r="IR153" s="15"/>
      <c r="IS153" s="15"/>
      <c r="IT153" s="15"/>
      <c r="IU153" s="15"/>
    </row>
    <row r="154" spans="1:255" ht="84" customHeight="1" x14ac:dyDescent="0.65">
      <c r="A154" s="342" t="s">
        <v>190</v>
      </c>
      <c r="B154" s="343"/>
      <c r="C154" s="343"/>
      <c r="D154" s="344"/>
      <c r="E154" s="259" t="s">
        <v>357</v>
      </c>
      <c r="F154" s="345"/>
      <c r="G154" s="345"/>
      <c r="H154" s="345"/>
      <c r="I154" s="345"/>
      <c r="J154" s="345"/>
      <c r="K154" s="345"/>
      <c r="L154" s="345"/>
      <c r="M154" s="345"/>
      <c r="N154" s="345"/>
      <c r="O154" s="345"/>
      <c r="P154" s="345"/>
      <c r="Q154" s="345"/>
      <c r="R154" s="345"/>
      <c r="S154" s="345"/>
      <c r="T154" s="345"/>
      <c r="U154" s="345"/>
      <c r="V154" s="345"/>
      <c r="W154" s="345"/>
      <c r="X154" s="345"/>
      <c r="Y154" s="345"/>
      <c r="Z154" s="345"/>
      <c r="AA154" s="345"/>
      <c r="AB154" s="345"/>
      <c r="AC154" s="345"/>
      <c r="AD154" s="345"/>
      <c r="AE154" s="345"/>
      <c r="AF154" s="345"/>
      <c r="AG154" s="345"/>
      <c r="AH154" s="345"/>
      <c r="AI154" s="345"/>
      <c r="AJ154" s="345"/>
      <c r="AK154" s="345"/>
      <c r="AL154" s="345"/>
      <c r="AM154" s="345"/>
      <c r="AN154" s="345"/>
      <c r="AO154" s="345"/>
      <c r="AP154" s="345"/>
      <c r="AQ154" s="345"/>
      <c r="AR154" s="345"/>
      <c r="AS154" s="345"/>
      <c r="AT154" s="345"/>
      <c r="AU154" s="345"/>
      <c r="AV154" s="345"/>
      <c r="AW154" s="345"/>
      <c r="AX154" s="345"/>
      <c r="AY154" s="345"/>
      <c r="AZ154" s="345"/>
      <c r="BA154" s="345"/>
      <c r="BB154" s="345"/>
      <c r="BC154" s="346"/>
      <c r="BD154" s="256" t="s">
        <v>381</v>
      </c>
      <c r="BE154" s="257"/>
      <c r="BF154" s="257"/>
      <c r="BG154" s="257"/>
      <c r="BH154" s="257"/>
      <c r="BI154" s="258"/>
      <c r="HM154" s="15"/>
      <c r="HN154" s="15"/>
      <c r="HO154" s="15"/>
      <c r="HP154" s="15"/>
      <c r="HQ154" s="15"/>
      <c r="HR154" s="15"/>
      <c r="HS154" s="15"/>
      <c r="HT154" s="15"/>
      <c r="HU154" s="15"/>
      <c r="HV154" s="15"/>
      <c r="HW154" s="15"/>
      <c r="HX154" s="15"/>
      <c r="HY154" s="15"/>
      <c r="HZ154" s="15"/>
      <c r="IA154" s="15"/>
      <c r="IB154" s="15"/>
      <c r="IC154" s="15"/>
      <c r="ID154" s="15"/>
      <c r="IE154" s="15"/>
      <c r="IF154" s="15"/>
      <c r="IG154" s="15"/>
      <c r="IH154" s="15"/>
      <c r="II154" s="15"/>
      <c r="IJ154" s="15"/>
      <c r="IK154" s="15"/>
      <c r="IL154" s="15"/>
      <c r="IM154" s="15"/>
      <c r="IN154" s="15"/>
      <c r="IO154" s="15"/>
      <c r="IP154" s="15"/>
      <c r="IQ154" s="15"/>
      <c r="IR154" s="15"/>
      <c r="IS154" s="15"/>
      <c r="IT154" s="15"/>
      <c r="IU154" s="15"/>
    </row>
    <row r="155" spans="1:255" x14ac:dyDescent="0.65">
      <c r="A155" s="342" t="s">
        <v>191</v>
      </c>
      <c r="B155" s="343"/>
      <c r="C155" s="343"/>
      <c r="D155" s="344"/>
      <c r="E155" s="259" t="s">
        <v>358</v>
      </c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6"/>
      <c r="BD155" s="256" t="s">
        <v>382</v>
      </c>
      <c r="BE155" s="257"/>
      <c r="BF155" s="257"/>
      <c r="BG155" s="257"/>
      <c r="BH155" s="257"/>
      <c r="BI155" s="258"/>
      <c r="HM155" s="15"/>
      <c r="HN155" s="15"/>
      <c r="HO155" s="15"/>
      <c r="HP155" s="15"/>
      <c r="HQ155" s="15"/>
      <c r="HR155" s="15"/>
      <c r="HS155" s="15"/>
      <c r="HT155" s="15"/>
      <c r="HU155" s="15"/>
      <c r="HV155" s="15"/>
      <c r="HW155" s="15"/>
      <c r="HX155" s="15"/>
      <c r="HY155" s="15"/>
      <c r="HZ155" s="15"/>
      <c r="IA155" s="15"/>
      <c r="IB155" s="15"/>
      <c r="IC155" s="15"/>
      <c r="ID155" s="15"/>
      <c r="IE155" s="15"/>
      <c r="IF155" s="15"/>
      <c r="IG155" s="15"/>
      <c r="IH155" s="15"/>
      <c r="II155" s="15"/>
      <c r="IJ155" s="15"/>
      <c r="IK155" s="15"/>
      <c r="IL155" s="15"/>
      <c r="IM155" s="15"/>
      <c r="IN155" s="15"/>
      <c r="IO155" s="15"/>
      <c r="IP155" s="15"/>
      <c r="IQ155" s="15"/>
      <c r="IR155" s="15"/>
      <c r="IS155" s="15"/>
      <c r="IT155" s="15"/>
      <c r="IU155" s="15"/>
    </row>
    <row r="156" spans="1:255" x14ac:dyDescent="0.65">
      <c r="A156" s="342" t="s">
        <v>387</v>
      </c>
      <c r="B156" s="343"/>
      <c r="C156" s="343"/>
      <c r="D156" s="344"/>
      <c r="E156" s="253" t="s">
        <v>342</v>
      </c>
      <c r="F156" s="254"/>
      <c r="G156" s="254"/>
      <c r="H156" s="254"/>
      <c r="I156" s="254"/>
      <c r="J156" s="254"/>
      <c r="K156" s="254"/>
      <c r="L156" s="254"/>
      <c r="M156" s="254"/>
      <c r="N156" s="254"/>
      <c r="O156" s="254"/>
      <c r="P156" s="254"/>
      <c r="Q156" s="254"/>
      <c r="R156" s="254"/>
      <c r="S156" s="254"/>
      <c r="T156" s="254"/>
      <c r="U156" s="254"/>
      <c r="V156" s="254"/>
      <c r="W156" s="254"/>
      <c r="X156" s="254"/>
      <c r="Y156" s="254"/>
      <c r="Z156" s="254"/>
      <c r="AA156" s="254"/>
      <c r="AB156" s="254"/>
      <c r="AC156" s="254"/>
      <c r="AD156" s="254"/>
      <c r="AE156" s="254"/>
      <c r="AF156" s="254"/>
      <c r="AG156" s="254"/>
      <c r="AH156" s="254"/>
      <c r="AI156" s="254"/>
      <c r="AJ156" s="254"/>
      <c r="AK156" s="254"/>
      <c r="AL156" s="254"/>
      <c r="AM156" s="254"/>
      <c r="AN156" s="254"/>
      <c r="AO156" s="254"/>
      <c r="AP156" s="254"/>
      <c r="AQ156" s="254"/>
      <c r="AR156" s="254"/>
      <c r="AS156" s="254"/>
      <c r="AT156" s="254"/>
      <c r="AU156" s="254"/>
      <c r="AV156" s="254"/>
      <c r="AW156" s="254"/>
      <c r="AX156" s="254"/>
      <c r="AY156" s="254"/>
      <c r="AZ156" s="254"/>
      <c r="BA156" s="254"/>
      <c r="BB156" s="254"/>
      <c r="BC156" s="255"/>
      <c r="BD156" s="256" t="s">
        <v>375</v>
      </c>
      <c r="BE156" s="257"/>
      <c r="BF156" s="257"/>
      <c r="BG156" s="257"/>
      <c r="BH156" s="257"/>
      <c r="BI156" s="258"/>
      <c r="HM156" s="15"/>
      <c r="HN156" s="15"/>
      <c r="HO156" s="15"/>
      <c r="HP156" s="15"/>
      <c r="HQ156" s="15"/>
      <c r="HR156" s="15"/>
      <c r="HS156" s="15"/>
      <c r="HT156" s="15"/>
      <c r="HU156" s="15"/>
      <c r="HV156" s="15"/>
      <c r="HW156" s="15"/>
      <c r="HX156" s="15"/>
      <c r="HY156" s="15"/>
      <c r="HZ156" s="15"/>
      <c r="IA156" s="15"/>
      <c r="IB156" s="15"/>
      <c r="IC156" s="15"/>
      <c r="ID156" s="15"/>
      <c r="IE156" s="15"/>
      <c r="IF156" s="15"/>
      <c r="IG156" s="15"/>
      <c r="IH156" s="15"/>
      <c r="II156" s="15"/>
      <c r="IJ156" s="15"/>
      <c r="IK156" s="15"/>
      <c r="IL156" s="15"/>
      <c r="IM156" s="15"/>
      <c r="IN156" s="15"/>
      <c r="IO156" s="15"/>
      <c r="IP156" s="15"/>
      <c r="IQ156" s="15"/>
      <c r="IR156" s="15"/>
      <c r="IS156" s="15"/>
      <c r="IT156" s="15"/>
      <c r="IU156" s="15"/>
    </row>
    <row r="157" spans="1:255" x14ac:dyDescent="0.65">
      <c r="A157" s="342" t="s">
        <v>388</v>
      </c>
      <c r="B157" s="343"/>
      <c r="C157" s="343"/>
      <c r="D157" s="344"/>
      <c r="E157" s="253" t="s">
        <v>383</v>
      </c>
      <c r="F157" s="254"/>
      <c r="G157" s="254"/>
      <c r="H157" s="254"/>
      <c r="I157" s="254"/>
      <c r="J157" s="254"/>
      <c r="K157" s="254"/>
      <c r="L157" s="254"/>
      <c r="M157" s="254"/>
      <c r="N157" s="254"/>
      <c r="O157" s="254"/>
      <c r="P157" s="254"/>
      <c r="Q157" s="254"/>
      <c r="R157" s="254"/>
      <c r="S157" s="254"/>
      <c r="T157" s="254"/>
      <c r="U157" s="254"/>
      <c r="V157" s="254"/>
      <c r="W157" s="254"/>
      <c r="X157" s="254"/>
      <c r="Y157" s="254"/>
      <c r="Z157" s="254"/>
      <c r="AA157" s="254"/>
      <c r="AB157" s="254"/>
      <c r="AC157" s="254"/>
      <c r="AD157" s="254"/>
      <c r="AE157" s="254"/>
      <c r="AF157" s="254"/>
      <c r="AG157" s="254"/>
      <c r="AH157" s="254"/>
      <c r="AI157" s="254"/>
      <c r="AJ157" s="254"/>
      <c r="AK157" s="254"/>
      <c r="AL157" s="254"/>
      <c r="AM157" s="254"/>
      <c r="AN157" s="254"/>
      <c r="AO157" s="254"/>
      <c r="AP157" s="254"/>
      <c r="AQ157" s="254"/>
      <c r="AR157" s="254"/>
      <c r="AS157" s="254"/>
      <c r="AT157" s="254"/>
      <c r="AU157" s="254"/>
      <c r="AV157" s="254"/>
      <c r="AW157" s="254"/>
      <c r="AX157" s="254"/>
      <c r="AY157" s="254"/>
      <c r="AZ157" s="254"/>
      <c r="BA157" s="254"/>
      <c r="BB157" s="254"/>
      <c r="BC157" s="255"/>
      <c r="BD157" s="256" t="s">
        <v>376</v>
      </c>
      <c r="BE157" s="257"/>
      <c r="BF157" s="257"/>
      <c r="BG157" s="257"/>
      <c r="BH157" s="257"/>
      <c r="BI157" s="258"/>
      <c r="HM157" s="15"/>
      <c r="HN157" s="15"/>
      <c r="HO157" s="15"/>
      <c r="HP157" s="15"/>
      <c r="HQ157" s="15"/>
      <c r="HR157" s="15"/>
      <c r="HS157" s="15"/>
      <c r="HT157" s="15"/>
      <c r="HU157" s="15"/>
      <c r="HV157" s="15"/>
      <c r="HW157" s="15"/>
      <c r="HX157" s="15"/>
      <c r="HY157" s="15"/>
      <c r="HZ157" s="15"/>
      <c r="IA157" s="15"/>
      <c r="IB157" s="15"/>
      <c r="IC157" s="15"/>
      <c r="ID157" s="15"/>
      <c r="IE157" s="15"/>
      <c r="IF157" s="15"/>
      <c r="IG157" s="15"/>
      <c r="IH157" s="15"/>
      <c r="II157" s="15"/>
      <c r="IJ157" s="15"/>
      <c r="IK157" s="15"/>
      <c r="IL157" s="15"/>
      <c r="IM157" s="15"/>
      <c r="IN157" s="15"/>
      <c r="IO157" s="15"/>
      <c r="IP157" s="15"/>
      <c r="IQ157" s="15"/>
      <c r="IR157" s="15"/>
      <c r="IS157" s="15"/>
      <c r="IT157" s="15"/>
      <c r="IU157" s="15"/>
    </row>
    <row r="158" spans="1:255" x14ac:dyDescent="0.65">
      <c r="A158" s="342" t="s">
        <v>389</v>
      </c>
      <c r="B158" s="343"/>
      <c r="C158" s="343"/>
      <c r="D158" s="344"/>
      <c r="E158" s="253" t="s">
        <v>343</v>
      </c>
      <c r="F158" s="254"/>
      <c r="G158" s="254"/>
      <c r="H158" s="254"/>
      <c r="I158" s="254"/>
      <c r="J158" s="254"/>
      <c r="K158" s="254"/>
      <c r="L158" s="254"/>
      <c r="M158" s="254"/>
      <c r="N158" s="254"/>
      <c r="O158" s="254"/>
      <c r="P158" s="254"/>
      <c r="Q158" s="254"/>
      <c r="R158" s="254"/>
      <c r="S158" s="254"/>
      <c r="T158" s="254"/>
      <c r="U158" s="254"/>
      <c r="V158" s="254"/>
      <c r="W158" s="254"/>
      <c r="X158" s="254"/>
      <c r="Y158" s="254"/>
      <c r="Z158" s="254"/>
      <c r="AA158" s="254"/>
      <c r="AB158" s="254"/>
      <c r="AC158" s="254"/>
      <c r="AD158" s="254"/>
      <c r="AE158" s="254"/>
      <c r="AF158" s="254"/>
      <c r="AG158" s="254"/>
      <c r="AH158" s="254"/>
      <c r="AI158" s="254"/>
      <c r="AJ158" s="254"/>
      <c r="AK158" s="254"/>
      <c r="AL158" s="254"/>
      <c r="AM158" s="254"/>
      <c r="AN158" s="254"/>
      <c r="AO158" s="254"/>
      <c r="AP158" s="254"/>
      <c r="AQ158" s="254"/>
      <c r="AR158" s="254"/>
      <c r="AS158" s="254"/>
      <c r="AT158" s="254"/>
      <c r="AU158" s="254"/>
      <c r="AV158" s="254"/>
      <c r="AW158" s="254"/>
      <c r="AX158" s="254"/>
      <c r="AY158" s="254"/>
      <c r="AZ158" s="254"/>
      <c r="BA158" s="254"/>
      <c r="BB158" s="254"/>
      <c r="BC158" s="255"/>
      <c r="BD158" s="256" t="s">
        <v>377</v>
      </c>
      <c r="BE158" s="257"/>
      <c r="BF158" s="257"/>
      <c r="BG158" s="257"/>
      <c r="BH158" s="257"/>
      <c r="BI158" s="258"/>
      <c r="HM158" s="15"/>
      <c r="HN158" s="15"/>
      <c r="HO158" s="15"/>
      <c r="HP158" s="15"/>
      <c r="HQ158" s="15"/>
      <c r="HR158" s="15"/>
      <c r="HS158" s="15"/>
      <c r="HT158" s="15"/>
      <c r="HU158" s="15"/>
      <c r="HV158" s="15"/>
      <c r="HW158" s="15"/>
      <c r="HX158" s="15"/>
      <c r="HY158" s="15"/>
      <c r="HZ158" s="15"/>
      <c r="IA158" s="15"/>
      <c r="IB158" s="15"/>
      <c r="IC158" s="15"/>
      <c r="ID158" s="15"/>
      <c r="IE158" s="15"/>
      <c r="IF158" s="15"/>
      <c r="IG158" s="15"/>
      <c r="IH158" s="15"/>
      <c r="II158" s="15"/>
      <c r="IJ158" s="15"/>
      <c r="IK158" s="15"/>
      <c r="IL158" s="15"/>
      <c r="IM158" s="15"/>
      <c r="IN158" s="15"/>
      <c r="IO158" s="15"/>
      <c r="IP158" s="15"/>
      <c r="IQ158" s="15"/>
      <c r="IR158" s="15"/>
      <c r="IS158" s="15"/>
      <c r="IT158" s="15"/>
      <c r="IU158" s="15"/>
    </row>
    <row r="159" spans="1:255" ht="55.5" customHeight="1" x14ac:dyDescent="0.65">
      <c r="A159" s="342" t="s">
        <v>390</v>
      </c>
      <c r="B159" s="343"/>
      <c r="C159" s="343"/>
      <c r="D159" s="344"/>
      <c r="E159" s="253" t="s">
        <v>344</v>
      </c>
      <c r="F159" s="254"/>
      <c r="G159" s="254"/>
      <c r="H159" s="254"/>
      <c r="I159" s="254"/>
      <c r="J159" s="254"/>
      <c r="K159" s="254"/>
      <c r="L159" s="254"/>
      <c r="M159" s="254"/>
      <c r="N159" s="254"/>
      <c r="O159" s="254"/>
      <c r="P159" s="254"/>
      <c r="Q159" s="254"/>
      <c r="R159" s="254"/>
      <c r="S159" s="254"/>
      <c r="T159" s="254"/>
      <c r="U159" s="254"/>
      <c r="V159" s="254"/>
      <c r="W159" s="254"/>
      <c r="X159" s="254"/>
      <c r="Y159" s="254"/>
      <c r="Z159" s="254"/>
      <c r="AA159" s="254"/>
      <c r="AB159" s="254"/>
      <c r="AC159" s="254"/>
      <c r="AD159" s="254"/>
      <c r="AE159" s="254"/>
      <c r="AF159" s="254"/>
      <c r="AG159" s="254"/>
      <c r="AH159" s="254"/>
      <c r="AI159" s="254"/>
      <c r="AJ159" s="254"/>
      <c r="AK159" s="254"/>
      <c r="AL159" s="254"/>
      <c r="AM159" s="254"/>
      <c r="AN159" s="254"/>
      <c r="AO159" s="254"/>
      <c r="AP159" s="254"/>
      <c r="AQ159" s="254"/>
      <c r="AR159" s="254"/>
      <c r="AS159" s="254"/>
      <c r="AT159" s="254"/>
      <c r="AU159" s="254"/>
      <c r="AV159" s="254"/>
      <c r="AW159" s="254"/>
      <c r="AX159" s="254"/>
      <c r="AY159" s="254"/>
      <c r="AZ159" s="254"/>
      <c r="BA159" s="254"/>
      <c r="BB159" s="254"/>
      <c r="BC159" s="255"/>
      <c r="BD159" s="256" t="s">
        <v>378</v>
      </c>
      <c r="BE159" s="257"/>
      <c r="BF159" s="257"/>
      <c r="BG159" s="257"/>
      <c r="BH159" s="257"/>
      <c r="BI159" s="258"/>
      <c r="HM159" s="15"/>
      <c r="HN159" s="15"/>
      <c r="HO159" s="15"/>
      <c r="HP159" s="15"/>
      <c r="HQ159" s="15"/>
      <c r="HR159" s="15"/>
      <c r="HS159" s="15"/>
      <c r="HT159" s="15"/>
      <c r="HU159" s="15"/>
      <c r="HV159" s="15"/>
      <c r="HW159" s="15"/>
      <c r="HX159" s="15"/>
      <c r="HY159" s="15"/>
      <c r="HZ159" s="15"/>
      <c r="IA159" s="15"/>
      <c r="IB159" s="15"/>
      <c r="IC159" s="15"/>
      <c r="ID159" s="15"/>
      <c r="IE159" s="15"/>
      <c r="IF159" s="15"/>
      <c r="IG159" s="15"/>
      <c r="IH159" s="15"/>
      <c r="II159" s="15"/>
      <c r="IJ159" s="15"/>
      <c r="IK159" s="15"/>
      <c r="IL159" s="15"/>
      <c r="IM159" s="15"/>
      <c r="IN159" s="15"/>
      <c r="IO159" s="15"/>
      <c r="IP159" s="15"/>
      <c r="IQ159" s="15"/>
      <c r="IR159" s="15"/>
      <c r="IS159" s="15"/>
      <c r="IT159" s="15"/>
      <c r="IU159" s="15"/>
    </row>
    <row r="160" spans="1:255" s="15" customFormat="1" ht="44.25" customHeight="1" x14ac:dyDescent="0.65">
      <c r="A160" s="199" t="s">
        <v>295</v>
      </c>
      <c r="B160" s="192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6"/>
      <c r="Q160" s="6"/>
      <c r="R160" s="6"/>
      <c r="S160" s="6"/>
      <c r="T160" s="6"/>
      <c r="U160" s="6"/>
      <c r="V160" s="6"/>
      <c r="W160" s="201"/>
      <c r="X160" s="201"/>
      <c r="Y160" s="201"/>
      <c r="Z160" s="201"/>
      <c r="AA160" s="199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201"/>
      <c r="AT160" s="201"/>
      <c r="AU160" s="201"/>
      <c r="AV160" s="201"/>
      <c r="AW160" s="201"/>
      <c r="AX160" s="201"/>
      <c r="AY160" s="201"/>
      <c r="AZ160" s="201"/>
      <c r="BA160" s="201"/>
      <c r="BB160" s="201"/>
      <c r="BC160" s="201"/>
      <c r="BD160" s="202"/>
      <c r="BE160" s="202"/>
      <c r="BF160" s="202"/>
      <c r="BG160" s="202"/>
      <c r="BH160" s="202"/>
      <c r="BI160" s="202"/>
    </row>
    <row r="161" spans="1:255" ht="87.75" customHeight="1" x14ac:dyDescent="0.65">
      <c r="A161" s="199" t="s">
        <v>311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5"/>
      <c r="Q161" s="15"/>
      <c r="R161" s="15"/>
      <c r="S161" s="15"/>
      <c r="T161" s="15"/>
      <c r="U161" s="15"/>
      <c r="V161" s="15"/>
      <c r="W161" s="201"/>
      <c r="X161" s="201"/>
      <c r="Y161" s="201"/>
      <c r="Z161" s="201"/>
      <c r="AA161" s="203"/>
      <c r="AB161" s="201"/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01"/>
      <c r="AT161" s="201"/>
      <c r="AU161" s="201"/>
      <c r="BA161" s="15"/>
      <c r="BB161" s="15"/>
      <c r="BC161" s="15"/>
      <c r="BD161" s="15"/>
      <c r="BE161" s="15"/>
      <c r="BF161" s="15"/>
      <c r="BG161" s="15"/>
      <c r="BH161" s="15"/>
      <c r="BI161" s="15"/>
      <c r="HM161" s="15"/>
      <c r="HN161" s="15"/>
      <c r="HO161" s="15"/>
      <c r="HP161" s="15"/>
      <c r="HQ161" s="15"/>
      <c r="HR161" s="15"/>
      <c r="HS161" s="15"/>
      <c r="HT161" s="15"/>
      <c r="HU161" s="15"/>
      <c r="HV161" s="15"/>
      <c r="HW161" s="15"/>
      <c r="HX161" s="15"/>
      <c r="HY161" s="15"/>
      <c r="HZ161" s="15"/>
      <c r="IA161" s="15"/>
      <c r="IB161" s="15"/>
      <c r="IC161" s="15"/>
      <c r="ID161" s="15"/>
      <c r="IE161" s="15"/>
      <c r="IF161" s="15"/>
      <c r="IG161" s="15"/>
      <c r="IH161" s="15"/>
      <c r="II161" s="15"/>
      <c r="IJ161" s="15"/>
      <c r="IK161" s="15"/>
      <c r="IL161" s="15"/>
      <c r="IM161" s="15"/>
      <c r="IN161" s="15"/>
      <c r="IO161" s="15"/>
      <c r="IP161" s="15"/>
      <c r="IQ161" s="15"/>
      <c r="IR161" s="15"/>
      <c r="IS161" s="15"/>
      <c r="IT161" s="15"/>
      <c r="IU161" s="15"/>
    </row>
    <row r="162" spans="1:255" s="15" customFormat="1" ht="303.75" customHeight="1" x14ac:dyDescent="0.65">
      <c r="A162" s="727" t="s">
        <v>433</v>
      </c>
      <c r="B162" s="727"/>
      <c r="C162" s="727"/>
      <c r="D162" s="727"/>
      <c r="E162" s="727"/>
      <c r="F162" s="727"/>
      <c r="G162" s="727"/>
      <c r="H162" s="727"/>
      <c r="I162" s="727"/>
      <c r="J162" s="727"/>
      <c r="K162" s="727"/>
      <c r="L162" s="727"/>
      <c r="M162" s="727"/>
      <c r="N162" s="727"/>
      <c r="O162" s="727"/>
      <c r="P162" s="727"/>
      <c r="Q162" s="727"/>
      <c r="R162" s="727"/>
      <c r="S162" s="727"/>
      <c r="T162" s="727"/>
      <c r="U162" s="727"/>
      <c r="V162" s="727"/>
      <c r="W162" s="727"/>
      <c r="X162" s="727"/>
      <c r="Y162" s="727"/>
      <c r="Z162" s="727"/>
      <c r="AA162" s="727"/>
      <c r="AB162" s="727"/>
      <c r="AC162" s="727"/>
      <c r="AD162" s="727"/>
      <c r="AE162" s="727"/>
      <c r="AF162" s="727"/>
      <c r="AG162" s="727"/>
      <c r="AH162" s="727"/>
      <c r="AI162" s="727"/>
      <c r="AJ162" s="727"/>
      <c r="AK162" s="727"/>
      <c r="AL162" s="727"/>
      <c r="AM162" s="727"/>
      <c r="AN162" s="727"/>
      <c r="AO162" s="727"/>
      <c r="AP162" s="727"/>
      <c r="AQ162" s="727"/>
      <c r="AR162" s="727"/>
      <c r="AS162" s="727"/>
      <c r="AT162" s="727"/>
      <c r="AU162" s="727"/>
      <c r="AV162" s="727"/>
      <c r="AW162" s="727"/>
      <c r="AX162" s="727"/>
      <c r="AY162" s="727"/>
      <c r="AZ162" s="727"/>
      <c r="BA162" s="727"/>
      <c r="BB162" s="727"/>
      <c r="BC162" s="727"/>
      <c r="BD162" s="727"/>
      <c r="BE162" s="727"/>
      <c r="BF162" s="727"/>
      <c r="BG162" s="727"/>
      <c r="BH162" s="727"/>
      <c r="BI162" s="204"/>
    </row>
    <row r="163" spans="1:255" ht="104.25" customHeight="1" x14ac:dyDescent="0.65">
      <c r="A163" s="635" t="s">
        <v>297</v>
      </c>
      <c r="B163" s="635"/>
      <c r="C163" s="635"/>
      <c r="D163" s="635"/>
      <c r="E163" s="635"/>
      <c r="F163" s="635"/>
      <c r="G163" s="635"/>
      <c r="H163" s="635"/>
      <c r="I163" s="635"/>
      <c r="J163" s="635"/>
      <c r="K163" s="635"/>
      <c r="L163" s="635"/>
      <c r="M163" s="635"/>
      <c r="N163" s="635"/>
      <c r="O163" s="635"/>
      <c r="P163" s="20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205"/>
      <c r="AB163" s="205"/>
      <c r="AC163" s="635" t="s">
        <v>297</v>
      </c>
      <c r="AD163" s="635"/>
      <c r="AE163" s="635"/>
      <c r="AF163" s="635"/>
      <c r="AG163" s="635"/>
      <c r="AH163" s="635"/>
      <c r="AI163" s="635"/>
      <c r="AJ163" s="635"/>
      <c r="AK163" s="635"/>
      <c r="AL163" s="635"/>
      <c r="AM163" s="635"/>
      <c r="AN163" s="635"/>
      <c r="AO163" s="635"/>
      <c r="AP163" s="635"/>
      <c r="AQ163" s="635"/>
      <c r="AR163" s="206"/>
      <c r="AS163" s="205"/>
      <c r="AT163" s="207"/>
      <c r="AU163" s="207"/>
      <c r="AV163" s="208"/>
      <c r="AW163" s="208"/>
      <c r="AX163" s="208"/>
      <c r="AY163" s="208"/>
      <c r="AZ163" s="208"/>
      <c r="BA163" s="208"/>
      <c r="BB163" s="208"/>
      <c r="BC163" s="208"/>
      <c r="BD163" s="208"/>
      <c r="BE163" s="208"/>
      <c r="BF163" s="209"/>
      <c r="BG163" s="209"/>
      <c r="BH163" s="209"/>
      <c r="BI163" s="210"/>
      <c r="HM163" s="15"/>
      <c r="HN163" s="15"/>
      <c r="HO163" s="15"/>
      <c r="HP163" s="15"/>
      <c r="HQ163" s="15"/>
      <c r="HR163" s="15"/>
      <c r="HS163" s="15"/>
      <c r="HT163" s="15"/>
      <c r="HU163" s="15"/>
      <c r="HV163" s="15"/>
      <c r="HW163" s="15"/>
      <c r="HX163" s="15"/>
      <c r="HY163" s="15"/>
      <c r="HZ163" s="15"/>
      <c r="IA163" s="15"/>
      <c r="IB163" s="15"/>
      <c r="IC163" s="15"/>
      <c r="ID163" s="15"/>
      <c r="IE163" s="15"/>
      <c r="IF163" s="15"/>
      <c r="IG163" s="15"/>
      <c r="IH163" s="15"/>
      <c r="II163" s="15"/>
      <c r="IJ163" s="15"/>
      <c r="IK163" s="15"/>
      <c r="IL163" s="15"/>
      <c r="IM163" s="15"/>
      <c r="IN163" s="15"/>
      <c r="IO163" s="15"/>
      <c r="IP163" s="15"/>
      <c r="IQ163" s="15"/>
      <c r="IR163" s="15"/>
      <c r="IS163" s="15"/>
      <c r="IT163" s="15"/>
      <c r="IU163" s="15"/>
    </row>
    <row r="164" spans="1:255" ht="108" customHeight="1" x14ac:dyDescent="0.65">
      <c r="A164" s="240" t="s">
        <v>301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R164" s="6"/>
      <c r="S164" s="6"/>
      <c r="AC164" s="636" t="s">
        <v>303</v>
      </c>
      <c r="AD164" s="636"/>
      <c r="AE164" s="636"/>
      <c r="AF164" s="636"/>
      <c r="AG164" s="636"/>
      <c r="AH164" s="636"/>
      <c r="AI164" s="636"/>
      <c r="AJ164" s="636"/>
      <c r="AK164" s="636"/>
      <c r="AL164" s="636"/>
      <c r="AM164" s="636"/>
      <c r="AN164" s="636"/>
      <c r="AO164" s="636"/>
      <c r="AP164" s="636"/>
      <c r="AQ164" s="636"/>
      <c r="AR164" s="636"/>
      <c r="AS164" s="636"/>
      <c r="AT164" s="636"/>
      <c r="AU164" s="636"/>
      <c r="AV164" s="636"/>
      <c r="AW164" s="636"/>
      <c r="AX164" s="636"/>
      <c r="AY164" s="636"/>
      <c r="AZ164" s="636"/>
      <c r="BA164" s="636"/>
      <c r="BF164" s="6"/>
      <c r="BG164" s="6"/>
      <c r="BH164" s="6"/>
      <c r="BI164" s="6"/>
      <c r="HM164" s="15"/>
      <c r="HN164" s="15"/>
      <c r="HO164" s="15"/>
      <c r="HP164" s="15"/>
      <c r="HQ164" s="15"/>
      <c r="HR164" s="15"/>
      <c r="HS164" s="15"/>
      <c r="HT164" s="15"/>
      <c r="HU164" s="15"/>
      <c r="HV164" s="15"/>
      <c r="HW164" s="15"/>
      <c r="HX164" s="15"/>
      <c r="HY164" s="15"/>
      <c r="HZ164" s="15"/>
      <c r="IA164" s="15"/>
      <c r="IB164" s="15"/>
      <c r="IC164" s="15"/>
      <c r="ID164" s="15"/>
      <c r="IE164" s="15"/>
      <c r="IF164" s="15"/>
      <c r="IG164" s="15"/>
      <c r="IH164" s="15"/>
      <c r="II164" s="15"/>
      <c r="IJ164" s="15"/>
      <c r="IK164" s="15"/>
      <c r="IL164" s="15"/>
      <c r="IM164" s="15"/>
      <c r="IN164" s="15"/>
      <c r="IO164" s="15"/>
      <c r="IP164" s="15"/>
      <c r="IQ164" s="15"/>
      <c r="IR164" s="15"/>
      <c r="IS164" s="15"/>
      <c r="IT164" s="15"/>
      <c r="IU164" s="15"/>
    </row>
    <row r="165" spans="1:255" ht="61.5" customHeight="1" x14ac:dyDescent="0.65">
      <c r="A165" s="634"/>
      <c r="B165" s="634"/>
      <c r="C165" s="634"/>
      <c r="D165" s="634"/>
      <c r="E165" s="634"/>
      <c r="F165" s="634"/>
      <c r="G165" s="6"/>
      <c r="H165" s="633" t="s">
        <v>302</v>
      </c>
      <c r="I165" s="633"/>
      <c r="J165" s="633"/>
      <c r="K165" s="633"/>
      <c r="L165" s="633"/>
      <c r="M165" s="633"/>
      <c r="N165" s="633"/>
      <c r="O165" s="633"/>
      <c r="P165" s="633"/>
      <c r="R165" s="6"/>
      <c r="S165" s="6"/>
      <c r="AC165" s="637"/>
      <c r="AD165" s="637"/>
      <c r="AE165" s="637"/>
      <c r="AF165" s="637"/>
      <c r="AG165" s="637"/>
      <c r="AH165" s="637"/>
      <c r="AI165" s="211"/>
      <c r="AJ165" s="643" t="s">
        <v>405</v>
      </c>
      <c r="AK165" s="643"/>
      <c r="AL165" s="643"/>
      <c r="AM165" s="643"/>
      <c r="AN165" s="643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8"/>
      <c r="AY165" s="209"/>
      <c r="AZ165" s="209"/>
      <c r="BA165" s="209"/>
      <c r="BF165" s="6"/>
      <c r="BG165" s="6"/>
      <c r="BH165" s="6"/>
      <c r="BI165" s="6"/>
      <c r="HM165" s="15"/>
      <c r="HN165" s="15"/>
      <c r="HO165" s="15"/>
      <c r="HP165" s="15"/>
      <c r="HQ165" s="15"/>
      <c r="HR165" s="15"/>
      <c r="HS165" s="15"/>
      <c r="HT165" s="15"/>
      <c r="HU165" s="15"/>
      <c r="HV165" s="15"/>
      <c r="HW165" s="15"/>
      <c r="HX165" s="15"/>
      <c r="HY165" s="15"/>
      <c r="HZ165" s="15"/>
      <c r="IA165" s="15"/>
      <c r="IB165" s="15"/>
      <c r="IC165" s="15"/>
      <c r="ID165" s="15"/>
      <c r="IE165" s="15"/>
      <c r="IF165" s="15"/>
      <c r="IG165" s="15"/>
      <c r="IH165" s="15"/>
      <c r="II165" s="15"/>
      <c r="IJ165" s="15"/>
      <c r="IK165" s="15"/>
      <c r="IL165" s="15"/>
      <c r="IM165" s="15"/>
      <c r="IN165" s="15"/>
      <c r="IO165" s="15"/>
      <c r="IP165" s="15"/>
      <c r="IQ165" s="15"/>
      <c r="IR165" s="15"/>
      <c r="IS165" s="15"/>
      <c r="IT165" s="15"/>
      <c r="IU165" s="15"/>
    </row>
    <row r="166" spans="1:255" ht="55.5" customHeight="1" x14ac:dyDescent="0.65">
      <c r="A166" s="212"/>
      <c r="B166" s="212"/>
      <c r="C166" s="212"/>
      <c r="D166" s="212"/>
      <c r="E166" s="212"/>
      <c r="F166" s="212"/>
      <c r="G166" s="6"/>
      <c r="H166" s="192"/>
      <c r="I166" s="192"/>
      <c r="J166" s="192"/>
      <c r="K166" s="192"/>
      <c r="L166" s="192"/>
      <c r="M166" s="192"/>
      <c r="N166" s="192"/>
      <c r="O166" s="192"/>
      <c r="P166" s="192"/>
      <c r="R166" s="6"/>
      <c r="S166" s="6"/>
      <c r="AC166" s="637"/>
      <c r="AD166" s="637"/>
      <c r="AE166" s="637"/>
      <c r="AF166" s="637"/>
      <c r="AG166" s="637"/>
      <c r="AH166" s="637"/>
      <c r="AI166" s="213"/>
      <c r="AK166" s="6"/>
      <c r="AN166" s="15"/>
      <c r="AP166" s="213"/>
      <c r="AQ166" s="213"/>
      <c r="AR166" s="213"/>
      <c r="AS166" s="213"/>
      <c r="AT166" s="210"/>
      <c r="AU166" s="210"/>
      <c r="AV166" s="210"/>
      <c r="AW166" s="210"/>
      <c r="AX166" s="210"/>
      <c r="AY166" s="209"/>
      <c r="AZ166" s="209"/>
      <c r="BA166" s="209"/>
      <c r="BF166" s="6"/>
      <c r="BG166" s="6"/>
      <c r="BH166" s="6"/>
      <c r="BI166" s="6"/>
      <c r="HM166" s="15"/>
      <c r="HN166" s="15"/>
      <c r="HO166" s="15"/>
      <c r="HP166" s="15"/>
      <c r="HQ166" s="15"/>
      <c r="HR166" s="15"/>
      <c r="HS166" s="15"/>
      <c r="HT166" s="15"/>
      <c r="HU166" s="15"/>
      <c r="HV166" s="15"/>
      <c r="HW166" s="15"/>
      <c r="HX166" s="15"/>
      <c r="HY166" s="15"/>
      <c r="HZ166" s="15"/>
      <c r="IA166" s="15"/>
      <c r="IB166" s="15"/>
      <c r="IC166" s="15"/>
      <c r="ID166" s="15"/>
      <c r="IE166" s="15"/>
      <c r="IF166" s="15"/>
      <c r="IG166" s="15"/>
      <c r="IH166" s="15"/>
      <c r="II166" s="15"/>
      <c r="IJ166" s="15"/>
      <c r="IK166" s="15"/>
      <c r="IL166" s="15"/>
      <c r="IM166" s="15"/>
      <c r="IN166" s="15"/>
      <c r="IO166" s="15"/>
      <c r="IP166" s="15"/>
      <c r="IQ166" s="15"/>
      <c r="IR166" s="15"/>
      <c r="IS166" s="15"/>
      <c r="IT166" s="15"/>
      <c r="IU166" s="15"/>
    </row>
    <row r="167" spans="1:255" ht="117" customHeight="1" x14ac:dyDescent="0.6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R167" s="6"/>
      <c r="S167" s="6"/>
      <c r="AC167" s="638"/>
      <c r="AD167" s="638"/>
      <c r="AE167" s="638"/>
      <c r="AF167" s="638"/>
      <c r="AG167" s="638"/>
      <c r="AH167" s="638"/>
      <c r="AI167" s="213"/>
      <c r="AJ167" s="213"/>
      <c r="AK167" s="210"/>
      <c r="AL167" s="210"/>
      <c r="AM167" s="210"/>
      <c r="AN167" s="213"/>
      <c r="AO167" s="213"/>
      <c r="AP167" s="213"/>
      <c r="AQ167" s="213"/>
      <c r="AR167" s="213"/>
      <c r="AS167" s="213"/>
      <c r="AT167" s="210"/>
      <c r="AU167" s="210"/>
      <c r="AV167" s="210"/>
      <c r="AW167" s="210"/>
      <c r="AX167" s="210"/>
      <c r="AY167" s="209"/>
      <c r="AZ167" s="209"/>
      <c r="BA167" s="209"/>
      <c r="BF167" s="6"/>
      <c r="BG167" s="6"/>
      <c r="BH167" s="6"/>
      <c r="BI167" s="6"/>
    </row>
    <row r="168" spans="1:255" ht="101.25" customHeight="1" x14ac:dyDescent="0.65">
      <c r="A168" s="644" t="s">
        <v>299</v>
      </c>
      <c r="B168" s="644"/>
      <c r="C168" s="644"/>
      <c r="D168" s="644"/>
      <c r="E168" s="644"/>
      <c r="F168" s="644"/>
      <c r="G168" s="644"/>
      <c r="H168" s="644"/>
      <c r="I168" s="644"/>
      <c r="J168" s="644"/>
      <c r="K168" s="644"/>
      <c r="L168" s="644"/>
      <c r="M168" s="644"/>
      <c r="N168" s="644"/>
      <c r="O168" s="644"/>
      <c r="P168" s="644"/>
      <c r="Q168" s="644"/>
      <c r="R168" s="644"/>
      <c r="S168" s="644"/>
      <c r="T168" s="644"/>
      <c r="U168" s="214"/>
      <c r="V168" s="214"/>
      <c r="W168" s="214"/>
      <c r="X168" s="214"/>
      <c r="Y168" s="214"/>
      <c r="Z168" s="214"/>
      <c r="AA168" s="214"/>
      <c r="AB168" s="214"/>
      <c r="AC168" s="636" t="s">
        <v>304</v>
      </c>
      <c r="AD168" s="636"/>
      <c r="AE168" s="636"/>
      <c r="AF168" s="636"/>
      <c r="AG168" s="636"/>
      <c r="AH168" s="636"/>
      <c r="AI168" s="636"/>
      <c r="AJ168" s="636"/>
      <c r="AK168" s="636"/>
      <c r="AL168" s="636"/>
      <c r="AM168" s="636"/>
      <c r="AN168" s="636"/>
      <c r="AO168" s="636"/>
      <c r="AP168" s="636"/>
      <c r="AQ168" s="636"/>
      <c r="AR168" s="636"/>
      <c r="AS168" s="636"/>
      <c r="AT168" s="636"/>
      <c r="AU168" s="636"/>
      <c r="AV168" s="208"/>
      <c r="AW168" s="210"/>
      <c r="AX168" s="210"/>
      <c r="AY168" s="209"/>
      <c r="AZ168" s="209"/>
      <c r="BA168" s="209"/>
      <c r="BF168" s="6"/>
      <c r="BG168" s="6"/>
      <c r="BH168" s="6"/>
      <c r="BI168" s="6"/>
    </row>
    <row r="169" spans="1:255" ht="59.25" customHeight="1" x14ac:dyDescent="0.65">
      <c r="A169" s="645"/>
      <c r="B169" s="645"/>
      <c r="C169" s="645"/>
      <c r="D169" s="645"/>
      <c r="E169" s="645"/>
      <c r="F169" s="645"/>
      <c r="G169" s="215"/>
      <c r="H169" s="646" t="s">
        <v>443</v>
      </c>
      <c r="I169" s="646"/>
      <c r="J169" s="646"/>
      <c r="K169" s="646"/>
      <c r="L169" s="646"/>
      <c r="M169" s="646"/>
      <c r="N169" s="646"/>
      <c r="O169" s="646"/>
      <c r="P169" s="646"/>
      <c r="Q169" s="214"/>
      <c r="R169" s="214"/>
      <c r="S169" s="214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639"/>
      <c r="AD169" s="639"/>
      <c r="AE169" s="639"/>
      <c r="AF169" s="639"/>
      <c r="AG169" s="639"/>
      <c r="AH169" s="639"/>
      <c r="AI169" s="208"/>
      <c r="AJ169" s="641" t="s">
        <v>305</v>
      </c>
      <c r="AK169" s="641"/>
      <c r="AL169" s="641"/>
      <c r="AM169" s="641"/>
      <c r="AN169" s="641"/>
      <c r="AO169" s="217"/>
      <c r="AP169" s="208"/>
      <c r="AQ169" s="208"/>
      <c r="AR169" s="208"/>
      <c r="AS169" s="208"/>
      <c r="AT169" s="208"/>
      <c r="AU169" s="208"/>
      <c r="AV169" s="208"/>
      <c r="AW169" s="208"/>
      <c r="AX169" s="208"/>
      <c r="AY169" s="209"/>
      <c r="AZ169" s="209"/>
      <c r="BA169" s="209"/>
      <c r="BF169" s="6"/>
      <c r="BG169" s="6"/>
      <c r="BH169" s="6"/>
      <c r="BI169" s="6"/>
    </row>
    <row r="170" spans="1:255" ht="77.25" customHeight="1" x14ac:dyDescent="0.65">
      <c r="A170" s="212"/>
      <c r="B170" s="212"/>
      <c r="C170" s="212"/>
      <c r="D170" s="212"/>
      <c r="E170" s="212"/>
      <c r="F170" s="212"/>
      <c r="G170" s="6"/>
      <c r="H170" s="192"/>
      <c r="I170" s="192"/>
      <c r="J170" s="192"/>
      <c r="K170" s="192"/>
      <c r="L170" s="192"/>
      <c r="M170" s="192"/>
      <c r="N170" s="192"/>
      <c r="O170" s="192"/>
      <c r="P170" s="192"/>
      <c r="Q170" s="215"/>
      <c r="R170" s="216"/>
      <c r="S170" s="216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640"/>
      <c r="AD170" s="640"/>
      <c r="AE170" s="640"/>
      <c r="AF170" s="640"/>
      <c r="AG170" s="640"/>
      <c r="AH170" s="640"/>
      <c r="AI170" s="208"/>
      <c r="AJ170" s="641"/>
      <c r="AK170" s="641"/>
      <c r="AL170" s="641"/>
      <c r="AM170" s="641"/>
      <c r="AN170" s="641"/>
      <c r="AO170" s="641"/>
      <c r="AP170" s="641"/>
      <c r="AQ170" s="208"/>
      <c r="AR170" s="208"/>
      <c r="AS170" s="208"/>
      <c r="AT170" s="208"/>
      <c r="AU170" s="208"/>
      <c r="AV170" s="208"/>
      <c r="AW170" s="208"/>
      <c r="AX170" s="208"/>
      <c r="AY170" s="209"/>
      <c r="AZ170" s="209"/>
      <c r="BA170" s="209"/>
      <c r="BF170" s="6"/>
      <c r="BG170" s="6"/>
      <c r="BH170" s="6"/>
      <c r="BI170" s="6"/>
    </row>
    <row r="171" spans="1:255" ht="65.25" customHeight="1" x14ac:dyDescent="0.65">
      <c r="A171" s="644" t="s">
        <v>300</v>
      </c>
      <c r="B171" s="644"/>
      <c r="C171" s="644"/>
      <c r="D171" s="644"/>
      <c r="E171" s="644"/>
      <c r="F171" s="644"/>
      <c r="G171" s="644"/>
      <c r="H171" s="644"/>
      <c r="I171" s="644"/>
      <c r="J171" s="644"/>
      <c r="K171" s="644"/>
      <c r="L171" s="644"/>
      <c r="M171" s="644"/>
      <c r="N171" s="644"/>
      <c r="O171" s="644"/>
      <c r="P171" s="644"/>
      <c r="Q171" s="644"/>
      <c r="R171" s="644"/>
      <c r="S171" s="644"/>
      <c r="T171" s="644"/>
      <c r="U171" s="644"/>
      <c r="V171" s="644"/>
      <c r="W171" s="644"/>
      <c r="X171" s="644"/>
      <c r="Y171" s="644"/>
      <c r="Z171" s="644"/>
      <c r="AA171" s="644"/>
      <c r="AB171" s="644"/>
      <c r="AC171" s="200" t="s">
        <v>298</v>
      </c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0"/>
      <c r="AT171" s="200"/>
      <c r="AU171" s="200"/>
      <c r="AV171" s="208"/>
      <c r="AW171" s="208"/>
      <c r="AX171" s="208"/>
      <c r="AY171" s="209"/>
      <c r="AZ171" s="209"/>
      <c r="BA171" s="209"/>
      <c r="BF171" s="6"/>
      <c r="BG171" s="6"/>
      <c r="BH171" s="6"/>
      <c r="BI171" s="6"/>
    </row>
    <row r="172" spans="1:255" ht="88.5" customHeight="1" x14ac:dyDescent="0.65">
      <c r="A172" s="644"/>
      <c r="B172" s="644"/>
      <c r="C172" s="644"/>
      <c r="D172" s="644"/>
      <c r="E172" s="644"/>
      <c r="F172" s="644"/>
      <c r="G172" s="644"/>
      <c r="H172" s="644"/>
      <c r="I172" s="644"/>
      <c r="J172" s="644"/>
      <c r="K172" s="644"/>
      <c r="L172" s="644"/>
      <c r="M172" s="644"/>
      <c r="N172" s="644"/>
      <c r="O172" s="644"/>
      <c r="P172" s="644"/>
      <c r="Q172" s="644"/>
      <c r="R172" s="644"/>
      <c r="S172" s="644"/>
      <c r="T172" s="644"/>
      <c r="U172" s="644"/>
      <c r="V172" s="644"/>
      <c r="W172" s="644"/>
      <c r="X172" s="644"/>
      <c r="Y172" s="644"/>
      <c r="Z172" s="644"/>
      <c r="AA172" s="644"/>
      <c r="AB172" s="644"/>
      <c r="AC172" s="637"/>
      <c r="AD172" s="637"/>
      <c r="AE172" s="637"/>
      <c r="AF172" s="637"/>
      <c r="AG172" s="637"/>
      <c r="AH172" s="637"/>
      <c r="AI172" s="213"/>
      <c r="AJ172" s="643" t="s">
        <v>385</v>
      </c>
      <c r="AK172" s="643"/>
      <c r="AL172" s="643"/>
      <c r="AM172" s="643"/>
      <c r="AN172" s="643"/>
      <c r="AO172" s="208"/>
      <c r="AP172" s="213"/>
      <c r="AQ172" s="213"/>
      <c r="AR172" s="213"/>
      <c r="AS172" s="213"/>
      <c r="AT172" s="210"/>
      <c r="AU172" s="210"/>
      <c r="AV172" s="200"/>
      <c r="AW172" s="210"/>
      <c r="AX172" s="210"/>
      <c r="AY172" s="209"/>
      <c r="AZ172" s="209"/>
      <c r="BA172" s="209"/>
      <c r="BF172" s="6"/>
      <c r="BG172" s="6"/>
      <c r="BH172" s="6"/>
      <c r="BI172" s="6"/>
    </row>
    <row r="173" spans="1:255" ht="48" customHeight="1" x14ac:dyDescent="0.65">
      <c r="A173" s="645"/>
      <c r="B173" s="645"/>
      <c r="C173" s="645"/>
      <c r="D173" s="645"/>
      <c r="E173" s="645"/>
      <c r="F173" s="645"/>
      <c r="G173" s="215"/>
      <c r="H173" s="646" t="s">
        <v>282</v>
      </c>
      <c r="I173" s="646"/>
      <c r="J173" s="646"/>
      <c r="K173" s="646"/>
      <c r="L173" s="646"/>
      <c r="M173" s="646"/>
      <c r="N173" s="646"/>
      <c r="O173" s="646"/>
      <c r="P173" s="646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  <c r="AA173" s="216"/>
      <c r="AB173" s="216"/>
      <c r="AC173" s="642"/>
      <c r="AD173" s="642"/>
      <c r="AE173" s="642"/>
      <c r="AF173" s="642"/>
      <c r="AG173" s="642"/>
      <c r="AH173" s="642"/>
      <c r="AI173" s="6"/>
      <c r="AJ173" s="6"/>
      <c r="AK173" s="6"/>
      <c r="AO173" s="6"/>
      <c r="AP173" s="6"/>
      <c r="AQ173" s="6"/>
      <c r="AU173" s="6"/>
      <c r="AV173" s="210"/>
      <c r="AW173" s="210"/>
      <c r="AX173" s="210"/>
      <c r="AY173" s="209"/>
      <c r="AZ173" s="209"/>
      <c r="BA173" s="209"/>
      <c r="BF173" s="6"/>
      <c r="BG173" s="6"/>
      <c r="BH173" s="6"/>
      <c r="BI173" s="6"/>
    </row>
    <row r="174" spans="1:255" ht="74.25" customHeight="1" x14ac:dyDescent="0.65">
      <c r="A174" s="212"/>
      <c r="B174" s="212"/>
      <c r="C174" s="212"/>
      <c r="D174" s="212"/>
      <c r="E174" s="212"/>
      <c r="F174" s="212"/>
      <c r="G174" s="6"/>
      <c r="H174" s="192"/>
      <c r="I174" s="192"/>
      <c r="J174" s="192"/>
      <c r="K174" s="192"/>
      <c r="L174" s="192"/>
      <c r="M174" s="192"/>
      <c r="N174" s="192"/>
      <c r="O174" s="192"/>
      <c r="P174" s="192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  <c r="AA174" s="216"/>
      <c r="AB174" s="216"/>
      <c r="AC174" s="218"/>
      <c r="AD174" s="215"/>
      <c r="AE174" s="215"/>
      <c r="AF174" s="215"/>
      <c r="AG174" s="219"/>
      <c r="AH174" s="219"/>
      <c r="AL174" s="86"/>
      <c r="AV174" s="6"/>
      <c r="AW174" s="210"/>
      <c r="AX174" s="210"/>
      <c r="AY174" s="209"/>
      <c r="AZ174" s="209"/>
      <c r="BA174" s="209"/>
      <c r="BF174" s="6"/>
      <c r="BG174" s="6"/>
      <c r="BH174" s="6"/>
      <c r="BI174" s="6"/>
    </row>
    <row r="175" spans="1:255" ht="63.75" customHeight="1" x14ac:dyDescent="0.6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R175" s="6"/>
      <c r="S175" s="6"/>
      <c r="AA175" s="218"/>
      <c r="AB175" s="218"/>
      <c r="AC175" s="234"/>
      <c r="AD175" s="234"/>
      <c r="AE175" s="234"/>
      <c r="AF175" s="234"/>
      <c r="AG175" s="219"/>
      <c r="AH175" s="219"/>
      <c r="AI175" s="221"/>
      <c r="AJ175" s="221"/>
      <c r="AK175" s="221"/>
      <c r="AL175" s="222"/>
      <c r="AN175" s="219"/>
      <c r="AO175" s="221"/>
      <c r="AP175" s="221"/>
      <c r="AQ175" s="221"/>
      <c r="AR175" s="219"/>
      <c r="AS175" s="219"/>
      <c r="AT175" s="219"/>
      <c r="AU175" s="221"/>
      <c r="AX175" s="86"/>
    </row>
    <row r="176" spans="1:255" ht="95.25" customHeight="1" x14ac:dyDescent="0.65">
      <c r="A176" s="647" t="s">
        <v>404</v>
      </c>
      <c r="B176" s="647"/>
      <c r="C176" s="647"/>
      <c r="D176" s="647"/>
      <c r="E176" s="647"/>
      <c r="F176" s="647"/>
      <c r="G176" s="647"/>
      <c r="H176" s="647"/>
      <c r="I176" s="647"/>
      <c r="J176" s="647"/>
      <c r="K176" s="647"/>
      <c r="L176" s="647"/>
      <c r="M176" s="647"/>
      <c r="N176" s="647"/>
      <c r="O176" s="647"/>
      <c r="P176" s="647"/>
      <c r="Q176" s="647"/>
      <c r="R176" s="647"/>
      <c r="S176" s="647"/>
      <c r="T176" s="647"/>
      <c r="U176" s="647"/>
      <c r="V176" s="647"/>
      <c r="W176" s="647"/>
      <c r="X176" s="647"/>
      <c r="Y176" s="647"/>
      <c r="Z176" s="647"/>
      <c r="AA176" s="234"/>
      <c r="AB176" s="234"/>
      <c r="AC176" s="224"/>
      <c r="AD176" s="225"/>
      <c r="AE176" s="225"/>
      <c r="AF176" s="225"/>
      <c r="AL176" s="86"/>
      <c r="AV176" s="221"/>
      <c r="AW176" s="221"/>
      <c r="AX176" s="86"/>
      <c r="AY176" s="221"/>
      <c r="AZ176" s="221"/>
      <c r="BA176" s="219"/>
      <c r="BB176" s="219"/>
      <c r="BC176" s="219"/>
      <c r="BD176" s="219"/>
      <c r="BE176" s="219"/>
      <c r="BF176" s="223"/>
      <c r="BG176" s="223"/>
      <c r="BH176" s="223"/>
    </row>
    <row r="177" spans="1:61" ht="116.25" customHeight="1" x14ac:dyDescent="0.65">
      <c r="A177" s="632" t="s">
        <v>283</v>
      </c>
      <c r="B177" s="632"/>
      <c r="C177" s="632"/>
      <c r="D177" s="632"/>
      <c r="E177" s="632"/>
      <c r="F177" s="632"/>
      <c r="G177" s="632"/>
      <c r="H177" s="632"/>
      <c r="I177" s="632"/>
      <c r="J177" s="632"/>
      <c r="K177" s="632"/>
      <c r="L177" s="632"/>
      <c r="M177" s="632"/>
      <c r="N177" s="632"/>
      <c r="O177" s="632"/>
      <c r="P177" s="632"/>
      <c r="Q177" s="632"/>
      <c r="R177" s="632"/>
      <c r="S177" s="632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15"/>
      <c r="AD177" s="15"/>
      <c r="AE177" s="15"/>
      <c r="AF177" s="15"/>
      <c r="AG177" s="15"/>
      <c r="AH177" s="15"/>
      <c r="AL177" s="227"/>
      <c r="AN177" s="15"/>
      <c r="AX177" s="226"/>
    </row>
    <row r="178" spans="1:61" ht="54" customHeight="1" x14ac:dyDescent="0.65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L178" s="86"/>
      <c r="AN178" s="15"/>
      <c r="AX178" s="86"/>
      <c r="BA178" s="15"/>
      <c r="BB178" s="15"/>
      <c r="BC178" s="15"/>
      <c r="BF178" s="228"/>
      <c r="BG178" s="228"/>
      <c r="BH178" s="228"/>
    </row>
    <row r="179" spans="1:61" ht="57" customHeight="1" x14ac:dyDescent="0.65">
      <c r="A179" s="1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L179" s="227"/>
      <c r="AN179" s="15"/>
      <c r="AX179" s="86"/>
      <c r="BA179" s="15"/>
      <c r="BB179" s="15"/>
      <c r="BC179" s="15"/>
      <c r="BF179" s="228"/>
      <c r="BG179" s="228"/>
      <c r="BH179" s="228"/>
    </row>
    <row r="180" spans="1:61" ht="56.25" customHeight="1" x14ac:dyDescent="0.65">
      <c r="A180" s="15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L180" s="227"/>
      <c r="AN180" s="15"/>
      <c r="AX180" s="86"/>
      <c r="BA180" s="15"/>
      <c r="BB180" s="15"/>
      <c r="BC180" s="15"/>
      <c r="BF180" s="228"/>
      <c r="BG180" s="228"/>
      <c r="BH180" s="228"/>
    </row>
    <row r="181" spans="1:61" ht="33.75" customHeight="1" x14ac:dyDescent="0.65">
      <c r="A181" s="1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L181" s="86"/>
      <c r="AN181" s="15"/>
      <c r="AX181" s="86"/>
      <c r="BA181" s="15"/>
      <c r="BB181" s="15"/>
      <c r="BC181" s="15"/>
      <c r="BF181" s="228"/>
      <c r="BG181" s="228"/>
      <c r="BH181" s="228"/>
    </row>
    <row r="182" spans="1:61" ht="112.5" customHeight="1" x14ac:dyDescent="0.65">
      <c r="A182" s="15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L182" s="86"/>
      <c r="AN182" s="15"/>
      <c r="AX182" s="86"/>
      <c r="BA182" s="15"/>
      <c r="BB182" s="15"/>
      <c r="BC182" s="15"/>
      <c r="BF182" s="228"/>
      <c r="BG182" s="228"/>
      <c r="BH182" s="228"/>
      <c r="BI182" s="229"/>
    </row>
    <row r="183" spans="1:61" ht="57.75" customHeight="1" x14ac:dyDescent="0.65">
      <c r="A183" s="1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L183" s="86"/>
      <c r="AN183" s="15"/>
      <c r="AX183" s="86"/>
      <c r="BA183" s="15"/>
      <c r="BB183" s="15"/>
      <c r="BC183" s="15"/>
      <c r="BF183" s="228"/>
      <c r="BG183" s="228"/>
      <c r="BH183" s="228"/>
    </row>
    <row r="184" spans="1:61" ht="83.25" customHeight="1" x14ac:dyDescent="0.65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L184" s="86"/>
      <c r="AN184" s="15"/>
      <c r="AX184" s="86"/>
      <c r="BA184" s="15"/>
      <c r="BB184" s="15"/>
      <c r="BC184" s="15"/>
      <c r="BF184" s="228"/>
      <c r="BG184" s="228"/>
      <c r="BH184" s="228"/>
      <c r="BI184" s="6"/>
    </row>
    <row r="185" spans="1:61" ht="62.25" customHeight="1" x14ac:dyDescent="0.65">
      <c r="A185" s="1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L185" s="86"/>
      <c r="AN185" s="15"/>
      <c r="AX185" s="86"/>
      <c r="BA185" s="15"/>
      <c r="BB185" s="15"/>
      <c r="BC185" s="15"/>
      <c r="BF185" s="228"/>
      <c r="BG185" s="228"/>
      <c r="BH185" s="228"/>
      <c r="BI185" s="6"/>
    </row>
    <row r="186" spans="1:61" ht="54.75" customHeight="1" x14ac:dyDescent="0.65">
      <c r="A186" s="1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L186" s="227"/>
      <c r="AN186" s="15"/>
      <c r="AX186" s="230"/>
      <c r="BA186" s="15"/>
      <c r="BB186" s="15"/>
      <c r="BC186" s="15"/>
      <c r="BF186" s="228"/>
      <c r="BG186" s="228"/>
      <c r="BH186" s="228"/>
      <c r="BI186" s="6"/>
    </row>
    <row r="187" spans="1:61" ht="60.75" customHeight="1" x14ac:dyDescent="0.65">
      <c r="A187" s="1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L187" s="86"/>
      <c r="AN187" s="15"/>
      <c r="AX187" s="230"/>
      <c r="BA187" s="15"/>
      <c r="BB187" s="15"/>
      <c r="BC187" s="15"/>
      <c r="BF187" s="228"/>
      <c r="BG187" s="228"/>
      <c r="BH187" s="228"/>
      <c r="BI187" s="6"/>
    </row>
    <row r="188" spans="1:61" ht="57" customHeight="1" x14ac:dyDescent="0.65">
      <c r="A188" s="15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L188" s="86"/>
      <c r="AN188" s="15"/>
      <c r="AX188" s="230"/>
      <c r="BA188" s="15"/>
      <c r="BB188" s="15"/>
      <c r="BC188" s="15"/>
      <c r="BF188" s="228"/>
      <c r="BG188" s="228"/>
      <c r="BH188" s="228"/>
      <c r="BI188" s="6"/>
    </row>
    <row r="189" spans="1:61" ht="54.75" customHeight="1" x14ac:dyDescent="0.65">
      <c r="A189" s="1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L189" s="86"/>
      <c r="AN189" s="15"/>
      <c r="AX189" s="230"/>
      <c r="BA189" s="15"/>
      <c r="BB189" s="15"/>
      <c r="BC189" s="15"/>
      <c r="BF189" s="228"/>
      <c r="BG189" s="228"/>
      <c r="BH189" s="228"/>
      <c r="BI189" s="6"/>
    </row>
    <row r="190" spans="1:61" ht="30" customHeight="1" x14ac:dyDescent="0.65">
      <c r="A190" s="1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L190" s="86"/>
      <c r="AN190" s="15"/>
      <c r="AX190" s="230"/>
      <c r="BA190" s="15"/>
      <c r="BB190" s="15"/>
      <c r="BC190" s="15"/>
      <c r="BF190" s="228"/>
      <c r="BG190" s="228"/>
      <c r="BH190" s="228"/>
      <c r="BI190" s="6"/>
    </row>
    <row r="191" spans="1:61" ht="60" customHeight="1" x14ac:dyDescent="0.65">
      <c r="A191" s="1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L191" s="15"/>
      <c r="AN191" s="15"/>
      <c r="BA191" s="15"/>
      <c r="BB191" s="15"/>
      <c r="BC191" s="15"/>
      <c r="BF191" s="228"/>
      <c r="BG191" s="228"/>
      <c r="BH191" s="228"/>
      <c r="BI191" s="6"/>
    </row>
    <row r="192" spans="1:61" ht="49.5" customHeight="1" x14ac:dyDescent="0.65">
      <c r="A192" s="1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L192" s="15"/>
      <c r="AM192" s="15"/>
      <c r="AN192" s="15"/>
      <c r="BA192" s="15"/>
      <c r="BB192" s="15"/>
      <c r="BC192" s="15"/>
      <c r="BF192" s="228"/>
      <c r="BG192" s="228"/>
      <c r="BH192" s="228"/>
      <c r="BI192" s="6"/>
    </row>
    <row r="193" spans="1:61" ht="59.25" customHeight="1" x14ac:dyDescent="0.65">
      <c r="A193" s="1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L193" s="15"/>
      <c r="AM193" s="15"/>
      <c r="AN193" s="15"/>
      <c r="BA193" s="15"/>
      <c r="BB193" s="15"/>
      <c r="BC193" s="15"/>
      <c r="BF193" s="228"/>
      <c r="BG193" s="228"/>
      <c r="BH193" s="228"/>
      <c r="BI193" s="6"/>
    </row>
    <row r="194" spans="1:61" ht="60.75" customHeight="1" x14ac:dyDescent="0.65">
      <c r="A194" s="15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L194" s="15"/>
      <c r="AM194" s="15"/>
      <c r="AN194" s="15"/>
      <c r="BA194" s="15"/>
      <c r="BB194" s="15"/>
      <c r="BC194" s="15"/>
      <c r="BF194" s="228"/>
      <c r="BG194" s="228"/>
      <c r="BH194" s="228"/>
      <c r="BI194" s="6"/>
    </row>
    <row r="195" spans="1:61" ht="33" customHeight="1" x14ac:dyDescent="0.65">
      <c r="A195" s="1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L195" s="15"/>
      <c r="AM195" s="15"/>
      <c r="AN195" s="15"/>
      <c r="BA195" s="15"/>
      <c r="BB195" s="15"/>
      <c r="BC195" s="15"/>
      <c r="BF195" s="228"/>
      <c r="BG195" s="228"/>
      <c r="BH195" s="228"/>
      <c r="BI195" s="6"/>
    </row>
    <row r="196" spans="1:61" ht="36.75" customHeight="1" x14ac:dyDescent="0.65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L196" s="15"/>
      <c r="AM196" s="15"/>
      <c r="AN196" s="15"/>
      <c r="BA196" s="15"/>
      <c r="BB196" s="15"/>
      <c r="BC196" s="15"/>
      <c r="BF196" s="228"/>
      <c r="BG196" s="228"/>
      <c r="BH196" s="228"/>
      <c r="BI196" s="6"/>
    </row>
    <row r="197" spans="1:61" ht="34.5" customHeight="1" x14ac:dyDescent="0.65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L197" s="15"/>
      <c r="AM197" s="15"/>
      <c r="AN197" s="15"/>
      <c r="BA197" s="15"/>
      <c r="BB197" s="15"/>
      <c r="BC197" s="15"/>
      <c r="BF197" s="228"/>
      <c r="BG197" s="228"/>
      <c r="BH197" s="228"/>
      <c r="BI197" s="6"/>
    </row>
    <row r="198" spans="1:61" ht="30.75" customHeight="1" x14ac:dyDescent="0.65">
      <c r="A198" s="15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L198" s="15"/>
      <c r="AM198" s="15"/>
      <c r="AN198" s="15"/>
      <c r="BA198" s="15"/>
      <c r="BB198" s="15"/>
      <c r="BC198" s="15"/>
      <c r="BF198" s="228"/>
      <c r="BG198" s="228"/>
      <c r="BH198" s="228"/>
      <c r="BI198" s="6"/>
    </row>
    <row r="199" spans="1:61" ht="24.75" customHeight="1" x14ac:dyDescent="0.65">
      <c r="A199" s="1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BA199" s="15"/>
      <c r="BB199" s="15"/>
      <c r="BC199" s="15"/>
      <c r="BF199" s="228"/>
      <c r="BG199" s="228"/>
      <c r="BH199" s="228"/>
      <c r="BI199" s="6"/>
    </row>
    <row r="200" spans="1:61" ht="21" customHeight="1" x14ac:dyDescent="0.65">
      <c r="BI200" s="6"/>
    </row>
    <row r="201" spans="1:61" ht="21.75" customHeight="1" x14ac:dyDescent="0.65">
      <c r="BI201" s="6"/>
    </row>
    <row r="202" spans="1:61" ht="35.25" customHeight="1" x14ac:dyDescent="0.65">
      <c r="BI202" s="6"/>
    </row>
    <row r="203" spans="1:61" ht="37.5" customHeight="1" x14ac:dyDescent="0.65">
      <c r="BI203" s="6"/>
    </row>
    <row r="204" spans="1:61" ht="9" customHeight="1" x14ac:dyDescent="0.65">
      <c r="BI204" s="6"/>
    </row>
    <row r="205" spans="1:61" ht="17.25" customHeight="1" x14ac:dyDescent="0.65">
      <c r="BI205" s="6"/>
    </row>
    <row r="206" spans="1:61" ht="39" customHeight="1" x14ac:dyDescent="0.65"/>
    <row r="207" spans="1:61" ht="30.6" customHeight="1" x14ac:dyDescent="0.65"/>
    <row r="208" spans="1:61" ht="24.6" customHeight="1" x14ac:dyDescent="0.65"/>
    <row r="209" ht="27" customHeight="1" x14ac:dyDescent="0.65"/>
    <row r="210" ht="25.5" customHeight="1" x14ac:dyDescent="0.65"/>
    <row r="211" ht="30.6" customHeight="1" x14ac:dyDescent="0.65"/>
    <row r="212" ht="30.6" customHeight="1" x14ac:dyDescent="0.65"/>
    <row r="213" ht="27" customHeight="1" x14ac:dyDescent="0.65"/>
    <row r="214" ht="24.6" customHeight="1" x14ac:dyDescent="0.65"/>
    <row r="215" ht="27" customHeight="1" x14ac:dyDescent="0.65"/>
    <row r="216" ht="24.6" customHeight="1" x14ac:dyDescent="0.65"/>
    <row r="217" ht="27" customHeight="1" x14ac:dyDescent="0.65"/>
    <row r="218" ht="30.6" customHeight="1" x14ac:dyDescent="0.65"/>
    <row r="219" ht="33" customHeight="1" x14ac:dyDescent="0.65"/>
    <row r="220" ht="27" customHeight="1" x14ac:dyDescent="0.65"/>
    <row r="221" ht="24.6" customHeight="1" x14ac:dyDescent="0.65"/>
    <row r="222" ht="27" customHeight="1" x14ac:dyDescent="0.65"/>
    <row r="223" ht="24.6" customHeight="1" x14ac:dyDescent="0.65"/>
    <row r="224" ht="27" customHeight="1" x14ac:dyDescent="0.65"/>
    <row r="225" ht="30.6" customHeight="1" x14ac:dyDescent="0.65"/>
    <row r="226" ht="24.6" customHeight="1" x14ac:dyDescent="0.65"/>
    <row r="227" ht="24.6" customHeight="1" x14ac:dyDescent="0.65"/>
    <row r="228" ht="27" customHeight="1" x14ac:dyDescent="0.65"/>
    <row r="229" ht="30.6" customHeight="1" x14ac:dyDescent="0.65"/>
    <row r="230" ht="30" customHeight="1" x14ac:dyDescent="0.65"/>
  </sheetData>
  <mergeCells count="1119">
    <mergeCell ref="BD126:BI126"/>
    <mergeCell ref="AP113:AT116"/>
    <mergeCell ref="BD155:BI155"/>
    <mergeCell ref="A156:D156"/>
    <mergeCell ref="A157:D157"/>
    <mergeCell ref="A158:D158"/>
    <mergeCell ref="AC168:AU168"/>
    <mergeCell ref="BD131:BI131"/>
    <mergeCell ref="A132:D132"/>
    <mergeCell ref="E132:BC132"/>
    <mergeCell ref="BD132:BI132"/>
    <mergeCell ref="BD137:BI138"/>
    <mergeCell ref="AF63:BC63"/>
    <mergeCell ref="E137:BC138"/>
    <mergeCell ref="BD67:BF67"/>
    <mergeCell ref="BD40:BF40"/>
    <mergeCell ref="BD39:BF39"/>
    <mergeCell ref="AC112:AE112"/>
    <mergeCell ref="Q114:V114"/>
    <mergeCell ref="A105:S105"/>
    <mergeCell ref="V106:W106"/>
    <mergeCell ref="BD119:BI119"/>
    <mergeCell ref="A126:D126"/>
    <mergeCell ref="AU107:AW107"/>
    <mergeCell ref="AD107:AE107"/>
    <mergeCell ref="AO108:AQ108"/>
    <mergeCell ref="AF106:AH106"/>
    <mergeCell ref="AF108:AH108"/>
    <mergeCell ref="AL107:AN107"/>
    <mergeCell ref="AF107:AH107"/>
    <mergeCell ref="AI105:AK105"/>
    <mergeCell ref="AU108:AW108"/>
    <mergeCell ref="A162:BH162"/>
    <mergeCell ref="BD36:BF36"/>
    <mergeCell ref="BD35:BF35"/>
    <mergeCell ref="BD34:BF34"/>
    <mergeCell ref="BD33:BF33"/>
    <mergeCell ref="BD32:BF32"/>
    <mergeCell ref="BD120:BI120"/>
    <mergeCell ref="E120:BC120"/>
    <mergeCell ref="BD121:BI121"/>
    <mergeCell ref="E122:BC122"/>
    <mergeCell ref="BD122:BI122"/>
    <mergeCell ref="E134:BC134"/>
    <mergeCell ref="BD123:BI123"/>
    <mergeCell ref="AP112:AT112"/>
    <mergeCell ref="AL109:AN109"/>
    <mergeCell ref="AF111:AT111"/>
    <mergeCell ref="Z112:AB112"/>
    <mergeCell ref="AB109:AC109"/>
    <mergeCell ref="V109:W109"/>
    <mergeCell ref="Z109:AA109"/>
    <mergeCell ref="X109:Y109"/>
    <mergeCell ref="Z102:AA102"/>
    <mergeCell ref="V105:W105"/>
    <mergeCell ref="H113:J114"/>
    <mergeCell ref="X104:Y104"/>
    <mergeCell ref="E124:BC124"/>
    <mergeCell ref="BD124:BI124"/>
    <mergeCell ref="AF109:AH109"/>
    <mergeCell ref="BA107:BC107"/>
    <mergeCell ref="AB103:AC103"/>
    <mergeCell ref="Z116:AB116"/>
    <mergeCell ref="AU106:AW106"/>
    <mergeCell ref="AX106:AZ106"/>
    <mergeCell ref="BD78:BF78"/>
    <mergeCell ref="AF92:BC92"/>
    <mergeCell ref="BD41:BF41"/>
    <mergeCell ref="B81:O81"/>
    <mergeCell ref="AF95:BC95"/>
    <mergeCell ref="BD31:BF31"/>
    <mergeCell ref="BD30:BF30"/>
    <mergeCell ref="BD29:BF29"/>
    <mergeCell ref="BD28:BF28"/>
    <mergeCell ref="BD76:BF77"/>
    <mergeCell ref="BD75:BF75"/>
    <mergeCell ref="BD74:BF74"/>
    <mergeCell ref="BD65:BF66"/>
    <mergeCell ref="BD64:BF64"/>
    <mergeCell ref="BD63:BF63"/>
    <mergeCell ref="BD62:BF62"/>
    <mergeCell ref="BD61:BF61"/>
    <mergeCell ref="BD60:BF60"/>
    <mergeCell ref="BD59:BF59"/>
    <mergeCell ref="BD58:BF58"/>
    <mergeCell ref="BD57:BF57"/>
    <mergeCell ref="BD56:BF56"/>
    <mergeCell ref="BD55:BF55"/>
    <mergeCell ref="BD54:BF54"/>
    <mergeCell ref="BD53:BF53"/>
    <mergeCell ref="BD52:BF52"/>
    <mergeCell ref="BD50:BF50"/>
    <mergeCell ref="BD70:BF70"/>
    <mergeCell ref="BD68:BF69"/>
    <mergeCell ref="BD51:BF51"/>
    <mergeCell ref="BD38:BF38"/>
    <mergeCell ref="BD37:BF37"/>
    <mergeCell ref="V45:W45"/>
    <mergeCell ref="E131:BC131"/>
    <mergeCell ref="A155:D155"/>
    <mergeCell ref="E155:BC155"/>
    <mergeCell ref="X108:Y108"/>
    <mergeCell ref="H5:R5"/>
    <mergeCell ref="AJ169:AN169"/>
    <mergeCell ref="AJ172:AN172"/>
    <mergeCell ref="BD109:BF109"/>
    <mergeCell ref="BD108:BF108"/>
    <mergeCell ref="BD105:BF105"/>
    <mergeCell ref="BD106:BF106"/>
    <mergeCell ref="BD107:BF107"/>
    <mergeCell ref="BD102:BF102"/>
    <mergeCell ref="BD101:BF101"/>
    <mergeCell ref="BD100:BF100"/>
    <mergeCell ref="BD103:BF103"/>
    <mergeCell ref="BD104:BF104"/>
    <mergeCell ref="BD99:BF99"/>
    <mergeCell ref="BD98:BF98"/>
    <mergeCell ref="BD97:BF97"/>
    <mergeCell ref="BD96:BF96"/>
    <mergeCell ref="BD95:BF95"/>
    <mergeCell ref="BD94:BF94"/>
    <mergeCell ref="BD93:BF93"/>
    <mergeCell ref="BD92:BF92"/>
    <mergeCell ref="BD91:BF91"/>
    <mergeCell ref="BD90:BF90"/>
    <mergeCell ref="BD89:BF89"/>
    <mergeCell ref="BD88:BF88"/>
    <mergeCell ref="BD82:BF82"/>
    <mergeCell ref="BD79:BF79"/>
    <mergeCell ref="A177:S177"/>
    <mergeCell ref="H165:P165"/>
    <mergeCell ref="A165:F165"/>
    <mergeCell ref="AC163:AQ163"/>
    <mergeCell ref="AC164:BA164"/>
    <mergeCell ref="AC165:AH165"/>
    <mergeCell ref="AC166:AH166"/>
    <mergeCell ref="AC167:AH167"/>
    <mergeCell ref="AC169:AH169"/>
    <mergeCell ref="AC170:AH170"/>
    <mergeCell ref="AJ170:AP170"/>
    <mergeCell ref="AC172:AH172"/>
    <mergeCell ref="AC173:AH173"/>
    <mergeCell ref="AJ165:AN165"/>
    <mergeCell ref="A163:O163"/>
    <mergeCell ref="A168:T168"/>
    <mergeCell ref="A169:F169"/>
    <mergeCell ref="A171:AB172"/>
    <mergeCell ref="A173:F173"/>
    <mergeCell ref="H173:P173"/>
    <mergeCell ref="A176:Z176"/>
    <mergeCell ref="H169:P169"/>
    <mergeCell ref="B36:O36"/>
    <mergeCell ref="R34:S34"/>
    <mergeCell ref="X30:Y30"/>
    <mergeCell ref="X31:Y31"/>
    <mergeCell ref="T32:U32"/>
    <mergeCell ref="T33:U33"/>
    <mergeCell ref="V32:W32"/>
    <mergeCell ref="X32:Y32"/>
    <mergeCell ref="X33:Y33"/>
    <mergeCell ref="P42:S42"/>
    <mergeCell ref="R70:S70"/>
    <mergeCell ref="X68:Y68"/>
    <mergeCell ref="Z68:AA68"/>
    <mergeCell ref="B68:O68"/>
    <mergeCell ref="V34:W34"/>
    <mergeCell ref="B50:O50"/>
    <mergeCell ref="AB49:AC49"/>
    <mergeCell ref="AB61:AC61"/>
    <mergeCell ref="Z60:AA60"/>
    <mergeCell ref="P39:Q39"/>
    <mergeCell ref="V37:W37"/>
    <mergeCell ref="Z37:AA37"/>
    <mergeCell ref="P40:Q40"/>
    <mergeCell ref="Z35:AA35"/>
    <mergeCell ref="R47:S47"/>
    <mergeCell ref="P63:S63"/>
    <mergeCell ref="R64:S64"/>
    <mergeCell ref="T54:U54"/>
    <mergeCell ref="Z44:AA44"/>
    <mergeCell ref="AB44:AC44"/>
    <mergeCell ref="X45:Y45"/>
    <mergeCell ref="Z45:AA45"/>
    <mergeCell ref="BD80:BF81"/>
    <mergeCell ref="B103:O103"/>
    <mergeCell ref="T103:U103"/>
    <mergeCell ref="V103:W103"/>
    <mergeCell ref="X103:Y103"/>
    <mergeCell ref="Z103:AA103"/>
    <mergeCell ref="AD103:AE103"/>
    <mergeCell ref="P61:Q61"/>
    <mergeCell ref="AD52:AE52"/>
    <mergeCell ref="AD97:AE97"/>
    <mergeCell ref="AD96:AE96"/>
    <mergeCell ref="AF88:BC88"/>
    <mergeCell ref="B59:O59"/>
    <mergeCell ref="B60:O60"/>
    <mergeCell ref="AB108:AC108"/>
    <mergeCell ref="X94:Y94"/>
    <mergeCell ref="V94:W94"/>
    <mergeCell ref="A106:S106"/>
    <mergeCell ref="A107:S107"/>
    <mergeCell ref="T84:U84"/>
    <mergeCell ref="AD84:AE84"/>
    <mergeCell ref="AB83:AC83"/>
    <mergeCell ref="Z81:AA81"/>
    <mergeCell ref="Z84:AA84"/>
    <mergeCell ref="T104:U104"/>
    <mergeCell ref="V104:W104"/>
    <mergeCell ref="P62:Q62"/>
    <mergeCell ref="AF59:BC59"/>
    <mergeCell ref="AD81:AE81"/>
    <mergeCell ref="AF74:BC74"/>
    <mergeCell ref="P103:Q103"/>
    <mergeCell ref="R103:S103"/>
    <mergeCell ref="A68:A69"/>
    <mergeCell ref="P69:S69"/>
    <mergeCell ref="B70:O70"/>
    <mergeCell ref="P70:Q70"/>
    <mergeCell ref="T70:U70"/>
    <mergeCell ref="V70:W70"/>
    <mergeCell ref="X70:Y70"/>
    <mergeCell ref="Z70:AA70"/>
    <mergeCell ref="A71:A72"/>
    <mergeCell ref="B71:O71"/>
    <mergeCell ref="P71:Q71"/>
    <mergeCell ref="R71:S71"/>
    <mergeCell ref="B72:O72"/>
    <mergeCell ref="P72:S72"/>
    <mergeCell ref="T72:U72"/>
    <mergeCell ref="V72:W72"/>
    <mergeCell ref="B92:O92"/>
    <mergeCell ref="T90:U90"/>
    <mergeCell ref="P90:Q90"/>
    <mergeCell ref="T88:U88"/>
    <mergeCell ref="V81:W81"/>
    <mergeCell ref="P88:S88"/>
    <mergeCell ref="R85:S85"/>
    <mergeCell ref="B90:O90"/>
    <mergeCell ref="B101:O101"/>
    <mergeCell ref="AD75:AE75"/>
    <mergeCell ref="V58:W58"/>
    <mergeCell ref="T61:U61"/>
    <mergeCell ref="X57:Y57"/>
    <mergeCell ref="Z50:AA50"/>
    <mergeCell ref="V64:W64"/>
    <mergeCell ref="T63:U63"/>
    <mergeCell ref="AD68:AE68"/>
    <mergeCell ref="T50:U50"/>
    <mergeCell ref="AD72:AE72"/>
    <mergeCell ref="AB57:AC57"/>
    <mergeCell ref="V77:W77"/>
    <mergeCell ref="V61:W61"/>
    <mergeCell ref="P74:S74"/>
    <mergeCell ref="V54:W54"/>
    <mergeCell ref="T55:U55"/>
    <mergeCell ref="Z53:AA53"/>
    <mergeCell ref="AB53:AC53"/>
    <mergeCell ref="AD83:AE83"/>
    <mergeCell ref="T83:U83"/>
    <mergeCell ref="V83:W83"/>
    <mergeCell ref="T85:U85"/>
    <mergeCell ref="AB84:AC84"/>
    <mergeCell ref="AB88:AC88"/>
    <mergeCell ref="P93:Q93"/>
    <mergeCell ref="Z79:AA79"/>
    <mergeCell ref="AB90:AC90"/>
    <mergeCell ref="P98:S98"/>
    <mergeCell ref="P81:S81"/>
    <mergeCell ref="AB81:AC81"/>
    <mergeCell ref="T95:U95"/>
    <mergeCell ref="P56:Q56"/>
    <mergeCell ref="R57:S57"/>
    <mergeCell ref="V60:W60"/>
    <mergeCell ref="P54:Q54"/>
    <mergeCell ref="Z57:AA57"/>
    <mergeCell ref="Z74:AA74"/>
    <mergeCell ref="AD63:AE63"/>
    <mergeCell ref="X58:Y58"/>
    <mergeCell ref="AD80:AE80"/>
    <mergeCell ref="AD73:AE73"/>
    <mergeCell ref="V71:W71"/>
    <mergeCell ref="T73:U73"/>
    <mergeCell ref="AD74:AE74"/>
    <mergeCell ref="T56:U56"/>
    <mergeCell ref="V48:W48"/>
    <mergeCell ref="V69:W69"/>
    <mergeCell ref="P73:Q73"/>
    <mergeCell ref="R73:S73"/>
    <mergeCell ref="T71:U71"/>
    <mergeCell ref="X71:Y71"/>
    <mergeCell ref="A43:A44"/>
    <mergeCell ref="A45:A46"/>
    <mergeCell ref="A47:A48"/>
    <mergeCell ref="A80:A81"/>
    <mergeCell ref="P80:Q80"/>
    <mergeCell ref="T46:U46"/>
    <mergeCell ref="T47:U47"/>
    <mergeCell ref="T48:U48"/>
    <mergeCell ref="P59:S59"/>
    <mergeCell ref="Z85:AA85"/>
    <mergeCell ref="AB80:AC80"/>
    <mergeCell ref="Z72:AA72"/>
    <mergeCell ref="AB67:AC67"/>
    <mergeCell ref="AB72:AC72"/>
    <mergeCell ref="AB73:AC73"/>
    <mergeCell ref="Z52:AA52"/>
    <mergeCell ref="P49:S49"/>
    <mergeCell ref="T58:U58"/>
    <mergeCell ref="R55:S55"/>
    <mergeCell ref="R58:S58"/>
    <mergeCell ref="P57:Q57"/>
    <mergeCell ref="T57:U57"/>
    <mergeCell ref="AB45:AC45"/>
    <mergeCell ref="X46:Y46"/>
    <mergeCell ref="V44:W44"/>
    <mergeCell ref="X44:Y44"/>
    <mergeCell ref="P66:S66"/>
    <mergeCell ref="P76:Q76"/>
    <mergeCell ref="T52:U52"/>
    <mergeCell ref="P83:S83"/>
    <mergeCell ref="T66:U66"/>
    <mergeCell ref="A65:A66"/>
    <mergeCell ref="B88:O88"/>
    <mergeCell ref="B94:O94"/>
    <mergeCell ref="T93:U93"/>
    <mergeCell ref="V93:W93"/>
    <mergeCell ref="P64:Q64"/>
    <mergeCell ref="P58:Q58"/>
    <mergeCell ref="R78:S78"/>
    <mergeCell ref="R65:S65"/>
    <mergeCell ref="R62:S62"/>
    <mergeCell ref="R76:S76"/>
    <mergeCell ref="R52:S52"/>
    <mergeCell ref="T74:U74"/>
    <mergeCell ref="V73:W73"/>
    <mergeCell ref="P53:Q53"/>
    <mergeCell ref="R53:S53"/>
    <mergeCell ref="T53:U53"/>
    <mergeCell ref="B57:O57"/>
    <mergeCell ref="B56:O56"/>
    <mergeCell ref="B62:O62"/>
    <mergeCell ref="B65:O65"/>
    <mergeCell ref="B66:O66"/>
    <mergeCell ref="B74:O74"/>
    <mergeCell ref="B63:O63"/>
    <mergeCell ref="B75:O75"/>
    <mergeCell ref="V88:W88"/>
    <mergeCell ref="T91:U91"/>
    <mergeCell ref="T94:U94"/>
    <mergeCell ref="P91:S91"/>
    <mergeCell ref="R90:S90"/>
    <mergeCell ref="P52:Q52"/>
    <mergeCell ref="R54:S54"/>
    <mergeCell ref="T80:U80"/>
    <mergeCell ref="IG42:IQ42"/>
    <mergeCell ref="IB42:IE42"/>
    <mergeCell ref="GL42:GM42"/>
    <mergeCell ref="GN42:GO42"/>
    <mergeCell ref="EK42:EL42"/>
    <mergeCell ref="EM42:EN42"/>
    <mergeCell ref="EO42:EP42"/>
    <mergeCell ref="EQ42:ER42"/>
    <mergeCell ref="FQ42:FR42"/>
    <mergeCell ref="FX42:GK42"/>
    <mergeCell ref="DO42:EB42"/>
    <mergeCell ref="EC42:ED42"/>
    <mergeCell ref="EG42:EH42"/>
    <mergeCell ref="EE42:EF42"/>
    <mergeCell ref="BT42:BU42"/>
    <mergeCell ref="GR42:GS42"/>
    <mergeCell ref="FS42:FV42"/>
    <mergeCell ref="BV42:BW42"/>
    <mergeCell ref="EI42:EJ42"/>
    <mergeCell ref="BX42:BY42"/>
    <mergeCell ref="BZ42:CA42"/>
    <mergeCell ref="CB42:CC42"/>
    <mergeCell ref="CD42:CE42"/>
    <mergeCell ref="DJ42:DM42"/>
    <mergeCell ref="HZ42:IA42"/>
    <mergeCell ref="GT42:GU42"/>
    <mergeCell ref="GV42:GW42"/>
    <mergeCell ref="GX42:GY42"/>
    <mergeCell ref="GZ42:HA42"/>
    <mergeCell ref="BJ49:BN49"/>
    <mergeCell ref="DH42:DI42"/>
    <mergeCell ref="CH42:CI42"/>
    <mergeCell ref="GP42:GQ42"/>
    <mergeCell ref="CF42:CG42"/>
    <mergeCell ref="Z43:AA43"/>
    <mergeCell ref="AB43:AC43"/>
    <mergeCell ref="AD43:AE43"/>
    <mergeCell ref="BJ50:BN50"/>
    <mergeCell ref="X55:Y55"/>
    <mergeCell ref="AB50:AC50"/>
    <mergeCell ref="X54:Y54"/>
    <mergeCell ref="Z54:AA54"/>
    <mergeCell ref="Z56:AA56"/>
    <mergeCell ref="Z55:AA55"/>
    <mergeCell ref="AB55:AC55"/>
    <mergeCell ref="X56:Y56"/>
    <mergeCell ref="BD47:BF48"/>
    <mergeCell ref="BD45:BF46"/>
    <mergeCell ref="BD43:BF44"/>
    <mergeCell ref="BD42:BF42"/>
    <mergeCell ref="X48:Y48"/>
    <mergeCell ref="Z48:AA48"/>
    <mergeCell ref="AB48:AC48"/>
    <mergeCell ref="AD42:AE42"/>
    <mergeCell ref="AB54:AC54"/>
    <mergeCell ref="X53:Y53"/>
    <mergeCell ref="AB56:AC56"/>
    <mergeCell ref="AD48:AE48"/>
    <mergeCell ref="Z47:AA47"/>
    <mergeCell ref="AB47:AC47"/>
    <mergeCell ref="AD47:AE47"/>
    <mergeCell ref="BD9:BD10"/>
    <mergeCell ref="BE9:BE10"/>
    <mergeCell ref="AW9:AW10"/>
    <mergeCell ref="BA26:BC26"/>
    <mergeCell ref="AD37:AE37"/>
    <mergeCell ref="AB37:AC37"/>
    <mergeCell ref="AB39:AC39"/>
    <mergeCell ref="V41:W41"/>
    <mergeCell ref="AB41:AC41"/>
    <mergeCell ref="AD44:AE44"/>
    <mergeCell ref="AD45:AE45"/>
    <mergeCell ref="Z41:AA41"/>
    <mergeCell ref="X43:Y43"/>
    <mergeCell ref="V35:W35"/>
    <mergeCell ref="V38:W38"/>
    <mergeCell ref="V42:W42"/>
    <mergeCell ref="V36:W36"/>
    <mergeCell ref="X25:AE25"/>
    <mergeCell ref="AD29:AE29"/>
    <mergeCell ref="AA22:AN22"/>
    <mergeCell ref="Z36:AA36"/>
    <mergeCell ref="Z30:AA30"/>
    <mergeCell ref="AD31:AE31"/>
    <mergeCell ref="AD32:AE32"/>
    <mergeCell ref="AK9:AN9"/>
    <mergeCell ref="AR26:AT26"/>
    <mergeCell ref="AL25:AQ25"/>
    <mergeCell ref="BC9:BC10"/>
    <mergeCell ref="AD41:AE41"/>
    <mergeCell ref="Z38:AA38"/>
    <mergeCell ref="Z39:AA39"/>
    <mergeCell ref="AB38:AC38"/>
    <mergeCell ref="P35:Q35"/>
    <mergeCell ref="R38:S38"/>
    <mergeCell ref="R39:S39"/>
    <mergeCell ref="BD49:BF49"/>
    <mergeCell ref="Z64:AA64"/>
    <mergeCell ref="Z61:AA61"/>
    <mergeCell ref="Z65:AA65"/>
    <mergeCell ref="V66:W66"/>
    <mergeCell ref="Z63:AA63"/>
    <mergeCell ref="P67:Q67"/>
    <mergeCell ref="T67:U67"/>
    <mergeCell ref="P33:S33"/>
    <mergeCell ref="P38:Q38"/>
    <mergeCell ref="X38:Y38"/>
    <mergeCell ref="R37:S37"/>
    <mergeCell ref="R35:S35"/>
    <mergeCell ref="T35:U35"/>
    <mergeCell ref="P34:Q34"/>
    <mergeCell ref="T34:U34"/>
    <mergeCell ref="X67:Y67"/>
    <mergeCell ref="R67:S67"/>
    <mergeCell ref="V40:W40"/>
    <mergeCell ref="AD34:AE34"/>
    <mergeCell ref="AB34:AC34"/>
    <mergeCell ref="AD33:AE33"/>
    <mergeCell ref="AD64:AE64"/>
    <mergeCell ref="AD65:AE65"/>
    <mergeCell ref="X61:Y61"/>
    <mergeCell ref="Z62:AA62"/>
    <mergeCell ref="AB62:AC62"/>
    <mergeCell ref="AD62:AE62"/>
    <mergeCell ref="X64:Y64"/>
    <mergeCell ref="BD85:BF86"/>
    <mergeCell ref="BD84:BF84"/>
    <mergeCell ref="BD83:BF83"/>
    <mergeCell ref="BD73:BF73"/>
    <mergeCell ref="BD71:BF72"/>
    <mergeCell ref="X99:Y99"/>
    <mergeCell ref="X102:Y102"/>
    <mergeCell ref="X105:Y105"/>
    <mergeCell ref="V102:W102"/>
    <mergeCell ref="Z101:AA101"/>
    <mergeCell ref="Z104:AA104"/>
    <mergeCell ref="Z98:AA98"/>
    <mergeCell ref="Z105:AA105"/>
    <mergeCell ref="P97:Q97"/>
    <mergeCell ref="R100:S100"/>
    <mergeCell ref="P99:Q99"/>
    <mergeCell ref="R97:S97"/>
    <mergeCell ref="R96:S96"/>
    <mergeCell ref="Z76:AA76"/>
    <mergeCell ref="T81:U81"/>
    <mergeCell ref="P87:Q87"/>
    <mergeCell ref="R87:S87"/>
    <mergeCell ref="V80:W80"/>
    <mergeCell ref="T87:U87"/>
    <mergeCell ref="AD86:AE86"/>
    <mergeCell ref="AO105:AQ105"/>
    <mergeCell ref="P96:Q96"/>
    <mergeCell ref="AD92:AE92"/>
    <mergeCell ref="Z92:AA92"/>
    <mergeCell ref="Z91:AA91"/>
    <mergeCell ref="Z95:AA95"/>
    <mergeCell ref="R80:S80"/>
    <mergeCell ref="T30:U30"/>
    <mergeCell ref="V30:W30"/>
    <mergeCell ref="AG9:AI9"/>
    <mergeCell ref="Z32:AA32"/>
    <mergeCell ref="A9:A10"/>
    <mergeCell ref="F9:F10"/>
    <mergeCell ref="K9:N9"/>
    <mergeCell ref="S9:S10"/>
    <mergeCell ref="J9:J10"/>
    <mergeCell ref="V25:W27"/>
    <mergeCell ref="P24:Q27"/>
    <mergeCell ref="R24:S27"/>
    <mergeCell ref="T24:AE24"/>
    <mergeCell ref="A24:A27"/>
    <mergeCell ref="V28:W28"/>
    <mergeCell ref="T28:U28"/>
    <mergeCell ref="AD28:AE28"/>
    <mergeCell ref="AD26:AE27"/>
    <mergeCell ref="P28:S28"/>
    <mergeCell ref="T25:U27"/>
    <mergeCell ref="P29:S29"/>
    <mergeCell ref="B28:O28"/>
    <mergeCell ref="Z26:AA27"/>
    <mergeCell ref="B24:O27"/>
    <mergeCell ref="AB9:AE9"/>
    <mergeCell ref="P31:Q31"/>
    <mergeCell ref="B9:E9"/>
    <mergeCell ref="G9:I9"/>
    <mergeCell ref="O9:R9"/>
    <mergeCell ref="X26:Y27"/>
    <mergeCell ref="AB32:AC32"/>
    <mergeCell ref="AF29:BC29"/>
    <mergeCell ref="P36:S36"/>
    <mergeCell ref="P37:Q37"/>
    <mergeCell ref="AB85:AC85"/>
    <mergeCell ref="V50:W50"/>
    <mergeCell ref="R30:S30"/>
    <mergeCell ref="AA9:AA10"/>
    <mergeCell ref="BI9:BI10"/>
    <mergeCell ref="BF9:BF10"/>
    <mergeCell ref="BG9:BG10"/>
    <mergeCell ref="BH9:BH10"/>
    <mergeCell ref="AI26:AK26"/>
    <mergeCell ref="AO26:AQ26"/>
    <mergeCell ref="AF9:AF10"/>
    <mergeCell ref="AL26:AN26"/>
    <mergeCell ref="AJ9:AJ10"/>
    <mergeCell ref="V33:W33"/>
    <mergeCell ref="X9:Z9"/>
    <mergeCell ref="V31:W31"/>
    <mergeCell ref="W9:W10"/>
    <mergeCell ref="T9:V9"/>
    <mergeCell ref="AD30:AE30"/>
    <mergeCell ref="AB31:AC31"/>
    <mergeCell ref="Z28:AA28"/>
    <mergeCell ref="AB26:AC27"/>
    <mergeCell ref="AB28:AC28"/>
    <mergeCell ref="V75:W75"/>
    <mergeCell ref="T29:U29"/>
    <mergeCell ref="T31:U31"/>
    <mergeCell ref="X29:Y29"/>
    <mergeCell ref="BD24:BF27"/>
    <mergeCell ref="X28:Y28"/>
    <mergeCell ref="V29:W29"/>
    <mergeCell ref="P95:S95"/>
    <mergeCell ref="AB70:AC70"/>
    <mergeCell ref="AB71:AC71"/>
    <mergeCell ref="AB64:AC64"/>
    <mergeCell ref="V82:W82"/>
    <mergeCell ref="V62:W62"/>
    <mergeCell ref="X74:Y74"/>
    <mergeCell ref="T89:U89"/>
    <mergeCell ref="X79:Y79"/>
    <mergeCell ref="AB63:AC63"/>
    <mergeCell ref="AB74:AC74"/>
    <mergeCell ref="AB65:AC65"/>
    <mergeCell ref="P41:Q41"/>
    <mergeCell ref="Z78:AA78"/>
    <mergeCell ref="X78:Y78"/>
    <mergeCell ref="X42:Y42"/>
    <mergeCell ref="X52:Y52"/>
    <mergeCell ref="AB52:AC52"/>
    <mergeCell ref="P44:S44"/>
    <mergeCell ref="P60:Q60"/>
    <mergeCell ref="R60:S60"/>
    <mergeCell ref="V46:W46"/>
    <mergeCell ref="Z46:AA46"/>
    <mergeCell ref="V47:W47"/>
    <mergeCell ref="X47:Y47"/>
    <mergeCell ref="V56:W56"/>
    <mergeCell ref="AB78:AC78"/>
    <mergeCell ref="X89:Y89"/>
    <mergeCell ref="Z83:AA83"/>
    <mergeCell ref="T62:U62"/>
    <mergeCell ref="AB60:AC60"/>
    <mergeCell ref="AB75:AC75"/>
    <mergeCell ref="B95:O95"/>
    <mergeCell ref="P79:Q79"/>
    <mergeCell ref="P92:S92"/>
    <mergeCell ref="R79:S79"/>
    <mergeCell ref="R101:S101"/>
    <mergeCell ref="T101:U101"/>
    <mergeCell ref="AB100:AC100"/>
    <mergeCell ref="A115:G116"/>
    <mergeCell ref="H115:J116"/>
    <mergeCell ref="K115:M116"/>
    <mergeCell ref="N115:P116"/>
    <mergeCell ref="AB94:AC94"/>
    <mergeCell ref="V52:W52"/>
    <mergeCell ref="Z58:AA58"/>
    <mergeCell ref="AB58:AC58"/>
    <mergeCell ref="X95:Y95"/>
    <mergeCell ref="AB102:AC102"/>
    <mergeCell ref="Z94:AA94"/>
    <mergeCell ref="A85:A86"/>
    <mergeCell ref="V85:W85"/>
    <mergeCell ref="T64:U64"/>
    <mergeCell ref="V53:W53"/>
    <mergeCell ref="B100:O100"/>
    <mergeCell ref="B93:O93"/>
    <mergeCell ref="X73:Y73"/>
    <mergeCell ref="AB97:AC97"/>
    <mergeCell ref="H112:J112"/>
    <mergeCell ref="A111:P111"/>
    <mergeCell ref="V92:W92"/>
    <mergeCell ref="R99:S99"/>
    <mergeCell ref="K112:M112"/>
    <mergeCell ref="T105:U105"/>
    <mergeCell ref="A139:D139"/>
    <mergeCell ref="A145:D145"/>
    <mergeCell ref="E147:BC147"/>
    <mergeCell ref="A144:D144"/>
    <mergeCell ref="AC118:AP118"/>
    <mergeCell ref="E145:BC145"/>
    <mergeCell ref="E140:BC140"/>
    <mergeCell ref="E143:BC143"/>
    <mergeCell ref="E158:BC158"/>
    <mergeCell ref="AF113:AJ116"/>
    <mergeCell ref="E121:BC121"/>
    <mergeCell ref="AC115:AE115"/>
    <mergeCell ref="Z115:AB115"/>
    <mergeCell ref="E119:BC119"/>
    <mergeCell ref="W114:Y114"/>
    <mergeCell ref="N113:P114"/>
    <mergeCell ref="Z113:AB113"/>
    <mergeCell ref="Z114:AB114"/>
    <mergeCell ref="AC114:AE114"/>
    <mergeCell ref="AK113:AO116"/>
    <mergeCell ref="W113:Y113"/>
    <mergeCell ref="AC116:AE116"/>
    <mergeCell ref="AC113:AE113"/>
    <mergeCell ref="Q115:V115"/>
    <mergeCell ref="W115:Y115"/>
    <mergeCell ref="A142:D142"/>
    <mergeCell ref="A131:D131"/>
    <mergeCell ref="E130:BC130"/>
    <mergeCell ref="E153:BC153"/>
    <mergeCell ref="E148:BC148"/>
    <mergeCell ref="E157:BC157"/>
    <mergeCell ref="E127:BC127"/>
    <mergeCell ref="BD150:BI150"/>
    <mergeCell ref="E135:BC135"/>
    <mergeCell ref="E136:BC136"/>
    <mergeCell ref="A148:D148"/>
    <mergeCell ref="BD156:BI156"/>
    <mergeCell ref="A147:D147"/>
    <mergeCell ref="BD146:BI146"/>
    <mergeCell ref="BD147:BI147"/>
    <mergeCell ref="BD148:BI148"/>
    <mergeCell ref="A150:D150"/>
    <mergeCell ref="A153:D153"/>
    <mergeCell ref="BD130:BI130"/>
    <mergeCell ref="BD136:BI136"/>
    <mergeCell ref="BD135:BI135"/>
    <mergeCell ref="BD128:BI128"/>
    <mergeCell ref="BD158:BI158"/>
    <mergeCell ref="BD159:BI159"/>
    <mergeCell ref="BD139:BI139"/>
    <mergeCell ref="BD142:BI142"/>
    <mergeCell ref="BD145:BI145"/>
    <mergeCell ref="BD157:BI157"/>
    <mergeCell ref="A128:D128"/>
    <mergeCell ref="BD149:BI149"/>
    <mergeCell ref="BD153:BI153"/>
    <mergeCell ref="A136:D136"/>
    <mergeCell ref="E149:BC149"/>
    <mergeCell ref="BD129:BI129"/>
    <mergeCell ref="A143:D143"/>
    <mergeCell ref="A130:D130"/>
    <mergeCell ref="A141:D141"/>
    <mergeCell ref="BD154:BI154"/>
    <mergeCell ref="BD143:BI143"/>
    <mergeCell ref="X34:Y34"/>
    <mergeCell ref="X35:Y35"/>
    <mergeCell ref="Z73:AA73"/>
    <mergeCell ref="AD35:AE35"/>
    <mergeCell ref="AD38:AE38"/>
    <mergeCell ref="AB98:AC98"/>
    <mergeCell ref="AB76:AC76"/>
    <mergeCell ref="Z88:AA88"/>
    <mergeCell ref="Z82:AA82"/>
    <mergeCell ref="Z90:AA90"/>
    <mergeCell ref="AB104:AC104"/>
    <mergeCell ref="Z96:AA96"/>
    <mergeCell ref="AB95:AC95"/>
    <mergeCell ref="AB99:AC99"/>
    <mergeCell ref="AD95:AE95"/>
    <mergeCell ref="T82:U82"/>
    <mergeCell ref="V98:W98"/>
    <mergeCell ref="AD49:AE49"/>
    <mergeCell ref="AD50:AE50"/>
    <mergeCell ref="X36:Y36"/>
    <mergeCell ref="T36:U36"/>
    <mergeCell ref="V49:W49"/>
    <mergeCell ref="Z42:AA42"/>
    <mergeCell ref="AB66:AC66"/>
    <mergeCell ref="X40:Y40"/>
    <mergeCell ref="X72:Y72"/>
    <mergeCell ref="AD53:AE53"/>
    <mergeCell ref="Z49:AA49"/>
    <mergeCell ref="AB69:AC69"/>
    <mergeCell ref="AB46:AC46"/>
    <mergeCell ref="AB35:AC35"/>
    <mergeCell ref="Z34:AA34"/>
    <mergeCell ref="AR25:AW25"/>
    <mergeCell ref="AF26:AH26"/>
    <mergeCell ref="AF25:AK25"/>
    <mergeCell ref="AT9:AV9"/>
    <mergeCell ref="AU26:AW26"/>
    <mergeCell ref="AD101:AE101"/>
    <mergeCell ref="AD98:AE98"/>
    <mergeCell ref="AX26:AZ26"/>
    <mergeCell ref="AS9:AS10"/>
    <mergeCell ref="AO9:AR9"/>
    <mergeCell ref="AD71:AE71"/>
    <mergeCell ref="AD36:AE36"/>
    <mergeCell ref="AD39:AE39"/>
    <mergeCell ref="AD105:AE105"/>
    <mergeCell ref="AL105:AN105"/>
    <mergeCell ref="AI106:AK106"/>
    <mergeCell ref="Z33:AA33"/>
    <mergeCell ref="AB40:AC40"/>
    <mergeCell ref="AD40:AE40"/>
    <mergeCell ref="AB36:AC36"/>
    <mergeCell ref="AB42:AC42"/>
    <mergeCell ref="AD67:AE67"/>
    <mergeCell ref="AD85:AE85"/>
    <mergeCell ref="AB105:AC105"/>
    <mergeCell ref="Z106:AA106"/>
    <mergeCell ref="AB29:AC29"/>
    <mergeCell ref="Z31:AA31"/>
    <mergeCell ref="AB33:AC33"/>
    <mergeCell ref="Z29:AA29"/>
    <mergeCell ref="AX9:BA9"/>
    <mergeCell ref="AD46:AE46"/>
    <mergeCell ref="AX105:AZ105"/>
    <mergeCell ref="Q116:V116"/>
    <mergeCell ref="W116:Y116"/>
    <mergeCell ref="BD125:BI125"/>
    <mergeCell ref="AR105:AT105"/>
    <mergeCell ref="AX107:AZ107"/>
    <mergeCell ref="AX108:AZ108"/>
    <mergeCell ref="AD102:AE102"/>
    <mergeCell ref="AD69:AE69"/>
    <mergeCell ref="AD56:AE56"/>
    <mergeCell ref="AU111:BI111"/>
    <mergeCell ref="AU112:BI116"/>
    <mergeCell ref="AR108:AT108"/>
    <mergeCell ref="BA106:BC106"/>
    <mergeCell ref="AR109:AT109"/>
    <mergeCell ref="AL108:AN108"/>
    <mergeCell ref="AU105:AW105"/>
    <mergeCell ref="AD55:AE55"/>
    <mergeCell ref="AD58:AE58"/>
    <mergeCell ref="AD66:AE66"/>
    <mergeCell ref="AD89:AE89"/>
    <mergeCell ref="AD60:AE60"/>
    <mergeCell ref="AR106:AT106"/>
    <mergeCell ref="AD76:AE76"/>
    <mergeCell ref="AD79:AE79"/>
    <mergeCell ref="AD100:AE100"/>
    <mergeCell ref="AD77:AE77"/>
    <mergeCell ref="AD94:AE94"/>
    <mergeCell ref="AD99:AE99"/>
    <mergeCell ref="AD57:AE57"/>
    <mergeCell ref="BA109:BC109"/>
    <mergeCell ref="AU109:AW109"/>
    <mergeCell ref="AR107:AT107"/>
    <mergeCell ref="BA105:BC105"/>
    <mergeCell ref="BD87:BF87"/>
    <mergeCell ref="V90:W90"/>
    <mergeCell ref="X75:Y75"/>
    <mergeCell ref="AD54:AE54"/>
    <mergeCell ref="BA108:BC108"/>
    <mergeCell ref="AX109:AZ109"/>
    <mergeCell ref="AD91:AE91"/>
    <mergeCell ref="B48:O48"/>
    <mergeCell ref="P48:S48"/>
    <mergeCell ref="B80:O80"/>
    <mergeCell ref="X86:Y86"/>
    <mergeCell ref="Z87:AA87"/>
    <mergeCell ref="Z86:AA86"/>
    <mergeCell ref="V86:W86"/>
    <mergeCell ref="V84:W84"/>
    <mergeCell ref="X84:Y84"/>
    <mergeCell ref="V87:W87"/>
    <mergeCell ref="X85:Y85"/>
    <mergeCell ref="Z71:AA71"/>
    <mergeCell ref="B86:O86"/>
    <mergeCell ref="B84:O84"/>
    <mergeCell ref="B64:O64"/>
    <mergeCell ref="B53:O53"/>
    <mergeCell ref="B78:O78"/>
    <mergeCell ref="B79:O79"/>
    <mergeCell ref="B73:O73"/>
    <mergeCell ref="P85:Q85"/>
    <mergeCell ref="P75:Q75"/>
    <mergeCell ref="R75:S75"/>
    <mergeCell ref="P65:Q65"/>
    <mergeCell ref="P86:S86"/>
    <mergeCell ref="P45:Q45"/>
    <mergeCell ref="P84:Q84"/>
    <mergeCell ref="P47:Q47"/>
    <mergeCell ref="P43:Q43"/>
    <mergeCell ref="V43:W43"/>
    <mergeCell ref="R41:S41"/>
    <mergeCell ref="T41:U41"/>
    <mergeCell ref="X41:Y41"/>
    <mergeCell ref="T65:U65"/>
    <mergeCell ref="V63:W63"/>
    <mergeCell ref="R77:S77"/>
    <mergeCell ref="T77:U77"/>
    <mergeCell ref="X60:Y60"/>
    <mergeCell ref="X76:Y76"/>
    <mergeCell ref="V39:W39"/>
    <mergeCell ref="T43:U43"/>
    <mergeCell ref="X81:Y81"/>
    <mergeCell ref="X80:Y80"/>
    <mergeCell ref="R40:S40"/>
    <mergeCell ref="T44:U44"/>
    <mergeCell ref="T45:U45"/>
    <mergeCell ref="R43:S43"/>
    <mergeCell ref="R45:S45"/>
    <mergeCell ref="P46:S46"/>
    <mergeCell ref="T75:U75"/>
    <mergeCell ref="P78:Q78"/>
    <mergeCell ref="X49:Y49"/>
    <mergeCell ref="X50:Y50"/>
    <mergeCell ref="T76:U76"/>
    <mergeCell ref="V76:W76"/>
    <mergeCell ref="T42:U42"/>
    <mergeCell ref="P68:Q68"/>
    <mergeCell ref="AF112:AJ112"/>
    <mergeCell ref="R84:S84"/>
    <mergeCell ref="R56:S56"/>
    <mergeCell ref="X83:Y83"/>
    <mergeCell ref="Z75:AA75"/>
    <mergeCell ref="V79:W79"/>
    <mergeCell ref="T37:U37"/>
    <mergeCell ref="X37:Y37"/>
    <mergeCell ref="R68:S68"/>
    <mergeCell ref="T68:U68"/>
    <mergeCell ref="V68:W68"/>
    <mergeCell ref="X69:Y69"/>
    <mergeCell ref="T39:U39"/>
    <mergeCell ref="X39:Y39"/>
    <mergeCell ref="T69:U69"/>
    <mergeCell ref="T40:U40"/>
    <mergeCell ref="T38:U38"/>
    <mergeCell ref="Z80:AA80"/>
    <mergeCell ref="Z40:AA40"/>
    <mergeCell ref="Z69:AA69"/>
    <mergeCell ref="AD70:AE70"/>
    <mergeCell ref="AB68:AC68"/>
    <mergeCell ref="Z67:AA67"/>
    <mergeCell ref="V67:W67"/>
    <mergeCell ref="V57:W57"/>
    <mergeCell ref="P50:S50"/>
    <mergeCell ref="X51:Y51"/>
    <mergeCell ref="Z51:AA51"/>
    <mergeCell ref="AB51:AC51"/>
    <mergeCell ref="AD51:AE51"/>
    <mergeCell ref="T98:U98"/>
    <mergeCell ref="AI107:AK107"/>
    <mergeCell ref="R89:S89"/>
    <mergeCell ref="W112:Y112"/>
    <mergeCell ref="Q112:V112"/>
    <mergeCell ref="BD144:BI144"/>
    <mergeCell ref="BD140:BI140"/>
    <mergeCell ref="BD141:BI141"/>
    <mergeCell ref="AI109:AK109"/>
    <mergeCell ref="P100:Q100"/>
    <mergeCell ref="AB101:AC101"/>
    <mergeCell ref="AI108:AK108"/>
    <mergeCell ref="B99:O99"/>
    <mergeCell ref="B98:O98"/>
    <mergeCell ref="B97:O97"/>
    <mergeCell ref="B96:O96"/>
    <mergeCell ref="A108:S108"/>
    <mergeCell ref="V96:W96"/>
    <mergeCell ref="X96:Y96"/>
    <mergeCell ref="V97:W97"/>
    <mergeCell ref="V100:W100"/>
    <mergeCell ref="AD104:AE104"/>
    <mergeCell ref="AF98:BC98"/>
    <mergeCell ref="X97:Y97"/>
    <mergeCell ref="Z99:AA99"/>
    <mergeCell ref="Z100:AA100"/>
    <mergeCell ref="AD106:AE106"/>
    <mergeCell ref="V107:W107"/>
    <mergeCell ref="X98:Y98"/>
    <mergeCell ref="AO109:AQ109"/>
    <mergeCell ref="AD109:AE109"/>
    <mergeCell ref="BD127:BI127"/>
    <mergeCell ref="AB106:AC106"/>
    <mergeCell ref="AK112:AO112"/>
    <mergeCell ref="T108:U108"/>
    <mergeCell ref="X106:Y106"/>
    <mergeCell ref="AL106:AN106"/>
    <mergeCell ref="AD108:AE108"/>
    <mergeCell ref="AO106:AQ106"/>
    <mergeCell ref="X59:Y59"/>
    <mergeCell ref="X66:Y66"/>
    <mergeCell ref="AB82:AC82"/>
    <mergeCell ref="AD82:AE82"/>
    <mergeCell ref="X65:Y65"/>
    <mergeCell ref="AD78:AE78"/>
    <mergeCell ref="X62:Y62"/>
    <mergeCell ref="X82:Y82"/>
    <mergeCell ref="V59:W59"/>
    <mergeCell ref="T60:U60"/>
    <mergeCell ref="T78:U78"/>
    <mergeCell ref="X88:Y88"/>
    <mergeCell ref="V89:W89"/>
    <mergeCell ref="AB87:AC87"/>
    <mergeCell ref="T92:U92"/>
    <mergeCell ref="X87:Y87"/>
    <mergeCell ref="Z59:AA59"/>
    <mergeCell ref="V99:W99"/>
    <mergeCell ref="T99:U99"/>
    <mergeCell ref="X77:Y77"/>
    <mergeCell ref="AB91:AC91"/>
    <mergeCell ref="X107:Y107"/>
    <mergeCell ref="AB107:AC107"/>
    <mergeCell ref="AO107:AQ107"/>
    <mergeCell ref="Z108:AA108"/>
    <mergeCell ref="V108:W108"/>
    <mergeCell ref="X101:Y101"/>
    <mergeCell ref="A104:S104"/>
    <mergeCell ref="R102:S102"/>
    <mergeCell ref="B102:O102"/>
    <mergeCell ref="V101:W101"/>
    <mergeCell ref="X100:Y100"/>
    <mergeCell ref="X93:Y93"/>
    <mergeCell ref="V55:W55"/>
    <mergeCell ref="A127:D127"/>
    <mergeCell ref="E125:BC125"/>
    <mergeCell ref="A125:D125"/>
    <mergeCell ref="A124:D124"/>
    <mergeCell ref="A123:D123"/>
    <mergeCell ref="A122:D122"/>
    <mergeCell ref="A121:D121"/>
    <mergeCell ref="A120:D120"/>
    <mergeCell ref="A119:D119"/>
    <mergeCell ref="AF105:AH105"/>
    <mergeCell ref="Z107:AA107"/>
    <mergeCell ref="A90:A91"/>
    <mergeCell ref="E126:BC126"/>
    <mergeCell ref="AD88:AE88"/>
    <mergeCell ref="T96:U96"/>
    <mergeCell ref="B89:O89"/>
    <mergeCell ref="B91:O91"/>
    <mergeCell ref="P89:Q89"/>
    <mergeCell ref="B77:O77"/>
    <mergeCell ref="X92:Y92"/>
    <mergeCell ref="P77:Q77"/>
    <mergeCell ref="R93:S93"/>
    <mergeCell ref="T106:U106"/>
    <mergeCell ref="T107:U107"/>
    <mergeCell ref="AW2:BE2"/>
    <mergeCell ref="AW3:BE3"/>
    <mergeCell ref="U1:AR1"/>
    <mergeCell ref="B30:O30"/>
    <mergeCell ref="B29:O29"/>
    <mergeCell ref="AW4:BE4"/>
    <mergeCell ref="U4:AR4"/>
    <mergeCell ref="B58:O58"/>
    <mergeCell ref="B55:O55"/>
    <mergeCell ref="B54:O54"/>
    <mergeCell ref="B52:O52"/>
    <mergeCell ref="B85:O85"/>
    <mergeCell ref="B83:O83"/>
    <mergeCell ref="B45:O45"/>
    <mergeCell ref="B44:O44"/>
    <mergeCell ref="B43:O43"/>
    <mergeCell ref="B41:O41"/>
    <mergeCell ref="AX25:BC25"/>
    <mergeCell ref="BB9:BB10"/>
    <mergeCell ref="AF24:BC24"/>
    <mergeCell ref="T49:U49"/>
    <mergeCell ref="B38:O38"/>
    <mergeCell ref="B42:O42"/>
    <mergeCell ref="B37:O37"/>
    <mergeCell ref="B35:O35"/>
    <mergeCell ref="B34:O34"/>
    <mergeCell ref="B33:O33"/>
    <mergeCell ref="B32:O32"/>
    <mergeCell ref="AB79:AC79"/>
    <mergeCell ref="B82:O82"/>
    <mergeCell ref="AB77:AC77"/>
    <mergeCell ref="B61:O61"/>
    <mergeCell ref="R82:S82"/>
    <mergeCell ref="V74:W74"/>
    <mergeCell ref="Z66:AA66"/>
    <mergeCell ref="AB59:AC59"/>
    <mergeCell ref="AD61:AE61"/>
    <mergeCell ref="T59:U59"/>
    <mergeCell ref="X63:Y63"/>
    <mergeCell ref="AB96:AC96"/>
    <mergeCell ref="A159:D159"/>
    <mergeCell ref="E154:BC154"/>
    <mergeCell ref="A154:D154"/>
    <mergeCell ref="E150:BC150"/>
    <mergeCell ref="A149:D149"/>
    <mergeCell ref="E146:BC146"/>
    <mergeCell ref="A146:D146"/>
    <mergeCell ref="E144:BC144"/>
    <mergeCell ref="E142:BC142"/>
    <mergeCell ref="E141:BC141"/>
    <mergeCell ref="A140:D140"/>
    <mergeCell ref="E139:BC139"/>
    <mergeCell ref="E159:BC159"/>
    <mergeCell ref="E156:BC156"/>
    <mergeCell ref="A135:D135"/>
    <mergeCell ref="E128:BC128"/>
    <mergeCell ref="AB86:AC86"/>
    <mergeCell ref="Z97:AA97"/>
    <mergeCell ref="B76:O76"/>
    <mergeCell ref="A137:D138"/>
    <mergeCell ref="A76:A77"/>
    <mergeCell ref="Z77:AA77"/>
    <mergeCell ref="T109:U109"/>
    <mergeCell ref="Q113:V113"/>
    <mergeCell ref="P82:Q82"/>
    <mergeCell ref="A129:D129"/>
    <mergeCell ref="E129:BC129"/>
    <mergeCell ref="Z89:AA89"/>
    <mergeCell ref="AB89:AC89"/>
    <mergeCell ref="AB92:AC92"/>
    <mergeCell ref="P94:Q94"/>
    <mergeCell ref="AD90:AE90"/>
    <mergeCell ref="AD87:AE87"/>
    <mergeCell ref="T86:U86"/>
    <mergeCell ref="T100:U100"/>
    <mergeCell ref="R94:S94"/>
    <mergeCell ref="P101:Q101"/>
    <mergeCell ref="P102:Q102"/>
    <mergeCell ref="N112:P112"/>
    <mergeCell ref="R61:S61"/>
    <mergeCell ref="V65:W65"/>
    <mergeCell ref="Z93:AA93"/>
    <mergeCell ref="AD93:AE93"/>
    <mergeCell ref="AB93:AC93"/>
    <mergeCell ref="T102:U102"/>
    <mergeCell ref="A113:G114"/>
    <mergeCell ref="A109:S109"/>
    <mergeCell ref="K113:M114"/>
    <mergeCell ref="Q111:AE111"/>
    <mergeCell ref="T97:U97"/>
    <mergeCell ref="V95:W95"/>
    <mergeCell ref="V91:W91"/>
    <mergeCell ref="X91:Y91"/>
    <mergeCell ref="X90:Y90"/>
    <mergeCell ref="A112:G112"/>
    <mergeCell ref="V78:W78"/>
    <mergeCell ref="A133:D133"/>
    <mergeCell ref="E133:BC133"/>
    <mergeCell ref="BD133:BI133"/>
    <mergeCell ref="A134:D134"/>
    <mergeCell ref="BD134:BI134"/>
    <mergeCell ref="E123:BC123"/>
    <mergeCell ref="A151:BI151"/>
    <mergeCell ref="A152:BI152"/>
    <mergeCell ref="U3:AR3"/>
    <mergeCell ref="B4:M4"/>
    <mergeCell ref="P30:Q30"/>
    <mergeCell ref="P32:Q32"/>
    <mergeCell ref="R31:S31"/>
    <mergeCell ref="R32:S32"/>
    <mergeCell ref="B31:O31"/>
    <mergeCell ref="B69:O69"/>
    <mergeCell ref="B67:O67"/>
    <mergeCell ref="B40:O40"/>
    <mergeCell ref="B39:O39"/>
    <mergeCell ref="AD59:AE59"/>
    <mergeCell ref="B87:O87"/>
    <mergeCell ref="B46:O46"/>
    <mergeCell ref="B47:O47"/>
    <mergeCell ref="B49:O49"/>
    <mergeCell ref="AB30:AC30"/>
    <mergeCell ref="P55:Q55"/>
    <mergeCell ref="T79:U79"/>
    <mergeCell ref="B51:O51"/>
    <mergeCell ref="P51:Q51"/>
    <mergeCell ref="R51:S51"/>
    <mergeCell ref="T51:U51"/>
    <mergeCell ref="V51:W51"/>
  </mergeCells>
  <phoneticPr fontId="3" type="noConversion"/>
  <printOptions horizontalCentered="1"/>
  <pageMargins left="0.27559055118110237" right="0.27559055118110237" top="0.19685039370078741" bottom="0.19685039370078741" header="0.19685039370078741" footer="0.19685039370078741"/>
  <pageSetup paperSize="8" scale="10" orientation="landscape" r:id="rId1"/>
  <rowBreaks count="2" manualBreakCount="2">
    <brk id="74" max="60" man="1"/>
    <brk id="151" max="6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Примерный учебный план</vt:lpstr>
      <vt:lpstr>Лист1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VVV</cp:lastModifiedBy>
  <cp:lastPrinted>2023-01-08T18:36:53Z</cp:lastPrinted>
  <dcterms:created xsi:type="dcterms:W3CDTF">1999-02-26T09:40:51Z</dcterms:created>
  <dcterms:modified xsi:type="dcterms:W3CDTF">2023-02-09T07:41:44Z</dcterms:modified>
</cp:coreProperties>
</file>