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проекты типовых учебных планов_2 ступень_2021\"/>
    </mc:Choice>
  </mc:AlternateContent>
  <bookViews>
    <workbookView xWindow="0" yWindow="0" windowWidth="17280" windowHeight="6660"/>
  </bookViews>
  <sheets>
    <sheet name="ШАБЛОН_Типовой учебный план" sheetId="1" r:id="rId1"/>
  </sheets>
  <definedNames>
    <definedName name="_xlnm.Print_Area" localSheetId="0">'ШАБЛОН_Типовой учебный план'!$A$1:$BN$124</definedName>
  </definedNames>
  <calcPr calcId="152511"/>
</workbook>
</file>

<file path=xl/calcChain.xml><?xml version="1.0" encoding="utf-8"?>
<calcChain xmlns="http://schemas.openxmlformats.org/spreadsheetml/2006/main">
  <c r="BP30" i="1" l="1"/>
  <c r="BP29" i="1"/>
  <c r="BP31" i="1"/>
  <c r="BP32" i="1"/>
  <c r="BP33" i="1"/>
  <c r="BP34" i="1"/>
  <c r="BP35" i="1"/>
  <c r="BP36" i="1"/>
  <c r="BP38" i="1"/>
  <c r="BP39" i="1"/>
  <c r="BP40" i="1"/>
  <c r="BP41" i="1"/>
  <c r="BP42" i="1"/>
  <c r="BP43" i="1"/>
  <c r="BP44" i="1"/>
  <c r="BP45" i="1"/>
  <c r="BP46" i="1"/>
  <c r="BP47" i="1"/>
  <c r="BP48" i="1"/>
  <c r="BP49" i="1"/>
  <c r="BP50" i="1"/>
  <c r="BP51" i="1"/>
  <c r="BP52" i="1"/>
  <c r="BP53" i="1"/>
  <c r="BP54" i="1"/>
  <c r="BP55" i="1"/>
  <c r="BP56" i="1"/>
  <c r="BP57" i="1"/>
  <c r="BP58" i="1"/>
  <c r="BP59" i="1"/>
  <c r="Z30" i="1"/>
  <c r="Z31" i="1"/>
  <c r="Z32" i="1"/>
  <c r="Z33" i="1"/>
  <c r="Z34" i="1"/>
  <c r="Z35" i="1"/>
  <c r="Z36" i="1"/>
  <c r="Z38" i="1"/>
  <c r="Z39" i="1"/>
  <c r="Z41" i="1"/>
  <c r="Z42" i="1"/>
  <c r="Z43" i="1"/>
  <c r="Z44" i="1"/>
  <c r="Z45" i="1"/>
  <c r="Z46" i="1"/>
  <c r="Z47" i="1"/>
  <c r="Z48" i="1"/>
  <c r="Z49" i="1"/>
  <c r="Z50" i="1"/>
  <c r="Z53" i="1"/>
  <c r="Z54" i="1"/>
  <c r="Z56" i="1"/>
  <c r="Z57" i="1"/>
  <c r="Z58" i="1"/>
  <c r="Z59" i="1"/>
  <c r="AD37" i="1" l="1"/>
  <c r="AF37" i="1"/>
  <c r="AH37" i="1"/>
  <c r="AJ37" i="1"/>
  <c r="AL37" i="1"/>
  <c r="AN37" i="1"/>
  <c r="AP37" i="1"/>
  <c r="AR37" i="1"/>
  <c r="AT37" i="1"/>
  <c r="AV37" i="1"/>
  <c r="AD28" i="1"/>
  <c r="AF28" i="1"/>
  <c r="AH28" i="1"/>
  <c r="AJ28" i="1"/>
  <c r="AL28" i="1"/>
  <c r="AN28" i="1"/>
  <c r="AP28" i="1"/>
  <c r="AR28" i="1"/>
  <c r="BP37" i="1" l="1"/>
  <c r="AB41" i="1"/>
  <c r="AB43" i="1"/>
  <c r="AB39" i="1" l="1"/>
  <c r="AB34" i="1"/>
  <c r="AB30" i="1" l="1"/>
  <c r="AB38" i="1" l="1"/>
  <c r="AB42" i="1"/>
  <c r="AB45" i="1"/>
  <c r="AB46" i="1"/>
  <c r="AB48" i="1"/>
  <c r="AB50" i="1"/>
  <c r="AB54" i="1"/>
  <c r="AB56" i="1"/>
  <c r="AB57" i="1"/>
  <c r="AB58" i="1"/>
  <c r="AT29" i="1"/>
  <c r="AT28" i="1" s="1"/>
  <c r="AV29" i="1"/>
  <c r="AV28" i="1" s="1"/>
  <c r="AX29" i="1"/>
  <c r="AX28" i="1" s="1"/>
  <c r="AZ29" i="1"/>
  <c r="AZ28" i="1" s="1"/>
  <c r="BB29" i="1"/>
  <c r="BB28" i="1" s="1"/>
  <c r="AX51" i="1"/>
  <c r="Z51" i="1" s="1"/>
  <c r="AZ51" i="1"/>
  <c r="BB51" i="1"/>
  <c r="AX40" i="1"/>
  <c r="Z40" i="1" s="1"/>
  <c r="AZ40" i="1"/>
  <c r="BB40" i="1"/>
  <c r="BF17" i="1" l="1"/>
  <c r="BH17" i="1"/>
  <c r="BD17" i="1"/>
  <c r="BB17" i="1" l="1"/>
  <c r="BS64" i="1" l="1"/>
  <c r="BS61" i="1"/>
  <c r="BQ28" i="1"/>
  <c r="BS35" i="1"/>
  <c r="BP60" i="1" l="1"/>
  <c r="BP61" i="1"/>
  <c r="BP62" i="1"/>
  <c r="BP63" i="1"/>
  <c r="AX67" i="1" l="1"/>
  <c r="BB52" i="1" l="1"/>
  <c r="BB37" i="1" s="1"/>
  <c r="AZ52" i="1"/>
  <c r="AZ37" i="1" s="1"/>
  <c r="AX52" i="1"/>
  <c r="AX37" i="1" l="1"/>
  <c r="Z37" i="1" s="1"/>
  <c r="Z52" i="1"/>
  <c r="Z67" i="1"/>
  <c r="AD64" i="1"/>
  <c r="AN64" i="1"/>
  <c r="AB36" i="1"/>
  <c r="AB31" i="1"/>
  <c r="AB28" i="1" l="1"/>
  <c r="AH64" i="1"/>
  <c r="AF64" i="1"/>
  <c r="AX55" i="1"/>
  <c r="Z55" i="1" s="1"/>
  <c r="AZ55" i="1"/>
  <c r="BB55" i="1"/>
  <c r="Z28" i="1" l="1"/>
  <c r="BP28" i="1"/>
  <c r="BJ17" i="1"/>
  <c r="BL17" i="1"/>
  <c r="BN16" i="1"/>
  <c r="BN17" i="1" l="1"/>
  <c r="AR64" i="1"/>
  <c r="AZ64" i="1"/>
  <c r="AX65" i="1" s="1"/>
  <c r="AV64" i="1" l="1"/>
  <c r="BQ61" i="1"/>
  <c r="AL64" i="1"/>
  <c r="AJ64" i="1"/>
  <c r="AP64" i="1"/>
  <c r="BB64" i="1"/>
  <c r="BP64" i="1" l="1"/>
  <c r="Z64" i="1" l="1"/>
  <c r="Z66" i="1"/>
  <c r="AL65" i="1"/>
  <c r="BJ28" i="1" l="1"/>
  <c r="BJ37" i="1"/>
  <c r="AX64" i="1" l="1"/>
  <c r="AB53" i="1"/>
  <c r="AB37" i="1" s="1"/>
  <c r="AB64" i="1" l="1"/>
  <c r="AT64" i="1" l="1"/>
  <c r="AR65" i="1" s="1"/>
</calcChain>
</file>

<file path=xl/comments1.xml><?xml version="1.0" encoding="utf-8"?>
<comments xmlns="http://schemas.openxmlformats.org/spreadsheetml/2006/main">
  <authors>
    <author>student</author>
  </authors>
  <commentList>
    <comment ref="B41" authorId="0" shapeId="0">
      <text/>
    </comment>
    <comment ref="B49" authorId="0" shapeId="0">
      <text>
        <r>
          <rPr>
            <b/>
            <sz val="18"/>
            <color indexed="81"/>
            <rFont val="Tahoma"/>
            <family val="2"/>
            <charset val="204"/>
          </rPr>
          <t>student:</t>
        </r>
        <r>
          <rPr>
            <sz val="1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<sst xmlns="http://schemas.openxmlformats.org/spreadsheetml/2006/main" count="453" uniqueCount="318">
  <si>
    <t>Эксперт-нормоконтролер</t>
  </si>
  <si>
    <t>И.В.Титович</t>
  </si>
  <si>
    <t>С.А.Касперович</t>
  </si>
  <si>
    <t>В.А.Богуш</t>
  </si>
  <si>
    <t>СОГЛАСОВАНО</t>
  </si>
  <si>
    <t>Технологическая</t>
  </si>
  <si>
    <t>Защита магистерской диссертации</t>
  </si>
  <si>
    <t>Зачетных
единиц</t>
  </si>
  <si>
    <t>Недель</t>
  </si>
  <si>
    <t>Семестр</t>
  </si>
  <si>
    <t>Название практики</t>
  </si>
  <si>
    <t>VI. Итоговая аттестация</t>
  </si>
  <si>
    <t>V. Магистерская диссертация</t>
  </si>
  <si>
    <t>IV. Практики</t>
  </si>
  <si>
    <t>Зач. единиц</t>
  </si>
  <si>
    <t>Ауд. часов</t>
  </si>
  <si>
    <t>Всего часов</t>
  </si>
  <si>
    <t>2 семестр,
18 недель</t>
  </si>
  <si>
    <t>1 семестр,
18 недель</t>
  </si>
  <si>
    <t>Семинарские</t>
  </si>
  <si>
    <t>Практические</t>
  </si>
  <si>
    <t>Лабораторные</t>
  </si>
  <si>
    <t>Лекции</t>
  </si>
  <si>
    <t>II курс</t>
  </si>
  <si>
    <t>I курс</t>
  </si>
  <si>
    <t>Из них</t>
  </si>
  <si>
    <t>Аудиторных</t>
  </si>
  <si>
    <t>Всего</t>
  </si>
  <si>
    <t>Код компетенции</t>
  </si>
  <si>
    <t>Распределение по курсам и семестрам</t>
  </si>
  <si>
    <t>Количество академических часов</t>
  </si>
  <si>
    <t>Зачеты</t>
  </si>
  <si>
    <t>Экзамены</t>
  </si>
  <si>
    <t xml:space="preserve">№
п/п
</t>
  </si>
  <si>
    <t>III. План образовательного процесса</t>
  </si>
  <si>
    <t>каникулы</t>
  </si>
  <si>
    <t>–</t>
  </si>
  <si>
    <t>=</t>
  </si>
  <si>
    <t>магистерская диссертация</t>
  </si>
  <si>
    <t>/</t>
  </si>
  <si>
    <t>экзаменационная сессия</t>
  </si>
  <si>
    <t>:</t>
  </si>
  <si>
    <t>итоговая аттестация</t>
  </si>
  <si>
    <t>//</t>
  </si>
  <si>
    <t>практика</t>
  </si>
  <si>
    <t>X</t>
  </si>
  <si>
    <t>теоретическое обучение</t>
  </si>
  <si>
    <t>Обозначения:</t>
  </si>
  <si>
    <t>II</t>
  </si>
  <si>
    <t>I</t>
  </si>
  <si>
    <t>24
31</t>
  </si>
  <si>
    <t>17
23</t>
  </si>
  <si>
    <t>10
16</t>
  </si>
  <si>
    <t>3
9</t>
  </si>
  <si>
    <t>20
26</t>
  </si>
  <si>
    <t>13
19</t>
  </si>
  <si>
    <t>6
12</t>
  </si>
  <si>
    <t>22
28</t>
  </si>
  <si>
    <t>15
21</t>
  </si>
  <si>
    <t>8
14</t>
  </si>
  <si>
    <t>1
7</t>
  </si>
  <si>
    <t>25
31</t>
  </si>
  <si>
    <t>18
24</t>
  </si>
  <si>
    <t>11
17</t>
  </si>
  <si>
    <t>4
10</t>
  </si>
  <si>
    <t>23
29</t>
  </si>
  <si>
    <t>16
22</t>
  </si>
  <si>
    <t>9
15</t>
  </si>
  <si>
    <t>2
8</t>
  </si>
  <si>
    <t>19
25</t>
  </si>
  <si>
    <t>12
18</t>
  </si>
  <si>
    <t>5
11</t>
  </si>
  <si>
    <t>24
30</t>
  </si>
  <si>
    <t>1 
7</t>
  </si>
  <si>
    <t>Каникулы</t>
  </si>
  <si>
    <t>Итоговая аттестация</t>
  </si>
  <si>
    <t>Магистерская диссертация</t>
  </si>
  <si>
    <t>Практики</t>
  </si>
  <si>
    <t>Экзаменационные сессии</t>
  </si>
  <si>
    <t>Теоретическое обучение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</si>
  <si>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</si>
  <si>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</si>
  <si>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</si>
  <si>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</si>
  <si>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</si>
  <si>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</si>
  <si>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</si>
  <si>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</si>
  <si>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</si>
  <si>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</si>
  <si>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</si>
  <si>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</si>
  <si>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КУРСЫ</t>
  </si>
  <si>
    <t>II. Сводные данные по бюджету времени (в неделях)</t>
  </si>
  <si>
    <t xml:space="preserve">   I. График образовательного процесса</t>
  </si>
  <si>
    <t>Регистрационный № _____________</t>
  </si>
  <si>
    <t>магистр</t>
  </si>
  <si>
    <t>Степень:</t>
  </si>
  <si>
    <t>Республики Беларусь</t>
  </si>
  <si>
    <t>Министра образования</t>
  </si>
  <si>
    <t>ТИПОВОЙ УЧЕБНЫЙ  ПЛАН</t>
  </si>
  <si>
    <t xml:space="preserve">Первый заместитель </t>
  </si>
  <si>
    <t>МИНИСТЕРСТВО ОБРАЗОВАНИЯ РЕСПУБЛИКИ БЕЛАРУСЬ</t>
  </si>
  <si>
    <t>УТВЕРЖДАЮ</t>
  </si>
  <si>
    <t>VII. Матрица компетенций</t>
  </si>
  <si>
    <t>Специальность:</t>
  </si>
  <si>
    <t>Код 
компетенции</t>
  </si>
  <si>
    <t>Наименование компетенции</t>
  </si>
  <si>
    <t>Зачетных 
единиц</t>
  </si>
  <si>
    <t>Х</t>
  </si>
  <si>
    <t>Первый заместитель Министра промышленности Республики Беларусь</t>
  </si>
  <si>
    <t xml:space="preserve"> И.А. Старовойтова</t>
  </si>
  <si>
    <t>М.П.</t>
  </si>
  <si>
    <t xml:space="preserve">Рекомендован к утверждению Президиумом Совета УМО
по образованию в области информатики и радиоэлектроники </t>
  </si>
  <si>
    <t>1.</t>
  </si>
  <si>
    <t>Государственный компонент</t>
  </si>
  <si>
    <t>1.1</t>
  </si>
  <si>
    <t>1.1.1</t>
  </si>
  <si>
    <t>УПК-1</t>
  </si>
  <si>
    <t>1.1.2</t>
  </si>
  <si>
    <t>УПК-2</t>
  </si>
  <si>
    <t>1.2</t>
  </si>
  <si>
    <t>1.2.1</t>
  </si>
  <si>
    <t>УК-2</t>
  </si>
  <si>
    <t>1.3.1</t>
  </si>
  <si>
    <t>Системная инженерия</t>
  </si>
  <si>
    <t>УК-3</t>
  </si>
  <si>
    <t>Планирование эксперимента</t>
  </si>
  <si>
    <t>УК-4</t>
  </si>
  <si>
    <t>Модуль «Научно-исследовательская работа»</t>
  </si>
  <si>
    <t>УК-1</t>
  </si>
  <si>
    <t>Научно-исследовательский семинар</t>
  </si>
  <si>
    <t>2.</t>
  </si>
  <si>
    <t>Компонент учреждения высшего образования</t>
  </si>
  <si>
    <t>2.1</t>
  </si>
  <si>
    <t>Коммерциализация результатов научно-исследовательской деятельности</t>
  </si>
  <si>
    <t>Педагогика и психология высшего образования</t>
  </si>
  <si>
    <t>УК-6</t>
  </si>
  <si>
    <t>2.3</t>
  </si>
  <si>
    <t>2.3.1</t>
  </si>
  <si>
    <t>СК-1</t>
  </si>
  <si>
    <t>2.3.2</t>
  </si>
  <si>
    <t>СК-2</t>
  </si>
  <si>
    <t>СК-3</t>
  </si>
  <si>
    <t>СК-4</t>
  </si>
  <si>
    <t>2.4</t>
  </si>
  <si>
    <t>СК-5</t>
  </si>
  <si>
    <t>2.4.2</t>
  </si>
  <si>
    <t>2.5</t>
  </si>
  <si>
    <t>2.5.1</t>
  </si>
  <si>
    <t>СК-6</t>
  </si>
  <si>
    <t>2.5.2</t>
  </si>
  <si>
    <t>СК-7</t>
  </si>
  <si>
    <t>СК-8</t>
  </si>
  <si>
    <t>3.1</t>
  </si>
  <si>
    <t>/2</t>
  </si>
  <si>
    <t xml:space="preserve">Количество часов учебных занятий                        </t>
  </si>
  <si>
    <t>Количество часов учебных занятий в неделю</t>
  </si>
  <si>
    <t>Количество экзаменов</t>
  </si>
  <si>
    <t>Количество зачетов</t>
  </si>
  <si>
    <t>Дополнительные виды обучения</t>
  </si>
  <si>
    <t>/36</t>
  </si>
  <si>
    <t>/44</t>
  </si>
  <si>
    <t>/338</t>
  </si>
  <si>
    <t>/194</t>
  </si>
  <si>
    <t>/9</t>
  </si>
  <si>
    <t>/1</t>
  </si>
  <si>
    <t>3.2</t>
  </si>
  <si>
    <t>3.3</t>
  </si>
  <si>
    <t>3.</t>
  </si>
  <si>
    <t>Модуль «Управление качеством разработки программного обеспечения»</t>
  </si>
  <si>
    <t>Верификация и аттестация программного обеспечения</t>
  </si>
  <si>
    <t>Стили и методы программирования</t>
  </si>
  <si>
    <t>Модуль «Системный анализ и прикладная информатика»</t>
  </si>
  <si>
    <t>Модуль «Технологии обработки и анализа данных в информационных системах»</t>
  </si>
  <si>
    <t>Хранилища данных и OLAP-системы</t>
  </si>
  <si>
    <t>Генетические и эволюционные вычисления</t>
  </si>
  <si>
    <t>Технологии интеллектуального анализа данных</t>
  </si>
  <si>
    <t>Модуль «Интеллектуальный анализ данных»</t>
  </si>
  <si>
    <t>Модуль «Проектирование и диагностика цифровых систем»</t>
  </si>
  <si>
    <t>Технологии компонентного программирования</t>
  </si>
  <si>
    <t>2.4.1</t>
  </si>
  <si>
    <t>УК-5</t>
  </si>
  <si>
    <t xml:space="preserve">Применять методы и алгоритмы  решения задач  обработки больших объемов информации, хранящейся  в распределенных системах </t>
  </si>
  <si>
    <t>УК-7</t>
  </si>
  <si>
    <t>Модуль «Современные технологии  программирования»</t>
  </si>
  <si>
    <t>УК-8</t>
  </si>
  <si>
    <t>2.6</t>
  </si>
  <si>
    <t>2.6.1</t>
  </si>
  <si>
    <t>2.6.2</t>
  </si>
  <si>
    <t>1.2.2</t>
  </si>
  <si>
    <t>1.3</t>
  </si>
  <si>
    <t>2.5.3</t>
  </si>
  <si>
    <t>СК-9</t>
  </si>
  <si>
    <t>СК-10</t>
  </si>
  <si>
    <t>СК-11</t>
  </si>
  <si>
    <t>Модули по выбору</t>
  </si>
  <si>
    <t>Технологии поиска, передачи и защиты данных</t>
  </si>
  <si>
    <t>2.6.1.1</t>
  </si>
  <si>
    <t>2.6.1.2</t>
  </si>
  <si>
    <t>2.6.2.1</t>
  </si>
  <si>
    <t>2.6.2.2</t>
  </si>
  <si>
    <t>СК-12</t>
  </si>
  <si>
    <t>Управление  проектами в сфере информационных технологий</t>
  </si>
  <si>
    <t>Решать инновационные задачи преобразования, хранения, передачи и использования графической информации в системе обработки медиаданных</t>
  </si>
  <si>
    <t>Модуль «Управление данными»</t>
  </si>
  <si>
    <t>Параллельное программирование</t>
  </si>
  <si>
    <t>Методы классификации данных</t>
  </si>
  <si>
    <t xml:space="preserve">Модели и методы обработки больших объемов данных </t>
  </si>
  <si>
    <t>2.7</t>
  </si>
  <si>
    <t>/568</t>
  </si>
  <si>
    <t>/316</t>
  </si>
  <si>
    <t>/96</t>
  </si>
  <si>
    <t>/140</t>
  </si>
  <si>
    <t>/230</t>
  </si>
  <si>
    <t>/122</t>
  </si>
  <si>
    <t>/6</t>
  </si>
  <si>
    <t>/240</t>
  </si>
  <si>
    <t>/104</t>
  </si>
  <si>
    <t>/60</t>
  </si>
  <si>
    <t>/120</t>
  </si>
  <si>
    <t>/52</t>
  </si>
  <si>
    <t>/3</t>
  </si>
  <si>
    <t>/220</t>
  </si>
  <si>
    <t>/110</t>
  </si>
  <si>
    <t>/70</t>
  </si>
  <si>
    <t>/108</t>
  </si>
  <si>
    <t>/72</t>
  </si>
  <si>
    <t>2.2</t>
  </si>
  <si>
    <t>СК-13</t>
  </si>
  <si>
    <t>1-40 80 04</t>
  </si>
  <si>
    <t>1-40 80 01; 1-40 80 02</t>
  </si>
  <si>
    <t>1-40 80 02</t>
  </si>
  <si>
    <t>1-40 80 02; 1-40 80 04</t>
  </si>
  <si>
    <t>Информационно-технические  средства защиты авторского права</t>
  </si>
  <si>
    <t>СК-14</t>
  </si>
  <si>
    <t>Кросс-культурные коммуникации</t>
  </si>
  <si>
    <t>УК-9</t>
  </si>
  <si>
    <t>2.8</t>
  </si>
  <si>
    <t>3 семестр,
17 недель</t>
  </si>
  <si>
    <t>4 семестр</t>
  </si>
  <si>
    <t>2.3.3</t>
  </si>
  <si>
    <t>Компьютерная лингвистика и анализ текста</t>
  </si>
  <si>
    <t xml:space="preserve">Использовать оптимальные методы и технологии программирования для решения прикладных задач  </t>
  </si>
  <si>
    <t>Встраиваемые системы обработки изображений для задач мультимедиа</t>
  </si>
  <si>
    <t>CК-10</t>
  </si>
  <si>
    <t>40 80 01</t>
  </si>
  <si>
    <t>Срок обучения: 1 год 8 месяцев</t>
  </si>
  <si>
    <t>Применять передовые методы оценки качества программного обеспечения, модели управления качеством для организации процессов обеспечения высокого качества программных продуктов в рамках индустриальной разработки программных систем</t>
  </si>
  <si>
    <t xml:space="preserve">Использовать современные методологии  проектирования и анализа моделей требований к программному обеспечению и  методы управления организационными процессами  жизненного цикла  программного обеспечения </t>
  </si>
  <si>
    <t xml:space="preserve">Использовать технологии разработки хранилищ данных, методы построения OLAP кубов в создании информационно-аналитических систем </t>
  </si>
  <si>
    <t xml:space="preserve">Применять методы контроля, диагностики и восстановления работоспособности вычислительных систем для  организации их системотехнического обслуживания </t>
  </si>
  <si>
    <t>Проектировать и разрабатывать эволюционные и генетические алгоритмы с учетом  оценки их производительности и эффективности</t>
  </si>
  <si>
    <t>Использовать методы построения систем, предназначенных для отнесения объектов к одному из классов</t>
  </si>
  <si>
    <t>1-40 80 05  Программная инженерия</t>
  </si>
  <si>
    <t>УПК-3</t>
  </si>
  <si>
    <t>УК-10</t>
  </si>
  <si>
    <t>Применять методы поиска решения на основе анализа сложных причинно-следственных связей при проектировании вычислительных, информационных систем</t>
  </si>
  <si>
    <t>УК-11</t>
  </si>
  <si>
    <t>Развивать инновационную восприимчивость и способность к инновационной деятельности</t>
  </si>
  <si>
    <t>Обеспечивать коммуникации, проявлять лидерские навыки, быть способным к командообразованию и разработке стратегических целей и задач</t>
  </si>
  <si>
    <t>Быть способным к прогнозированию условий реализации профессиональной деятельности и решению профессиональных задач в условиях неопределенности</t>
  </si>
  <si>
    <t>Осуществлять педагогическую деятельность в учреждениях образования, осваивать и внедрять эффективные образовательные и информационно-коммуникационные технологии, педагогические инновации</t>
  </si>
  <si>
    <t>УК-5,6, СК-1</t>
  </si>
  <si>
    <t>Внедрять результаты  научно-исследовательской  деятельности в сферу производства и услуг</t>
  </si>
  <si>
    <t>УК-1,5,6,11</t>
  </si>
  <si>
    <t>УК-3, СК-15</t>
  </si>
  <si>
    <t>Применять знания документооборота и переговорного процесса в международной профессиональной деятельности</t>
  </si>
  <si>
    <t>СК-15</t>
  </si>
  <si>
    <t>УК-7,8</t>
  </si>
  <si>
    <t>2.8, 3.2</t>
  </si>
  <si>
    <t>УК-1,4,5</t>
  </si>
  <si>
    <t>УК-4, УПК-2</t>
  </si>
  <si>
    <t>УК-5, СК-12</t>
  </si>
  <si>
    <t>1.3.1, 2.2</t>
  </si>
  <si>
    <t>1.1.2, 1.3.1</t>
  </si>
  <si>
    <t>2.1, 2.2</t>
  </si>
  <si>
    <t>Анализировать и решать научно-технические проблемы в процессе планирования и проведения научного эксперимента</t>
  </si>
  <si>
    <t>С.М.Гунько</t>
  </si>
  <si>
    <t>Протокол № 3 от 16.03.2021</t>
  </si>
  <si>
    <t xml:space="preserve">Управлять группами (командами) сотрудников, проектами и сетями с учетом выбранной методологии и технологии разработки программного обеспечения </t>
  </si>
  <si>
    <t>Председатель НМС по разработке программного обеспечения 
и информационно-коммуникационным технологиям</t>
  </si>
  <si>
    <t>Начальник Главного управления профессионального образования 
Министерства образования Республики Беларусь</t>
  </si>
  <si>
    <t>Название модуля, 
учебной дисциплины, 
курсового проекта 
(курсовой работы)</t>
  </si>
  <si>
    <t>В.А.Прытков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</si>
  <si>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</si>
  <si>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>140 80 01</t>
  </si>
  <si>
    <t>Анализировать и оценивать содержание и уровень философско-методологических проблем при решении задач научно-исследовательской и инновационной деятельности</t>
  </si>
  <si>
    <t>Использовать формальные модели и технологии разработки прикладных программ  для компьютерной обработки текстов на естественном языке</t>
  </si>
  <si>
    <t>СК-7 / СК-8</t>
  </si>
  <si>
    <t>Контроль и диагностика вычислительных систем / Проектирование цифровых систем на устройствах программируемой логики</t>
  </si>
  <si>
    <t>1.3.1, 2.1, 2.2, 2.6.1.2</t>
  </si>
  <si>
    <t>Использовать технические средства защиты авторских прав: технологии, технические системы или элементы, надзирающие за доступом к произведениям, устраняющие, либо сдерживающие выполнение таких манипуляций</t>
  </si>
  <si>
    <t>Разработан в качестве примера реализации образовательного стандарта по специальности 1-40 80 05 «Программная инженерия».
В рамках специальности  1-40 80 05 «Программная инженерия» могут быть реализованы следующие профилизации: «Анализ данных и управление качеством программного обеспечения» и др.</t>
  </si>
  <si>
    <t>И.Н.Михайлова</t>
  </si>
  <si>
    <t>Осуществлять коммуникации  на  иностранном  языке  в  академической, научной  и  профессиональной  среде  для  реализации научно-исследовательской  и инновационной деятельности</t>
  </si>
  <si>
    <t>Применять психолого-педагогические методы и информационно-коммуникационные технологии в образовании и управлении</t>
  </si>
  <si>
    <t xml:space="preserve">Применять методы системного, структурно-алгоритмического, функционально-логического и схемотехнического проектирования электронных вычислительных средств различного назначения </t>
  </si>
  <si>
    <t>Использовать инновационные технологии для обеспечения качественного и безопасного обмена структурами данных в информационных сетях</t>
  </si>
  <si>
    <t xml:space="preserve">Разрабатывать интеллектуальное программное обеспечение для анализа, поиска, распознавания и обработки информации </t>
  </si>
  <si>
    <t xml:space="preserve">Разрабатывать распределенные и многопоточные приложения для многопроцессорных систем </t>
  </si>
  <si>
    <r>
      <rPr>
        <u/>
        <sz val="29"/>
        <rFont val="Times New Roman"/>
        <family val="1"/>
        <charset val="204"/>
      </rPr>
      <t xml:space="preserve">29 </t>
    </r>
    <r>
      <rPr>
        <sz val="29"/>
        <rFont val="Times New Roman"/>
        <family val="1"/>
        <charset val="204"/>
      </rPr>
      <t xml:space="preserve">
09
</t>
    </r>
    <r>
      <rPr>
        <u/>
        <sz val="29"/>
        <rFont val="Times New Roman"/>
        <family val="1"/>
        <charset val="204"/>
      </rPr>
      <t>05</t>
    </r>
    <r>
      <rPr>
        <sz val="29"/>
        <rFont val="Times New Roman"/>
        <family val="1"/>
        <charset val="204"/>
      </rPr>
      <t xml:space="preserve">
10</t>
    </r>
  </si>
  <si>
    <r>
      <rPr>
        <u/>
        <sz val="29"/>
        <rFont val="Times New Roman"/>
        <family val="1"/>
        <charset val="204"/>
      </rPr>
      <t xml:space="preserve">27 </t>
    </r>
    <r>
      <rPr>
        <sz val="29"/>
        <rFont val="Times New Roman"/>
        <family val="1"/>
        <charset val="204"/>
      </rPr>
      <t xml:space="preserve">
10
</t>
    </r>
    <r>
      <rPr>
        <u/>
        <sz val="29"/>
        <rFont val="Times New Roman"/>
        <family val="1"/>
        <charset val="204"/>
      </rPr>
      <t>02</t>
    </r>
    <r>
      <rPr>
        <sz val="29"/>
        <rFont val="Times New Roman"/>
        <family val="1"/>
        <charset val="204"/>
      </rPr>
      <t xml:space="preserve">
11</t>
    </r>
  </si>
  <si>
    <r>
      <rPr>
        <u/>
        <sz val="29"/>
        <rFont val="Times New Roman"/>
        <family val="1"/>
        <charset val="204"/>
      </rPr>
      <t xml:space="preserve">29 </t>
    </r>
    <r>
      <rPr>
        <sz val="29"/>
        <rFont val="Times New Roman"/>
        <family val="1"/>
        <charset val="204"/>
      </rPr>
      <t xml:space="preserve">
12
</t>
    </r>
    <r>
      <rPr>
        <u/>
        <sz val="29"/>
        <rFont val="Times New Roman"/>
        <family val="1"/>
        <charset val="204"/>
      </rPr>
      <t>04</t>
    </r>
    <r>
      <rPr>
        <sz val="29"/>
        <rFont val="Times New Roman"/>
        <family val="1"/>
        <charset val="204"/>
      </rPr>
      <t xml:space="preserve">
01</t>
    </r>
  </si>
  <si>
    <r>
      <rPr>
        <u/>
        <sz val="29"/>
        <rFont val="Times New Roman"/>
        <family val="1"/>
        <charset val="204"/>
      </rPr>
      <t xml:space="preserve">26 </t>
    </r>
    <r>
      <rPr>
        <sz val="29"/>
        <rFont val="Times New Roman"/>
        <family val="1"/>
        <charset val="204"/>
      </rPr>
      <t xml:space="preserve">
01
</t>
    </r>
    <r>
      <rPr>
        <u/>
        <sz val="29"/>
        <rFont val="Times New Roman"/>
        <family val="1"/>
        <charset val="204"/>
      </rPr>
      <t>01</t>
    </r>
    <r>
      <rPr>
        <sz val="29"/>
        <rFont val="Times New Roman"/>
        <family val="1"/>
        <charset val="204"/>
      </rPr>
      <t xml:space="preserve">
02</t>
    </r>
  </si>
  <si>
    <r>
      <rPr>
        <u/>
        <sz val="29"/>
        <rFont val="Times New Roman"/>
        <family val="1"/>
        <charset val="204"/>
      </rPr>
      <t xml:space="preserve">23 </t>
    </r>
    <r>
      <rPr>
        <sz val="29"/>
        <rFont val="Times New Roman"/>
        <family val="1"/>
        <charset val="204"/>
      </rPr>
      <t xml:space="preserve">
02
</t>
    </r>
    <r>
      <rPr>
        <u/>
        <sz val="29"/>
        <rFont val="Times New Roman"/>
        <family val="1"/>
        <charset val="204"/>
      </rPr>
      <t>01</t>
    </r>
    <r>
      <rPr>
        <sz val="29"/>
        <rFont val="Times New Roman"/>
        <family val="1"/>
        <charset val="204"/>
      </rPr>
      <t xml:space="preserve">
03</t>
    </r>
  </si>
  <si>
    <r>
      <rPr>
        <u/>
        <sz val="29"/>
        <rFont val="Times New Roman"/>
        <family val="1"/>
        <charset val="204"/>
      </rPr>
      <t xml:space="preserve">30 </t>
    </r>
    <r>
      <rPr>
        <sz val="29"/>
        <rFont val="Times New Roman"/>
        <family val="1"/>
        <charset val="204"/>
      </rPr>
      <t xml:space="preserve">
03
</t>
    </r>
    <r>
      <rPr>
        <u/>
        <sz val="29"/>
        <rFont val="Times New Roman"/>
        <family val="1"/>
        <charset val="204"/>
      </rPr>
      <t>05</t>
    </r>
    <r>
      <rPr>
        <sz val="29"/>
        <rFont val="Times New Roman"/>
        <family val="1"/>
        <charset val="204"/>
      </rPr>
      <t xml:space="preserve">
04</t>
    </r>
  </si>
  <si>
    <r>
      <rPr>
        <u/>
        <sz val="29"/>
        <rFont val="Times New Roman"/>
        <family val="1"/>
        <charset val="204"/>
      </rPr>
      <t xml:space="preserve">27 </t>
    </r>
    <r>
      <rPr>
        <sz val="29"/>
        <rFont val="Times New Roman"/>
        <family val="1"/>
        <charset val="204"/>
      </rPr>
      <t xml:space="preserve">
04
</t>
    </r>
    <r>
      <rPr>
        <u/>
        <sz val="29"/>
        <rFont val="Times New Roman"/>
        <family val="1"/>
        <charset val="204"/>
      </rPr>
      <t>03</t>
    </r>
    <r>
      <rPr>
        <sz val="29"/>
        <rFont val="Times New Roman"/>
        <family val="1"/>
        <charset val="204"/>
      </rPr>
      <t xml:space="preserve">
05</t>
    </r>
  </si>
  <si>
    <r>
      <rPr>
        <u/>
        <sz val="29"/>
        <rFont val="Times New Roman"/>
        <family val="1"/>
        <charset val="204"/>
      </rPr>
      <t xml:space="preserve">29 </t>
    </r>
    <r>
      <rPr>
        <sz val="29"/>
        <rFont val="Times New Roman"/>
        <family val="1"/>
        <charset val="204"/>
      </rPr>
      <t xml:space="preserve">
06
</t>
    </r>
    <r>
      <rPr>
        <u/>
        <sz val="29"/>
        <rFont val="Times New Roman"/>
        <family val="1"/>
        <charset val="204"/>
      </rPr>
      <t>05</t>
    </r>
    <r>
      <rPr>
        <sz val="29"/>
        <rFont val="Times New Roman"/>
        <family val="1"/>
        <charset val="204"/>
      </rPr>
      <t xml:space="preserve">
07</t>
    </r>
  </si>
  <si>
    <r>
      <rPr>
        <u/>
        <sz val="29"/>
        <rFont val="Times New Roman"/>
        <family val="1"/>
        <charset val="204"/>
      </rPr>
      <t xml:space="preserve">27 </t>
    </r>
    <r>
      <rPr>
        <sz val="29"/>
        <rFont val="Times New Roman"/>
        <family val="1"/>
        <charset val="204"/>
      </rPr>
      <t xml:space="preserve">
07
</t>
    </r>
    <r>
      <rPr>
        <u/>
        <sz val="29"/>
        <rFont val="Times New Roman"/>
        <family val="1"/>
        <charset val="204"/>
      </rPr>
      <t>02</t>
    </r>
    <r>
      <rPr>
        <sz val="29"/>
        <rFont val="Times New Roman"/>
        <family val="1"/>
        <charset val="204"/>
      </rPr>
      <t xml:space="preserve">
08</t>
    </r>
  </si>
  <si>
    <t>Код модуля, учебной дисциплины</t>
  </si>
  <si>
    <r>
      <t>Философия и методология науки</t>
    </r>
    <r>
      <rPr>
        <vertAlign val="superscript"/>
        <sz val="33"/>
        <rFont val="Times New Roman"/>
        <family val="1"/>
        <charset val="204"/>
      </rPr>
      <t>1</t>
    </r>
  </si>
  <si>
    <r>
      <t>Иностранный язык</t>
    </r>
    <r>
      <rPr>
        <vertAlign val="superscript"/>
        <sz val="33"/>
        <rFont val="Times New Roman"/>
        <family val="1"/>
        <charset val="204"/>
      </rPr>
      <t>1</t>
    </r>
  </si>
  <si>
    <r>
      <t>Основы информационных технологий</t>
    </r>
    <r>
      <rPr>
        <vertAlign val="superscript"/>
        <sz val="33"/>
        <rFont val="Times New Roman"/>
        <family val="1"/>
        <charset val="204"/>
      </rPr>
      <t>1</t>
    </r>
  </si>
  <si>
    <t>Решать научно-исследовательские и инновационные  задачи на основе применения информационно-коммуникационных технологий</t>
  </si>
  <si>
    <t>Применять методы научного познания в исследовательской деятельности, генерировать и реализовывать инновационные идеи</t>
  </si>
  <si>
    <r>
      <rPr>
        <vertAlign val="superscript"/>
        <sz val="40"/>
        <rFont val="Times New Roman"/>
        <family val="1"/>
        <charset val="204"/>
      </rPr>
      <t>1</t>
    </r>
    <r>
      <rPr>
        <sz val="40"/>
        <rFont val="Times New Roman"/>
        <family val="1"/>
        <charset val="204"/>
      </rPr>
      <t xml:space="preserve"> Общеобразовательные дисциплины «Философия и методология науки», «Иностранный язык», «Основы информационных технологий» изучаются по выбору магистранта. Изучение общеобразовательных дисциплин «Философия и методология науки», «Иностранный язык» завершается сдачей кандидатского экзамена, общеобразовательной дисциплины «Основы информационных технологий» – кандидатского зачета.</t>
    </r>
  </si>
  <si>
    <t>Председатель УМО по образованию                                                                                                                                  в области информатики и радиоэлектроники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</si>
</sst>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41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28"/>
      <name val="Times New Roman"/>
      <family val="1"/>
      <charset val="204"/>
    </font>
    <font>
      <sz val="30"/>
      <name val="Times New Roman"/>
      <family val="1"/>
      <charset val="204"/>
    </font>
    <font>
      <sz val="28"/>
      <color rgb="FFFF0000"/>
      <name val="Times New Roman"/>
      <family val="1"/>
      <charset val="204"/>
    </font>
    <font>
      <sz val="30"/>
      <color rgb="FFFF0000"/>
      <name val="Times New Roman"/>
      <family val="1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b/>
      <sz val="28"/>
      <name val="Times New Roman"/>
      <family val="1"/>
      <charset val="204"/>
    </font>
    <font>
      <i/>
      <sz val="28"/>
      <name val="Times New Roman"/>
      <family val="1"/>
      <charset val="204"/>
    </font>
    <font>
      <b/>
      <sz val="32"/>
      <name val="Times New Roman"/>
      <family val="1"/>
      <charset val="204"/>
    </font>
    <font>
      <sz val="34"/>
      <name val="Times New Roman"/>
      <family val="1"/>
      <charset val="204"/>
    </font>
    <font>
      <sz val="35"/>
      <name val="Times New Roman"/>
      <family val="1"/>
      <charset val="204"/>
    </font>
    <font>
      <sz val="35"/>
      <color rgb="FFFF0000"/>
      <name val="Times New Roman"/>
      <family val="1"/>
      <charset val="204"/>
    </font>
    <font>
      <b/>
      <sz val="35"/>
      <name val="Times New Roman"/>
      <family val="1"/>
      <charset val="204"/>
    </font>
    <font>
      <sz val="33"/>
      <name val="Times New Roman"/>
      <family val="1"/>
      <charset val="204"/>
    </font>
    <font>
      <sz val="33"/>
      <color rgb="FFFF0000"/>
      <name val="Times New Roman"/>
      <family val="1"/>
      <charset val="204"/>
    </font>
    <font>
      <b/>
      <sz val="33"/>
      <name val="Times New Roman"/>
      <family val="1"/>
      <charset val="204"/>
    </font>
    <font>
      <sz val="31"/>
      <name val="Times New Roman"/>
      <family val="1"/>
      <charset val="204"/>
    </font>
    <font>
      <sz val="31"/>
      <color rgb="FFFF0000"/>
      <name val="Times New Roman"/>
      <family val="1"/>
      <charset val="204"/>
    </font>
    <font>
      <b/>
      <sz val="31"/>
      <name val="Times New Roman"/>
      <family val="1"/>
      <charset val="204"/>
    </font>
    <font>
      <sz val="29"/>
      <name val="Times New Roman"/>
      <family val="1"/>
      <charset val="204"/>
    </font>
    <font>
      <u/>
      <sz val="29"/>
      <name val="Times New Roman"/>
      <family val="1"/>
      <charset val="204"/>
    </font>
    <font>
      <sz val="38"/>
      <name val="Times New Roman"/>
      <family val="1"/>
      <charset val="204"/>
    </font>
    <font>
      <sz val="38"/>
      <color rgb="FFFF0000"/>
      <name val="Times New Roman"/>
      <family val="1"/>
      <charset val="204"/>
    </font>
    <font>
      <b/>
      <sz val="38"/>
      <name val="Times New Roman"/>
      <family val="1"/>
      <charset val="204"/>
    </font>
    <font>
      <sz val="22"/>
      <name val="Times New Roman"/>
      <family val="1"/>
      <charset val="204"/>
    </font>
    <font>
      <sz val="32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32"/>
      <color theme="0"/>
      <name val="Times New Roman"/>
      <family val="1"/>
      <charset val="204"/>
    </font>
    <font>
      <i/>
      <sz val="32"/>
      <name val="Times New Roman"/>
      <family val="1"/>
      <charset val="204"/>
    </font>
    <font>
      <sz val="40"/>
      <name val="Times New Roman"/>
      <family val="1"/>
      <charset val="204"/>
    </font>
    <font>
      <b/>
      <sz val="40"/>
      <name val="Times New Roman"/>
      <family val="1"/>
      <charset val="204"/>
    </font>
    <font>
      <sz val="40"/>
      <color rgb="FFFF0000"/>
      <name val="Times New Roman"/>
      <family val="1"/>
      <charset val="204"/>
    </font>
    <font>
      <sz val="33"/>
      <color theme="1"/>
      <name val="Times New Roman"/>
      <family val="1"/>
      <charset val="204"/>
    </font>
    <font>
      <b/>
      <sz val="33"/>
      <color theme="1"/>
      <name val="Times New Roman"/>
      <family val="1"/>
      <charset val="204"/>
    </font>
    <font>
      <b/>
      <sz val="33"/>
      <color theme="0"/>
      <name val="Times New Roman"/>
      <family val="1"/>
      <charset val="204"/>
    </font>
    <font>
      <i/>
      <sz val="33"/>
      <name val="Times New Roman"/>
      <family val="1"/>
      <charset val="204"/>
    </font>
    <font>
      <vertAlign val="superscript"/>
      <sz val="33"/>
      <name val="Times New Roman"/>
      <family val="1"/>
      <charset val="204"/>
    </font>
    <font>
      <b/>
      <sz val="33"/>
      <color rgb="FFFF0000"/>
      <name val="Times New Roman"/>
      <family val="1"/>
      <charset val="204"/>
    </font>
    <font>
      <vertAlign val="superscript"/>
      <sz val="4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65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 applyFill="1" applyAlignment="1">
      <alignment vertical="center"/>
    </xf>
    <xf numFmtId="49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49" fontId="4" fillId="0" borderId="0" xfId="0" applyNumberFormat="1" applyFont="1" applyFill="1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/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3" fillId="0" borderId="2" xfId="0" applyFont="1" applyFill="1" applyBorder="1"/>
    <xf numFmtId="49" fontId="3" fillId="0" borderId="0" xfId="0" applyNumberFormat="1" applyFont="1" applyFill="1" applyBorder="1" applyAlignment="1">
      <alignment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/>
    </xf>
    <xf numFmtId="0" fontId="8" fillId="0" borderId="0" xfId="0" applyNumberFormat="1" applyFont="1" applyFill="1" applyBorder="1"/>
    <xf numFmtId="0" fontId="9" fillId="0" borderId="0" xfId="0" applyFont="1" applyFill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49" fontId="3" fillId="0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left"/>
    </xf>
    <xf numFmtId="49" fontId="11" fillId="0" borderId="0" xfId="0" applyNumberFormat="1" applyFont="1" applyFill="1"/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13" fillId="0" borderId="0" xfId="0" applyFont="1" applyFill="1"/>
    <xf numFmtId="0" fontId="12" fillId="0" borderId="0" xfId="0" applyFont="1" applyFill="1" applyAlignment="1">
      <alignment horizontal="left"/>
    </xf>
    <xf numFmtId="0" fontId="14" fillId="0" borderId="0" xfId="0" applyFont="1" applyFill="1"/>
    <xf numFmtId="0" fontId="14" fillId="0" borderId="0" xfId="0" applyFont="1" applyFill="1" applyAlignment="1">
      <alignment vertical="top" wrapText="1"/>
    </xf>
    <xf numFmtId="0" fontId="14" fillId="0" borderId="0" xfId="1" applyFont="1" applyFill="1" applyBorder="1"/>
    <xf numFmtId="49" fontId="15" fillId="0" borderId="0" xfId="0" applyNumberFormat="1" applyFont="1" applyFill="1"/>
    <xf numFmtId="0" fontId="15" fillId="0" borderId="0" xfId="0" applyFont="1" applyFill="1"/>
    <xf numFmtId="49" fontId="15" fillId="0" borderId="9" xfId="0" applyNumberFormat="1" applyFont="1" applyFill="1" applyBorder="1" applyAlignment="1">
      <alignment vertical="center"/>
    </xf>
    <xf numFmtId="0" fontId="15" fillId="0" borderId="0" xfId="0" applyFont="1" applyFill="1" applyAlignment="1">
      <alignment horizontal="center" vertical="center"/>
    </xf>
    <xf numFmtId="49" fontId="15" fillId="0" borderId="0" xfId="0" applyNumberFormat="1" applyFont="1" applyFill="1" applyAlignment="1">
      <alignment horizontal="center"/>
    </xf>
    <xf numFmtId="49" fontId="15" fillId="0" borderId="9" xfId="0" applyNumberFormat="1" applyFont="1" applyFill="1" applyBorder="1" applyAlignment="1">
      <alignment horizontal="center" vertical="center"/>
    </xf>
    <xf numFmtId="49" fontId="16" fillId="0" borderId="0" xfId="0" applyNumberFormat="1" applyFont="1" applyFill="1"/>
    <xf numFmtId="49" fontId="15" fillId="0" borderId="9" xfId="0" applyNumberFormat="1" applyFont="1" applyFill="1" applyBorder="1" applyAlignment="1">
      <alignment horizontal="center"/>
    </xf>
    <xf numFmtId="49" fontId="17" fillId="0" borderId="9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/>
    <xf numFmtId="0" fontId="18" fillId="0" borderId="0" xfId="0" applyFont="1" applyFill="1"/>
    <xf numFmtId="0" fontId="18" fillId="0" borderId="0" xfId="0" applyFont="1" applyFill="1" applyAlignment="1">
      <alignment horizontal="center" vertical="center"/>
    </xf>
    <xf numFmtId="49" fontId="18" fillId="0" borderId="0" xfId="0" applyNumberFormat="1" applyFont="1" applyFill="1" applyAlignment="1">
      <alignment horizontal="center"/>
    </xf>
    <xf numFmtId="49" fontId="19" fillId="0" borderId="0" xfId="0" applyNumberFormat="1" applyFont="1" applyFill="1"/>
    <xf numFmtId="49" fontId="20" fillId="0" borderId="0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/>
    </xf>
    <xf numFmtId="0" fontId="21" fillId="0" borderId="4" xfId="0" applyFont="1" applyFill="1" applyBorder="1" applyAlignment="1">
      <alignment horizontal="center" vertical="center" wrapText="1"/>
    </xf>
    <xf numFmtId="0" fontId="21" fillId="0" borderId="36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3" fillId="0" borderId="0" xfId="0" applyFont="1" applyFill="1"/>
    <xf numFmtId="0" fontId="24" fillId="0" borderId="0" xfId="0" applyFont="1" applyFill="1"/>
    <xf numFmtId="0" fontId="23" fillId="0" borderId="0" xfId="0" applyFont="1" applyFill="1" applyAlignment="1">
      <alignment vertical="top"/>
    </xf>
    <xf numFmtId="0" fontId="25" fillId="0" borderId="0" xfId="1" applyFont="1" applyFill="1" applyBorder="1"/>
    <xf numFmtId="0" fontId="26" fillId="0" borderId="5" xfId="0" applyFont="1" applyFill="1" applyBorder="1" applyAlignment="1">
      <alignment vertical="top"/>
    </xf>
    <xf numFmtId="49" fontId="27" fillId="0" borderId="71" xfId="0" applyNumberFormat="1" applyFont="1" applyFill="1" applyBorder="1" applyAlignment="1">
      <alignment horizontal="left" vertical="center"/>
    </xf>
    <xf numFmtId="49" fontId="27" fillId="0" borderId="44" xfId="0" applyNumberFormat="1" applyFont="1" applyFill="1" applyBorder="1" applyAlignment="1">
      <alignment horizontal="left" vertical="center"/>
    </xf>
    <xf numFmtId="49" fontId="27" fillId="0" borderId="0" xfId="0" applyNumberFormat="1" applyFont="1" applyFill="1"/>
    <xf numFmtId="0" fontId="27" fillId="0" borderId="0" xfId="0" applyFont="1" applyFill="1"/>
    <xf numFmtId="49" fontId="24" fillId="0" borderId="0" xfId="0" applyNumberFormat="1" applyFont="1" applyFill="1"/>
    <xf numFmtId="49" fontId="23" fillId="0" borderId="0" xfId="0" applyNumberFormat="1" applyFont="1" applyFill="1"/>
    <xf numFmtId="0" fontId="23" fillId="0" borderId="0" xfId="0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 vertical="top" wrapText="1"/>
    </xf>
    <xf numFmtId="0" fontId="23" fillId="0" borderId="0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center" vertical="top" wrapText="1"/>
    </xf>
    <xf numFmtId="0" fontId="31" fillId="0" borderId="0" xfId="0" applyFont="1" applyFill="1"/>
    <xf numFmtId="0" fontId="31" fillId="0" borderId="0" xfId="0" applyFont="1" applyFill="1" applyAlignment="1">
      <alignment horizontal="center"/>
    </xf>
    <xf numFmtId="0" fontId="31" fillId="0" borderId="0" xfId="0" applyFont="1" applyFill="1" applyAlignment="1"/>
    <xf numFmtId="0" fontId="32" fillId="0" borderId="0" xfId="0" applyFont="1" applyFill="1" applyAlignment="1">
      <alignment vertical="center"/>
    </xf>
    <xf numFmtId="0" fontId="33" fillId="0" borderId="0" xfId="0" applyFont="1" applyFill="1"/>
    <xf numFmtId="0" fontId="31" fillId="0" borderId="0" xfId="0" applyFont="1" applyFill="1" applyAlignment="1">
      <alignment horizontal="left"/>
    </xf>
    <xf numFmtId="0" fontId="32" fillId="0" borderId="0" xfId="0" applyFont="1" applyFill="1"/>
    <xf numFmtId="0" fontId="31" fillId="0" borderId="0" xfId="0" applyFont="1" applyFill="1" applyAlignment="1">
      <alignment vertical="top"/>
    </xf>
    <xf numFmtId="0" fontId="32" fillId="0" borderId="0" xfId="0" applyFont="1" applyFill="1" applyAlignment="1">
      <alignment vertical="top" wrapText="1"/>
    </xf>
    <xf numFmtId="0" fontId="31" fillId="0" borderId="0" xfId="0" applyFont="1" applyFill="1" applyBorder="1" applyAlignment="1"/>
    <xf numFmtId="0" fontId="31" fillId="0" borderId="0" xfId="0" applyFont="1" applyFill="1" applyBorder="1"/>
    <xf numFmtId="0" fontId="31" fillId="0" borderId="2" xfId="0" applyFont="1" applyFill="1" applyBorder="1" applyAlignment="1">
      <alignment vertical="top"/>
    </xf>
    <xf numFmtId="0" fontId="31" fillId="0" borderId="2" xfId="0" applyFont="1" applyFill="1" applyBorder="1"/>
    <xf numFmtId="0" fontId="31" fillId="0" borderId="5" xfId="0" applyFont="1" applyFill="1" applyBorder="1"/>
    <xf numFmtId="0" fontId="31" fillId="0" borderId="5" xfId="0" applyFont="1" applyFill="1" applyBorder="1" applyAlignment="1">
      <alignment vertical="top"/>
    </xf>
    <xf numFmtId="0" fontId="31" fillId="0" borderId="0" xfId="0" applyFont="1" applyFill="1" applyAlignment="1">
      <alignment vertical="center"/>
    </xf>
    <xf numFmtId="0" fontId="15" fillId="0" borderId="31" xfId="0" applyFont="1" applyFill="1" applyBorder="1" applyAlignment="1">
      <alignment horizontal="center" vertical="center"/>
    </xf>
    <xf numFmtId="0" fontId="17" fillId="0" borderId="31" xfId="0" applyFont="1" applyFill="1" applyBorder="1" applyAlignment="1">
      <alignment horizontal="center" vertical="center"/>
    </xf>
    <xf numFmtId="49" fontId="15" fillId="0" borderId="31" xfId="0" applyNumberFormat="1" applyFont="1" applyFill="1" applyBorder="1" applyAlignment="1">
      <alignment horizontal="center"/>
    </xf>
    <xf numFmtId="0" fontId="16" fillId="0" borderId="31" xfId="0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center" vertical="center"/>
    </xf>
    <xf numFmtId="49" fontId="15" fillId="0" borderId="36" xfId="0" applyNumberFormat="1" applyFont="1" applyFill="1" applyBorder="1" applyAlignment="1">
      <alignment horizontal="center"/>
    </xf>
    <xf numFmtId="0" fontId="15" fillId="0" borderId="36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/>
    </xf>
    <xf numFmtId="0" fontId="15" fillId="0" borderId="47" xfId="0" applyFont="1" applyFill="1" applyBorder="1" applyAlignment="1">
      <alignment horizontal="center" vertical="center"/>
    </xf>
    <xf numFmtId="0" fontId="15" fillId="0" borderId="12" xfId="0" applyFont="1" applyFill="1" applyBorder="1"/>
    <xf numFmtId="0" fontId="15" fillId="0" borderId="31" xfId="0" applyFont="1" applyFill="1" applyBorder="1"/>
    <xf numFmtId="49" fontId="15" fillId="0" borderId="11" xfId="0" applyNumberFormat="1" applyFont="1" applyFill="1" applyBorder="1" applyAlignment="1">
      <alignment horizontal="center"/>
    </xf>
    <xf numFmtId="0" fontId="17" fillId="0" borderId="48" xfId="0" applyFont="1" applyFill="1" applyBorder="1" applyAlignment="1">
      <alignment horizontal="center" vertical="center"/>
    </xf>
    <xf numFmtId="0" fontId="15" fillId="0" borderId="4" xfId="0" applyFont="1" applyFill="1" applyBorder="1"/>
    <xf numFmtId="0" fontId="15" fillId="0" borderId="36" xfId="0" applyFont="1" applyFill="1" applyBorder="1"/>
    <xf numFmtId="0" fontId="15" fillId="0" borderId="3" xfId="0" applyFont="1" applyFill="1" applyBorder="1" applyAlignment="1">
      <alignment horizontal="center" vertical="center" wrapText="1"/>
    </xf>
    <xf numFmtId="0" fontId="17" fillId="0" borderId="44" xfId="0" applyFont="1" applyFill="1" applyBorder="1" applyAlignment="1">
      <alignment horizontal="center" vertical="center"/>
    </xf>
    <xf numFmtId="49" fontId="15" fillId="0" borderId="0" xfId="0" applyNumberFormat="1" applyFont="1" applyFill="1" applyAlignment="1">
      <alignment horizontal="center" vertical="center"/>
    </xf>
    <xf numFmtId="49" fontId="16" fillId="0" borderId="0" xfId="0" applyNumberFormat="1" applyFont="1" applyFill="1" applyAlignment="1">
      <alignment horizontal="center" vertical="center"/>
    </xf>
    <xf numFmtId="0" fontId="17" fillId="0" borderId="43" xfId="0" applyFont="1" applyFill="1" applyBorder="1" applyAlignment="1">
      <alignment horizontal="center" vertical="center"/>
    </xf>
    <xf numFmtId="49" fontId="17" fillId="0" borderId="48" xfId="0" applyNumberFormat="1" applyFont="1" applyFill="1" applyBorder="1" applyAlignment="1">
      <alignment horizontal="left" vertical="center"/>
    </xf>
    <xf numFmtId="49" fontId="15" fillId="0" borderId="71" xfId="0" applyNumberFormat="1" applyFont="1" applyFill="1" applyBorder="1" applyAlignment="1">
      <alignment horizontal="left" vertical="center"/>
    </xf>
    <xf numFmtId="49" fontId="17" fillId="0" borderId="71" xfId="0" applyNumberFormat="1" applyFont="1" applyFill="1" applyBorder="1" applyAlignment="1">
      <alignment horizontal="left" vertical="center"/>
    </xf>
    <xf numFmtId="49" fontId="15" fillId="0" borderId="44" xfId="0" applyNumberFormat="1" applyFont="1" applyFill="1" applyBorder="1" applyAlignment="1">
      <alignment horizontal="left" vertical="center"/>
    </xf>
    <xf numFmtId="49" fontId="17" fillId="0" borderId="43" xfId="0" applyNumberFormat="1" applyFont="1" applyFill="1" applyBorder="1" applyAlignment="1">
      <alignment horizontal="left" vertical="center"/>
    </xf>
    <xf numFmtId="49" fontId="17" fillId="0" borderId="51" xfId="0" applyNumberFormat="1" applyFont="1" applyFill="1" applyBorder="1" applyAlignment="1">
      <alignment horizontal="left" vertical="center"/>
    </xf>
    <xf numFmtId="49" fontId="17" fillId="0" borderId="46" xfId="0" applyNumberFormat="1" applyFont="1" applyFill="1" applyBorder="1" applyAlignment="1">
      <alignment horizontal="left" vertical="center"/>
    </xf>
    <xf numFmtId="49" fontId="17" fillId="0" borderId="47" xfId="0" applyNumberFormat="1" applyFont="1" applyFill="1" applyBorder="1" applyAlignment="1">
      <alignment horizontal="left" vertical="center"/>
    </xf>
    <xf numFmtId="0" fontId="31" fillId="0" borderId="0" xfId="0" applyFont="1" applyFill="1" applyAlignment="1">
      <alignment horizontal="left" vertical="top" wrapText="1"/>
    </xf>
    <xf numFmtId="0" fontId="31" fillId="0" borderId="0" xfId="0" applyFont="1" applyFill="1" applyAlignment="1">
      <alignment horizontal="center" vertical="top" wrapText="1"/>
    </xf>
    <xf numFmtId="0" fontId="33" fillId="0" borderId="0" xfId="0" applyFont="1" applyFill="1" applyAlignment="1">
      <alignment horizontal="left" vertical="top" wrapText="1"/>
    </xf>
    <xf numFmtId="0" fontId="31" fillId="0" borderId="0" xfId="0" applyFont="1" applyFill="1" applyBorder="1" applyAlignment="1">
      <alignment horizontal="left" vertical="top" wrapText="1"/>
    </xf>
    <xf numFmtId="0" fontId="31" fillId="0" borderId="0" xfId="0" applyFont="1" applyFill="1" applyBorder="1" applyAlignment="1">
      <alignment vertical="top" wrapText="1"/>
    </xf>
    <xf numFmtId="0" fontId="33" fillId="0" borderId="0" xfId="0" applyFont="1" applyFill="1" applyBorder="1" applyAlignment="1">
      <alignment vertical="top" wrapText="1"/>
    </xf>
    <xf numFmtId="0" fontId="31" fillId="0" borderId="0" xfId="0" applyFont="1" applyFill="1" applyAlignment="1">
      <alignment vertical="top" wrapText="1"/>
    </xf>
    <xf numFmtId="0" fontId="31" fillId="0" borderId="1" xfId="0" applyFont="1" applyFill="1" applyBorder="1" applyAlignment="1">
      <alignment vertical="top"/>
    </xf>
    <xf numFmtId="0" fontId="31" fillId="0" borderId="0" xfId="0" applyFont="1" applyFill="1" applyBorder="1" applyAlignment="1">
      <alignment vertical="top"/>
    </xf>
    <xf numFmtId="0" fontId="31" fillId="0" borderId="2" xfId="0" applyFont="1" applyFill="1" applyBorder="1" applyAlignment="1">
      <alignment horizontal="center" vertical="top" wrapText="1"/>
    </xf>
    <xf numFmtId="0" fontId="31" fillId="0" borderId="0" xfId="0" applyFont="1" applyFill="1" applyAlignment="1">
      <alignment horizontal="left" vertical="top"/>
    </xf>
    <xf numFmtId="0" fontId="27" fillId="0" borderId="42" xfId="0" applyFont="1" applyFill="1" applyBorder="1" applyAlignment="1">
      <alignment horizontal="center"/>
    </xf>
    <xf numFmtId="0" fontId="17" fillId="0" borderId="43" xfId="0" applyFont="1" applyFill="1" applyBorder="1" applyAlignment="1">
      <alignment horizontal="left" vertical="center"/>
    </xf>
    <xf numFmtId="49" fontId="15" fillId="0" borderId="48" xfId="0" applyNumberFormat="1" applyFont="1" applyFill="1" applyBorder="1" applyAlignment="1">
      <alignment horizontal="left" vertical="center"/>
    </xf>
    <xf numFmtId="49" fontId="15" fillId="0" borderId="47" xfId="0" applyNumberFormat="1" applyFont="1" applyFill="1" applyBorder="1" applyAlignment="1">
      <alignment horizontal="left" vertical="center"/>
    </xf>
    <xf numFmtId="0" fontId="34" fillId="0" borderId="9" xfId="0" applyFont="1" applyFill="1" applyBorder="1" applyAlignment="1">
      <alignment horizontal="center" vertical="center"/>
    </xf>
    <xf numFmtId="0" fontId="34" fillId="0" borderId="55" xfId="0" applyFont="1" applyFill="1" applyBorder="1" applyAlignment="1">
      <alignment horizontal="center" vertical="center"/>
    </xf>
    <xf numFmtId="0" fontId="34" fillId="0" borderId="60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55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34" fillId="0" borderId="56" xfId="0" applyFont="1" applyFill="1" applyBorder="1" applyAlignment="1">
      <alignment horizontal="center" vertical="center"/>
    </xf>
    <xf numFmtId="0" fontId="15" fillId="0" borderId="60" xfId="0" applyFont="1" applyFill="1" applyBorder="1" applyAlignment="1">
      <alignment horizontal="center" vertical="center"/>
    </xf>
    <xf numFmtId="0" fontId="15" fillId="0" borderId="57" xfId="0" applyFont="1" applyFill="1" applyBorder="1" applyAlignment="1">
      <alignment horizontal="center" vertical="center"/>
    </xf>
    <xf numFmtId="0" fontId="27" fillId="0" borderId="56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7" fillId="0" borderId="55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/>
    </xf>
    <xf numFmtId="0" fontId="17" fillId="0" borderId="59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35" fillId="0" borderId="60" xfId="0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56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55" xfId="0" applyFont="1" applyFill="1" applyBorder="1" applyAlignment="1">
      <alignment horizontal="center" vertical="center"/>
    </xf>
    <xf numFmtId="0" fontId="15" fillId="0" borderId="55" xfId="0" applyFont="1" applyFill="1" applyBorder="1" applyAlignment="1">
      <alignment horizontal="center" vertical="center"/>
    </xf>
    <xf numFmtId="0" fontId="17" fillId="0" borderId="58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36" fillId="0" borderId="57" xfId="0" applyFont="1" applyFill="1" applyBorder="1" applyAlignment="1">
      <alignment horizontal="center" vertical="center"/>
    </xf>
    <xf numFmtId="0" fontId="36" fillId="0" borderId="60" xfId="0" applyFont="1" applyFill="1" applyBorder="1" applyAlignment="1">
      <alignment horizontal="center" vertical="center"/>
    </xf>
    <xf numFmtId="0" fontId="36" fillId="0" borderId="63" xfId="0" applyFont="1" applyFill="1" applyBorder="1" applyAlignment="1">
      <alignment horizontal="center" vertical="center"/>
    </xf>
    <xf numFmtId="0" fontId="36" fillId="0" borderId="5" xfId="0" applyFont="1" applyFill="1" applyBorder="1" applyAlignment="1">
      <alignment horizontal="center" vertical="center"/>
    </xf>
    <xf numFmtId="0" fontId="10" fillId="0" borderId="58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59" xfId="0" applyFont="1" applyFill="1" applyBorder="1" applyAlignment="1">
      <alignment horizontal="center" vertical="center" wrapText="1"/>
    </xf>
    <xf numFmtId="0" fontId="27" fillId="0" borderId="56" xfId="0" applyFont="1" applyFill="1" applyBorder="1" applyAlignment="1">
      <alignment horizontal="center" vertical="center"/>
    </xf>
    <xf numFmtId="0" fontId="27" fillId="0" borderId="57" xfId="0" applyFont="1" applyFill="1" applyBorder="1" applyAlignment="1">
      <alignment horizontal="center" vertical="center"/>
    </xf>
    <xf numFmtId="0" fontId="27" fillId="0" borderId="54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63" xfId="0" applyFont="1" applyFill="1" applyBorder="1" applyAlignment="1">
      <alignment horizontal="center" vertical="center" wrapText="1"/>
    </xf>
    <xf numFmtId="0" fontId="15" fillId="0" borderId="5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horizontal="center" vertical="center"/>
    </xf>
    <xf numFmtId="0" fontId="17" fillId="0" borderId="56" xfId="0" applyFont="1" applyFill="1" applyBorder="1" applyAlignment="1">
      <alignment horizontal="center" vertical="center"/>
    </xf>
    <xf numFmtId="0" fontId="17" fillId="0" borderId="53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54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63" xfId="0" applyFont="1" applyFill="1" applyBorder="1" applyAlignment="1">
      <alignment horizontal="left" vertical="center" wrapText="1"/>
    </xf>
    <xf numFmtId="0" fontId="34" fillId="0" borderId="77" xfId="0" applyFont="1" applyFill="1" applyBorder="1" applyAlignment="1">
      <alignment horizontal="center" vertical="center"/>
    </xf>
    <xf numFmtId="0" fontId="34" fillId="0" borderId="78" xfId="0" applyFont="1" applyFill="1" applyBorder="1" applyAlignment="1">
      <alignment horizontal="center" vertical="center"/>
    </xf>
    <xf numFmtId="0" fontId="34" fillId="0" borderId="18" xfId="0" applyFont="1" applyFill="1" applyBorder="1" applyAlignment="1">
      <alignment horizontal="center" vertical="center"/>
    </xf>
    <xf numFmtId="0" fontId="34" fillId="0" borderId="24" xfId="0" applyFont="1" applyFill="1" applyBorder="1" applyAlignment="1">
      <alignment horizontal="center" vertical="center"/>
    </xf>
    <xf numFmtId="0" fontId="15" fillId="0" borderId="66" xfId="0" applyFont="1" applyFill="1" applyBorder="1" applyAlignment="1">
      <alignment horizontal="left" vertical="center" wrapText="1"/>
    </xf>
    <xf numFmtId="0" fontId="15" fillId="0" borderId="64" xfId="0" applyFont="1" applyFill="1" applyBorder="1" applyAlignment="1">
      <alignment horizontal="left" vertical="center" wrapText="1"/>
    </xf>
    <xf numFmtId="0" fontId="15" fillId="0" borderId="65" xfId="0" applyFont="1" applyFill="1" applyBorder="1" applyAlignment="1">
      <alignment horizontal="left" vertical="center" wrapText="1"/>
    </xf>
    <xf numFmtId="0" fontId="15" fillId="0" borderId="58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5" fillId="0" borderId="68" xfId="0" applyFont="1" applyFill="1" applyBorder="1" applyAlignment="1">
      <alignment horizontal="left" vertical="center" wrapText="1"/>
    </xf>
    <xf numFmtId="0" fontId="15" fillId="0" borderId="69" xfId="0" applyFont="1" applyFill="1" applyBorder="1" applyAlignment="1">
      <alignment horizontal="left" vertical="center" wrapText="1"/>
    </xf>
    <xf numFmtId="0" fontId="15" fillId="0" borderId="67" xfId="0" applyFont="1" applyFill="1" applyBorder="1" applyAlignment="1">
      <alignment horizontal="left" vertical="center" wrapText="1"/>
    </xf>
    <xf numFmtId="0" fontId="17" fillId="0" borderId="74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75" xfId="0" applyFont="1" applyFill="1" applyBorder="1" applyAlignment="1">
      <alignment horizontal="left" vertical="center" wrapText="1"/>
    </xf>
    <xf numFmtId="0" fontId="15" fillId="0" borderId="72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73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/>
    </xf>
    <xf numFmtId="0" fontId="15" fillId="0" borderId="32" xfId="0" applyFont="1" applyFill="1" applyBorder="1" applyAlignment="1">
      <alignment horizontal="center" vertical="center"/>
    </xf>
    <xf numFmtId="0" fontId="39" fillId="0" borderId="9" xfId="0" applyFont="1" applyFill="1" applyBorder="1" applyAlignment="1">
      <alignment horizontal="center" vertical="center"/>
    </xf>
    <xf numFmtId="0" fontId="39" fillId="0" borderId="55" xfId="0" applyFont="1" applyFill="1" applyBorder="1" applyAlignment="1">
      <alignment horizontal="center" vertical="center"/>
    </xf>
    <xf numFmtId="0" fontId="34" fillId="0" borderId="54" xfId="0" applyFont="1" applyFill="1" applyBorder="1" applyAlignment="1">
      <alignment horizontal="left" vertical="center" wrapText="1"/>
    </xf>
    <xf numFmtId="0" fontId="34" fillId="0" borderId="5" xfId="0" applyFont="1" applyFill="1" applyBorder="1" applyAlignment="1">
      <alignment horizontal="left" vertical="center" wrapText="1"/>
    </xf>
    <xf numFmtId="0" fontId="34" fillId="0" borderId="63" xfId="0" applyFont="1" applyFill="1" applyBorder="1" applyAlignment="1">
      <alignment horizontal="left" vertical="center" wrapText="1"/>
    </xf>
    <xf numFmtId="0" fontId="17" fillId="0" borderId="60" xfId="0" applyFont="1" applyFill="1" applyBorder="1" applyAlignment="1">
      <alignment horizontal="center" vertical="center"/>
    </xf>
    <xf numFmtId="0" fontId="17" fillId="0" borderId="57" xfId="0" applyFont="1" applyFill="1" applyBorder="1" applyAlignment="1">
      <alignment horizontal="center" vertical="center"/>
    </xf>
    <xf numFmtId="0" fontId="35" fillId="0" borderId="55" xfId="0" applyFont="1" applyFill="1" applyBorder="1" applyAlignment="1">
      <alignment horizontal="center" vertical="center"/>
    </xf>
    <xf numFmtId="0" fontId="17" fillId="0" borderId="68" xfId="0" applyFont="1" applyFill="1" applyBorder="1" applyAlignment="1">
      <alignment horizontal="left" vertical="center" wrapText="1"/>
    </xf>
    <xf numFmtId="0" fontId="17" fillId="0" borderId="69" xfId="0" applyFont="1" applyFill="1" applyBorder="1" applyAlignment="1">
      <alignment horizontal="left" vertical="center" wrapText="1"/>
    </xf>
    <xf numFmtId="0" fontId="17" fillId="0" borderId="37" xfId="0" applyFont="1" applyFill="1" applyBorder="1" applyAlignment="1">
      <alignment horizontal="left" vertical="center" wrapText="1"/>
    </xf>
    <xf numFmtId="0" fontId="17" fillId="0" borderId="36" xfId="0" applyFont="1" applyFill="1" applyBorder="1" applyAlignment="1">
      <alignment horizontal="left" vertical="center" wrapText="1"/>
    </xf>
    <xf numFmtId="0" fontId="17" fillId="0" borderId="45" xfId="0" applyFont="1" applyFill="1" applyBorder="1" applyAlignment="1">
      <alignment horizontal="left" vertical="center" wrapText="1"/>
    </xf>
    <xf numFmtId="0" fontId="15" fillId="0" borderId="37" xfId="0" applyFont="1" applyFill="1" applyBorder="1" applyAlignment="1">
      <alignment horizontal="center" vertical="center"/>
    </xf>
    <xf numFmtId="0" fontId="17" fillId="0" borderId="54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63" xfId="0" applyFont="1" applyFill="1" applyBorder="1" applyAlignment="1">
      <alignment horizontal="left" vertical="center" wrapText="1"/>
    </xf>
    <xf numFmtId="1" fontId="17" fillId="0" borderId="22" xfId="0" applyNumberFormat="1" applyFont="1" applyFill="1" applyBorder="1" applyAlignment="1">
      <alignment horizontal="center" vertical="center"/>
    </xf>
    <xf numFmtId="1" fontId="17" fillId="0" borderId="21" xfId="0" applyNumberFormat="1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5" fillId="0" borderId="60" xfId="0" applyNumberFormat="1" applyFont="1" applyFill="1" applyBorder="1" applyAlignment="1">
      <alignment horizontal="center" vertical="center"/>
    </xf>
    <xf numFmtId="0" fontId="15" fillId="0" borderId="57" xfId="0" applyNumberFormat="1" applyFont="1" applyFill="1" applyBorder="1" applyAlignment="1">
      <alignment horizontal="center" vertical="center"/>
    </xf>
    <xf numFmtId="0" fontId="35" fillId="0" borderId="54" xfId="0" applyFont="1" applyFill="1" applyBorder="1" applyAlignment="1">
      <alignment horizontal="left" vertical="center" wrapText="1"/>
    </xf>
    <xf numFmtId="0" fontId="35" fillId="0" borderId="5" xfId="0" applyFont="1" applyFill="1" applyBorder="1" applyAlignment="1">
      <alignment horizontal="left" vertical="center" wrapText="1"/>
    </xf>
    <xf numFmtId="0" fontId="35" fillId="0" borderId="63" xfId="0" applyFont="1" applyFill="1" applyBorder="1" applyAlignment="1">
      <alignment horizontal="left" vertical="center" wrapText="1"/>
    </xf>
    <xf numFmtId="0" fontId="34" fillId="0" borderId="8" xfId="0" applyFont="1" applyFill="1" applyBorder="1" applyAlignment="1">
      <alignment horizontal="center" vertical="center"/>
    </xf>
    <xf numFmtId="0" fontId="34" fillId="0" borderId="25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horizontal="left" vertical="center" wrapText="1"/>
    </xf>
    <xf numFmtId="0" fontId="17" fillId="0" borderId="15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164" fontId="15" fillId="0" borderId="54" xfId="0" applyNumberFormat="1" applyFont="1" applyFill="1" applyBorder="1" applyAlignment="1">
      <alignment horizontal="center" vertical="center"/>
    </xf>
    <xf numFmtId="164" fontId="15" fillId="0" borderId="60" xfId="0" applyNumberFormat="1" applyFont="1" applyFill="1" applyBorder="1" applyAlignment="1">
      <alignment horizontal="center" vertical="center"/>
    </xf>
    <xf numFmtId="0" fontId="35" fillId="0" borderId="74" xfId="0" applyFont="1" applyFill="1" applyBorder="1" applyAlignment="1">
      <alignment horizontal="left" vertical="center" wrapText="1"/>
    </xf>
    <xf numFmtId="0" fontId="35" fillId="0" borderId="2" xfId="0" applyFont="1" applyFill="1" applyBorder="1" applyAlignment="1">
      <alignment horizontal="left" vertical="center" wrapText="1"/>
    </xf>
    <xf numFmtId="0" fontId="35" fillId="0" borderId="75" xfId="0" applyFont="1" applyFill="1" applyBorder="1" applyAlignment="1">
      <alignment horizontal="left" vertical="center" wrapText="1"/>
    </xf>
    <xf numFmtId="0" fontId="17" fillId="0" borderId="54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 wrapText="1"/>
    </xf>
    <xf numFmtId="0" fontId="17" fillId="0" borderId="63" xfId="0" applyFont="1" applyFill="1" applyBorder="1" applyAlignment="1">
      <alignment vertical="center" wrapText="1"/>
    </xf>
    <xf numFmtId="0" fontId="17" fillId="0" borderId="22" xfId="0" applyFont="1" applyFill="1" applyBorder="1" applyAlignment="1">
      <alignment horizontal="center" vertical="center"/>
    </xf>
    <xf numFmtId="0" fontId="15" fillId="0" borderId="61" xfId="0" applyFont="1" applyFill="1" applyBorder="1" applyAlignment="1">
      <alignment horizontal="center" vertical="center"/>
    </xf>
    <xf numFmtId="0" fontId="17" fillId="0" borderId="63" xfId="0" applyFont="1" applyFill="1" applyBorder="1" applyAlignment="1">
      <alignment horizontal="center" vertical="center"/>
    </xf>
    <xf numFmtId="0" fontId="15" fillId="0" borderId="73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4" fillId="0" borderId="6" xfId="0" applyFont="1" applyFill="1" applyBorder="1" applyAlignment="1">
      <alignment horizontal="center" vertical="center"/>
    </xf>
    <xf numFmtId="0" fontId="17" fillId="0" borderId="40" xfId="0" applyFont="1" applyFill="1" applyBorder="1" applyAlignment="1">
      <alignment horizontal="left" vertical="center" wrapText="1"/>
    </xf>
    <xf numFmtId="0" fontId="17" fillId="0" borderId="42" xfId="0" applyFont="1" applyFill="1" applyBorder="1" applyAlignment="1">
      <alignment horizontal="left" vertical="center" wrapText="1"/>
    </xf>
    <xf numFmtId="0" fontId="17" fillId="0" borderId="39" xfId="0" applyFont="1" applyFill="1" applyBorder="1" applyAlignment="1">
      <alignment horizontal="left" vertical="center" wrapText="1"/>
    </xf>
    <xf numFmtId="0" fontId="17" fillId="0" borderId="67" xfId="0" applyFont="1" applyFill="1" applyBorder="1" applyAlignment="1">
      <alignment horizontal="left" vertical="center" wrapText="1"/>
    </xf>
    <xf numFmtId="0" fontId="15" fillId="0" borderId="62" xfId="0" applyFont="1" applyFill="1" applyBorder="1" applyAlignment="1">
      <alignment horizontal="center" vertical="center"/>
    </xf>
    <xf numFmtId="1" fontId="34" fillId="0" borderId="9" xfId="0" applyNumberFormat="1" applyFont="1" applyFill="1" applyBorder="1" applyAlignment="1">
      <alignment horizontal="center" vertical="center"/>
    </xf>
    <xf numFmtId="1" fontId="17" fillId="0" borderId="8" xfId="0" applyNumberFormat="1" applyFont="1" applyFill="1" applyBorder="1" applyAlignment="1">
      <alignment horizontal="center" vertical="center"/>
    </xf>
    <xf numFmtId="0" fontId="34" fillId="0" borderId="62" xfId="0" applyFont="1" applyFill="1" applyBorder="1" applyAlignment="1">
      <alignment horizontal="center" vertical="center"/>
    </xf>
    <xf numFmtId="0" fontId="34" fillId="0" borderId="61" xfId="0" applyFont="1" applyFill="1" applyBorder="1" applyAlignment="1">
      <alignment horizontal="center" vertical="center"/>
    </xf>
    <xf numFmtId="0" fontId="35" fillId="0" borderId="22" xfId="0" applyFont="1" applyFill="1" applyBorder="1" applyAlignment="1">
      <alignment horizontal="center" vertical="center"/>
    </xf>
    <xf numFmtId="0" fontId="35" fillId="0" borderId="21" xfId="0" applyFont="1" applyFill="1" applyBorder="1" applyAlignment="1">
      <alignment horizontal="center" vertical="center"/>
    </xf>
    <xf numFmtId="0" fontId="15" fillId="0" borderId="5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1" fontId="34" fillId="0" borderId="55" xfId="0" applyNumberFormat="1" applyFont="1" applyFill="1" applyBorder="1" applyAlignment="1">
      <alignment horizontal="center" vertical="center"/>
    </xf>
    <xf numFmtId="0" fontId="27" fillId="0" borderId="40" xfId="0" applyFont="1" applyFill="1" applyBorder="1" applyAlignment="1">
      <alignment horizontal="center" vertical="center" textRotation="90"/>
    </xf>
    <xf numFmtId="0" fontId="27" fillId="0" borderId="33" xfId="0" applyFont="1" applyFill="1" applyBorder="1" applyAlignment="1">
      <alignment horizontal="center" vertical="center" textRotation="90"/>
    </xf>
    <xf numFmtId="0" fontId="27" fillId="0" borderId="7" xfId="0" applyFont="1" applyFill="1" applyBorder="1" applyAlignment="1">
      <alignment horizontal="center" vertical="center" textRotation="90"/>
    </xf>
    <xf numFmtId="0" fontId="27" fillId="0" borderId="35" xfId="0" applyFont="1" applyFill="1" applyBorder="1" applyAlignment="1">
      <alignment horizontal="center" vertical="center" textRotation="90"/>
    </xf>
    <xf numFmtId="0" fontId="27" fillId="0" borderId="20" xfId="0" applyFont="1" applyFill="1" applyBorder="1" applyAlignment="1">
      <alignment horizontal="center" vertical="center" textRotation="90"/>
    </xf>
    <xf numFmtId="0" fontId="27" fillId="0" borderId="52" xfId="0" applyFont="1" applyFill="1" applyBorder="1" applyAlignment="1">
      <alignment horizontal="center" vertical="center" textRotation="90"/>
    </xf>
    <xf numFmtId="0" fontId="27" fillId="0" borderId="32" xfId="0" applyFont="1" applyFill="1" applyBorder="1" applyAlignment="1">
      <alignment horizontal="center" vertical="center" textRotation="90"/>
    </xf>
    <xf numFmtId="1" fontId="17" fillId="0" borderId="58" xfId="0" applyNumberFormat="1" applyFont="1" applyFill="1" applyBorder="1" applyAlignment="1">
      <alignment horizontal="center" vertical="center"/>
    </xf>
    <xf numFmtId="1" fontId="17" fillId="0" borderId="25" xfId="0" applyNumberFormat="1" applyFont="1" applyFill="1" applyBorder="1" applyAlignment="1">
      <alignment horizontal="center" vertical="center"/>
    </xf>
    <xf numFmtId="0" fontId="27" fillId="0" borderId="41" xfId="0" applyFont="1" applyFill="1" applyBorder="1" applyAlignment="1">
      <alignment horizontal="center" textRotation="90"/>
    </xf>
    <xf numFmtId="0" fontId="27" fillId="0" borderId="0" xfId="0" applyFont="1" applyFill="1" applyBorder="1" applyAlignment="1">
      <alignment horizontal="center" textRotation="90"/>
    </xf>
    <xf numFmtId="0" fontId="27" fillId="0" borderId="34" xfId="0" applyFont="1" applyFill="1" applyBorder="1" applyAlignment="1">
      <alignment horizontal="center" textRotation="90"/>
    </xf>
    <xf numFmtId="0" fontId="27" fillId="0" borderId="33" xfId="0" applyFont="1" applyFill="1" applyBorder="1" applyAlignment="1">
      <alignment horizontal="center" textRotation="90"/>
    </xf>
    <xf numFmtId="0" fontId="27" fillId="0" borderId="42" xfId="0" applyFont="1" applyFill="1" applyBorder="1" applyAlignment="1">
      <alignment horizontal="center" textRotation="90"/>
    </xf>
    <xf numFmtId="0" fontId="27" fillId="0" borderId="39" xfId="0" applyFont="1" applyFill="1" applyBorder="1" applyAlignment="1">
      <alignment horizontal="center" textRotation="90"/>
    </xf>
    <xf numFmtId="0" fontId="27" fillId="0" borderId="15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1" fontId="15" fillId="0" borderId="54" xfId="0" applyNumberFormat="1" applyFont="1" applyFill="1" applyBorder="1" applyAlignment="1">
      <alignment horizontal="center" vertical="center"/>
    </xf>
    <xf numFmtId="1" fontId="15" fillId="0" borderId="60" xfId="0" applyNumberFormat="1" applyFont="1" applyFill="1" applyBorder="1" applyAlignment="1">
      <alignment horizontal="center" vertical="center"/>
    </xf>
    <xf numFmtId="0" fontId="27" fillId="0" borderId="60" xfId="0" applyFont="1" applyFill="1" applyBorder="1" applyAlignment="1">
      <alignment horizontal="center" vertical="center"/>
    </xf>
    <xf numFmtId="0" fontId="15" fillId="0" borderId="63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1" fontId="10" fillId="0" borderId="53" xfId="0" applyNumberFormat="1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1" fontId="10" fillId="0" borderId="49" xfId="0" applyNumberFormat="1" applyFont="1" applyFill="1" applyBorder="1" applyAlignment="1">
      <alignment horizontal="center" vertical="center"/>
    </xf>
    <xf numFmtId="0" fontId="10" fillId="0" borderId="49" xfId="0" applyFont="1" applyFill="1" applyBorder="1" applyAlignment="1">
      <alignment horizontal="center" vertical="center"/>
    </xf>
    <xf numFmtId="1" fontId="10" fillId="0" borderId="33" xfId="0" applyNumberFormat="1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1" fontId="10" fillId="0" borderId="32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1" fontId="10" fillId="0" borderId="31" xfId="0" applyNumberFormat="1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textRotation="90"/>
    </xf>
    <xf numFmtId="0" fontId="27" fillId="0" borderId="53" xfId="0" applyFont="1" applyFill="1" applyBorder="1" applyAlignment="1">
      <alignment horizontal="center" textRotation="90"/>
    </xf>
    <xf numFmtId="0" fontId="27" fillId="0" borderId="16" xfId="0" applyFont="1" applyFill="1" applyBorder="1" applyAlignment="1">
      <alignment horizontal="center" textRotation="90"/>
    </xf>
    <xf numFmtId="0" fontId="27" fillId="0" borderId="14" xfId="0" applyFont="1" applyFill="1" applyBorder="1" applyAlignment="1">
      <alignment horizontal="center" textRotation="90"/>
    </xf>
    <xf numFmtId="0" fontId="27" fillId="0" borderId="13" xfId="0" applyFont="1" applyFill="1" applyBorder="1" applyAlignment="1">
      <alignment horizontal="center" textRotation="90"/>
    </xf>
    <xf numFmtId="1" fontId="17" fillId="0" borderId="53" xfId="0" applyNumberFormat="1" applyFont="1" applyFill="1" applyBorder="1" applyAlignment="1">
      <alignment horizontal="center" vertical="center"/>
    </xf>
    <xf numFmtId="1" fontId="15" fillId="0" borderId="57" xfId="0" applyNumberFormat="1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0" fontId="10" fillId="0" borderId="39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21" fillId="0" borderId="49" xfId="0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15" fillId="0" borderId="69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27" fillId="0" borderId="40" xfId="0" applyFont="1" applyFill="1" applyBorder="1" applyAlignment="1">
      <alignment horizontal="center" textRotation="90"/>
    </xf>
    <xf numFmtId="0" fontId="10" fillId="0" borderId="40" xfId="0" applyFont="1" applyFill="1" applyBorder="1" applyAlignment="1">
      <alignment horizontal="center" vertical="center" textRotation="90"/>
    </xf>
    <xf numFmtId="0" fontId="10" fillId="0" borderId="42" xfId="0" applyFont="1" applyFill="1" applyBorder="1" applyAlignment="1">
      <alignment horizontal="center" vertical="center" textRotation="90"/>
    </xf>
    <xf numFmtId="0" fontId="10" fillId="0" borderId="39" xfId="0" applyFont="1" applyFill="1" applyBorder="1" applyAlignment="1">
      <alignment horizontal="center" vertical="center" textRotation="90"/>
    </xf>
    <xf numFmtId="0" fontId="10" fillId="0" borderId="7" xfId="0" applyFont="1" applyFill="1" applyBorder="1" applyAlignment="1">
      <alignment horizontal="center" vertical="center" textRotation="90"/>
    </xf>
    <xf numFmtId="0" fontId="10" fillId="0" borderId="0" xfId="0" applyFont="1" applyFill="1" applyBorder="1" applyAlignment="1">
      <alignment horizontal="center" vertical="center" textRotation="90"/>
    </xf>
    <xf numFmtId="0" fontId="10" fillId="0" borderId="6" xfId="0" applyFont="1" applyFill="1" applyBorder="1" applyAlignment="1">
      <alignment horizontal="center" vertical="center" textRotation="90"/>
    </xf>
    <xf numFmtId="0" fontId="10" fillId="0" borderId="20" xfId="0" applyFont="1" applyFill="1" applyBorder="1" applyAlignment="1">
      <alignment horizontal="center" vertical="center" textRotation="90"/>
    </xf>
    <xf numFmtId="0" fontId="10" fillId="0" borderId="17" xfId="0" applyFont="1" applyFill="1" applyBorder="1" applyAlignment="1">
      <alignment horizontal="center" vertical="center" textRotation="90"/>
    </xf>
    <xf numFmtId="0" fontId="10" fillId="0" borderId="30" xfId="0" applyFont="1" applyFill="1" applyBorder="1" applyAlignment="1">
      <alignment horizontal="center" vertical="center" textRotation="90"/>
    </xf>
    <xf numFmtId="0" fontId="27" fillId="0" borderId="32" xfId="0" applyFont="1" applyFill="1" applyBorder="1" applyAlignment="1">
      <alignment horizontal="center" vertical="center" wrapText="1"/>
    </xf>
    <xf numFmtId="0" fontId="27" fillId="0" borderId="31" xfId="0" applyFont="1" applyFill="1" applyBorder="1" applyAlignment="1">
      <alignment horizontal="center" vertical="center" wrapText="1"/>
    </xf>
    <xf numFmtId="0" fontId="27" fillId="0" borderId="38" xfId="0" applyFont="1" applyFill="1" applyBorder="1" applyAlignment="1">
      <alignment horizontal="center" vertical="center" wrapText="1"/>
    </xf>
    <xf numFmtId="0" fontId="10" fillId="0" borderId="51" xfId="0" applyFont="1" applyFill="1" applyBorder="1" applyAlignment="1">
      <alignment horizontal="center" vertical="center" wrapText="1"/>
    </xf>
    <xf numFmtId="0" fontId="10" fillId="0" borderId="70" xfId="0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0" fontId="27" fillId="0" borderId="31" xfId="0" applyFont="1" applyFill="1" applyBorder="1" applyAlignment="1">
      <alignment horizontal="center" vertical="center" textRotation="90"/>
    </xf>
    <xf numFmtId="0" fontId="27" fillId="0" borderId="41" xfId="0" applyFont="1" applyFill="1" applyBorder="1" applyAlignment="1">
      <alignment horizontal="center" vertical="center" textRotation="90"/>
    </xf>
    <xf numFmtId="0" fontId="27" fillId="0" borderId="42" xfId="0" applyFont="1" applyFill="1" applyBorder="1" applyAlignment="1">
      <alignment horizontal="center" vertical="center" textRotation="90"/>
    </xf>
    <xf numFmtId="0" fontId="27" fillId="0" borderId="39" xfId="0" applyFont="1" applyFill="1" applyBorder="1" applyAlignment="1">
      <alignment horizontal="center" vertical="center" textRotation="90"/>
    </xf>
    <xf numFmtId="0" fontId="27" fillId="0" borderId="0" xfId="0" applyFont="1" applyFill="1" applyBorder="1" applyAlignment="1">
      <alignment horizontal="center" vertical="center" textRotation="90"/>
    </xf>
    <xf numFmtId="0" fontId="27" fillId="0" borderId="6" xfId="0" applyFont="1" applyFill="1" applyBorder="1" applyAlignment="1">
      <alignment horizontal="center" vertical="center" textRotation="90"/>
    </xf>
    <xf numFmtId="0" fontId="27" fillId="0" borderId="35" xfId="0" applyFont="1" applyFill="1" applyBorder="1" applyAlignment="1">
      <alignment horizontal="center" textRotation="90"/>
    </xf>
    <xf numFmtId="0" fontId="27" fillId="0" borderId="6" xfId="0" applyFont="1" applyFill="1" applyBorder="1" applyAlignment="1">
      <alignment horizontal="center" textRotation="90"/>
    </xf>
    <xf numFmtId="0" fontId="27" fillId="0" borderId="34" xfId="0" applyFont="1" applyFill="1" applyBorder="1" applyAlignment="1">
      <alignment horizontal="center" vertical="center" textRotation="90"/>
    </xf>
    <xf numFmtId="0" fontId="27" fillId="0" borderId="29" xfId="0" applyFont="1" applyFill="1" applyBorder="1" applyAlignment="1">
      <alignment horizontal="center" vertical="center" textRotation="90"/>
    </xf>
    <xf numFmtId="0" fontId="27" fillId="0" borderId="30" xfId="0" applyFont="1" applyFill="1" applyBorder="1" applyAlignment="1">
      <alignment horizontal="center" vertical="center" textRotation="90"/>
    </xf>
    <xf numFmtId="0" fontId="10" fillId="0" borderId="15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8" fillId="0" borderId="51" xfId="0" applyFont="1" applyFill="1" applyBorder="1" applyAlignment="1">
      <alignment horizontal="center" vertical="center" textRotation="255"/>
    </xf>
    <xf numFmtId="0" fontId="18" fillId="0" borderId="50" xfId="0" applyFont="1" applyFill="1" applyBorder="1" applyAlignment="1">
      <alignment horizontal="center" vertical="center" textRotation="255"/>
    </xf>
    <xf numFmtId="0" fontId="15" fillId="0" borderId="68" xfId="0" applyFont="1" applyFill="1" applyBorder="1" applyAlignment="1">
      <alignment horizontal="center" vertical="center"/>
    </xf>
    <xf numFmtId="0" fontId="31" fillId="0" borderId="0" xfId="0" applyFont="1" applyFill="1" applyAlignment="1">
      <alignment horizontal="right" vertical="center"/>
    </xf>
    <xf numFmtId="0" fontId="15" fillId="0" borderId="48" xfId="0" applyFont="1" applyFill="1" applyBorder="1" applyAlignment="1">
      <alignment horizontal="center" textRotation="90"/>
    </xf>
    <xf numFmtId="0" fontId="15" fillId="0" borderId="47" xfId="0" applyFont="1" applyFill="1" applyBorder="1" applyAlignment="1">
      <alignment horizontal="center" textRotation="90"/>
    </xf>
    <xf numFmtId="0" fontId="15" fillId="0" borderId="40" xfId="0" applyFont="1" applyFill="1" applyBorder="1" applyAlignment="1">
      <alignment horizontal="center" textRotation="90"/>
    </xf>
    <xf numFmtId="0" fontId="15" fillId="0" borderId="33" xfId="0" applyFont="1" applyFill="1" applyBorder="1" applyAlignment="1">
      <alignment horizontal="center" textRotation="90"/>
    </xf>
    <xf numFmtId="0" fontId="15" fillId="0" borderId="20" xfId="0" applyFont="1" applyFill="1" applyBorder="1" applyAlignment="1">
      <alignment horizontal="center" textRotation="90"/>
    </xf>
    <xf numFmtId="0" fontId="15" fillId="0" borderId="52" xfId="0" applyFont="1" applyFill="1" applyBorder="1" applyAlignment="1">
      <alignment horizontal="center" textRotation="90"/>
    </xf>
    <xf numFmtId="0" fontId="15" fillId="0" borderId="34" xfId="0" applyFont="1" applyFill="1" applyBorder="1" applyAlignment="1">
      <alignment horizontal="center" textRotation="90"/>
    </xf>
    <xf numFmtId="0" fontId="15" fillId="0" borderId="29" xfId="0" applyFont="1" applyFill="1" applyBorder="1" applyAlignment="1">
      <alignment horizontal="center" textRotation="90"/>
    </xf>
    <xf numFmtId="0" fontId="15" fillId="0" borderId="39" xfId="0" applyFont="1" applyFill="1" applyBorder="1" applyAlignment="1">
      <alignment horizontal="center" textRotation="90"/>
    </xf>
    <xf numFmtId="0" fontId="15" fillId="0" borderId="30" xfId="0" applyFont="1" applyFill="1" applyBorder="1" applyAlignment="1">
      <alignment horizontal="center" textRotation="90"/>
    </xf>
    <xf numFmtId="0" fontId="31" fillId="0" borderId="0" xfId="0" applyFont="1" applyFill="1" applyAlignment="1">
      <alignment horizontal="left" vertical="top"/>
    </xf>
    <xf numFmtId="0" fontId="32" fillId="0" borderId="0" xfId="0" applyFont="1" applyFill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12" fillId="0" borderId="56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55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top" wrapText="1"/>
    </xf>
    <xf numFmtId="0" fontId="12" fillId="0" borderId="62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61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left" vertical="center"/>
    </xf>
    <xf numFmtId="0" fontId="17" fillId="0" borderId="14" xfId="0" applyFont="1" applyFill="1" applyBorder="1" applyAlignment="1">
      <alignment horizontal="left" vertical="center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left"/>
    </xf>
    <xf numFmtId="0" fontId="26" fillId="0" borderId="2" xfId="0" applyFont="1" applyFill="1" applyBorder="1" applyAlignment="1">
      <alignment horizontal="center" vertical="top"/>
    </xf>
    <xf numFmtId="49" fontId="31" fillId="0" borderId="42" xfId="0" applyNumberFormat="1" applyFont="1" applyFill="1" applyBorder="1" applyAlignment="1">
      <alignment horizontal="left" wrapText="1"/>
    </xf>
    <xf numFmtId="49" fontId="31" fillId="0" borderId="0" xfId="0" applyNumberFormat="1" applyFont="1" applyFill="1" applyBorder="1" applyAlignment="1">
      <alignment horizontal="left" wrapText="1"/>
    </xf>
    <xf numFmtId="0" fontId="31" fillId="0" borderId="0" xfId="0" applyFont="1" applyFill="1" applyAlignment="1">
      <alignment horizontal="left" wrapText="1"/>
    </xf>
    <xf numFmtId="0" fontId="31" fillId="0" borderId="0" xfId="0" applyFont="1" applyFill="1" applyBorder="1" applyAlignment="1">
      <alignment horizontal="left" vertical="top" wrapText="1"/>
    </xf>
    <xf numFmtId="0" fontId="32" fillId="0" borderId="0" xfId="0" applyFont="1" applyFill="1" applyAlignment="1">
      <alignment horizontal="left"/>
    </xf>
    <xf numFmtId="0" fontId="31" fillId="0" borderId="5" xfId="0" applyFont="1" applyFill="1" applyBorder="1" applyAlignment="1">
      <alignment horizontal="center" vertical="top" wrapText="1"/>
    </xf>
    <xf numFmtId="0" fontId="31" fillId="0" borderId="0" xfId="0" applyFont="1" applyFill="1" applyBorder="1" applyAlignment="1">
      <alignment horizontal="left" wrapText="1"/>
    </xf>
    <xf numFmtId="0" fontId="31" fillId="0" borderId="5" xfId="0" applyFont="1" applyFill="1" applyBorder="1" applyAlignment="1">
      <alignment horizontal="center"/>
    </xf>
    <xf numFmtId="0" fontId="31" fillId="0" borderId="0" xfId="0" applyFont="1" applyFill="1" applyAlignment="1">
      <alignment horizontal="left" vertical="top" wrapText="1"/>
    </xf>
    <xf numFmtId="0" fontId="31" fillId="0" borderId="1" xfId="0" applyFont="1" applyFill="1" applyBorder="1" applyAlignment="1">
      <alignment horizontal="center" vertical="top"/>
    </xf>
    <xf numFmtId="0" fontId="31" fillId="0" borderId="0" xfId="0" applyFont="1" applyFill="1" applyBorder="1" applyAlignment="1">
      <alignment horizontal="left" vertical="center" wrapText="1"/>
    </xf>
    <xf numFmtId="0" fontId="26" fillId="0" borderId="5" xfId="0" applyFont="1" applyFill="1" applyBorder="1" applyAlignment="1">
      <alignment horizontal="center" vertical="top" wrapText="1"/>
    </xf>
    <xf numFmtId="0" fontId="31" fillId="0" borderId="0" xfId="0" applyFont="1" applyFill="1" applyAlignment="1">
      <alignment horizontal="left" vertical="center" wrapText="1"/>
    </xf>
    <xf numFmtId="0" fontId="31" fillId="0" borderId="0" xfId="0" applyFont="1" applyFill="1" applyAlignment="1">
      <alignment horizontal="left" vertical="center"/>
    </xf>
    <xf numFmtId="0" fontId="15" fillId="0" borderId="9" xfId="0" applyNumberFormat="1" applyFont="1" applyFill="1" applyBorder="1" applyAlignment="1">
      <alignment horizontal="center" vertical="center"/>
    </xf>
    <xf numFmtId="49" fontId="29" fillId="0" borderId="15" xfId="0" applyNumberFormat="1" applyFont="1" applyFill="1" applyBorder="1" applyAlignment="1">
      <alignment horizontal="center" vertical="center"/>
    </xf>
    <xf numFmtId="0" fontId="29" fillId="0" borderId="14" xfId="0" applyNumberFormat="1" applyFont="1" applyFill="1" applyBorder="1" applyAlignment="1">
      <alignment horizontal="center" vertical="center"/>
    </xf>
    <xf numFmtId="0" fontId="29" fillId="0" borderId="13" xfId="0" applyNumberFormat="1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0" fontId="34" fillId="0" borderId="57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15" fillId="0" borderId="41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49" fontId="12" fillId="0" borderId="68" xfId="0" applyNumberFormat="1" applyFont="1" applyFill="1" applyBorder="1" applyAlignment="1">
      <alignment horizontal="center" vertical="center" wrapText="1"/>
    </xf>
    <xf numFmtId="49" fontId="12" fillId="0" borderId="69" xfId="0" applyNumberFormat="1" applyFont="1" applyFill="1" applyBorder="1" applyAlignment="1">
      <alignment horizontal="center" vertical="center" wrapText="1"/>
    </xf>
    <xf numFmtId="49" fontId="12" fillId="0" borderId="67" xfId="0" applyNumberFormat="1" applyFont="1" applyFill="1" applyBorder="1" applyAlignment="1">
      <alignment horizontal="center" vertical="center" wrapText="1"/>
    </xf>
    <xf numFmtId="0" fontId="15" fillId="0" borderId="54" xfId="0" applyNumberFormat="1" applyFont="1" applyFill="1" applyBorder="1" applyAlignment="1">
      <alignment horizontal="left" vertical="center" wrapText="1"/>
    </xf>
    <xf numFmtId="0" fontId="15" fillId="0" borderId="5" xfId="0" applyNumberFormat="1" applyFont="1" applyFill="1" applyBorder="1" applyAlignment="1">
      <alignment horizontal="left" vertical="center" wrapText="1"/>
    </xf>
    <xf numFmtId="0" fontId="15" fillId="0" borderId="63" xfId="0" applyNumberFormat="1" applyFont="1" applyFill="1" applyBorder="1" applyAlignment="1">
      <alignment horizontal="left" vertical="center" wrapText="1"/>
    </xf>
    <xf numFmtId="0" fontId="12" fillId="0" borderId="37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0" fontId="12" fillId="0" borderId="45" xfId="0" applyFont="1" applyFill="1" applyBorder="1" applyAlignment="1">
      <alignment horizontal="center" vertical="center"/>
    </xf>
    <xf numFmtId="0" fontId="12" fillId="0" borderId="58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59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34" fillId="0" borderId="76" xfId="0" applyFont="1" applyFill="1" applyBorder="1" applyAlignment="1">
      <alignment horizontal="center" vertical="center"/>
    </xf>
    <xf numFmtId="0" fontId="34" fillId="0" borderId="41" xfId="0" applyFont="1" applyFill="1" applyBorder="1" applyAlignment="1">
      <alignment horizontal="center" vertical="center"/>
    </xf>
    <xf numFmtId="0" fontId="10" fillId="0" borderId="56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55" xfId="0" applyFont="1" applyFill="1" applyBorder="1" applyAlignment="1">
      <alignment horizontal="center" vertical="center" wrapText="1"/>
    </xf>
    <xf numFmtId="0" fontId="17" fillId="0" borderId="35" xfId="0" applyFont="1" applyFill="1" applyBorder="1" applyAlignment="1">
      <alignment horizontal="center" vertical="center"/>
    </xf>
    <xf numFmtId="0" fontId="17" fillId="0" borderId="78" xfId="0" applyFont="1" applyFill="1" applyBorder="1" applyAlignment="1">
      <alignment horizontal="center" vertical="center"/>
    </xf>
    <xf numFmtId="0" fontId="17" fillId="0" borderId="41" xfId="0" applyFont="1" applyFill="1" applyBorder="1" applyAlignment="1">
      <alignment horizontal="center" vertical="center"/>
    </xf>
    <xf numFmtId="0" fontId="17" fillId="0" borderId="76" xfId="0" applyFont="1" applyFill="1" applyBorder="1" applyAlignment="1">
      <alignment horizontal="center" vertical="center"/>
    </xf>
    <xf numFmtId="0" fontId="27" fillId="0" borderId="56" xfId="0" applyNumberFormat="1" applyFont="1" applyFill="1" applyBorder="1" applyAlignment="1">
      <alignment horizontal="center" vertical="center" wrapText="1"/>
    </xf>
    <xf numFmtId="0" fontId="27" fillId="0" borderId="9" xfId="0" applyNumberFormat="1" applyFont="1" applyFill="1" applyBorder="1" applyAlignment="1">
      <alignment horizontal="center" vertical="center" wrapText="1"/>
    </xf>
    <xf numFmtId="0" fontId="27" fillId="0" borderId="55" xfId="0" applyNumberFormat="1" applyFont="1" applyFill="1" applyBorder="1" applyAlignment="1">
      <alignment horizontal="center" vertical="center" wrapText="1"/>
    </xf>
    <xf numFmtId="0" fontId="10" fillId="0" borderId="58" xfId="0" applyFont="1" applyFill="1" applyBorder="1" applyAlignment="1">
      <alignment horizontal="center" vertical="center"/>
    </xf>
    <xf numFmtId="0" fontId="10" fillId="0" borderId="57" xfId="0" applyFont="1" applyFill="1" applyBorder="1" applyAlignment="1">
      <alignment horizontal="center" vertical="center"/>
    </xf>
    <xf numFmtId="0" fontId="10" fillId="0" borderId="56" xfId="0" applyFont="1" applyFill="1" applyBorder="1" applyAlignment="1">
      <alignment horizontal="center" vertical="center"/>
    </xf>
    <xf numFmtId="0" fontId="10" fillId="0" borderId="59" xfId="0" applyFont="1" applyFill="1" applyBorder="1" applyAlignment="1">
      <alignment horizontal="center" vertical="center"/>
    </xf>
    <xf numFmtId="0" fontId="27" fillId="0" borderId="68" xfId="0" applyFont="1" applyFill="1" applyBorder="1" applyAlignment="1">
      <alignment horizontal="center" vertical="center" wrapText="1"/>
    </xf>
    <xf numFmtId="0" fontId="27" fillId="0" borderId="69" xfId="0" applyFont="1" applyFill="1" applyBorder="1" applyAlignment="1">
      <alignment horizontal="center" vertical="center" wrapText="1"/>
    </xf>
    <xf numFmtId="0" fontId="27" fillId="0" borderId="67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horizontal="center" vertical="center"/>
    </xf>
    <xf numFmtId="0" fontId="27" fillId="0" borderId="35" xfId="0" applyFont="1" applyFill="1" applyBorder="1" applyAlignment="1">
      <alignment horizontal="center" vertical="center"/>
    </xf>
    <xf numFmtId="0" fontId="27" fillId="0" borderId="41" xfId="0" applyFont="1" applyFill="1" applyBorder="1" applyAlignment="1">
      <alignment horizontal="center" vertical="center"/>
    </xf>
    <xf numFmtId="0" fontId="27" fillId="0" borderId="77" xfId="0" applyFont="1" applyFill="1" applyBorder="1" applyAlignment="1">
      <alignment horizontal="center" vertical="center"/>
    </xf>
    <xf numFmtId="0" fontId="27" fillId="0" borderId="78" xfId="0" applyFont="1" applyFill="1" applyBorder="1" applyAlignment="1">
      <alignment horizontal="center" vertical="center"/>
    </xf>
    <xf numFmtId="0" fontId="27" fillId="0" borderId="66" xfId="0" applyFont="1" applyFill="1" applyBorder="1" applyAlignment="1">
      <alignment horizontal="center" vertical="center" wrapText="1"/>
    </xf>
    <xf numFmtId="0" fontId="27" fillId="0" borderId="64" xfId="0" applyFont="1" applyFill="1" applyBorder="1" applyAlignment="1">
      <alignment horizontal="center" vertical="center" wrapText="1"/>
    </xf>
    <xf numFmtId="0" fontId="27" fillId="0" borderId="65" xfId="0" applyFont="1" applyFill="1" applyBorder="1" applyAlignment="1">
      <alignment horizontal="center" vertical="center" wrapText="1"/>
    </xf>
    <xf numFmtId="49" fontId="30" fillId="0" borderId="11" xfId="0" applyNumberFormat="1" applyFont="1" applyFill="1" applyBorder="1" applyAlignment="1">
      <alignment horizontal="center" vertical="center"/>
    </xf>
    <xf numFmtId="49" fontId="30" fillId="0" borderId="67" xfId="0" applyNumberFormat="1" applyFont="1" applyFill="1" applyBorder="1" applyAlignment="1">
      <alignment horizontal="center" vertical="center"/>
    </xf>
    <xf numFmtId="49" fontId="30" fillId="0" borderId="54" xfId="0" applyNumberFormat="1" applyFont="1" applyFill="1" applyBorder="1" applyAlignment="1">
      <alignment horizontal="center" vertical="center"/>
    </xf>
    <xf numFmtId="49" fontId="30" fillId="0" borderId="60" xfId="0" applyNumberFormat="1" applyFont="1" applyFill="1" applyBorder="1" applyAlignment="1">
      <alignment horizontal="center" vertical="center"/>
    </xf>
    <xf numFmtId="49" fontId="30" fillId="0" borderId="57" xfId="0" applyNumberFormat="1" applyFont="1" applyFill="1" applyBorder="1" applyAlignment="1">
      <alignment horizontal="center" vertical="center"/>
    </xf>
    <xf numFmtId="49" fontId="37" fillId="0" borderId="15" xfId="0" applyNumberFormat="1" applyFont="1" applyFill="1" applyBorder="1" applyAlignment="1">
      <alignment horizontal="center" vertical="center"/>
    </xf>
    <xf numFmtId="49" fontId="37" fillId="0" borderId="53" xfId="0" applyNumberFormat="1" applyFont="1" applyFill="1" applyBorder="1" applyAlignment="1">
      <alignment horizontal="center" vertical="center"/>
    </xf>
    <xf numFmtId="49" fontId="17" fillId="0" borderId="21" xfId="0" applyNumberFormat="1" applyFont="1" applyFill="1" applyBorder="1" applyAlignment="1">
      <alignment horizontal="center" vertical="center"/>
    </xf>
    <xf numFmtId="49" fontId="17" fillId="0" borderId="23" xfId="0" applyNumberFormat="1" applyFont="1" applyFill="1" applyBorder="1" applyAlignment="1">
      <alignment horizontal="center" vertical="center"/>
    </xf>
    <xf numFmtId="0" fontId="27" fillId="0" borderId="62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30" fillId="0" borderId="22" xfId="0" applyFont="1" applyFill="1" applyBorder="1" applyAlignment="1">
      <alignment horizontal="center" vertical="center" wrapText="1"/>
    </xf>
    <xf numFmtId="0" fontId="30" fillId="0" borderId="21" xfId="0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horizontal="center" vertical="center" wrapText="1"/>
    </xf>
    <xf numFmtId="0" fontId="15" fillId="0" borderId="45" xfId="0" applyFont="1" applyFill="1" applyBorder="1" applyAlignment="1">
      <alignment horizontal="center" vertical="center"/>
    </xf>
    <xf numFmtId="49" fontId="37" fillId="0" borderId="66" xfId="0" applyNumberFormat="1" applyFont="1" applyFill="1" applyBorder="1" applyAlignment="1">
      <alignment horizontal="center" vertical="center"/>
    </xf>
    <xf numFmtId="49" fontId="37" fillId="0" borderId="4" xfId="0" applyNumberFormat="1" applyFont="1" applyFill="1" applyBorder="1" applyAlignment="1">
      <alignment horizontal="center" vertical="center"/>
    </xf>
    <xf numFmtId="49" fontId="37" fillId="0" borderId="3" xfId="0" applyNumberFormat="1" applyFont="1" applyFill="1" applyBorder="1" applyAlignment="1">
      <alignment horizontal="center" vertical="center"/>
    </xf>
    <xf numFmtId="49" fontId="37" fillId="0" borderId="65" xfId="0" applyNumberFormat="1" applyFont="1" applyFill="1" applyBorder="1" applyAlignment="1">
      <alignment horizontal="center" vertical="center"/>
    </xf>
    <xf numFmtId="0" fontId="27" fillId="0" borderId="24" xfId="0" applyFont="1" applyFill="1" applyBorder="1" applyAlignment="1">
      <alignment horizontal="center" vertical="center"/>
    </xf>
    <xf numFmtId="0" fontId="27" fillId="0" borderId="61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17" fillId="0" borderId="61" xfId="0" applyFont="1" applyFill="1" applyBorder="1" applyAlignment="1">
      <alignment horizontal="center" vertical="center"/>
    </xf>
    <xf numFmtId="0" fontId="15" fillId="0" borderId="36" xfId="0" applyNumberFormat="1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15" fillId="0" borderId="52" xfId="0" applyFont="1" applyFill="1" applyBorder="1" applyAlignment="1">
      <alignment horizontal="center" vertical="center"/>
    </xf>
    <xf numFmtId="164" fontId="15" fillId="0" borderId="72" xfId="0" applyNumberFormat="1" applyFont="1" applyFill="1" applyBorder="1" applyAlignment="1">
      <alignment horizontal="center" vertical="center"/>
    </xf>
    <xf numFmtId="164" fontId="15" fillId="0" borderId="18" xfId="0" applyNumberFormat="1" applyFont="1" applyFill="1" applyBorder="1" applyAlignment="1">
      <alignment horizontal="center" vertical="center"/>
    </xf>
    <xf numFmtId="164" fontId="15" fillId="0" borderId="41" xfId="0" applyNumberFormat="1" applyFont="1" applyFill="1" applyBorder="1" applyAlignment="1">
      <alignment horizontal="center" vertical="center"/>
    </xf>
    <xf numFmtId="164" fontId="15" fillId="0" borderId="0" xfId="0" applyNumberFormat="1" applyFont="1" applyFill="1" applyBorder="1" applyAlignment="1">
      <alignment horizontal="center" vertical="center"/>
    </xf>
    <xf numFmtId="0" fontId="27" fillId="0" borderId="72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73" xfId="0" applyFont="1" applyFill="1" applyBorder="1" applyAlignment="1">
      <alignment horizontal="center" vertical="center" wrapText="1"/>
    </xf>
    <xf numFmtId="49" fontId="30" fillId="0" borderId="63" xfId="0" applyNumberFormat="1" applyFont="1" applyFill="1" applyBorder="1" applyAlignment="1">
      <alignment horizontal="center" vertical="center"/>
    </xf>
    <xf numFmtId="49" fontId="30" fillId="0" borderId="66" xfId="0" applyNumberFormat="1" applyFont="1" applyFill="1" applyBorder="1" applyAlignment="1">
      <alignment horizontal="center" vertical="center"/>
    </xf>
    <xf numFmtId="49" fontId="30" fillId="0" borderId="4" xfId="0" applyNumberFormat="1" applyFont="1" applyFill="1" applyBorder="1" applyAlignment="1">
      <alignment horizontal="center" vertical="center"/>
    </xf>
    <xf numFmtId="49" fontId="30" fillId="0" borderId="3" xfId="0" applyNumberFormat="1" applyFont="1" applyFill="1" applyBorder="1" applyAlignment="1">
      <alignment horizontal="center" vertical="center"/>
    </xf>
    <xf numFmtId="49" fontId="30" fillId="0" borderId="65" xfId="0" applyNumberFormat="1" applyFont="1" applyFill="1" applyBorder="1" applyAlignment="1">
      <alignment horizontal="center" vertical="center"/>
    </xf>
    <xf numFmtId="49" fontId="15" fillId="0" borderId="60" xfId="0" applyNumberFormat="1" applyFont="1" applyFill="1" applyBorder="1" applyAlignment="1">
      <alignment horizontal="center" vertical="center"/>
    </xf>
    <xf numFmtId="49" fontId="15" fillId="0" borderId="55" xfId="0" applyNumberFormat="1" applyFont="1" applyFill="1" applyBorder="1" applyAlignment="1">
      <alignment horizontal="center" vertical="center"/>
    </xf>
    <xf numFmtId="49" fontId="37" fillId="0" borderId="54" xfId="0" applyNumberFormat="1" applyFont="1" applyFill="1" applyBorder="1" applyAlignment="1">
      <alignment horizontal="center" vertical="center"/>
    </xf>
    <xf numFmtId="49" fontId="37" fillId="0" borderId="60" xfId="0" applyNumberFormat="1" applyFont="1" applyFill="1" applyBorder="1" applyAlignment="1">
      <alignment horizontal="center" vertical="center"/>
    </xf>
    <xf numFmtId="49" fontId="37" fillId="0" borderId="57" xfId="0" applyNumberFormat="1" applyFont="1" applyFill="1" applyBorder="1" applyAlignment="1">
      <alignment horizontal="center" vertical="center"/>
    </xf>
    <xf numFmtId="49" fontId="37" fillId="0" borderId="63" xfId="0" applyNumberFormat="1" applyFont="1" applyFill="1" applyBorder="1" applyAlignment="1">
      <alignment horizontal="center" vertical="center"/>
    </xf>
    <xf numFmtId="49" fontId="30" fillId="0" borderId="16" xfId="0" applyNumberFormat="1" applyFont="1" applyFill="1" applyBorder="1" applyAlignment="1">
      <alignment horizontal="center" vertical="center"/>
    </xf>
    <xf numFmtId="49" fontId="30" fillId="0" borderId="13" xfId="0" applyNumberFormat="1" applyFont="1" applyFill="1" applyBorder="1" applyAlignment="1">
      <alignment horizontal="center" vertical="center"/>
    </xf>
    <xf numFmtId="49" fontId="30" fillId="0" borderId="69" xfId="0" applyNumberFormat="1" applyFont="1" applyFill="1" applyBorder="1" applyAlignment="1">
      <alignment horizontal="center" vertical="center"/>
    </xf>
    <xf numFmtId="49" fontId="30" fillId="0" borderId="12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45" xfId="0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1" fontId="17" fillId="0" borderId="15" xfId="0" applyNumberFormat="1" applyFont="1" applyFill="1" applyBorder="1" applyAlignment="1">
      <alignment horizontal="center" vertical="center"/>
    </xf>
    <xf numFmtId="1" fontId="35" fillId="0" borderId="16" xfId="0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horizontal="center" vertical="center"/>
    </xf>
    <xf numFmtId="0" fontId="17" fillId="0" borderId="60" xfId="0" applyNumberFormat="1" applyFont="1" applyFill="1" applyBorder="1" applyAlignment="1">
      <alignment horizontal="center" vertical="center"/>
    </xf>
    <xf numFmtId="49" fontId="17" fillId="0" borderId="9" xfId="0" applyNumberFormat="1" applyFont="1" applyFill="1" applyBorder="1" applyAlignment="1">
      <alignment horizontal="center" vertical="center"/>
    </xf>
    <xf numFmtId="49" fontId="17" fillId="0" borderId="57" xfId="0" applyNumberFormat="1" applyFont="1" applyFill="1" applyBorder="1" applyAlignment="1">
      <alignment horizontal="center" vertical="center"/>
    </xf>
    <xf numFmtId="0" fontId="12" fillId="0" borderId="76" xfId="0" applyFont="1" applyFill="1" applyBorder="1" applyAlignment="1">
      <alignment horizontal="center" vertical="center"/>
    </xf>
    <xf numFmtId="0" fontId="12" fillId="0" borderId="77" xfId="0" applyFont="1" applyFill="1" applyBorder="1" applyAlignment="1">
      <alignment horizontal="center" vertical="center"/>
    </xf>
    <xf numFmtId="0" fontId="12" fillId="0" borderId="78" xfId="0" applyFont="1" applyFill="1" applyBorder="1" applyAlignment="1">
      <alignment horizontal="center" vertical="center"/>
    </xf>
    <xf numFmtId="0" fontId="12" fillId="0" borderId="79" xfId="0" applyFont="1" applyFill="1" applyBorder="1" applyAlignment="1">
      <alignment horizontal="center" vertical="center"/>
    </xf>
    <xf numFmtId="0" fontId="12" fillId="0" borderId="49" xfId="0" applyFont="1" applyFill="1" applyBorder="1" applyAlignment="1">
      <alignment horizontal="center" vertical="center"/>
    </xf>
    <xf numFmtId="0" fontId="12" fillId="0" borderId="80" xfId="0" applyFont="1" applyFill="1" applyBorder="1" applyAlignment="1">
      <alignment horizontal="center" vertical="center"/>
    </xf>
    <xf numFmtId="0" fontId="17" fillId="0" borderId="32" xfId="0" applyFont="1" applyFill="1" applyBorder="1" applyAlignment="1">
      <alignment horizontal="center" vertical="center"/>
    </xf>
    <xf numFmtId="0" fontId="17" fillId="0" borderId="31" xfId="0" applyFont="1" applyFill="1" applyBorder="1" applyAlignment="1">
      <alignment horizontal="center" vertical="center"/>
    </xf>
    <xf numFmtId="0" fontId="17" fillId="0" borderId="38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 wrapText="1"/>
    </xf>
    <xf numFmtId="0" fontId="15" fillId="0" borderId="40" xfId="0" applyFont="1" applyFill="1" applyBorder="1" applyAlignment="1">
      <alignment horizontal="center" vertical="center"/>
    </xf>
    <xf numFmtId="0" fontId="15" fillId="0" borderId="42" xfId="0" applyFont="1" applyFill="1" applyBorder="1" applyAlignment="1">
      <alignment horizontal="center" vertical="center"/>
    </xf>
    <xf numFmtId="0" fontId="15" fillId="0" borderId="3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/>
    </xf>
    <xf numFmtId="0" fontId="39" fillId="0" borderId="36" xfId="0" applyFont="1" applyFill="1" applyBorder="1" applyAlignment="1">
      <alignment horizontal="center" vertical="center"/>
    </xf>
    <xf numFmtId="0" fontId="39" fillId="0" borderId="45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/>
    </xf>
    <xf numFmtId="0" fontId="17" fillId="0" borderId="66" xfId="0" applyFont="1" applyFill="1" applyBorder="1" applyAlignment="1">
      <alignment horizontal="left" vertical="center" wrapText="1"/>
    </xf>
    <xf numFmtId="0" fontId="17" fillId="0" borderId="64" xfId="0" applyFont="1" applyFill="1" applyBorder="1" applyAlignment="1">
      <alignment horizontal="left" vertical="center" wrapText="1"/>
    </xf>
    <xf numFmtId="0" fontId="10" fillId="0" borderId="32" xfId="0" applyFont="1" applyFill="1" applyBorder="1" applyAlignment="1">
      <alignment horizontal="center" vertical="center"/>
    </xf>
    <xf numFmtId="0" fontId="15" fillId="0" borderId="55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49" fontId="15" fillId="0" borderId="12" xfId="0" applyNumberFormat="1" applyFont="1" applyFill="1" applyBorder="1" applyAlignment="1">
      <alignment horizontal="center" vertical="center"/>
    </xf>
    <xf numFmtId="49" fontId="15" fillId="0" borderId="38" xfId="0" applyNumberFormat="1" applyFont="1" applyFill="1" applyBorder="1" applyAlignment="1">
      <alignment horizontal="center" vertical="center"/>
    </xf>
    <xf numFmtId="49" fontId="37" fillId="0" borderId="69" xfId="0" applyNumberFormat="1" applyFont="1" applyFill="1" applyBorder="1" applyAlignment="1">
      <alignment horizontal="center" vertical="center"/>
    </xf>
    <xf numFmtId="49" fontId="37" fillId="0" borderId="12" xfId="0" applyNumberFormat="1" applyFont="1" applyFill="1" applyBorder="1" applyAlignment="1">
      <alignment horizontal="center" vertical="center"/>
    </xf>
    <xf numFmtId="0" fontId="15" fillId="0" borderId="64" xfId="0" applyNumberFormat="1" applyFont="1" applyFill="1" applyBorder="1" applyAlignment="1">
      <alignment horizontal="center" vertical="center"/>
    </xf>
    <xf numFmtId="0" fontId="15" fillId="0" borderId="65" xfId="0" applyNumberFormat="1" applyFont="1" applyFill="1" applyBorder="1" applyAlignment="1">
      <alignment horizontal="center" vertical="center"/>
    </xf>
    <xf numFmtId="0" fontId="39" fillId="0" borderId="31" xfId="0" applyFont="1" applyFill="1" applyBorder="1" applyAlignment="1">
      <alignment horizontal="center" vertical="center"/>
    </xf>
    <xf numFmtId="0" fontId="39" fillId="0" borderId="38" xfId="0" applyFont="1" applyFill="1" applyBorder="1" applyAlignment="1">
      <alignment horizontal="center" vertical="center"/>
    </xf>
    <xf numFmtId="49" fontId="37" fillId="0" borderId="11" xfId="0" applyNumberFormat="1" applyFont="1" applyFill="1" applyBorder="1" applyAlignment="1">
      <alignment horizontal="center" vertical="center"/>
    </xf>
    <xf numFmtId="49" fontId="37" fillId="0" borderId="67" xfId="0" applyNumberFormat="1" applyFont="1" applyFill="1" applyBorder="1" applyAlignment="1">
      <alignment horizontal="center" vertical="center"/>
    </xf>
    <xf numFmtId="0" fontId="35" fillId="0" borderId="16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1" fontId="17" fillId="0" borderId="16" xfId="0" applyNumberFormat="1" applyFont="1" applyFill="1" applyBorder="1" applyAlignment="1">
      <alignment horizontal="center" vertical="center"/>
    </xf>
    <xf numFmtId="0" fontId="10" fillId="0" borderId="80" xfId="0" applyFont="1" applyFill="1" applyBorder="1" applyAlignment="1">
      <alignment horizontal="center" vertical="center"/>
    </xf>
    <xf numFmtId="0" fontId="15" fillId="0" borderId="56" xfId="0" applyNumberFormat="1" applyFont="1" applyFill="1" applyBorder="1" applyAlignment="1">
      <alignment horizontal="center" vertical="center"/>
    </xf>
    <xf numFmtId="0" fontId="17" fillId="0" borderId="77" xfId="0" applyFont="1" applyFill="1" applyBorder="1" applyAlignment="1">
      <alignment horizontal="center" vertical="center"/>
    </xf>
    <xf numFmtId="0" fontId="28" fillId="0" borderId="42" xfId="0" applyFont="1" applyFill="1" applyBorder="1" applyAlignment="1">
      <alignment horizontal="center" vertical="center" textRotation="90"/>
    </xf>
    <xf numFmtId="0" fontId="28" fillId="0" borderId="39" xfId="0" applyFont="1" applyFill="1" applyBorder="1" applyAlignment="1">
      <alignment horizontal="center" vertical="center" textRotation="90"/>
    </xf>
    <xf numFmtId="0" fontId="28" fillId="0" borderId="0" xfId="0" applyFont="1" applyFill="1" applyBorder="1" applyAlignment="1">
      <alignment horizontal="center" vertical="center" textRotation="90"/>
    </xf>
    <xf numFmtId="0" fontId="28" fillId="0" borderId="6" xfId="0" applyFont="1" applyFill="1" applyBorder="1" applyAlignment="1">
      <alignment horizontal="center" vertical="center" textRotation="90"/>
    </xf>
    <xf numFmtId="0" fontId="27" fillId="0" borderId="6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72" xfId="0" applyFont="1" applyFill="1" applyBorder="1" applyAlignment="1">
      <alignment horizontal="center" vertical="center"/>
    </xf>
    <xf numFmtId="0" fontId="27" fillId="0" borderId="54" xfId="0" applyFont="1" applyFill="1" applyBorder="1" applyAlignment="1">
      <alignment horizontal="center" vertical="center"/>
    </xf>
    <xf numFmtId="0" fontId="15" fillId="0" borderId="77" xfId="0" applyFont="1" applyFill="1" applyBorder="1" applyAlignment="1">
      <alignment horizontal="center" vertical="center"/>
    </xf>
    <xf numFmtId="0" fontId="15" fillId="0" borderId="78" xfId="0" applyFont="1" applyFill="1" applyBorder="1" applyAlignment="1">
      <alignment horizontal="center" vertical="center"/>
    </xf>
    <xf numFmtId="0" fontId="10" fillId="0" borderId="79" xfId="0" applyFont="1" applyFill="1" applyBorder="1" applyAlignment="1">
      <alignment horizontal="center" vertical="center"/>
    </xf>
    <xf numFmtId="0" fontId="15" fillId="0" borderId="67" xfId="0" applyFont="1" applyFill="1" applyBorder="1" applyAlignment="1">
      <alignment horizontal="center" vertical="center"/>
    </xf>
    <xf numFmtId="0" fontId="27" fillId="0" borderId="60" xfId="0" applyNumberFormat="1" applyFont="1" applyFill="1" applyBorder="1" applyAlignment="1">
      <alignment horizontal="center" vertical="center"/>
    </xf>
    <xf numFmtId="0" fontId="27" fillId="0" borderId="57" xfId="0" applyNumberFormat="1" applyFont="1" applyFill="1" applyBorder="1" applyAlignment="1">
      <alignment horizontal="center" vertical="center"/>
    </xf>
    <xf numFmtId="0" fontId="27" fillId="0" borderId="9" xfId="0" applyNumberFormat="1" applyFont="1" applyFill="1" applyBorder="1" applyAlignment="1">
      <alignment horizontal="center" vertical="center"/>
    </xf>
    <xf numFmtId="0" fontId="27" fillId="0" borderId="55" xfId="0" applyNumberFormat="1" applyFont="1" applyFill="1" applyBorder="1" applyAlignment="1">
      <alignment horizontal="center" vertical="center"/>
    </xf>
    <xf numFmtId="49" fontId="12" fillId="0" borderId="54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49" fontId="12" fillId="0" borderId="63" xfId="0" applyNumberFormat="1" applyFont="1" applyFill="1" applyBorder="1" applyAlignment="1">
      <alignment horizontal="center" vertical="center" wrapText="1"/>
    </xf>
    <xf numFmtId="49" fontId="12" fillId="0" borderId="72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73" xfId="0" applyNumberFormat="1" applyFont="1" applyFill="1" applyBorder="1" applyAlignment="1">
      <alignment horizontal="center" vertical="center" wrapText="1"/>
    </xf>
    <xf numFmtId="49" fontId="12" fillId="0" borderId="20" xfId="0" applyNumberFormat="1" applyFont="1" applyFill="1" applyBorder="1" applyAlignment="1">
      <alignment horizontal="center" vertical="center" wrapText="1"/>
    </xf>
    <xf numFmtId="49" fontId="12" fillId="0" borderId="17" xfId="0" applyNumberFormat="1" applyFont="1" applyFill="1" applyBorder="1" applyAlignment="1">
      <alignment horizontal="center" vertical="center" wrapText="1"/>
    </xf>
    <xf numFmtId="49" fontId="12" fillId="0" borderId="30" xfId="0" applyNumberFormat="1" applyFont="1" applyFill="1" applyBorder="1" applyAlignment="1">
      <alignment horizontal="center" vertical="center" wrapText="1"/>
    </xf>
    <xf numFmtId="49" fontId="10" fillId="0" borderId="53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>
      <alignment horizontal="center" vertical="center"/>
    </xf>
    <xf numFmtId="49" fontId="10" fillId="0" borderId="21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0" fontId="10" fillId="0" borderId="23" xfId="0" applyNumberFormat="1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49" fontId="15" fillId="0" borderId="45" xfId="0" applyNumberFormat="1" applyFont="1" applyFill="1" applyBorder="1" applyAlignment="1">
      <alignment horizontal="center" vertical="center"/>
    </xf>
    <xf numFmtId="49" fontId="30" fillId="0" borderId="53" xfId="0" applyNumberFormat="1" applyFont="1" applyFill="1" applyBorder="1" applyAlignment="1">
      <alignment horizontal="center" vertical="center"/>
    </xf>
    <xf numFmtId="49" fontId="17" fillId="0" borderId="53" xfId="0" applyNumberFormat="1" applyFont="1" applyFill="1" applyBorder="1" applyAlignment="1">
      <alignment horizontal="center" vertical="center"/>
    </xf>
    <xf numFmtId="49" fontId="37" fillId="0" borderId="16" xfId="0" applyNumberFormat="1" applyFont="1" applyFill="1" applyBorder="1" applyAlignment="1">
      <alignment horizontal="center" vertical="center"/>
    </xf>
    <xf numFmtId="49" fontId="37" fillId="0" borderId="13" xfId="0" applyNumberFormat="1" applyFont="1" applyFill="1" applyBorder="1" applyAlignment="1">
      <alignment horizontal="center" vertical="center"/>
    </xf>
    <xf numFmtId="49" fontId="30" fillId="0" borderId="15" xfId="0" applyNumberFormat="1" applyFont="1" applyFill="1" applyBorder="1" applyAlignment="1">
      <alignment horizontal="center" vertical="center"/>
    </xf>
    <xf numFmtId="0" fontId="12" fillId="0" borderId="58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59" xfId="0" applyFont="1" applyFill="1" applyBorder="1" applyAlignment="1">
      <alignment horizontal="center" vertical="center" wrapText="1"/>
    </xf>
    <xf numFmtId="0" fontId="12" fillId="0" borderId="54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63" xfId="0" applyFont="1" applyFill="1" applyBorder="1" applyAlignment="1">
      <alignment horizontal="left" vertical="center" wrapText="1"/>
    </xf>
    <xf numFmtId="0" fontId="12" fillId="0" borderId="5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3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7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73" xfId="0" applyFont="1" applyFill="1" applyBorder="1" applyAlignment="1">
      <alignment horizontal="center" vertical="center"/>
    </xf>
    <xf numFmtId="0" fontId="12" fillId="0" borderId="68" xfId="0" applyFont="1" applyFill="1" applyBorder="1" applyAlignment="1">
      <alignment horizontal="left" vertical="center" wrapText="1"/>
    </xf>
    <xf numFmtId="0" fontId="12" fillId="0" borderId="69" xfId="0" applyFont="1" applyFill="1" applyBorder="1" applyAlignment="1">
      <alignment horizontal="left" vertical="center" wrapText="1"/>
    </xf>
    <xf numFmtId="0" fontId="12" fillId="0" borderId="67" xfId="0" applyFont="1" applyFill="1" applyBorder="1" applyAlignment="1">
      <alignment horizontal="left" vertical="center" wrapText="1"/>
    </xf>
    <xf numFmtId="0" fontId="12" fillId="0" borderId="20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30" xfId="0" applyFont="1" applyFill="1" applyBorder="1" applyAlignment="1">
      <alignment horizontal="left" vertical="center" wrapText="1"/>
    </xf>
    <xf numFmtId="0" fontId="12" fillId="0" borderId="72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73" xfId="0" applyFont="1" applyFill="1" applyBorder="1" applyAlignment="1">
      <alignment horizontal="left" vertical="center" wrapText="1"/>
    </xf>
    <xf numFmtId="49" fontId="12" fillId="0" borderId="66" xfId="0" applyNumberFormat="1" applyFont="1" applyFill="1" applyBorder="1" applyAlignment="1">
      <alignment horizontal="center" vertical="center" wrapText="1"/>
    </xf>
    <xf numFmtId="49" fontId="12" fillId="0" borderId="64" xfId="0" applyNumberFormat="1" applyFont="1" applyFill="1" applyBorder="1" applyAlignment="1">
      <alignment horizontal="center" vertical="center" wrapText="1"/>
    </xf>
    <xf numFmtId="49" fontId="12" fillId="0" borderId="65" xfId="0" applyNumberFormat="1" applyFont="1" applyFill="1" applyBorder="1" applyAlignment="1">
      <alignment horizontal="center" vertical="center" wrapText="1"/>
    </xf>
    <xf numFmtId="0" fontId="12" fillId="0" borderId="66" xfId="0" applyFont="1" applyFill="1" applyBorder="1" applyAlignment="1">
      <alignment horizontal="left" vertical="center" wrapText="1"/>
    </xf>
    <xf numFmtId="0" fontId="12" fillId="0" borderId="64" xfId="0" applyFont="1" applyFill="1" applyBorder="1" applyAlignment="1">
      <alignment horizontal="left" vertical="center" wrapText="1"/>
    </xf>
    <xf numFmtId="0" fontId="12" fillId="0" borderId="65" xfId="0" applyFont="1" applyFill="1" applyBorder="1" applyAlignment="1">
      <alignment horizontal="left" vertical="center" wrapText="1"/>
    </xf>
    <xf numFmtId="0" fontId="12" fillId="0" borderId="74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75" xfId="0" applyFont="1" applyFill="1" applyBorder="1" applyAlignment="1">
      <alignment horizontal="left" vertical="center" wrapText="1"/>
    </xf>
    <xf numFmtId="49" fontId="12" fillId="0" borderId="74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12" fillId="0" borderId="75" xfId="0" applyNumberFormat="1" applyFont="1" applyFill="1" applyBorder="1" applyAlignment="1">
      <alignment horizontal="center" vertical="center" wrapText="1"/>
    </xf>
  </cellXfs>
  <cellStyles count="2">
    <cellStyle name="мой стиль" xfId="1"/>
    <cellStyle name="Обычный" xfId="0" builtinId="0"/>
  </cellStyles>
  <dxfs count="0"/>
  <tableStyles count="0" defaultTableStyle="TableStyleMedium2" defaultPivotStyle="PivotStyleLight16"/>
  <colors>
    <mruColors>
      <color rgb="FFFF505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A130"/>
  <sheetViews>
    <sheetView showZeros="0" tabSelected="1" view="pageBreakPreview" topLeftCell="A73" zoomScale="20" zoomScaleNormal="30" zoomScaleSheetLayoutView="20" zoomScalePageLayoutView="30" workbookViewId="0">
      <selection activeCell="A105" sqref="A105:BN105"/>
    </sheetView>
  </sheetViews>
  <sheetFormatPr defaultColWidth="0" defaultRowHeight="35.4" x14ac:dyDescent="0.6"/>
  <cols>
    <col min="1" max="1" width="19.109375" style="1" customWidth="1"/>
    <col min="2" max="2" width="7" style="1" customWidth="1"/>
    <col min="3" max="9" width="7.5546875" style="1" customWidth="1"/>
    <col min="10" max="10" width="9.88671875" style="1" customWidth="1"/>
    <col min="11" max="11" width="7" style="1" customWidth="1"/>
    <col min="12" max="14" width="7.5546875" style="1" customWidth="1"/>
    <col min="15" max="15" width="7" style="1" customWidth="1"/>
    <col min="16" max="17" width="7.5546875" style="1" customWidth="1"/>
    <col min="18" max="18" width="8.33203125" style="24" customWidth="1"/>
    <col min="19" max="19" width="9.6640625" style="24" customWidth="1"/>
    <col min="20" max="20" width="8.6640625" style="1" customWidth="1"/>
    <col min="21" max="21" width="8" style="1" customWidth="1"/>
    <col min="22" max="23" width="7.5546875" style="1" customWidth="1"/>
    <col min="24" max="24" width="7" style="1" customWidth="1"/>
    <col min="25" max="26" width="7.5546875" style="1" customWidth="1"/>
    <col min="27" max="27" width="9" style="1" customWidth="1"/>
    <col min="28" max="28" width="7" style="12" customWidth="1"/>
    <col min="29" max="29" width="9.6640625" style="12" customWidth="1"/>
    <col min="30" max="31" width="7.5546875" style="1" customWidth="1"/>
    <col min="32" max="32" width="9.6640625" style="1" customWidth="1"/>
    <col min="33" max="38" width="7.5546875" style="1" customWidth="1"/>
    <col min="39" max="39" width="10" style="1" customWidth="1"/>
    <col min="40" max="40" width="7.5546875" style="1" customWidth="1"/>
    <col min="41" max="41" width="7" style="1" customWidth="1"/>
    <col min="42" max="44" width="7.5546875" style="1" customWidth="1"/>
    <col min="45" max="45" width="9" style="1" customWidth="1"/>
    <col min="46" max="49" width="7.5546875" style="1" customWidth="1"/>
    <col min="50" max="50" width="7" style="1" customWidth="1"/>
    <col min="51" max="51" width="9.6640625" style="1" customWidth="1"/>
    <col min="52" max="53" width="7.5546875" style="1" customWidth="1"/>
    <col min="54" max="54" width="3.6640625" style="1" customWidth="1"/>
    <col min="55" max="55" width="7.88671875" style="1" customWidth="1"/>
    <col min="56" max="61" width="5" style="1" customWidth="1"/>
    <col min="62" max="65" width="5" style="3" customWidth="1"/>
    <col min="66" max="66" width="17.6640625" style="3" customWidth="1"/>
    <col min="67" max="67" width="7.5546875" style="1" customWidth="1"/>
    <col min="68" max="68" width="10.109375" style="10" customWidth="1"/>
    <col min="69" max="7175" width="7.5546875" style="1" customWidth="1"/>
    <col min="7176" max="16384" width="0" style="1" hidden="1"/>
  </cols>
  <sheetData>
    <row r="1" spans="1:68" s="2" customFormat="1" ht="51.6" x14ac:dyDescent="0.9">
      <c r="A1" s="48"/>
      <c r="B1" s="91" t="s">
        <v>103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2"/>
      <c r="S1" s="93" t="s">
        <v>102</v>
      </c>
      <c r="T1" s="91"/>
      <c r="U1" s="91"/>
      <c r="V1" s="91"/>
      <c r="W1" s="94"/>
      <c r="X1" s="91"/>
      <c r="Y1" s="95"/>
      <c r="Z1" s="95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380"/>
      <c r="BD1" s="380"/>
      <c r="BE1" s="380"/>
      <c r="BF1" s="380"/>
      <c r="BG1" s="380"/>
      <c r="BH1" s="380"/>
      <c r="BI1" s="380"/>
      <c r="BJ1" s="380"/>
      <c r="BK1" s="380"/>
      <c r="BL1" s="380"/>
      <c r="BM1" s="380"/>
      <c r="BN1" s="380"/>
      <c r="BP1" s="28"/>
    </row>
    <row r="2" spans="1:68" s="2" customFormat="1" ht="24" customHeight="1" x14ac:dyDescent="0.9">
      <c r="A2" s="48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2"/>
      <c r="S2" s="92"/>
      <c r="T2" s="91"/>
      <c r="U2" s="91"/>
      <c r="V2" s="91"/>
      <c r="W2" s="91"/>
      <c r="X2" s="91"/>
      <c r="Y2" s="91"/>
      <c r="Z2" s="91"/>
      <c r="AA2" s="91"/>
      <c r="AB2" s="95"/>
      <c r="AC2" s="95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6"/>
      <c r="BK2" s="96"/>
      <c r="BL2" s="96"/>
      <c r="BM2" s="96"/>
      <c r="BN2" s="96"/>
      <c r="BP2" s="28"/>
    </row>
    <row r="3" spans="1:68" s="2" customFormat="1" ht="48" customHeight="1" x14ac:dyDescent="0.9">
      <c r="A3" s="48"/>
      <c r="B3" s="91" t="s">
        <v>101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2"/>
      <c r="S3" s="92"/>
      <c r="T3" s="91"/>
      <c r="U3" s="91"/>
      <c r="V3" s="91"/>
      <c r="W3" s="91"/>
      <c r="X3" s="91"/>
      <c r="Y3" s="97" t="s">
        <v>100</v>
      </c>
      <c r="Z3" s="95"/>
      <c r="AA3" s="95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6"/>
      <c r="BK3" s="96"/>
      <c r="BL3" s="96"/>
      <c r="BM3" s="96"/>
      <c r="BN3" s="96"/>
      <c r="BP3" s="28"/>
    </row>
    <row r="4" spans="1:68" s="2" customFormat="1" ht="51.6" x14ac:dyDescent="0.9">
      <c r="A4" s="48"/>
      <c r="B4" s="106" t="s">
        <v>99</v>
      </c>
      <c r="C4" s="106"/>
      <c r="D4" s="106"/>
      <c r="E4" s="106"/>
      <c r="F4" s="106"/>
      <c r="G4" s="106"/>
      <c r="H4" s="106"/>
      <c r="I4" s="106"/>
      <c r="J4" s="106"/>
      <c r="K4" s="91"/>
      <c r="L4" s="91"/>
      <c r="M4" s="91"/>
      <c r="N4" s="91"/>
      <c r="O4" s="91"/>
      <c r="P4" s="91"/>
      <c r="Q4" s="91"/>
      <c r="R4" s="92"/>
      <c r="S4" s="92"/>
      <c r="T4" s="91"/>
      <c r="U4" s="91"/>
      <c r="V4" s="91"/>
      <c r="W4" s="91"/>
      <c r="X4" s="91"/>
      <c r="Y4" s="91"/>
      <c r="Z4" s="91"/>
      <c r="AA4" s="91"/>
      <c r="AB4" s="95"/>
      <c r="AC4" s="95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6"/>
      <c r="BK4" s="96"/>
      <c r="BL4" s="96"/>
      <c r="BM4" s="96"/>
      <c r="BN4" s="96"/>
      <c r="BP4" s="28"/>
    </row>
    <row r="5" spans="1:68" s="2" customFormat="1" ht="45" customHeight="1" x14ac:dyDescent="0.9">
      <c r="A5" s="48"/>
      <c r="B5" s="91" t="s">
        <v>98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8"/>
      <c r="Q5" s="98"/>
      <c r="R5" s="393" t="s">
        <v>105</v>
      </c>
      <c r="S5" s="393"/>
      <c r="T5" s="393"/>
      <c r="U5" s="393"/>
      <c r="V5" s="393"/>
      <c r="W5" s="393"/>
      <c r="X5" s="393"/>
      <c r="Y5" s="392" t="s">
        <v>254</v>
      </c>
      <c r="Z5" s="392"/>
      <c r="AA5" s="392"/>
      <c r="AB5" s="392"/>
      <c r="AC5" s="392"/>
      <c r="AD5" s="392"/>
      <c r="AE5" s="392"/>
      <c r="AF5" s="392"/>
      <c r="AG5" s="392"/>
      <c r="AH5" s="392"/>
      <c r="AI5" s="392"/>
      <c r="AJ5" s="392"/>
      <c r="AK5" s="392"/>
      <c r="AL5" s="392"/>
      <c r="AM5" s="392"/>
      <c r="AN5" s="392"/>
      <c r="AO5" s="392"/>
      <c r="AP5" s="392"/>
      <c r="AQ5" s="99"/>
      <c r="AR5" s="99"/>
      <c r="AS5" s="99"/>
      <c r="AT5" s="99"/>
      <c r="AU5" s="99"/>
      <c r="AV5" s="99"/>
      <c r="AW5" s="96" t="s">
        <v>97</v>
      </c>
      <c r="AX5" s="96"/>
      <c r="AY5" s="91"/>
      <c r="AZ5" s="96"/>
      <c r="BA5" s="91"/>
      <c r="BB5" s="91"/>
      <c r="BC5" s="100" t="s">
        <v>96</v>
      </c>
      <c r="BD5" s="100"/>
      <c r="BE5" s="100"/>
      <c r="BF5" s="100"/>
      <c r="BG5" s="100"/>
      <c r="BH5" s="100"/>
      <c r="BI5" s="100"/>
      <c r="BJ5" s="101"/>
      <c r="BK5" s="101"/>
      <c r="BL5" s="91"/>
      <c r="BM5" s="91"/>
      <c r="BN5" s="91"/>
      <c r="BP5" s="28"/>
    </row>
    <row r="6" spans="1:68" s="2" customFormat="1" ht="49.5" customHeight="1" x14ac:dyDescent="0.9">
      <c r="A6" s="48"/>
      <c r="B6" s="102"/>
      <c r="C6" s="103"/>
      <c r="D6" s="103"/>
      <c r="E6" s="103"/>
      <c r="F6" s="103"/>
      <c r="G6" s="103"/>
      <c r="H6" s="98" t="s">
        <v>111</v>
      </c>
      <c r="I6" s="98"/>
      <c r="J6" s="91"/>
      <c r="K6" s="91"/>
      <c r="L6" s="91"/>
      <c r="M6" s="91"/>
      <c r="N6" s="91"/>
      <c r="O6" s="98"/>
      <c r="P6" s="91"/>
      <c r="Q6" s="98"/>
      <c r="R6" s="393"/>
      <c r="S6" s="393"/>
      <c r="T6" s="393"/>
      <c r="U6" s="393"/>
      <c r="V6" s="393"/>
      <c r="W6" s="393"/>
      <c r="X6" s="393"/>
      <c r="Y6" s="392"/>
      <c r="Z6" s="392"/>
      <c r="AA6" s="392"/>
      <c r="AB6" s="392"/>
      <c r="AC6" s="392"/>
      <c r="AD6" s="392"/>
      <c r="AE6" s="392"/>
      <c r="AF6" s="392"/>
      <c r="AG6" s="392"/>
      <c r="AH6" s="392"/>
      <c r="AI6" s="392"/>
      <c r="AJ6" s="392"/>
      <c r="AK6" s="392"/>
      <c r="AL6" s="392"/>
      <c r="AM6" s="392"/>
      <c r="AN6" s="392"/>
      <c r="AO6" s="392"/>
      <c r="AP6" s="392"/>
      <c r="AQ6" s="99"/>
      <c r="AR6" s="99"/>
      <c r="AS6" s="99"/>
      <c r="AT6" s="99"/>
      <c r="AU6" s="99"/>
      <c r="AV6" s="99"/>
      <c r="AW6" s="91"/>
      <c r="AX6" s="93"/>
      <c r="AY6" s="91"/>
      <c r="AZ6" s="93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P6" s="28"/>
    </row>
    <row r="7" spans="1:68" s="2" customFormat="1" ht="45" customHeight="1" x14ac:dyDescent="0.9">
      <c r="A7" s="48"/>
      <c r="B7" s="104"/>
      <c r="C7" s="104"/>
      <c r="D7" s="78" t="s">
        <v>112</v>
      </c>
      <c r="E7" s="78"/>
      <c r="F7" s="78"/>
      <c r="G7" s="105"/>
      <c r="H7" s="391">
        <v>2021</v>
      </c>
      <c r="I7" s="391"/>
      <c r="J7" s="391"/>
      <c r="K7" s="391"/>
      <c r="L7" s="391"/>
      <c r="M7" s="91"/>
      <c r="N7" s="91"/>
      <c r="O7" s="106"/>
      <c r="P7" s="91"/>
      <c r="Q7" s="91"/>
      <c r="R7" s="106"/>
      <c r="S7" s="92"/>
      <c r="T7" s="106"/>
      <c r="U7" s="106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1" t="s">
        <v>247</v>
      </c>
      <c r="AX7" s="91"/>
      <c r="AY7" s="91"/>
      <c r="AZ7" s="91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P7" s="28"/>
    </row>
    <row r="8" spans="1:68" s="2" customFormat="1" ht="24.75" customHeight="1" x14ac:dyDescent="0.9">
      <c r="A8" s="48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2"/>
      <c r="P8" s="91"/>
      <c r="Q8" s="91"/>
      <c r="R8" s="92"/>
      <c r="S8" s="98"/>
      <c r="T8" s="98"/>
      <c r="U8" s="98"/>
      <c r="V8" s="98"/>
      <c r="W8" s="98"/>
      <c r="X8" s="98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98"/>
      <c r="AY8" s="91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P8" s="28"/>
    </row>
    <row r="9" spans="1:68" s="2" customFormat="1" ht="48" customHeight="1" x14ac:dyDescent="0.9">
      <c r="A9" s="48"/>
      <c r="B9" s="91" t="s">
        <v>95</v>
      </c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2"/>
      <c r="S9" s="98"/>
      <c r="T9" s="98"/>
      <c r="U9" s="98"/>
      <c r="V9" s="98"/>
      <c r="W9" s="98"/>
      <c r="X9" s="98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6"/>
      <c r="BK9" s="96"/>
      <c r="BL9" s="96"/>
      <c r="BM9" s="96"/>
      <c r="BN9" s="96"/>
      <c r="BP9" s="28"/>
    </row>
    <row r="10" spans="1:68" s="2" customFormat="1" ht="27.75" customHeight="1" x14ac:dyDescent="0.7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9"/>
      <c r="S10" s="49"/>
      <c r="T10" s="48"/>
      <c r="U10" s="48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51"/>
      <c r="BK10" s="51"/>
      <c r="BL10" s="51"/>
      <c r="BM10" s="51"/>
      <c r="BN10" s="51"/>
      <c r="BP10" s="28"/>
    </row>
    <row r="11" spans="1:68" ht="43.8" x14ac:dyDescent="0.75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54" t="s">
        <v>94</v>
      </c>
      <c r="L11" s="48"/>
      <c r="M11" s="48"/>
      <c r="N11" s="48"/>
      <c r="O11" s="48"/>
      <c r="P11" s="48"/>
      <c r="Q11" s="48"/>
      <c r="R11" s="49"/>
      <c r="S11" s="49"/>
      <c r="T11" s="48"/>
      <c r="U11" s="48"/>
      <c r="V11" s="48"/>
      <c r="W11" s="48"/>
      <c r="X11" s="48"/>
      <c r="Y11" s="48"/>
      <c r="Z11" s="48"/>
      <c r="AA11" s="48"/>
      <c r="AB11" s="50"/>
      <c r="AC11" s="50"/>
      <c r="AD11" s="48"/>
      <c r="AE11" s="48"/>
      <c r="AF11" s="48"/>
      <c r="AG11" s="48"/>
      <c r="AH11" s="48"/>
      <c r="AI11" s="48"/>
      <c r="AJ11" s="48"/>
      <c r="AK11" s="48"/>
      <c r="AL11" s="48"/>
      <c r="AM11" s="52"/>
      <c r="AN11" s="52" t="s">
        <v>93</v>
      </c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51"/>
      <c r="BK11" s="51"/>
      <c r="BL11" s="51"/>
      <c r="BM11" s="51"/>
      <c r="BN11" s="51"/>
    </row>
    <row r="12" spans="1:68" ht="18.75" customHeight="1" thickBot="1" x14ac:dyDescent="0.65">
      <c r="BJ12" s="42"/>
      <c r="BK12" s="42"/>
      <c r="BL12" s="42"/>
      <c r="BM12" s="42"/>
      <c r="BN12" s="42"/>
    </row>
    <row r="13" spans="1:68" ht="66.75" customHeight="1" x14ac:dyDescent="0.6">
      <c r="A13" s="377" t="s">
        <v>92</v>
      </c>
      <c r="B13" s="379" t="s">
        <v>91</v>
      </c>
      <c r="C13" s="341"/>
      <c r="D13" s="341"/>
      <c r="E13" s="342"/>
      <c r="F13" s="339" t="s">
        <v>301</v>
      </c>
      <c r="G13" s="198" t="s">
        <v>90</v>
      </c>
      <c r="H13" s="341"/>
      <c r="I13" s="342"/>
      <c r="J13" s="339" t="s">
        <v>302</v>
      </c>
      <c r="K13" s="198" t="s">
        <v>89</v>
      </c>
      <c r="L13" s="341"/>
      <c r="M13" s="341"/>
      <c r="N13" s="342"/>
      <c r="O13" s="198" t="s">
        <v>88</v>
      </c>
      <c r="P13" s="341"/>
      <c r="Q13" s="341"/>
      <c r="R13" s="342"/>
      <c r="S13" s="339" t="s">
        <v>303</v>
      </c>
      <c r="T13" s="198" t="s">
        <v>87</v>
      </c>
      <c r="U13" s="341"/>
      <c r="V13" s="342"/>
      <c r="W13" s="339" t="s">
        <v>304</v>
      </c>
      <c r="X13" s="198" t="s">
        <v>86</v>
      </c>
      <c r="Y13" s="341"/>
      <c r="Z13" s="342"/>
      <c r="AA13" s="339" t="s">
        <v>305</v>
      </c>
      <c r="AB13" s="198" t="s">
        <v>85</v>
      </c>
      <c r="AC13" s="341"/>
      <c r="AD13" s="341"/>
      <c r="AE13" s="342"/>
      <c r="AF13" s="339" t="s">
        <v>306</v>
      </c>
      <c r="AG13" s="198" t="s">
        <v>84</v>
      </c>
      <c r="AH13" s="341"/>
      <c r="AI13" s="342"/>
      <c r="AJ13" s="339" t="s">
        <v>307</v>
      </c>
      <c r="AK13" s="198" t="s">
        <v>83</v>
      </c>
      <c r="AL13" s="341"/>
      <c r="AM13" s="341"/>
      <c r="AN13" s="342"/>
      <c r="AO13" s="198" t="s">
        <v>82</v>
      </c>
      <c r="AP13" s="341"/>
      <c r="AQ13" s="341"/>
      <c r="AR13" s="342"/>
      <c r="AS13" s="339" t="s">
        <v>308</v>
      </c>
      <c r="AT13" s="198" t="s">
        <v>81</v>
      </c>
      <c r="AU13" s="341"/>
      <c r="AV13" s="342"/>
      <c r="AW13" s="339" t="s">
        <v>309</v>
      </c>
      <c r="AX13" s="198" t="s">
        <v>80</v>
      </c>
      <c r="AY13" s="341"/>
      <c r="AZ13" s="341"/>
      <c r="BA13" s="341"/>
      <c r="BB13" s="383" t="s">
        <v>79</v>
      </c>
      <c r="BC13" s="384"/>
      <c r="BD13" s="387" t="s">
        <v>78</v>
      </c>
      <c r="BE13" s="384"/>
      <c r="BF13" s="387" t="s">
        <v>77</v>
      </c>
      <c r="BG13" s="384"/>
      <c r="BH13" s="387" t="s">
        <v>76</v>
      </c>
      <c r="BI13" s="384"/>
      <c r="BJ13" s="387" t="s">
        <v>75</v>
      </c>
      <c r="BK13" s="384"/>
      <c r="BL13" s="387" t="s">
        <v>74</v>
      </c>
      <c r="BM13" s="389"/>
      <c r="BN13" s="381" t="s">
        <v>27</v>
      </c>
    </row>
    <row r="14" spans="1:68" ht="356.25" customHeight="1" thickBot="1" x14ac:dyDescent="0.65">
      <c r="A14" s="378"/>
      <c r="B14" s="71" t="s">
        <v>73</v>
      </c>
      <c r="C14" s="72" t="s">
        <v>59</v>
      </c>
      <c r="D14" s="72" t="s">
        <v>58</v>
      </c>
      <c r="E14" s="72" t="s">
        <v>57</v>
      </c>
      <c r="F14" s="340"/>
      <c r="G14" s="72" t="s">
        <v>56</v>
      </c>
      <c r="H14" s="72" t="s">
        <v>55</v>
      </c>
      <c r="I14" s="72" t="s">
        <v>54</v>
      </c>
      <c r="J14" s="340"/>
      <c r="K14" s="72" t="s">
        <v>53</v>
      </c>
      <c r="L14" s="72" t="s">
        <v>52</v>
      </c>
      <c r="M14" s="72" t="s">
        <v>51</v>
      </c>
      <c r="N14" s="72" t="s">
        <v>72</v>
      </c>
      <c r="O14" s="72" t="s">
        <v>60</v>
      </c>
      <c r="P14" s="72" t="s">
        <v>59</v>
      </c>
      <c r="Q14" s="72" t="s">
        <v>58</v>
      </c>
      <c r="R14" s="72" t="s">
        <v>57</v>
      </c>
      <c r="S14" s="340"/>
      <c r="T14" s="72" t="s">
        <v>71</v>
      </c>
      <c r="U14" s="72" t="s">
        <v>70</v>
      </c>
      <c r="V14" s="72" t="s">
        <v>69</v>
      </c>
      <c r="W14" s="340"/>
      <c r="X14" s="72" t="s">
        <v>68</v>
      </c>
      <c r="Y14" s="72" t="s">
        <v>67</v>
      </c>
      <c r="Z14" s="72" t="s">
        <v>66</v>
      </c>
      <c r="AA14" s="340"/>
      <c r="AB14" s="72" t="s">
        <v>68</v>
      </c>
      <c r="AC14" s="72" t="s">
        <v>67</v>
      </c>
      <c r="AD14" s="72" t="s">
        <v>66</v>
      </c>
      <c r="AE14" s="72" t="s">
        <v>65</v>
      </c>
      <c r="AF14" s="340"/>
      <c r="AG14" s="72" t="s">
        <v>56</v>
      </c>
      <c r="AH14" s="72" t="s">
        <v>55</v>
      </c>
      <c r="AI14" s="72" t="s">
        <v>54</v>
      </c>
      <c r="AJ14" s="340"/>
      <c r="AK14" s="72" t="s">
        <v>64</v>
      </c>
      <c r="AL14" s="72" t="s">
        <v>63</v>
      </c>
      <c r="AM14" s="72" t="s">
        <v>62</v>
      </c>
      <c r="AN14" s="72" t="s">
        <v>61</v>
      </c>
      <c r="AO14" s="72" t="s">
        <v>60</v>
      </c>
      <c r="AP14" s="72" t="s">
        <v>59</v>
      </c>
      <c r="AQ14" s="72" t="s">
        <v>58</v>
      </c>
      <c r="AR14" s="72" t="s">
        <v>57</v>
      </c>
      <c r="AS14" s="340"/>
      <c r="AT14" s="72" t="s">
        <v>56</v>
      </c>
      <c r="AU14" s="72" t="s">
        <v>55</v>
      </c>
      <c r="AV14" s="72" t="s">
        <v>54</v>
      </c>
      <c r="AW14" s="340"/>
      <c r="AX14" s="72" t="s">
        <v>53</v>
      </c>
      <c r="AY14" s="72" t="s">
        <v>52</v>
      </c>
      <c r="AZ14" s="72" t="s">
        <v>51</v>
      </c>
      <c r="BA14" s="73" t="s">
        <v>50</v>
      </c>
      <c r="BB14" s="385"/>
      <c r="BC14" s="386"/>
      <c r="BD14" s="388"/>
      <c r="BE14" s="386"/>
      <c r="BF14" s="388"/>
      <c r="BG14" s="386"/>
      <c r="BH14" s="388"/>
      <c r="BI14" s="386"/>
      <c r="BJ14" s="388"/>
      <c r="BK14" s="386"/>
      <c r="BL14" s="388"/>
      <c r="BM14" s="390"/>
      <c r="BN14" s="382"/>
    </row>
    <row r="15" spans="1:68" ht="43.5" customHeight="1" x14ac:dyDescent="0.7">
      <c r="A15" s="114" t="s">
        <v>49</v>
      </c>
      <c r="B15" s="116"/>
      <c r="C15" s="117"/>
      <c r="D15" s="117"/>
      <c r="E15" s="117"/>
      <c r="F15" s="117"/>
      <c r="G15" s="117"/>
      <c r="H15" s="117"/>
      <c r="I15" s="117"/>
      <c r="J15" s="107">
        <v>18</v>
      </c>
      <c r="K15" s="117"/>
      <c r="L15" s="117"/>
      <c r="M15" s="117"/>
      <c r="N15" s="117"/>
      <c r="O15" s="107"/>
      <c r="P15" s="107"/>
      <c r="Q15" s="107"/>
      <c r="R15" s="107"/>
      <c r="S15" s="107"/>
      <c r="T15" s="108" t="s">
        <v>41</v>
      </c>
      <c r="U15" s="108" t="s">
        <v>41</v>
      </c>
      <c r="V15" s="108" t="s">
        <v>41</v>
      </c>
      <c r="W15" s="109" t="s">
        <v>37</v>
      </c>
      <c r="X15" s="109" t="s">
        <v>37</v>
      </c>
      <c r="Y15" s="107"/>
      <c r="Z15" s="107"/>
      <c r="AA15" s="107"/>
      <c r="AB15" s="110"/>
      <c r="AC15" s="110"/>
      <c r="AD15" s="107"/>
      <c r="AE15" s="107"/>
      <c r="AF15" s="107">
        <v>18</v>
      </c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8" t="s">
        <v>41</v>
      </c>
      <c r="AR15" s="108" t="s">
        <v>41</v>
      </c>
      <c r="AS15" s="108" t="s">
        <v>41</v>
      </c>
      <c r="AT15" s="109" t="s">
        <v>37</v>
      </c>
      <c r="AU15" s="109" t="s">
        <v>37</v>
      </c>
      <c r="AV15" s="109" t="s">
        <v>37</v>
      </c>
      <c r="AW15" s="109" t="s">
        <v>37</v>
      </c>
      <c r="AX15" s="109" t="s">
        <v>37</v>
      </c>
      <c r="AY15" s="109" t="s">
        <v>37</v>
      </c>
      <c r="AZ15" s="109" t="s">
        <v>37</v>
      </c>
      <c r="BA15" s="118" t="s">
        <v>37</v>
      </c>
      <c r="BB15" s="379">
        <v>36</v>
      </c>
      <c r="BC15" s="342"/>
      <c r="BD15" s="198">
        <v>6</v>
      </c>
      <c r="BE15" s="342"/>
      <c r="BF15" s="198"/>
      <c r="BG15" s="342"/>
      <c r="BH15" s="198"/>
      <c r="BI15" s="342"/>
      <c r="BJ15" s="198"/>
      <c r="BK15" s="342"/>
      <c r="BL15" s="198">
        <v>10</v>
      </c>
      <c r="BM15" s="593"/>
      <c r="BN15" s="119">
        <v>52</v>
      </c>
    </row>
    <row r="16" spans="1:68" ht="47.25" customHeight="1" thickBot="1" x14ac:dyDescent="0.75">
      <c r="A16" s="115" t="s">
        <v>48</v>
      </c>
      <c r="B16" s="120"/>
      <c r="C16" s="121"/>
      <c r="D16" s="121"/>
      <c r="E16" s="121"/>
      <c r="F16" s="121"/>
      <c r="G16" s="121"/>
      <c r="H16" s="121"/>
      <c r="I16" s="121"/>
      <c r="J16" s="113">
        <v>17</v>
      </c>
      <c r="K16" s="121"/>
      <c r="L16" s="121"/>
      <c r="M16" s="121"/>
      <c r="N16" s="121"/>
      <c r="O16" s="113"/>
      <c r="P16" s="113"/>
      <c r="Q16" s="113"/>
      <c r="R16" s="113"/>
      <c r="S16" s="111" t="s">
        <v>41</v>
      </c>
      <c r="T16" s="111" t="s">
        <v>41</v>
      </c>
      <c r="U16" s="111" t="s">
        <v>41</v>
      </c>
      <c r="V16" s="112" t="s">
        <v>37</v>
      </c>
      <c r="W16" s="112" t="s">
        <v>37</v>
      </c>
      <c r="X16" s="113" t="s">
        <v>109</v>
      </c>
      <c r="Y16" s="113" t="s">
        <v>109</v>
      </c>
      <c r="Z16" s="113" t="s">
        <v>109</v>
      </c>
      <c r="AA16" s="113" t="s">
        <v>39</v>
      </c>
      <c r="AB16" s="113" t="s">
        <v>39</v>
      </c>
      <c r="AC16" s="113" t="s">
        <v>39</v>
      </c>
      <c r="AD16" s="113" t="s">
        <v>39</v>
      </c>
      <c r="AE16" s="113" t="s">
        <v>39</v>
      </c>
      <c r="AF16" s="113" t="s">
        <v>39</v>
      </c>
      <c r="AG16" s="113" t="s">
        <v>39</v>
      </c>
      <c r="AH16" s="113" t="s">
        <v>39</v>
      </c>
      <c r="AI16" s="113" t="s">
        <v>43</v>
      </c>
      <c r="AJ16" s="113" t="s">
        <v>43</v>
      </c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22"/>
      <c r="BB16" s="588">
        <v>17</v>
      </c>
      <c r="BC16" s="176"/>
      <c r="BD16" s="177">
        <v>3</v>
      </c>
      <c r="BE16" s="176"/>
      <c r="BF16" s="177">
        <v>3</v>
      </c>
      <c r="BG16" s="176"/>
      <c r="BH16" s="177">
        <v>8</v>
      </c>
      <c r="BI16" s="176"/>
      <c r="BJ16" s="177">
        <v>2</v>
      </c>
      <c r="BK16" s="176"/>
      <c r="BL16" s="177">
        <v>2</v>
      </c>
      <c r="BM16" s="267"/>
      <c r="BN16" s="123">
        <f>SUM(BB16:BM16)</f>
        <v>35</v>
      </c>
    </row>
    <row r="17" spans="1:70" ht="45" customHeight="1" thickBot="1" x14ac:dyDescent="0.75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5"/>
      <c r="AC17" s="125"/>
      <c r="AD17" s="124"/>
      <c r="AE17" s="124"/>
      <c r="AF17" s="124"/>
      <c r="AG17" s="124"/>
      <c r="AH17" s="124"/>
      <c r="AI17" s="124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264">
        <f t="shared" ref="BB17:BJ17" si="0">SUM(BB15:BB16)</f>
        <v>53</v>
      </c>
      <c r="BC17" s="196"/>
      <c r="BD17" s="196">
        <f>SUM(BD15:BE16)</f>
        <v>9</v>
      </c>
      <c r="BE17" s="196"/>
      <c r="BF17" s="196">
        <f t="shared" ref="BF17" si="1">SUM(BF15:BG16)</f>
        <v>3</v>
      </c>
      <c r="BG17" s="196"/>
      <c r="BH17" s="196">
        <f t="shared" ref="BH17" si="2">SUM(BH15:BI16)</f>
        <v>8</v>
      </c>
      <c r="BI17" s="196"/>
      <c r="BJ17" s="196">
        <f t="shared" si="0"/>
        <v>2</v>
      </c>
      <c r="BK17" s="196"/>
      <c r="BL17" s="196">
        <f>SUM(BL15:BL16)</f>
        <v>12</v>
      </c>
      <c r="BM17" s="243"/>
      <c r="BN17" s="126">
        <f>SUM(BB17:BM17)</f>
        <v>87</v>
      </c>
    </row>
    <row r="18" spans="1:70" ht="41.4" x14ac:dyDescent="0.7">
      <c r="A18" s="81"/>
      <c r="B18" s="81"/>
      <c r="C18" s="55" t="s">
        <v>47</v>
      </c>
      <c r="D18" s="55"/>
      <c r="E18" s="55"/>
      <c r="F18" s="55"/>
      <c r="G18" s="56"/>
      <c r="H18" s="57"/>
      <c r="I18" s="58" t="s">
        <v>36</v>
      </c>
      <c r="J18" s="55" t="s">
        <v>46</v>
      </c>
      <c r="K18" s="56"/>
      <c r="L18" s="56"/>
      <c r="M18" s="56"/>
      <c r="N18" s="55"/>
      <c r="O18" s="55"/>
      <c r="P18" s="55"/>
      <c r="Q18" s="55"/>
      <c r="R18" s="59"/>
      <c r="S18" s="60" t="s">
        <v>45</v>
      </c>
      <c r="T18" s="58" t="s">
        <v>36</v>
      </c>
      <c r="U18" s="55" t="s">
        <v>44</v>
      </c>
      <c r="V18" s="56"/>
      <c r="W18" s="55"/>
      <c r="X18" s="55"/>
      <c r="Y18" s="55"/>
      <c r="Z18" s="55"/>
      <c r="AA18" s="55"/>
      <c r="AB18" s="61"/>
      <c r="AC18" s="61"/>
      <c r="AD18" s="56"/>
      <c r="AE18" s="62" t="s">
        <v>43</v>
      </c>
      <c r="AF18" s="58" t="s">
        <v>36</v>
      </c>
      <c r="AG18" s="55" t="s">
        <v>42</v>
      </c>
      <c r="AH18" s="55"/>
      <c r="AI18" s="55"/>
      <c r="AJ18" s="56"/>
      <c r="AK18" s="56"/>
      <c r="AL18" s="56"/>
      <c r="AM18" s="56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2"/>
      <c r="BC18" s="2"/>
      <c r="BD18" s="2"/>
      <c r="BE18" s="2"/>
      <c r="BF18" s="2"/>
      <c r="BG18" s="2"/>
      <c r="BH18" s="2"/>
      <c r="BI18" s="2"/>
      <c r="BJ18" s="43"/>
      <c r="BK18" s="46"/>
      <c r="BL18" s="46"/>
      <c r="BM18" s="46"/>
      <c r="BN18" s="46"/>
      <c r="BO18" s="35"/>
    </row>
    <row r="19" spans="1:70" ht="24.75" customHeight="1" x14ac:dyDescent="0.7">
      <c r="A19" s="81"/>
      <c r="B19" s="81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9"/>
      <c r="S19" s="59"/>
      <c r="T19" s="55"/>
      <c r="U19" s="55"/>
      <c r="V19" s="55"/>
      <c r="W19" s="55"/>
      <c r="X19" s="55"/>
      <c r="Y19" s="55"/>
      <c r="Z19" s="55"/>
      <c r="AA19" s="55"/>
      <c r="AB19" s="61"/>
      <c r="AC19" s="61"/>
      <c r="AD19" s="55"/>
      <c r="AE19" s="55"/>
      <c r="AF19" s="55"/>
      <c r="AG19" s="55"/>
      <c r="AH19" s="55"/>
      <c r="AI19" s="55"/>
      <c r="AJ19" s="56"/>
      <c r="AK19" s="56"/>
      <c r="AL19" s="56"/>
      <c r="AM19" s="56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2"/>
      <c r="BC19" s="2"/>
      <c r="BD19" s="2"/>
      <c r="BE19" s="2"/>
      <c r="BF19" s="2"/>
      <c r="BG19" s="2"/>
      <c r="BH19" s="2"/>
      <c r="BI19" s="2"/>
      <c r="BJ19" s="43"/>
      <c r="BK19" s="46"/>
      <c r="BL19" s="46"/>
      <c r="BM19" s="46"/>
      <c r="BN19" s="46"/>
      <c r="BO19" s="13"/>
    </row>
    <row r="20" spans="1:70" ht="41.4" x14ac:dyDescent="0.7">
      <c r="A20" s="81"/>
      <c r="B20" s="81"/>
      <c r="C20" s="55"/>
      <c r="D20" s="55"/>
      <c r="E20" s="55"/>
      <c r="F20" s="55"/>
      <c r="G20" s="55"/>
      <c r="H20" s="63" t="s">
        <v>41</v>
      </c>
      <c r="I20" s="58" t="s">
        <v>36</v>
      </c>
      <c r="J20" s="55" t="s">
        <v>40</v>
      </c>
      <c r="K20" s="56"/>
      <c r="L20" s="56"/>
      <c r="M20" s="56"/>
      <c r="N20" s="55"/>
      <c r="O20" s="55"/>
      <c r="P20" s="55"/>
      <c r="Q20" s="55"/>
      <c r="R20" s="59"/>
      <c r="S20" s="62" t="s">
        <v>39</v>
      </c>
      <c r="T20" s="58" t="s">
        <v>36</v>
      </c>
      <c r="U20" s="55" t="s">
        <v>38</v>
      </c>
      <c r="V20" s="56"/>
      <c r="W20" s="55"/>
      <c r="X20" s="55"/>
      <c r="Y20" s="55"/>
      <c r="Z20" s="55"/>
      <c r="AA20" s="55"/>
      <c r="AB20" s="61"/>
      <c r="AC20" s="61"/>
      <c r="AD20" s="56"/>
      <c r="AE20" s="62" t="s">
        <v>37</v>
      </c>
      <c r="AF20" s="58" t="s">
        <v>36</v>
      </c>
      <c r="AG20" s="55" t="s">
        <v>35</v>
      </c>
      <c r="AH20" s="55"/>
      <c r="AI20" s="55"/>
      <c r="AJ20" s="56"/>
      <c r="AK20" s="56"/>
      <c r="AL20" s="56"/>
      <c r="AM20" s="56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2"/>
      <c r="BC20" s="2"/>
      <c r="BD20" s="2"/>
      <c r="BE20" s="2"/>
      <c r="BF20" s="2"/>
      <c r="BG20" s="2"/>
      <c r="BH20" s="2"/>
      <c r="BI20" s="2"/>
      <c r="BJ20" s="43"/>
      <c r="BK20" s="46"/>
      <c r="BL20" s="46"/>
      <c r="BM20" s="46"/>
      <c r="BN20" s="46"/>
      <c r="BO20" s="13"/>
    </row>
    <row r="21" spans="1:70" ht="34.5" customHeight="1" x14ac:dyDescent="0.7">
      <c r="A21" s="44"/>
      <c r="B21" s="44"/>
      <c r="C21" s="44"/>
      <c r="D21" s="64"/>
      <c r="E21" s="64"/>
      <c r="F21" s="64"/>
      <c r="G21" s="64"/>
      <c r="H21" s="69"/>
      <c r="I21" s="66"/>
      <c r="J21" s="64"/>
      <c r="K21" s="65"/>
      <c r="L21" s="65"/>
      <c r="M21" s="65"/>
      <c r="N21" s="64"/>
      <c r="O21" s="64"/>
      <c r="P21" s="64"/>
      <c r="Q21" s="64"/>
      <c r="R21" s="67"/>
      <c r="S21" s="70"/>
      <c r="T21" s="66"/>
      <c r="U21" s="64"/>
      <c r="V21" s="65"/>
      <c r="W21" s="64"/>
      <c r="X21" s="64"/>
      <c r="Y21" s="64"/>
      <c r="Z21" s="64"/>
      <c r="AA21" s="64"/>
      <c r="AB21" s="68"/>
      <c r="AC21" s="68"/>
      <c r="AD21" s="65"/>
      <c r="AE21" s="70"/>
      <c r="AF21" s="66"/>
      <c r="AG21" s="64"/>
      <c r="AH21" s="64"/>
      <c r="AI21" s="64"/>
      <c r="AJ21" s="65"/>
      <c r="AK21" s="65"/>
      <c r="AL21" s="65"/>
      <c r="AM21" s="65"/>
      <c r="AN21" s="65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43"/>
      <c r="BK21" s="46"/>
      <c r="BL21" s="46"/>
      <c r="BM21" s="46"/>
      <c r="BN21" s="46"/>
      <c r="BO21" s="13"/>
    </row>
    <row r="22" spans="1:70" ht="60" customHeight="1" x14ac:dyDescent="0.8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5"/>
      <c r="S22" s="45"/>
      <c r="T22" s="44"/>
      <c r="U22" s="44"/>
      <c r="V22" s="44"/>
      <c r="W22" s="44"/>
      <c r="X22" s="44"/>
      <c r="Y22" s="44"/>
      <c r="Z22" s="47"/>
      <c r="AA22" s="77" t="s">
        <v>34</v>
      </c>
      <c r="AB22" s="83"/>
      <c r="AC22" s="83"/>
      <c r="AD22" s="84"/>
      <c r="AE22" s="84"/>
      <c r="AF22" s="84"/>
      <c r="AG22" s="84"/>
      <c r="AH22" s="84"/>
      <c r="AI22" s="84"/>
      <c r="AJ22" s="74"/>
      <c r="AK22" s="74"/>
      <c r="AL22" s="74"/>
      <c r="AM22" s="74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43"/>
      <c r="BK22" s="46"/>
      <c r="BL22" s="46"/>
      <c r="BM22" s="46"/>
      <c r="BN22" s="46"/>
      <c r="BO22" s="13"/>
    </row>
    <row r="23" spans="1:70" ht="18" customHeight="1" thickBot="1" x14ac:dyDescent="0.6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7"/>
      <c r="S23" s="17"/>
      <c r="T23" s="15"/>
      <c r="U23" s="15"/>
      <c r="V23" s="15"/>
      <c r="W23" s="15"/>
      <c r="X23" s="15"/>
      <c r="Y23" s="15"/>
      <c r="Z23" s="15"/>
      <c r="AA23" s="15"/>
      <c r="AB23" s="18"/>
      <c r="AC23" s="18"/>
      <c r="AD23" s="15"/>
      <c r="AE23" s="15"/>
      <c r="AF23" s="15"/>
      <c r="AG23" s="15"/>
      <c r="AH23" s="15"/>
      <c r="AI23" s="15"/>
      <c r="BJ23" s="42"/>
      <c r="BK23" s="23"/>
      <c r="BL23" s="23"/>
      <c r="BM23" s="23"/>
      <c r="BN23" s="23"/>
      <c r="BO23" s="13"/>
    </row>
    <row r="24" spans="1:70" ht="54.75" customHeight="1" thickBot="1" x14ac:dyDescent="0.75">
      <c r="A24" s="356" t="s">
        <v>33</v>
      </c>
      <c r="B24" s="330" t="s">
        <v>283</v>
      </c>
      <c r="C24" s="331"/>
      <c r="D24" s="331"/>
      <c r="E24" s="331"/>
      <c r="F24" s="331"/>
      <c r="G24" s="331"/>
      <c r="H24" s="331"/>
      <c r="I24" s="331"/>
      <c r="J24" s="331"/>
      <c r="K24" s="331"/>
      <c r="L24" s="331"/>
      <c r="M24" s="331"/>
      <c r="N24" s="331"/>
      <c r="O24" s="331"/>
      <c r="P24" s="331"/>
      <c r="Q24" s="331"/>
      <c r="R24" s="331"/>
      <c r="S24" s="331"/>
      <c r="T24" s="331"/>
      <c r="U24" s="332"/>
      <c r="V24" s="284" t="s">
        <v>32</v>
      </c>
      <c r="W24" s="285"/>
      <c r="X24" s="369" t="s">
        <v>31</v>
      </c>
      <c r="Y24" s="364"/>
      <c r="Z24" s="372" t="s">
        <v>30</v>
      </c>
      <c r="AA24" s="373"/>
      <c r="AB24" s="373"/>
      <c r="AC24" s="373"/>
      <c r="AD24" s="373"/>
      <c r="AE24" s="373"/>
      <c r="AF24" s="373"/>
      <c r="AG24" s="373"/>
      <c r="AH24" s="373"/>
      <c r="AI24" s="373"/>
      <c r="AJ24" s="373"/>
      <c r="AK24" s="374"/>
      <c r="AL24" s="372" t="s">
        <v>29</v>
      </c>
      <c r="AM24" s="373"/>
      <c r="AN24" s="373"/>
      <c r="AO24" s="373"/>
      <c r="AP24" s="373"/>
      <c r="AQ24" s="373"/>
      <c r="AR24" s="373"/>
      <c r="AS24" s="373"/>
      <c r="AT24" s="373"/>
      <c r="AU24" s="373"/>
      <c r="AV24" s="373"/>
      <c r="AW24" s="373"/>
      <c r="AX24" s="373"/>
      <c r="AY24" s="373"/>
      <c r="AZ24" s="373"/>
      <c r="BA24" s="373"/>
      <c r="BB24" s="373"/>
      <c r="BC24" s="373"/>
      <c r="BD24" s="373"/>
      <c r="BE24" s="373"/>
      <c r="BF24" s="373"/>
      <c r="BG24" s="373"/>
      <c r="BH24" s="373"/>
      <c r="BI24" s="146"/>
      <c r="BJ24" s="344" t="s">
        <v>28</v>
      </c>
      <c r="BK24" s="345"/>
      <c r="BL24" s="345"/>
      <c r="BM24" s="345"/>
      <c r="BN24" s="346"/>
      <c r="BP24" s="7"/>
    </row>
    <row r="25" spans="1:70" ht="42" customHeight="1" thickBot="1" x14ac:dyDescent="0.65">
      <c r="A25" s="357"/>
      <c r="B25" s="333"/>
      <c r="C25" s="334"/>
      <c r="D25" s="334"/>
      <c r="E25" s="334"/>
      <c r="F25" s="334"/>
      <c r="G25" s="334"/>
      <c r="H25" s="334"/>
      <c r="I25" s="334"/>
      <c r="J25" s="334"/>
      <c r="K25" s="334"/>
      <c r="L25" s="334"/>
      <c r="M25" s="334"/>
      <c r="N25" s="334"/>
      <c r="O25" s="334"/>
      <c r="P25" s="334"/>
      <c r="Q25" s="334"/>
      <c r="R25" s="334"/>
      <c r="S25" s="334"/>
      <c r="T25" s="334"/>
      <c r="U25" s="335"/>
      <c r="V25" s="286"/>
      <c r="W25" s="287"/>
      <c r="X25" s="362"/>
      <c r="Y25" s="366"/>
      <c r="Z25" s="284" t="s">
        <v>27</v>
      </c>
      <c r="AA25" s="285"/>
      <c r="AB25" s="582" t="s">
        <v>26</v>
      </c>
      <c r="AC25" s="583"/>
      <c r="AD25" s="306" t="s">
        <v>25</v>
      </c>
      <c r="AE25" s="307"/>
      <c r="AF25" s="307"/>
      <c r="AG25" s="307"/>
      <c r="AH25" s="307"/>
      <c r="AI25" s="307"/>
      <c r="AJ25" s="307"/>
      <c r="AK25" s="308"/>
      <c r="AL25" s="306" t="s">
        <v>24</v>
      </c>
      <c r="AM25" s="307"/>
      <c r="AN25" s="307"/>
      <c r="AO25" s="307"/>
      <c r="AP25" s="307"/>
      <c r="AQ25" s="307"/>
      <c r="AR25" s="307"/>
      <c r="AS25" s="307"/>
      <c r="AT25" s="307"/>
      <c r="AU25" s="307"/>
      <c r="AV25" s="307"/>
      <c r="AW25" s="308"/>
      <c r="AX25" s="306" t="s">
        <v>23</v>
      </c>
      <c r="AY25" s="307"/>
      <c r="AZ25" s="307"/>
      <c r="BA25" s="307"/>
      <c r="BB25" s="307"/>
      <c r="BC25" s="307"/>
      <c r="BD25" s="307"/>
      <c r="BE25" s="307"/>
      <c r="BF25" s="307"/>
      <c r="BG25" s="307"/>
      <c r="BH25" s="307"/>
      <c r="BI25" s="308"/>
      <c r="BJ25" s="347"/>
      <c r="BK25" s="348"/>
      <c r="BL25" s="348"/>
      <c r="BM25" s="348"/>
      <c r="BN25" s="349"/>
      <c r="BP25" s="7"/>
    </row>
    <row r="26" spans="1:70" ht="89.25" customHeight="1" thickBot="1" x14ac:dyDescent="0.65">
      <c r="A26" s="357"/>
      <c r="B26" s="333"/>
      <c r="C26" s="334"/>
      <c r="D26" s="334"/>
      <c r="E26" s="334"/>
      <c r="F26" s="334"/>
      <c r="G26" s="334"/>
      <c r="H26" s="334"/>
      <c r="I26" s="334"/>
      <c r="J26" s="334"/>
      <c r="K26" s="334"/>
      <c r="L26" s="334"/>
      <c r="M26" s="334"/>
      <c r="N26" s="334"/>
      <c r="O26" s="334"/>
      <c r="P26" s="334"/>
      <c r="Q26" s="334"/>
      <c r="R26" s="334"/>
      <c r="S26" s="334"/>
      <c r="T26" s="334"/>
      <c r="U26" s="335"/>
      <c r="V26" s="286"/>
      <c r="W26" s="287"/>
      <c r="X26" s="362"/>
      <c r="Y26" s="366"/>
      <c r="Z26" s="286"/>
      <c r="AA26" s="287"/>
      <c r="AB26" s="584"/>
      <c r="AC26" s="585"/>
      <c r="AD26" s="290" t="s">
        <v>22</v>
      </c>
      <c r="AE26" s="285"/>
      <c r="AF26" s="361" t="s">
        <v>21</v>
      </c>
      <c r="AG26" s="285"/>
      <c r="AH26" s="361" t="s">
        <v>20</v>
      </c>
      <c r="AI26" s="285"/>
      <c r="AJ26" s="363" t="s">
        <v>19</v>
      </c>
      <c r="AK26" s="364"/>
      <c r="AL26" s="299" t="s">
        <v>18</v>
      </c>
      <c r="AM26" s="300"/>
      <c r="AN26" s="300"/>
      <c r="AO26" s="300"/>
      <c r="AP26" s="300"/>
      <c r="AQ26" s="301"/>
      <c r="AR26" s="299" t="s">
        <v>17</v>
      </c>
      <c r="AS26" s="300"/>
      <c r="AT26" s="300"/>
      <c r="AU26" s="300"/>
      <c r="AV26" s="300"/>
      <c r="AW26" s="301"/>
      <c r="AX26" s="299" t="s">
        <v>239</v>
      </c>
      <c r="AY26" s="300"/>
      <c r="AZ26" s="300"/>
      <c r="BA26" s="300"/>
      <c r="BB26" s="300"/>
      <c r="BC26" s="301"/>
      <c r="BD26" s="299" t="s">
        <v>240</v>
      </c>
      <c r="BE26" s="300"/>
      <c r="BF26" s="300"/>
      <c r="BG26" s="300"/>
      <c r="BH26" s="300"/>
      <c r="BI26" s="301"/>
      <c r="BJ26" s="347"/>
      <c r="BK26" s="348"/>
      <c r="BL26" s="348"/>
      <c r="BM26" s="348"/>
      <c r="BN26" s="349"/>
      <c r="BP26" s="7"/>
    </row>
    <row r="27" spans="1:70" ht="190.5" customHeight="1" thickBot="1" x14ac:dyDescent="0.65">
      <c r="A27" s="358"/>
      <c r="B27" s="336"/>
      <c r="C27" s="337"/>
      <c r="D27" s="337"/>
      <c r="E27" s="337"/>
      <c r="F27" s="337"/>
      <c r="G27" s="337"/>
      <c r="H27" s="337"/>
      <c r="I27" s="337"/>
      <c r="J27" s="337"/>
      <c r="K27" s="337"/>
      <c r="L27" s="337"/>
      <c r="M27" s="337"/>
      <c r="N27" s="337"/>
      <c r="O27" s="337"/>
      <c r="P27" s="337"/>
      <c r="Q27" s="337"/>
      <c r="R27" s="337"/>
      <c r="S27" s="337"/>
      <c r="T27" s="337"/>
      <c r="U27" s="338"/>
      <c r="V27" s="288"/>
      <c r="W27" s="289"/>
      <c r="X27" s="370"/>
      <c r="Y27" s="371"/>
      <c r="Z27" s="286"/>
      <c r="AA27" s="287"/>
      <c r="AB27" s="584"/>
      <c r="AC27" s="585"/>
      <c r="AD27" s="286"/>
      <c r="AE27" s="287"/>
      <c r="AF27" s="362"/>
      <c r="AG27" s="287"/>
      <c r="AH27" s="362"/>
      <c r="AI27" s="287"/>
      <c r="AJ27" s="365"/>
      <c r="AK27" s="366"/>
      <c r="AL27" s="343" t="s">
        <v>16</v>
      </c>
      <c r="AM27" s="296"/>
      <c r="AN27" s="295" t="s">
        <v>15</v>
      </c>
      <c r="AO27" s="296"/>
      <c r="AP27" s="297" t="s">
        <v>14</v>
      </c>
      <c r="AQ27" s="298"/>
      <c r="AR27" s="293" t="s">
        <v>16</v>
      </c>
      <c r="AS27" s="294"/>
      <c r="AT27" s="293" t="s">
        <v>15</v>
      </c>
      <c r="AU27" s="367"/>
      <c r="AV27" s="294" t="s">
        <v>14</v>
      </c>
      <c r="AW27" s="368"/>
      <c r="AX27" s="343" t="s">
        <v>16</v>
      </c>
      <c r="AY27" s="296"/>
      <c r="AZ27" s="295" t="s">
        <v>15</v>
      </c>
      <c r="BA27" s="296"/>
      <c r="BB27" s="297" t="s">
        <v>14</v>
      </c>
      <c r="BC27" s="298"/>
      <c r="BD27" s="323" t="s">
        <v>16</v>
      </c>
      <c r="BE27" s="324"/>
      <c r="BF27" s="325" t="s">
        <v>15</v>
      </c>
      <c r="BG27" s="324"/>
      <c r="BH27" s="326" t="s">
        <v>14</v>
      </c>
      <c r="BI27" s="327"/>
      <c r="BJ27" s="350"/>
      <c r="BK27" s="351"/>
      <c r="BL27" s="351"/>
      <c r="BM27" s="351"/>
      <c r="BN27" s="352"/>
      <c r="BP27" s="7"/>
    </row>
    <row r="28" spans="1:70" s="11" customFormat="1" ht="54.75" customHeight="1" thickBot="1" x14ac:dyDescent="0.3">
      <c r="A28" s="147" t="s">
        <v>114</v>
      </c>
      <c r="B28" s="251" t="s">
        <v>115</v>
      </c>
      <c r="C28" s="252"/>
      <c r="D28" s="252"/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  <c r="R28" s="252"/>
      <c r="S28" s="252"/>
      <c r="T28" s="252"/>
      <c r="U28" s="253"/>
      <c r="V28" s="264"/>
      <c r="W28" s="196"/>
      <c r="X28" s="196"/>
      <c r="Y28" s="195"/>
      <c r="Z28" s="241">
        <f>SUM(Z29:AA36)</f>
        <v>1336</v>
      </c>
      <c r="AA28" s="196"/>
      <c r="AB28" s="242">
        <f t="shared" ref="AB28" si="3">SUM(AB29:AC36)</f>
        <v>250</v>
      </c>
      <c r="AC28" s="243"/>
      <c r="AD28" s="328">
        <f t="shared" ref="AD28" si="4">SUM(AD29:AE36)</f>
        <v>118</v>
      </c>
      <c r="AE28" s="196"/>
      <c r="AF28" s="242">
        <f t="shared" ref="AF28" si="5">SUM(AF29:AG36)</f>
        <v>112</v>
      </c>
      <c r="AG28" s="196"/>
      <c r="AH28" s="242">
        <f t="shared" ref="AH28" si="6">SUM(AH29:AI36)</f>
        <v>20</v>
      </c>
      <c r="AI28" s="196"/>
      <c r="AJ28" s="242">
        <f t="shared" ref="AJ28" si="7">SUM(AJ29:AK36)</f>
        <v>0</v>
      </c>
      <c r="AK28" s="243"/>
      <c r="AL28" s="241">
        <f t="shared" ref="AL28" si="8">SUM(AL29:AM36)</f>
        <v>198</v>
      </c>
      <c r="AM28" s="196"/>
      <c r="AN28" s="242">
        <f t="shared" ref="AN28" si="9">SUM(AN29:AO36)</f>
        <v>80</v>
      </c>
      <c r="AO28" s="196"/>
      <c r="AP28" s="242">
        <f t="shared" ref="AP28" si="10">SUM(AP29:AQ36)</f>
        <v>6</v>
      </c>
      <c r="AQ28" s="243"/>
      <c r="AR28" s="241">
        <f t="shared" ref="AR28" si="11">SUM(AR29:AS36)</f>
        <v>318</v>
      </c>
      <c r="AS28" s="196"/>
      <c r="AT28" s="242">
        <f t="shared" ref="AT28" si="12">SUM(AT29:AU36)</f>
        <v>56</v>
      </c>
      <c r="AU28" s="196"/>
      <c r="AV28" s="242">
        <f t="shared" ref="AV28" si="13">SUM(AV29:AW36)</f>
        <v>9</v>
      </c>
      <c r="AW28" s="243"/>
      <c r="AX28" s="241">
        <f t="shared" ref="AX28" si="14">SUM(AX29:AY36)</f>
        <v>820</v>
      </c>
      <c r="AY28" s="196"/>
      <c r="AZ28" s="242">
        <f t="shared" ref="AZ28" si="15">SUM(AZ29:BA36)</f>
        <v>114</v>
      </c>
      <c r="BA28" s="196"/>
      <c r="BB28" s="242">
        <f t="shared" ref="BB28" si="16">SUM(BB29:BC36)</f>
        <v>24</v>
      </c>
      <c r="BC28" s="243"/>
      <c r="BD28" s="312"/>
      <c r="BE28" s="313"/>
      <c r="BF28" s="314"/>
      <c r="BG28" s="315"/>
      <c r="BH28" s="316"/>
      <c r="BI28" s="317"/>
      <c r="BJ28" s="309">
        <f>Z28*100/Z64</f>
        <v>37.761447145279817</v>
      </c>
      <c r="BK28" s="310"/>
      <c r="BL28" s="310"/>
      <c r="BM28" s="310"/>
      <c r="BN28" s="311"/>
      <c r="BP28" s="10">
        <f t="shared" ref="BP28:BP59" si="17">SUM(AD28:AK28)</f>
        <v>250</v>
      </c>
      <c r="BQ28" s="11">
        <f>10+9+6</f>
        <v>25</v>
      </c>
    </row>
    <row r="29" spans="1:70" s="14" customFormat="1" ht="81.75" customHeight="1" x14ac:dyDescent="0.25">
      <c r="A29" s="127" t="s">
        <v>116</v>
      </c>
      <c r="B29" s="232" t="s">
        <v>170</v>
      </c>
      <c r="C29" s="233"/>
      <c r="D29" s="233"/>
      <c r="E29" s="233"/>
      <c r="F29" s="233"/>
      <c r="G29" s="233"/>
      <c r="H29" s="233"/>
      <c r="I29" s="233"/>
      <c r="J29" s="233"/>
      <c r="K29" s="233"/>
      <c r="L29" s="233"/>
      <c r="M29" s="233"/>
      <c r="N29" s="233"/>
      <c r="O29" s="233"/>
      <c r="P29" s="233"/>
      <c r="Q29" s="233"/>
      <c r="R29" s="233"/>
      <c r="S29" s="233"/>
      <c r="T29" s="233"/>
      <c r="U29" s="273"/>
      <c r="V29" s="193"/>
      <c r="W29" s="153"/>
      <c r="X29" s="153"/>
      <c r="Y29" s="230"/>
      <c r="Z29" s="291"/>
      <c r="AA29" s="155"/>
      <c r="AB29" s="276"/>
      <c r="AC29" s="164"/>
      <c r="AD29" s="276"/>
      <c r="AE29" s="155"/>
      <c r="AF29" s="292"/>
      <c r="AG29" s="155"/>
      <c r="AH29" s="292"/>
      <c r="AI29" s="155"/>
      <c r="AJ29" s="276"/>
      <c r="AK29" s="155"/>
      <c r="AL29" s="291"/>
      <c r="AM29" s="156"/>
      <c r="AN29" s="292"/>
      <c r="AO29" s="155"/>
      <c r="AP29" s="276"/>
      <c r="AQ29" s="155"/>
      <c r="AR29" s="291"/>
      <c r="AS29" s="156"/>
      <c r="AT29" s="292">
        <f t="shared" ref="AT29" si="18">SUM(AT30:AU31)</f>
        <v>0</v>
      </c>
      <c r="AU29" s="155"/>
      <c r="AV29" s="276">
        <f t="shared" ref="AV29" si="19">SUM(AV30:AW31)</f>
        <v>0</v>
      </c>
      <c r="AW29" s="155"/>
      <c r="AX29" s="291">
        <f t="shared" ref="AX29" si="20">SUM(AX30:AY31)</f>
        <v>0</v>
      </c>
      <c r="AY29" s="156"/>
      <c r="AZ29" s="292">
        <f t="shared" ref="AZ29" si="21">SUM(AZ30:BA31)</f>
        <v>0</v>
      </c>
      <c r="BA29" s="155"/>
      <c r="BB29" s="276">
        <f t="shared" ref="BB29" si="22">SUM(BB30:BC31)</f>
        <v>0</v>
      </c>
      <c r="BC29" s="155"/>
      <c r="BD29" s="318"/>
      <c r="BE29" s="319"/>
      <c r="BF29" s="320"/>
      <c r="BG29" s="321"/>
      <c r="BH29" s="320"/>
      <c r="BI29" s="322"/>
      <c r="BJ29" s="353"/>
      <c r="BK29" s="354"/>
      <c r="BL29" s="354"/>
      <c r="BM29" s="354"/>
      <c r="BN29" s="355"/>
      <c r="BP29" s="10">
        <f t="shared" si="17"/>
        <v>0</v>
      </c>
    </row>
    <row r="30" spans="1:70" s="14" customFormat="1" ht="60.75" customHeight="1" x14ac:dyDescent="0.25">
      <c r="A30" s="128" t="s">
        <v>117</v>
      </c>
      <c r="B30" s="199" t="s">
        <v>171</v>
      </c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1"/>
      <c r="V30" s="281">
        <v>1</v>
      </c>
      <c r="W30" s="158"/>
      <c r="X30" s="159"/>
      <c r="Y30" s="282"/>
      <c r="Z30" s="157">
        <f t="shared" ref="Z30:Z56" si="23">SUM(AL30,AR30,AX30)</f>
        <v>108</v>
      </c>
      <c r="AA30" s="150"/>
      <c r="AB30" s="275">
        <f>SUM(AN30,AT30,AZ30)</f>
        <v>40</v>
      </c>
      <c r="AC30" s="283"/>
      <c r="AD30" s="282">
        <v>20</v>
      </c>
      <c r="AE30" s="158"/>
      <c r="AF30" s="159">
        <v>20</v>
      </c>
      <c r="AG30" s="158"/>
      <c r="AH30" s="159"/>
      <c r="AI30" s="158"/>
      <c r="AJ30" s="159"/>
      <c r="AK30" s="305"/>
      <c r="AL30" s="302">
        <v>108</v>
      </c>
      <c r="AM30" s="303"/>
      <c r="AN30" s="329">
        <v>40</v>
      </c>
      <c r="AO30" s="303"/>
      <c r="AP30" s="159">
        <v>3</v>
      </c>
      <c r="AQ30" s="305"/>
      <c r="AR30" s="170"/>
      <c r="AS30" s="159"/>
      <c r="AT30" s="169"/>
      <c r="AU30" s="169"/>
      <c r="AV30" s="158"/>
      <c r="AW30" s="173"/>
      <c r="AX30" s="158"/>
      <c r="AY30" s="159"/>
      <c r="AZ30" s="169"/>
      <c r="BA30" s="169"/>
      <c r="BB30" s="158"/>
      <c r="BC30" s="173"/>
      <c r="BD30" s="304"/>
      <c r="BE30" s="186"/>
      <c r="BF30" s="171"/>
      <c r="BG30" s="171"/>
      <c r="BH30" s="171"/>
      <c r="BI30" s="172"/>
      <c r="BJ30" s="160" t="s">
        <v>118</v>
      </c>
      <c r="BK30" s="161"/>
      <c r="BL30" s="161"/>
      <c r="BM30" s="161"/>
      <c r="BN30" s="162"/>
      <c r="BP30" s="10">
        <f>SUM(AD30:AK30)</f>
        <v>40</v>
      </c>
      <c r="BR30" s="14" t="s">
        <v>230</v>
      </c>
    </row>
    <row r="31" spans="1:70" s="14" customFormat="1" ht="90.75" customHeight="1" x14ac:dyDescent="0.25">
      <c r="A31" s="128" t="s">
        <v>119</v>
      </c>
      <c r="B31" s="199" t="s">
        <v>203</v>
      </c>
      <c r="C31" s="200"/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1"/>
      <c r="V31" s="170">
        <v>1</v>
      </c>
      <c r="W31" s="169"/>
      <c r="X31" s="169"/>
      <c r="Y31" s="159"/>
      <c r="Z31" s="157">
        <f t="shared" si="23"/>
        <v>90</v>
      </c>
      <c r="AA31" s="150"/>
      <c r="AB31" s="275">
        <f>SUM(AN31,AT31,AZ31)</f>
        <v>40</v>
      </c>
      <c r="AC31" s="151"/>
      <c r="AD31" s="158">
        <v>20</v>
      </c>
      <c r="AE31" s="159"/>
      <c r="AF31" s="169"/>
      <c r="AG31" s="169"/>
      <c r="AH31" s="169">
        <v>20</v>
      </c>
      <c r="AI31" s="169"/>
      <c r="AJ31" s="159"/>
      <c r="AK31" s="305"/>
      <c r="AL31" s="170">
        <v>90</v>
      </c>
      <c r="AM31" s="159"/>
      <c r="AN31" s="169">
        <v>40</v>
      </c>
      <c r="AO31" s="169"/>
      <c r="AP31" s="158">
        <v>3</v>
      </c>
      <c r="AQ31" s="173"/>
      <c r="AR31" s="158"/>
      <c r="AS31" s="159"/>
      <c r="AT31" s="169"/>
      <c r="AU31" s="169"/>
      <c r="AV31" s="158"/>
      <c r="AW31" s="159"/>
      <c r="AX31" s="170">
        <v>0</v>
      </c>
      <c r="AY31" s="159"/>
      <c r="AZ31" s="169">
        <v>0</v>
      </c>
      <c r="BA31" s="169"/>
      <c r="BB31" s="158">
        <v>0</v>
      </c>
      <c r="BC31" s="173"/>
      <c r="BD31" s="185"/>
      <c r="BE31" s="186"/>
      <c r="BF31" s="171"/>
      <c r="BG31" s="171"/>
      <c r="BH31" s="171"/>
      <c r="BI31" s="172"/>
      <c r="BJ31" s="160" t="s">
        <v>272</v>
      </c>
      <c r="BK31" s="161"/>
      <c r="BL31" s="161"/>
      <c r="BM31" s="161"/>
      <c r="BN31" s="162"/>
      <c r="BP31" s="10">
        <f t="shared" si="17"/>
        <v>40</v>
      </c>
      <c r="BR31" s="14" t="s">
        <v>230</v>
      </c>
    </row>
    <row r="32" spans="1:70" s="11" customFormat="1" ht="91.5" customHeight="1" x14ac:dyDescent="0.25">
      <c r="A32" s="129" t="s">
        <v>121</v>
      </c>
      <c r="B32" s="238" t="s">
        <v>173</v>
      </c>
      <c r="C32" s="239"/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239"/>
      <c r="O32" s="239"/>
      <c r="P32" s="239"/>
      <c r="Q32" s="239"/>
      <c r="R32" s="239"/>
      <c r="S32" s="239"/>
      <c r="T32" s="239"/>
      <c r="U32" s="240"/>
      <c r="V32" s="193"/>
      <c r="W32" s="153"/>
      <c r="X32" s="153"/>
      <c r="Y32" s="230"/>
      <c r="Z32" s="157">
        <f t="shared" si="23"/>
        <v>0</v>
      </c>
      <c r="AA32" s="150"/>
      <c r="AB32" s="153"/>
      <c r="AC32" s="154"/>
      <c r="AD32" s="229"/>
      <c r="AE32" s="230"/>
      <c r="AF32" s="153"/>
      <c r="AG32" s="153"/>
      <c r="AH32" s="229"/>
      <c r="AI32" s="230"/>
      <c r="AJ32" s="230"/>
      <c r="AK32" s="266"/>
      <c r="AL32" s="229"/>
      <c r="AM32" s="230"/>
      <c r="AN32" s="153"/>
      <c r="AO32" s="153"/>
      <c r="AP32" s="229"/>
      <c r="AQ32" s="230"/>
      <c r="AR32" s="193"/>
      <c r="AS32" s="230"/>
      <c r="AT32" s="153"/>
      <c r="AU32" s="153"/>
      <c r="AV32" s="229"/>
      <c r="AW32" s="230"/>
      <c r="AX32" s="193"/>
      <c r="AY32" s="230"/>
      <c r="AZ32" s="153"/>
      <c r="BA32" s="153"/>
      <c r="BB32" s="229"/>
      <c r="BC32" s="154"/>
      <c r="BD32" s="462"/>
      <c r="BE32" s="461"/>
      <c r="BF32" s="191"/>
      <c r="BG32" s="191"/>
      <c r="BH32" s="191"/>
      <c r="BI32" s="192"/>
      <c r="BJ32" s="160"/>
      <c r="BK32" s="161"/>
      <c r="BL32" s="161"/>
      <c r="BM32" s="161"/>
      <c r="BN32" s="162"/>
      <c r="BP32" s="10">
        <f t="shared" si="17"/>
        <v>0</v>
      </c>
    </row>
    <row r="33" spans="1:71" s="14" customFormat="1" ht="52.5" customHeight="1" x14ac:dyDescent="0.25">
      <c r="A33" s="128" t="s">
        <v>122</v>
      </c>
      <c r="B33" s="199" t="s">
        <v>172</v>
      </c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1"/>
      <c r="V33" s="170">
        <v>3</v>
      </c>
      <c r="W33" s="169"/>
      <c r="X33" s="169">
        <v>2</v>
      </c>
      <c r="Y33" s="159"/>
      <c r="Z33" s="157">
        <f t="shared" si="23"/>
        <v>220</v>
      </c>
      <c r="AA33" s="150"/>
      <c r="AB33" s="152">
        <v>100</v>
      </c>
      <c r="AC33" s="151"/>
      <c r="AD33" s="158">
        <v>44</v>
      </c>
      <c r="AE33" s="159"/>
      <c r="AF33" s="169">
        <v>56</v>
      </c>
      <c r="AG33" s="169"/>
      <c r="AH33" s="159"/>
      <c r="AI33" s="158"/>
      <c r="AJ33" s="230"/>
      <c r="AK33" s="266"/>
      <c r="AL33" s="158"/>
      <c r="AM33" s="159"/>
      <c r="AN33" s="169"/>
      <c r="AO33" s="169"/>
      <c r="AP33" s="229"/>
      <c r="AQ33" s="154"/>
      <c r="AR33" s="281">
        <v>120</v>
      </c>
      <c r="AS33" s="282"/>
      <c r="AT33" s="159">
        <v>56</v>
      </c>
      <c r="AU33" s="158"/>
      <c r="AV33" s="282">
        <v>3</v>
      </c>
      <c r="AW33" s="305"/>
      <c r="AX33" s="170">
        <v>100</v>
      </c>
      <c r="AY33" s="159"/>
      <c r="AZ33" s="169">
        <v>44</v>
      </c>
      <c r="BA33" s="169"/>
      <c r="BB33" s="158">
        <v>3</v>
      </c>
      <c r="BC33" s="173"/>
      <c r="BD33" s="185"/>
      <c r="BE33" s="186"/>
      <c r="BF33" s="171"/>
      <c r="BG33" s="171"/>
      <c r="BH33" s="171"/>
      <c r="BI33" s="172"/>
      <c r="BJ33" s="160" t="s">
        <v>255</v>
      </c>
      <c r="BK33" s="161"/>
      <c r="BL33" s="161"/>
      <c r="BM33" s="161"/>
      <c r="BN33" s="162"/>
      <c r="BP33" s="10">
        <f t="shared" si="17"/>
        <v>100</v>
      </c>
    </row>
    <row r="34" spans="1:71" s="14" customFormat="1" ht="48.75" customHeight="1" x14ac:dyDescent="0.25">
      <c r="A34" s="128" t="s">
        <v>190</v>
      </c>
      <c r="B34" s="199" t="s">
        <v>125</v>
      </c>
      <c r="C34" s="200"/>
      <c r="D34" s="200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1"/>
      <c r="V34" s="281"/>
      <c r="W34" s="158"/>
      <c r="X34" s="159">
        <v>3</v>
      </c>
      <c r="Y34" s="282"/>
      <c r="Z34" s="157">
        <f t="shared" si="23"/>
        <v>198</v>
      </c>
      <c r="AA34" s="150"/>
      <c r="AB34" s="303">
        <f t="shared" ref="AB34" si="24">SUM(AN34,AT34,AZ34,BF34)</f>
        <v>70</v>
      </c>
      <c r="AC34" s="173"/>
      <c r="AD34" s="158">
        <v>34</v>
      </c>
      <c r="AE34" s="159"/>
      <c r="AF34" s="169">
        <v>36</v>
      </c>
      <c r="AG34" s="169"/>
      <c r="AH34" s="169"/>
      <c r="AI34" s="169"/>
      <c r="AJ34" s="158"/>
      <c r="AK34" s="159"/>
      <c r="AL34" s="170"/>
      <c r="AM34" s="159"/>
      <c r="AN34" s="169"/>
      <c r="AO34" s="169"/>
      <c r="AP34" s="158"/>
      <c r="AQ34" s="173"/>
      <c r="AR34" s="158"/>
      <c r="AS34" s="159"/>
      <c r="AT34" s="169"/>
      <c r="AU34" s="169"/>
      <c r="AV34" s="158"/>
      <c r="AW34" s="159"/>
      <c r="AX34" s="170">
        <v>198</v>
      </c>
      <c r="AY34" s="159"/>
      <c r="AZ34" s="169">
        <v>70</v>
      </c>
      <c r="BA34" s="169"/>
      <c r="BB34" s="158">
        <v>6</v>
      </c>
      <c r="BC34" s="173"/>
      <c r="BD34" s="589"/>
      <c r="BE34" s="304"/>
      <c r="BF34" s="186"/>
      <c r="BG34" s="304"/>
      <c r="BH34" s="186"/>
      <c r="BI34" s="586"/>
      <c r="BJ34" s="187" t="s">
        <v>256</v>
      </c>
      <c r="BK34" s="188"/>
      <c r="BL34" s="188"/>
      <c r="BM34" s="188"/>
      <c r="BN34" s="189"/>
      <c r="BP34" s="10">
        <f t="shared" si="17"/>
        <v>70</v>
      </c>
      <c r="BQ34" s="14" t="s">
        <v>246</v>
      </c>
    </row>
    <row r="35" spans="1:71" s="11" customFormat="1" ht="51.75" customHeight="1" x14ac:dyDescent="0.25">
      <c r="A35" s="129" t="s">
        <v>191</v>
      </c>
      <c r="B35" s="261" t="s">
        <v>129</v>
      </c>
      <c r="C35" s="262"/>
      <c r="D35" s="262"/>
      <c r="E35" s="262"/>
      <c r="F35" s="262"/>
      <c r="G35" s="262"/>
      <c r="H35" s="262"/>
      <c r="I35" s="262"/>
      <c r="J35" s="262"/>
      <c r="K35" s="262"/>
      <c r="L35" s="262"/>
      <c r="M35" s="262"/>
      <c r="N35" s="262"/>
      <c r="O35" s="262"/>
      <c r="P35" s="262"/>
      <c r="Q35" s="262"/>
      <c r="R35" s="262"/>
      <c r="S35" s="262"/>
      <c r="T35" s="262"/>
      <c r="U35" s="263"/>
      <c r="V35" s="193"/>
      <c r="W35" s="153"/>
      <c r="X35" s="153"/>
      <c r="Y35" s="230"/>
      <c r="Z35" s="157">
        <f t="shared" si="23"/>
        <v>0</v>
      </c>
      <c r="AA35" s="150"/>
      <c r="AB35" s="167"/>
      <c r="AC35" s="231"/>
      <c r="AD35" s="229"/>
      <c r="AE35" s="230"/>
      <c r="AF35" s="153"/>
      <c r="AG35" s="153"/>
      <c r="AH35" s="153"/>
      <c r="AI35" s="153"/>
      <c r="AJ35" s="230"/>
      <c r="AK35" s="266"/>
      <c r="AL35" s="193"/>
      <c r="AM35" s="230"/>
      <c r="AN35" s="153"/>
      <c r="AO35" s="153"/>
      <c r="AP35" s="229"/>
      <c r="AQ35" s="154"/>
      <c r="AR35" s="193"/>
      <c r="AS35" s="230"/>
      <c r="AT35" s="153"/>
      <c r="AU35" s="153"/>
      <c r="AV35" s="229"/>
      <c r="AW35" s="154"/>
      <c r="AX35" s="193"/>
      <c r="AY35" s="230"/>
      <c r="AZ35" s="153"/>
      <c r="BA35" s="153"/>
      <c r="BB35" s="229"/>
      <c r="BC35" s="154"/>
      <c r="BD35" s="462"/>
      <c r="BE35" s="461"/>
      <c r="BF35" s="191"/>
      <c r="BG35" s="191"/>
      <c r="BH35" s="191"/>
      <c r="BI35" s="192"/>
      <c r="BJ35" s="450"/>
      <c r="BK35" s="451"/>
      <c r="BL35" s="451"/>
      <c r="BM35" s="451"/>
      <c r="BN35" s="452"/>
      <c r="BP35" s="10">
        <f t="shared" si="17"/>
        <v>0</v>
      </c>
      <c r="BS35" s="11">
        <f>24+24+3</f>
        <v>51</v>
      </c>
    </row>
    <row r="36" spans="1:71" s="14" customFormat="1" ht="56.25" customHeight="1" thickBot="1" x14ac:dyDescent="0.3">
      <c r="A36" s="130" t="s">
        <v>124</v>
      </c>
      <c r="B36" s="217" t="s">
        <v>131</v>
      </c>
      <c r="C36" s="218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8"/>
      <c r="T36" s="218"/>
      <c r="U36" s="219"/>
      <c r="V36" s="274"/>
      <c r="W36" s="175"/>
      <c r="X36" s="175">
        <v>2.2999999999999998</v>
      </c>
      <c r="Y36" s="177"/>
      <c r="Z36" s="277">
        <f t="shared" si="23"/>
        <v>720</v>
      </c>
      <c r="AA36" s="205"/>
      <c r="AB36" s="204">
        <f>SUM(AN36,AT36,AZ36)</f>
        <v>0</v>
      </c>
      <c r="AC36" s="278"/>
      <c r="AD36" s="176"/>
      <c r="AE36" s="177"/>
      <c r="AF36" s="175"/>
      <c r="AG36" s="175"/>
      <c r="AH36" s="175"/>
      <c r="AI36" s="175"/>
      <c r="AJ36" s="177"/>
      <c r="AK36" s="267"/>
      <c r="AL36" s="176"/>
      <c r="AM36" s="177"/>
      <c r="AN36" s="175"/>
      <c r="AO36" s="175"/>
      <c r="AP36" s="176"/>
      <c r="AQ36" s="265"/>
      <c r="AR36" s="176">
        <v>198</v>
      </c>
      <c r="AS36" s="177"/>
      <c r="AT36" s="175"/>
      <c r="AU36" s="175"/>
      <c r="AV36" s="176">
        <v>6</v>
      </c>
      <c r="AW36" s="177"/>
      <c r="AX36" s="588">
        <v>522</v>
      </c>
      <c r="AY36" s="587"/>
      <c r="AZ36" s="177"/>
      <c r="BA36" s="176"/>
      <c r="BB36" s="587">
        <v>15</v>
      </c>
      <c r="BC36" s="267"/>
      <c r="BD36" s="484"/>
      <c r="BE36" s="485"/>
      <c r="BF36" s="494"/>
      <c r="BG36" s="494"/>
      <c r="BH36" s="494"/>
      <c r="BI36" s="495"/>
      <c r="BJ36" s="187" t="s">
        <v>271</v>
      </c>
      <c r="BK36" s="188"/>
      <c r="BL36" s="188"/>
      <c r="BM36" s="188"/>
      <c r="BN36" s="189"/>
      <c r="BP36" s="10">
        <f t="shared" si="17"/>
        <v>0</v>
      </c>
    </row>
    <row r="37" spans="1:71" s="14" customFormat="1" ht="53.25" customHeight="1" thickBot="1" x14ac:dyDescent="0.3">
      <c r="A37" s="131" t="s">
        <v>132</v>
      </c>
      <c r="B37" s="251" t="s">
        <v>133</v>
      </c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  <c r="R37" s="252"/>
      <c r="S37" s="252"/>
      <c r="T37" s="252"/>
      <c r="U37" s="253"/>
      <c r="V37" s="264"/>
      <c r="W37" s="196"/>
      <c r="X37" s="196"/>
      <c r="Y37" s="195"/>
      <c r="Z37" s="279">
        <f t="shared" si="23"/>
        <v>2202</v>
      </c>
      <c r="AA37" s="280"/>
      <c r="AB37" s="194">
        <f>SUM(AB38:AC54,AB58:AC59)</f>
        <v>808</v>
      </c>
      <c r="AC37" s="243"/>
      <c r="AD37" s="194">
        <f>SUM(AD38:AE54,AD58:AE59)</f>
        <v>386</v>
      </c>
      <c r="AE37" s="196"/>
      <c r="AF37" s="196">
        <f>SUM(AF38:AG54,AF58:AG59)</f>
        <v>268</v>
      </c>
      <c r="AG37" s="196"/>
      <c r="AH37" s="196">
        <f>SUM(AH38:AI54,AH58:AI59)</f>
        <v>154</v>
      </c>
      <c r="AI37" s="196"/>
      <c r="AJ37" s="196">
        <f>SUM(AJ38:AK54,AJ58:AK59)</f>
        <v>0</v>
      </c>
      <c r="AK37" s="243"/>
      <c r="AL37" s="264">
        <f>SUM(AL38:AM54,AL58:AM59)</f>
        <v>852</v>
      </c>
      <c r="AM37" s="196"/>
      <c r="AN37" s="196">
        <f>SUM(AN38:AO54,AN58:AO59)</f>
        <v>288</v>
      </c>
      <c r="AO37" s="196"/>
      <c r="AP37" s="196">
        <f>SUM(AP38:AQ54,AP58:AQ59)</f>
        <v>24</v>
      </c>
      <c r="AQ37" s="243"/>
      <c r="AR37" s="264">
        <f>SUM(AR38:AS54,AR58:AS59)</f>
        <v>736</v>
      </c>
      <c r="AS37" s="196"/>
      <c r="AT37" s="196">
        <f>SUM(AT38:AU54,AT58:AU59)</f>
        <v>290</v>
      </c>
      <c r="AU37" s="196"/>
      <c r="AV37" s="196">
        <f>SUM(AV38:AW54,AV58:AW59)</f>
        <v>21</v>
      </c>
      <c r="AW37" s="243"/>
      <c r="AX37" s="264">
        <f>SUM(AX38:AY54,AX58:AY59)</f>
        <v>614</v>
      </c>
      <c r="AY37" s="196"/>
      <c r="AZ37" s="196">
        <f>SUM(AZ38:BA54,AZ58:BA59)</f>
        <v>230</v>
      </c>
      <c r="BA37" s="196"/>
      <c r="BB37" s="196">
        <f>SUM(BB38:BC54,BB58:BC59)</f>
        <v>19</v>
      </c>
      <c r="BC37" s="243"/>
      <c r="BD37" s="607"/>
      <c r="BE37" s="608"/>
      <c r="BF37" s="609"/>
      <c r="BG37" s="610"/>
      <c r="BH37" s="609"/>
      <c r="BI37" s="611"/>
      <c r="BJ37" s="423">
        <f>SUM(Z37*100/Z64)</f>
        <v>62.238552854720183</v>
      </c>
      <c r="BK37" s="424"/>
      <c r="BL37" s="424"/>
      <c r="BM37" s="424"/>
      <c r="BN37" s="425"/>
      <c r="BP37" s="10">
        <f t="shared" si="17"/>
        <v>808</v>
      </c>
    </row>
    <row r="38" spans="1:71" s="11" customFormat="1" ht="82.5" customHeight="1" x14ac:dyDescent="0.25">
      <c r="A38" s="132" t="s">
        <v>134</v>
      </c>
      <c r="B38" s="270" t="s">
        <v>135</v>
      </c>
      <c r="C38" s="271"/>
      <c r="D38" s="271"/>
      <c r="E38" s="271"/>
      <c r="F38" s="271"/>
      <c r="G38" s="271"/>
      <c r="H38" s="271"/>
      <c r="I38" s="271"/>
      <c r="J38" s="271"/>
      <c r="K38" s="271"/>
      <c r="L38" s="271"/>
      <c r="M38" s="271"/>
      <c r="N38" s="271"/>
      <c r="O38" s="271"/>
      <c r="P38" s="271"/>
      <c r="Q38" s="271"/>
      <c r="R38" s="271"/>
      <c r="S38" s="271"/>
      <c r="T38" s="271"/>
      <c r="U38" s="272"/>
      <c r="V38" s="176"/>
      <c r="W38" s="175"/>
      <c r="X38" s="175">
        <v>1</v>
      </c>
      <c r="Y38" s="177"/>
      <c r="Z38" s="277">
        <f t="shared" si="23"/>
        <v>120</v>
      </c>
      <c r="AA38" s="205"/>
      <c r="AB38" s="268">
        <f t="shared" ref="AB38:AB58" si="25">SUM(AN38,AT38,AZ38)</f>
        <v>42</v>
      </c>
      <c r="AC38" s="269"/>
      <c r="AD38" s="249">
        <v>24</v>
      </c>
      <c r="AE38" s="250"/>
      <c r="AF38" s="250"/>
      <c r="AG38" s="250"/>
      <c r="AH38" s="250">
        <v>18</v>
      </c>
      <c r="AI38" s="250"/>
      <c r="AJ38" s="210"/>
      <c r="AK38" s="190"/>
      <c r="AL38" s="430">
        <v>120</v>
      </c>
      <c r="AM38" s="431"/>
      <c r="AN38" s="590">
        <v>42</v>
      </c>
      <c r="AO38" s="590"/>
      <c r="AP38" s="430">
        <v>3</v>
      </c>
      <c r="AQ38" s="591"/>
      <c r="AR38" s="453"/>
      <c r="AS38" s="455"/>
      <c r="AT38" s="581"/>
      <c r="AU38" s="581"/>
      <c r="AV38" s="453"/>
      <c r="AW38" s="455"/>
      <c r="AX38" s="456"/>
      <c r="AY38" s="455"/>
      <c r="AZ38" s="155"/>
      <c r="BA38" s="155"/>
      <c r="BB38" s="453"/>
      <c r="BC38" s="454"/>
      <c r="BD38" s="592"/>
      <c r="BE38" s="317"/>
      <c r="BF38" s="315"/>
      <c r="BG38" s="315"/>
      <c r="BH38" s="315"/>
      <c r="BI38" s="579"/>
      <c r="BJ38" s="187" t="s">
        <v>263</v>
      </c>
      <c r="BK38" s="188"/>
      <c r="BL38" s="188"/>
      <c r="BM38" s="188"/>
      <c r="BN38" s="189"/>
      <c r="BP38" s="10">
        <f t="shared" si="17"/>
        <v>42</v>
      </c>
    </row>
    <row r="39" spans="1:71" s="11" customFormat="1" ht="51" customHeight="1" x14ac:dyDescent="0.25">
      <c r="A39" s="129" t="s">
        <v>228</v>
      </c>
      <c r="B39" s="238" t="s">
        <v>127</v>
      </c>
      <c r="C39" s="239"/>
      <c r="D39" s="239"/>
      <c r="E39" s="239"/>
      <c r="F39" s="239"/>
      <c r="G39" s="239"/>
      <c r="H39" s="239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  <c r="T39" s="239"/>
      <c r="U39" s="240"/>
      <c r="V39" s="170">
        <v>3</v>
      </c>
      <c r="W39" s="169"/>
      <c r="X39" s="169"/>
      <c r="Y39" s="159"/>
      <c r="Z39" s="157">
        <f t="shared" si="23"/>
        <v>128</v>
      </c>
      <c r="AA39" s="150"/>
      <c r="AB39" s="303">
        <f t="shared" ref="AB39" si="26">SUM(AN39,AT39,AZ39,BF39)</f>
        <v>58</v>
      </c>
      <c r="AC39" s="173"/>
      <c r="AD39" s="158">
        <v>34</v>
      </c>
      <c r="AE39" s="159"/>
      <c r="AF39" s="169">
        <v>24</v>
      </c>
      <c r="AG39" s="169"/>
      <c r="AH39" s="169"/>
      <c r="AI39" s="169"/>
      <c r="AJ39" s="158"/>
      <c r="AK39" s="159"/>
      <c r="AL39" s="170"/>
      <c r="AM39" s="159"/>
      <c r="AN39" s="169"/>
      <c r="AO39" s="169"/>
      <c r="AP39" s="158"/>
      <c r="AQ39" s="173"/>
      <c r="AR39" s="158"/>
      <c r="AS39" s="159"/>
      <c r="AT39" s="169"/>
      <c r="AU39" s="169"/>
      <c r="AV39" s="158"/>
      <c r="AW39" s="159"/>
      <c r="AX39" s="170">
        <v>128</v>
      </c>
      <c r="AY39" s="159"/>
      <c r="AZ39" s="169">
        <v>58</v>
      </c>
      <c r="BA39" s="169"/>
      <c r="BB39" s="158">
        <v>4</v>
      </c>
      <c r="BC39" s="173"/>
      <c r="BD39" s="462"/>
      <c r="BE39" s="461"/>
      <c r="BF39" s="191"/>
      <c r="BG39" s="191"/>
      <c r="BH39" s="191"/>
      <c r="BI39" s="192"/>
      <c r="BJ39" s="160" t="s">
        <v>265</v>
      </c>
      <c r="BK39" s="161"/>
      <c r="BL39" s="161"/>
      <c r="BM39" s="161"/>
      <c r="BN39" s="162"/>
      <c r="BP39" s="10">
        <f t="shared" si="17"/>
        <v>58</v>
      </c>
      <c r="BQ39" s="11" t="s">
        <v>231</v>
      </c>
    </row>
    <row r="40" spans="1:71" s="14" customFormat="1" ht="87" customHeight="1" x14ac:dyDescent="0.25">
      <c r="A40" s="133" t="s">
        <v>138</v>
      </c>
      <c r="B40" s="214" t="s">
        <v>174</v>
      </c>
      <c r="C40" s="215"/>
      <c r="D40" s="215"/>
      <c r="E40" s="215"/>
      <c r="F40" s="215"/>
      <c r="G40" s="215"/>
      <c r="H40" s="215"/>
      <c r="I40" s="215"/>
      <c r="J40" s="215"/>
      <c r="K40" s="215"/>
      <c r="L40" s="215"/>
      <c r="M40" s="215"/>
      <c r="N40" s="215"/>
      <c r="O40" s="215"/>
      <c r="P40" s="215"/>
      <c r="Q40" s="215"/>
      <c r="R40" s="215"/>
      <c r="S40" s="215"/>
      <c r="T40" s="215"/>
      <c r="U40" s="216"/>
      <c r="V40" s="163"/>
      <c r="W40" s="155"/>
      <c r="X40" s="155"/>
      <c r="Y40" s="156"/>
      <c r="Z40" s="157">
        <f t="shared" si="23"/>
        <v>0</v>
      </c>
      <c r="AA40" s="150"/>
      <c r="AB40" s="167"/>
      <c r="AC40" s="231"/>
      <c r="AD40" s="167"/>
      <c r="AE40" s="168"/>
      <c r="AF40" s="168"/>
      <c r="AG40" s="168"/>
      <c r="AH40" s="168"/>
      <c r="AI40" s="168"/>
      <c r="AJ40" s="153"/>
      <c r="AK40" s="154"/>
      <c r="AL40" s="163"/>
      <c r="AM40" s="156"/>
      <c r="AN40" s="155"/>
      <c r="AO40" s="155"/>
      <c r="AP40" s="163"/>
      <c r="AQ40" s="164"/>
      <c r="AR40" s="163"/>
      <c r="AS40" s="156"/>
      <c r="AT40" s="155"/>
      <c r="AU40" s="155"/>
      <c r="AV40" s="163"/>
      <c r="AW40" s="156"/>
      <c r="AX40" s="174">
        <f>SUM(AX41:AY42)</f>
        <v>0</v>
      </c>
      <c r="AY40" s="156"/>
      <c r="AZ40" s="153">
        <f>SUM(AZ41:BA42)</f>
        <v>0</v>
      </c>
      <c r="BA40" s="153"/>
      <c r="BB40" s="163">
        <f>SUM(BB41:BC42)</f>
        <v>0</v>
      </c>
      <c r="BC40" s="164"/>
      <c r="BD40" s="460"/>
      <c r="BE40" s="433"/>
      <c r="BF40" s="432"/>
      <c r="BG40" s="433"/>
      <c r="BH40" s="432"/>
      <c r="BI40" s="463"/>
      <c r="BJ40" s="182"/>
      <c r="BK40" s="183"/>
      <c r="BL40" s="183"/>
      <c r="BM40" s="183"/>
      <c r="BN40" s="184"/>
      <c r="BP40" s="10">
        <f t="shared" si="17"/>
        <v>0</v>
      </c>
    </row>
    <row r="41" spans="1:71" s="14" customFormat="1" ht="60.75" customHeight="1" x14ac:dyDescent="0.25">
      <c r="A41" s="130" t="s">
        <v>139</v>
      </c>
      <c r="B41" s="199" t="s">
        <v>208</v>
      </c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1"/>
      <c r="V41" s="281"/>
      <c r="W41" s="158"/>
      <c r="X41" s="422">
        <v>1</v>
      </c>
      <c r="Y41" s="245"/>
      <c r="Z41" s="157">
        <f t="shared" si="23"/>
        <v>198</v>
      </c>
      <c r="AA41" s="150"/>
      <c r="AB41" s="158">
        <f>SUM(AN41,AT41,AZ41)</f>
        <v>68</v>
      </c>
      <c r="AC41" s="173"/>
      <c r="AD41" s="244">
        <v>38</v>
      </c>
      <c r="AE41" s="245"/>
      <c r="AF41" s="422"/>
      <c r="AG41" s="422"/>
      <c r="AH41" s="422">
        <v>30</v>
      </c>
      <c r="AI41" s="422"/>
      <c r="AJ41" s="244"/>
      <c r="AK41" s="245"/>
      <c r="AL41" s="580">
        <v>198</v>
      </c>
      <c r="AM41" s="245"/>
      <c r="AN41" s="422">
        <v>68</v>
      </c>
      <c r="AO41" s="422"/>
      <c r="AP41" s="244">
        <v>6</v>
      </c>
      <c r="AQ41" s="563"/>
      <c r="AR41" s="244"/>
      <c r="AS41" s="245"/>
      <c r="AT41" s="422"/>
      <c r="AU41" s="422"/>
      <c r="AV41" s="244"/>
      <c r="AW41" s="245"/>
      <c r="AX41" s="580"/>
      <c r="AY41" s="245"/>
      <c r="AZ41" s="422"/>
      <c r="BA41" s="422"/>
      <c r="BB41" s="244"/>
      <c r="BC41" s="563"/>
      <c r="BD41" s="594"/>
      <c r="BE41" s="595"/>
      <c r="BF41" s="596"/>
      <c r="BG41" s="596"/>
      <c r="BH41" s="596"/>
      <c r="BI41" s="597"/>
      <c r="BJ41" s="457" t="s">
        <v>142</v>
      </c>
      <c r="BK41" s="458"/>
      <c r="BL41" s="458"/>
      <c r="BM41" s="458"/>
      <c r="BN41" s="459"/>
      <c r="BO41" s="11"/>
      <c r="BP41" s="10">
        <f t="shared" si="17"/>
        <v>68</v>
      </c>
      <c r="BQ41" s="11" t="s">
        <v>230</v>
      </c>
      <c r="BR41" s="11"/>
    </row>
    <row r="42" spans="1:71" s="14" customFormat="1" ht="48.75" customHeight="1" x14ac:dyDescent="0.25">
      <c r="A42" s="128" t="s">
        <v>141</v>
      </c>
      <c r="B42" s="226" t="s">
        <v>242</v>
      </c>
      <c r="C42" s="227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8"/>
      <c r="V42" s="158"/>
      <c r="W42" s="169"/>
      <c r="X42" s="169">
        <v>1</v>
      </c>
      <c r="Y42" s="159"/>
      <c r="Z42" s="157">
        <f t="shared" si="23"/>
        <v>96</v>
      </c>
      <c r="AA42" s="150"/>
      <c r="AB42" s="152">
        <f t="shared" si="25"/>
        <v>32</v>
      </c>
      <c r="AC42" s="151"/>
      <c r="AD42" s="152">
        <v>16</v>
      </c>
      <c r="AE42" s="150"/>
      <c r="AF42" s="150">
        <v>16</v>
      </c>
      <c r="AG42" s="150"/>
      <c r="AH42" s="150"/>
      <c r="AI42" s="150"/>
      <c r="AJ42" s="153"/>
      <c r="AK42" s="154"/>
      <c r="AL42" s="158">
        <v>96</v>
      </c>
      <c r="AM42" s="159"/>
      <c r="AN42" s="169">
        <v>32</v>
      </c>
      <c r="AO42" s="169"/>
      <c r="AP42" s="158">
        <v>3</v>
      </c>
      <c r="AQ42" s="173"/>
      <c r="AR42" s="282"/>
      <c r="AS42" s="282"/>
      <c r="AT42" s="159"/>
      <c r="AU42" s="158"/>
      <c r="AV42" s="282"/>
      <c r="AW42" s="282"/>
      <c r="AX42" s="170"/>
      <c r="AY42" s="159"/>
      <c r="AZ42" s="169"/>
      <c r="BA42" s="169"/>
      <c r="BB42" s="158"/>
      <c r="BC42" s="173"/>
      <c r="BD42" s="185"/>
      <c r="BE42" s="186"/>
      <c r="BF42" s="171"/>
      <c r="BG42" s="171"/>
      <c r="BH42" s="171"/>
      <c r="BI42" s="172"/>
      <c r="BJ42" s="160" t="s">
        <v>143</v>
      </c>
      <c r="BK42" s="161"/>
      <c r="BL42" s="161"/>
      <c r="BM42" s="161"/>
      <c r="BN42" s="162"/>
      <c r="BO42" s="11"/>
      <c r="BP42" s="10">
        <f t="shared" si="17"/>
        <v>32</v>
      </c>
      <c r="BQ42" s="11"/>
      <c r="BR42" s="11"/>
    </row>
    <row r="43" spans="1:71" s="14" customFormat="1" ht="57" customHeight="1" x14ac:dyDescent="0.25">
      <c r="A43" s="128" t="s">
        <v>241</v>
      </c>
      <c r="B43" s="437" t="s">
        <v>175</v>
      </c>
      <c r="C43" s="438"/>
      <c r="D43" s="438"/>
      <c r="E43" s="438"/>
      <c r="F43" s="438"/>
      <c r="G43" s="438"/>
      <c r="H43" s="438"/>
      <c r="I43" s="438"/>
      <c r="J43" s="438"/>
      <c r="K43" s="438"/>
      <c r="L43" s="438"/>
      <c r="M43" s="438"/>
      <c r="N43" s="438"/>
      <c r="O43" s="438"/>
      <c r="P43" s="438"/>
      <c r="Q43" s="438"/>
      <c r="R43" s="438"/>
      <c r="S43" s="438"/>
      <c r="T43" s="438"/>
      <c r="U43" s="439"/>
      <c r="V43" s="158">
        <v>2</v>
      </c>
      <c r="W43" s="169"/>
      <c r="X43" s="169"/>
      <c r="Y43" s="159"/>
      <c r="Z43" s="157">
        <f t="shared" si="23"/>
        <v>210</v>
      </c>
      <c r="AA43" s="150"/>
      <c r="AB43" s="152">
        <f>SUM(AN43,AT43,AZ43)</f>
        <v>72</v>
      </c>
      <c r="AC43" s="151"/>
      <c r="AD43" s="152">
        <v>36</v>
      </c>
      <c r="AE43" s="429"/>
      <c r="AF43" s="150">
        <v>36</v>
      </c>
      <c r="AG43" s="150"/>
      <c r="AH43" s="150"/>
      <c r="AI43" s="150"/>
      <c r="AJ43" s="152"/>
      <c r="AK43" s="151"/>
      <c r="AL43" s="157"/>
      <c r="AM43" s="150"/>
      <c r="AN43" s="150"/>
      <c r="AO43" s="150"/>
      <c r="AP43" s="152"/>
      <c r="AQ43" s="151"/>
      <c r="AR43" s="157">
        <v>210</v>
      </c>
      <c r="AS43" s="150"/>
      <c r="AT43" s="150">
        <v>72</v>
      </c>
      <c r="AU43" s="150"/>
      <c r="AV43" s="152">
        <v>6</v>
      </c>
      <c r="AW43" s="151"/>
      <c r="AX43" s="170"/>
      <c r="AY43" s="159"/>
      <c r="AZ43" s="169"/>
      <c r="BA43" s="169"/>
      <c r="BB43" s="158"/>
      <c r="BC43" s="173"/>
      <c r="BD43" s="185"/>
      <c r="BE43" s="186"/>
      <c r="BF43" s="171"/>
      <c r="BG43" s="171"/>
      <c r="BH43" s="171"/>
      <c r="BI43" s="172"/>
      <c r="BJ43" s="160" t="s">
        <v>144</v>
      </c>
      <c r="BK43" s="161"/>
      <c r="BL43" s="161"/>
      <c r="BM43" s="161"/>
      <c r="BN43" s="162"/>
      <c r="BO43" s="11"/>
      <c r="BP43" s="10">
        <f t="shared" si="17"/>
        <v>72</v>
      </c>
      <c r="BQ43" s="11" t="s">
        <v>232</v>
      </c>
      <c r="BR43" s="11"/>
    </row>
    <row r="44" spans="1:71" s="14" customFormat="1" ht="93" customHeight="1" x14ac:dyDescent="0.25">
      <c r="A44" s="129" t="s">
        <v>145</v>
      </c>
      <c r="B44" s="246" t="s">
        <v>185</v>
      </c>
      <c r="C44" s="247"/>
      <c r="D44" s="247"/>
      <c r="E44" s="247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47"/>
      <c r="T44" s="247"/>
      <c r="U44" s="248"/>
      <c r="V44" s="229"/>
      <c r="W44" s="153"/>
      <c r="X44" s="153"/>
      <c r="Y44" s="230"/>
      <c r="Z44" s="157">
        <f t="shared" si="23"/>
        <v>0</v>
      </c>
      <c r="AA44" s="150"/>
      <c r="AB44" s="168"/>
      <c r="AC44" s="231"/>
      <c r="AD44" s="167"/>
      <c r="AE44" s="168"/>
      <c r="AF44" s="168"/>
      <c r="AG44" s="168"/>
      <c r="AH44" s="168"/>
      <c r="AI44" s="168"/>
      <c r="AJ44" s="153"/>
      <c r="AK44" s="154"/>
      <c r="AL44" s="229"/>
      <c r="AM44" s="230"/>
      <c r="AN44" s="153"/>
      <c r="AO44" s="153"/>
      <c r="AP44" s="229"/>
      <c r="AQ44" s="154"/>
      <c r="AR44" s="229"/>
      <c r="AS44" s="230"/>
      <c r="AT44" s="153"/>
      <c r="AU44" s="153"/>
      <c r="AV44" s="229"/>
      <c r="AW44" s="230"/>
      <c r="AX44" s="193"/>
      <c r="AY44" s="230"/>
      <c r="AZ44" s="153"/>
      <c r="BA44" s="153"/>
      <c r="BB44" s="229"/>
      <c r="BC44" s="154"/>
      <c r="BD44" s="462"/>
      <c r="BE44" s="461"/>
      <c r="BF44" s="191"/>
      <c r="BG44" s="191"/>
      <c r="BH44" s="191"/>
      <c r="BI44" s="192"/>
      <c r="BJ44" s="182"/>
      <c r="BK44" s="183"/>
      <c r="BL44" s="183"/>
      <c r="BM44" s="183"/>
      <c r="BN44" s="184"/>
      <c r="BP44" s="10">
        <f t="shared" si="17"/>
        <v>0</v>
      </c>
    </row>
    <row r="45" spans="1:71" s="14" customFormat="1" ht="56.25" customHeight="1" x14ac:dyDescent="0.25">
      <c r="A45" s="128" t="s">
        <v>181</v>
      </c>
      <c r="B45" s="226" t="s">
        <v>180</v>
      </c>
      <c r="C45" s="227"/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8"/>
      <c r="V45" s="158"/>
      <c r="W45" s="169"/>
      <c r="X45" s="169">
        <v>3</v>
      </c>
      <c r="Y45" s="159"/>
      <c r="Z45" s="157">
        <f t="shared" si="23"/>
        <v>198</v>
      </c>
      <c r="AA45" s="150"/>
      <c r="AB45" s="150">
        <f t="shared" si="25"/>
        <v>66</v>
      </c>
      <c r="AC45" s="151"/>
      <c r="AD45" s="152">
        <v>34</v>
      </c>
      <c r="AE45" s="150"/>
      <c r="AF45" s="150">
        <v>32</v>
      </c>
      <c r="AG45" s="150"/>
      <c r="AH45" s="150">
        <v>0</v>
      </c>
      <c r="AI45" s="150"/>
      <c r="AJ45" s="153"/>
      <c r="AK45" s="154"/>
      <c r="AL45" s="158"/>
      <c r="AM45" s="159"/>
      <c r="AN45" s="169"/>
      <c r="AO45" s="169"/>
      <c r="AP45" s="158"/>
      <c r="AQ45" s="173"/>
      <c r="AR45" s="158"/>
      <c r="AS45" s="159"/>
      <c r="AT45" s="169"/>
      <c r="AU45" s="169"/>
      <c r="AV45" s="158"/>
      <c r="AW45" s="159"/>
      <c r="AX45" s="170">
        <v>198</v>
      </c>
      <c r="AY45" s="159"/>
      <c r="AZ45" s="169">
        <v>66</v>
      </c>
      <c r="BA45" s="169"/>
      <c r="BB45" s="158">
        <v>6</v>
      </c>
      <c r="BC45" s="173"/>
      <c r="BD45" s="185"/>
      <c r="BE45" s="186"/>
      <c r="BF45" s="171"/>
      <c r="BG45" s="171"/>
      <c r="BH45" s="171"/>
      <c r="BI45" s="172"/>
      <c r="BJ45" s="160" t="s">
        <v>146</v>
      </c>
      <c r="BK45" s="161"/>
      <c r="BL45" s="161"/>
      <c r="BM45" s="161"/>
      <c r="BN45" s="162"/>
      <c r="BO45" s="11"/>
      <c r="BP45" s="10">
        <f t="shared" si="17"/>
        <v>66</v>
      </c>
      <c r="BQ45" s="11" t="s">
        <v>232</v>
      </c>
      <c r="BR45" s="11"/>
    </row>
    <row r="46" spans="1:71" s="14" customFormat="1" ht="47.25" customHeight="1" x14ac:dyDescent="0.25">
      <c r="A46" s="128" t="s">
        <v>147</v>
      </c>
      <c r="B46" s="226" t="s">
        <v>206</v>
      </c>
      <c r="C46" s="227"/>
      <c r="D46" s="227"/>
      <c r="E46" s="227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8"/>
      <c r="V46" s="158">
        <v>3</v>
      </c>
      <c r="W46" s="169"/>
      <c r="X46" s="169"/>
      <c r="Y46" s="159"/>
      <c r="Z46" s="157">
        <f t="shared" si="23"/>
        <v>198</v>
      </c>
      <c r="AA46" s="150"/>
      <c r="AB46" s="150">
        <f t="shared" si="25"/>
        <v>66</v>
      </c>
      <c r="AC46" s="151"/>
      <c r="AD46" s="152">
        <v>34</v>
      </c>
      <c r="AE46" s="150"/>
      <c r="AF46" s="150">
        <v>32</v>
      </c>
      <c r="AG46" s="150"/>
      <c r="AH46" s="150"/>
      <c r="AI46" s="150"/>
      <c r="AJ46" s="153"/>
      <c r="AK46" s="154"/>
      <c r="AL46" s="158"/>
      <c r="AM46" s="159"/>
      <c r="AN46" s="169"/>
      <c r="AO46" s="169"/>
      <c r="AP46" s="158"/>
      <c r="AQ46" s="173"/>
      <c r="AR46" s="158"/>
      <c r="AS46" s="159"/>
      <c r="AT46" s="169"/>
      <c r="AU46" s="169"/>
      <c r="AV46" s="158"/>
      <c r="AW46" s="159"/>
      <c r="AX46" s="170">
        <v>198</v>
      </c>
      <c r="AY46" s="159"/>
      <c r="AZ46" s="169">
        <v>66</v>
      </c>
      <c r="BA46" s="169"/>
      <c r="BB46" s="158">
        <v>6</v>
      </c>
      <c r="BC46" s="173"/>
      <c r="BD46" s="185"/>
      <c r="BE46" s="186"/>
      <c r="BF46" s="171"/>
      <c r="BG46" s="171"/>
      <c r="BH46" s="171"/>
      <c r="BI46" s="172"/>
      <c r="BJ46" s="160" t="s">
        <v>150</v>
      </c>
      <c r="BK46" s="161"/>
      <c r="BL46" s="161"/>
      <c r="BM46" s="161"/>
      <c r="BN46" s="162"/>
      <c r="BO46" s="11"/>
      <c r="BP46" s="10">
        <f t="shared" si="17"/>
        <v>66</v>
      </c>
      <c r="BQ46" s="11" t="s">
        <v>232</v>
      </c>
      <c r="BR46" s="11"/>
    </row>
    <row r="47" spans="1:71" s="11" customFormat="1" ht="89.25" customHeight="1" x14ac:dyDescent="0.25">
      <c r="A47" s="133" t="s">
        <v>148</v>
      </c>
      <c r="B47" s="258" t="s">
        <v>179</v>
      </c>
      <c r="C47" s="259"/>
      <c r="D47" s="259"/>
      <c r="E47" s="259"/>
      <c r="F47" s="259"/>
      <c r="G47" s="259"/>
      <c r="H47" s="259"/>
      <c r="I47" s="259"/>
      <c r="J47" s="259"/>
      <c r="K47" s="259"/>
      <c r="L47" s="259"/>
      <c r="M47" s="259"/>
      <c r="N47" s="259"/>
      <c r="O47" s="259"/>
      <c r="P47" s="259"/>
      <c r="Q47" s="259"/>
      <c r="R47" s="259"/>
      <c r="S47" s="259"/>
      <c r="T47" s="259"/>
      <c r="U47" s="260"/>
      <c r="V47" s="163"/>
      <c r="W47" s="155"/>
      <c r="X47" s="155"/>
      <c r="Y47" s="156"/>
      <c r="Z47" s="157">
        <f t="shared" si="23"/>
        <v>0</v>
      </c>
      <c r="AA47" s="150"/>
      <c r="AB47" s="168"/>
      <c r="AC47" s="231"/>
      <c r="AD47" s="167"/>
      <c r="AE47" s="168"/>
      <c r="AF47" s="168"/>
      <c r="AG47" s="168"/>
      <c r="AH47" s="168"/>
      <c r="AI47" s="168"/>
      <c r="AJ47" s="153"/>
      <c r="AK47" s="154"/>
      <c r="AL47" s="163"/>
      <c r="AM47" s="156"/>
      <c r="AN47" s="155"/>
      <c r="AO47" s="155"/>
      <c r="AP47" s="163"/>
      <c r="AQ47" s="164"/>
      <c r="AR47" s="163"/>
      <c r="AS47" s="156"/>
      <c r="AT47" s="155"/>
      <c r="AU47" s="155"/>
      <c r="AV47" s="163"/>
      <c r="AW47" s="156"/>
      <c r="AX47" s="174"/>
      <c r="AY47" s="156"/>
      <c r="AZ47" s="155"/>
      <c r="BA47" s="155"/>
      <c r="BB47" s="163"/>
      <c r="BC47" s="164"/>
      <c r="BD47" s="460"/>
      <c r="BE47" s="433"/>
      <c r="BF47" s="432"/>
      <c r="BG47" s="433"/>
      <c r="BH47" s="432"/>
      <c r="BI47" s="463"/>
      <c r="BJ47" s="182"/>
      <c r="BK47" s="183"/>
      <c r="BL47" s="183"/>
      <c r="BM47" s="183"/>
      <c r="BN47" s="184"/>
      <c r="BP47" s="10">
        <f t="shared" si="17"/>
        <v>0</v>
      </c>
    </row>
    <row r="48" spans="1:71" s="14" customFormat="1" ht="136.5" customHeight="1" x14ac:dyDescent="0.25">
      <c r="A48" s="128" t="s">
        <v>149</v>
      </c>
      <c r="B48" s="226" t="s">
        <v>290</v>
      </c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8"/>
      <c r="V48" s="158">
        <v>1</v>
      </c>
      <c r="W48" s="169"/>
      <c r="X48" s="169"/>
      <c r="Y48" s="159"/>
      <c r="Z48" s="157">
        <f t="shared" si="23"/>
        <v>198</v>
      </c>
      <c r="AA48" s="150"/>
      <c r="AB48" s="150">
        <f t="shared" si="25"/>
        <v>66</v>
      </c>
      <c r="AC48" s="151"/>
      <c r="AD48" s="152">
        <v>34</v>
      </c>
      <c r="AE48" s="150"/>
      <c r="AF48" s="150">
        <v>32</v>
      </c>
      <c r="AG48" s="150"/>
      <c r="AH48" s="150"/>
      <c r="AI48" s="150"/>
      <c r="AJ48" s="153"/>
      <c r="AK48" s="154"/>
      <c r="AL48" s="158">
        <v>198</v>
      </c>
      <c r="AM48" s="159"/>
      <c r="AN48" s="169">
        <v>66</v>
      </c>
      <c r="AO48" s="169"/>
      <c r="AP48" s="158">
        <v>6</v>
      </c>
      <c r="AQ48" s="173"/>
      <c r="AR48" s="158"/>
      <c r="AS48" s="159"/>
      <c r="AT48" s="169"/>
      <c r="AU48" s="169"/>
      <c r="AV48" s="158"/>
      <c r="AW48" s="159"/>
      <c r="AX48" s="170"/>
      <c r="AY48" s="159"/>
      <c r="AZ48" s="169"/>
      <c r="BA48" s="169"/>
      <c r="BB48" s="158"/>
      <c r="BC48" s="173"/>
      <c r="BD48" s="185"/>
      <c r="BE48" s="186"/>
      <c r="BF48" s="171"/>
      <c r="BG48" s="171"/>
      <c r="BH48" s="171"/>
      <c r="BI48" s="172"/>
      <c r="BJ48" s="160" t="s">
        <v>289</v>
      </c>
      <c r="BK48" s="161"/>
      <c r="BL48" s="161"/>
      <c r="BM48" s="161"/>
      <c r="BN48" s="162"/>
      <c r="BP48" s="10">
        <f t="shared" si="17"/>
        <v>66</v>
      </c>
    </row>
    <row r="49" spans="1:71" s="14" customFormat="1" ht="87" customHeight="1" x14ac:dyDescent="0.25">
      <c r="A49" s="128" t="s">
        <v>151</v>
      </c>
      <c r="B49" s="226" t="s">
        <v>244</v>
      </c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8"/>
      <c r="V49" s="158">
        <v>2</v>
      </c>
      <c r="W49" s="169"/>
      <c r="X49" s="169"/>
      <c r="Y49" s="159"/>
      <c r="Z49" s="157">
        <f t="shared" si="23"/>
        <v>100</v>
      </c>
      <c r="AA49" s="150"/>
      <c r="AB49" s="150">
        <v>38</v>
      </c>
      <c r="AC49" s="151"/>
      <c r="AD49" s="152">
        <v>18</v>
      </c>
      <c r="AE49" s="150"/>
      <c r="AF49" s="150">
        <v>20</v>
      </c>
      <c r="AG49" s="150"/>
      <c r="AH49" s="150"/>
      <c r="AI49" s="150"/>
      <c r="AJ49" s="153"/>
      <c r="AK49" s="154"/>
      <c r="AL49" s="165"/>
      <c r="AM49" s="166"/>
      <c r="AN49" s="169"/>
      <c r="AO49" s="169"/>
      <c r="AP49" s="165"/>
      <c r="AQ49" s="190"/>
      <c r="AR49" s="158">
        <v>100</v>
      </c>
      <c r="AS49" s="159"/>
      <c r="AT49" s="169">
        <v>38</v>
      </c>
      <c r="AU49" s="169"/>
      <c r="AV49" s="158">
        <v>3</v>
      </c>
      <c r="AW49" s="159"/>
      <c r="AX49" s="170"/>
      <c r="AY49" s="159"/>
      <c r="AZ49" s="169"/>
      <c r="BA49" s="169"/>
      <c r="BB49" s="158"/>
      <c r="BC49" s="173"/>
      <c r="BD49" s="185"/>
      <c r="BE49" s="186"/>
      <c r="BF49" s="171"/>
      <c r="BG49" s="171"/>
      <c r="BH49" s="171"/>
      <c r="BI49" s="172"/>
      <c r="BJ49" s="160" t="s">
        <v>193</v>
      </c>
      <c r="BK49" s="161"/>
      <c r="BL49" s="161"/>
      <c r="BM49" s="161"/>
      <c r="BN49" s="162"/>
      <c r="BO49" s="11"/>
      <c r="BP49" s="10">
        <f t="shared" si="17"/>
        <v>38</v>
      </c>
      <c r="BQ49" s="11"/>
      <c r="BR49" s="11"/>
    </row>
    <row r="50" spans="1:71" s="14" customFormat="1" ht="93.75" customHeight="1" x14ac:dyDescent="0.25">
      <c r="A50" s="128" t="s">
        <v>192</v>
      </c>
      <c r="B50" s="226" t="s">
        <v>234</v>
      </c>
      <c r="C50" s="227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8"/>
      <c r="V50" s="158">
        <v>3</v>
      </c>
      <c r="W50" s="169"/>
      <c r="X50" s="169"/>
      <c r="Y50" s="159"/>
      <c r="Z50" s="157">
        <f t="shared" si="23"/>
        <v>90</v>
      </c>
      <c r="AA50" s="150"/>
      <c r="AB50" s="150">
        <f t="shared" si="25"/>
        <v>40</v>
      </c>
      <c r="AC50" s="151"/>
      <c r="AD50" s="152">
        <v>24</v>
      </c>
      <c r="AE50" s="150"/>
      <c r="AF50" s="150">
        <v>16</v>
      </c>
      <c r="AG50" s="150"/>
      <c r="AH50" s="150"/>
      <c r="AI50" s="150"/>
      <c r="AJ50" s="153"/>
      <c r="AK50" s="154"/>
      <c r="AL50" s="158"/>
      <c r="AM50" s="159"/>
      <c r="AN50" s="169"/>
      <c r="AO50" s="169"/>
      <c r="AP50" s="158"/>
      <c r="AQ50" s="173"/>
      <c r="AR50" s="158"/>
      <c r="AS50" s="159"/>
      <c r="AT50" s="169"/>
      <c r="AU50" s="169"/>
      <c r="AV50" s="158"/>
      <c r="AW50" s="159"/>
      <c r="AX50" s="170">
        <v>90</v>
      </c>
      <c r="AY50" s="159"/>
      <c r="AZ50" s="169">
        <v>40</v>
      </c>
      <c r="BA50" s="169"/>
      <c r="BB50" s="158">
        <v>3</v>
      </c>
      <c r="BC50" s="173"/>
      <c r="BD50" s="185"/>
      <c r="BE50" s="186"/>
      <c r="BF50" s="171"/>
      <c r="BG50" s="171"/>
      <c r="BH50" s="171"/>
      <c r="BI50" s="172"/>
      <c r="BJ50" s="160" t="s">
        <v>194</v>
      </c>
      <c r="BK50" s="161"/>
      <c r="BL50" s="161"/>
      <c r="BM50" s="161"/>
      <c r="BN50" s="162"/>
      <c r="BO50" s="11"/>
      <c r="BP50" s="10">
        <f t="shared" si="17"/>
        <v>40</v>
      </c>
      <c r="BQ50" s="11"/>
      <c r="BR50" s="11"/>
    </row>
    <row r="51" spans="1:71" s="11" customFormat="1" ht="50.25" customHeight="1" x14ac:dyDescent="0.25">
      <c r="A51" s="133" t="s">
        <v>187</v>
      </c>
      <c r="B51" s="214" t="s">
        <v>196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5"/>
      <c r="R51" s="215"/>
      <c r="S51" s="215"/>
      <c r="T51" s="215"/>
      <c r="U51" s="216"/>
      <c r="V51" s="163"/>
      <c r="W51" s="155"/>
      <c r="X51" s="155"/>
      <c r="Y51" s="156"/>
      <c r="Z51" s="157">
        <f t="shared" si="23"/>
        <v>0</v>
      </c>
      <c r="AA51" s="150"/>
      <c r="AB51" s="168"/>
      <c r="AC51" s="231"/>
      <c r="AD51" s="167"/>
      <c r="AE51" s="168"/>
      <c r="AF51" s="168"/>
      <c r="AG51" s="168"/>
      <c r="AH51" s="168"/>
      <c r="AI51" s="168"/>
      <c r="AJ51" s="153"/>
      <c r="AK51" s="154"/>
      <c r="AL51" s="163"/>
      <c r="AM51" s="156"/>
      <c r="AN51" s="153"/>
      <c r="AO51" s="153"/>
      <c r="AP51" s="163"/>
      <c r="AQ51" s="164"/>
      <c r="AR51" s="163"/>
      <c r="AS51" s="156"/>
      <c r="AT51" s="155"/>
      <c r="AU51" s="155"/>
      <c r="AV51" s="163"/>
      <c r="AW51" s="156"/>
      <c r="AX51" s="174">
        <f t="shared" ref="AX51" si="27">SUM(AX53:AY54)</f>
        <v>0</v>
      </c>
      <c r="AY51" s="156"/>
      <c r="AZ51" s="155">
        <f t="shared" ref="AZ51" si="28">SUM(AZ53:BA54)</f>
        <v>0</v>
      </c>
      <c r="BA51" s="155"/>
      <c r="BB51" s="163">
        <f t="shared" ref="BB51" si="29">SUM(BB53:BC54)</f>
        <v>0</v>
      </c>
      <c r="BC51" s="164"/>
      <c r="BD51" s="460"/>
      <c r="BE51" s="433"/>
      <c r="BF51" s="432"/>
      <c r="BG51" s="433"/>
      <c r="BH51" s="432"/>
      <c r="BI51" s="463"/>
      <c r="BJ51" s="182"/>
      <c r="BK51" s="183"/>
      <c r="BL51" s="183"/>
      <c r="BM51" s="183"/>
      <c r="BN51" s="184"/>
      <c r="BP51" s="10">
        <f t="shared" si="17"/>
        <v>0</v>
      </c>
    </row>
    <row r="52" spans="1:71" s="11" customFormat="1" ht="47.25" customHeight="1" x14ac:dyDescent="0.25">
      <c r="A52" s="133" t="s">
        <v>188</v>
      </c>
      <c r="B52" s="238" t="s">
        <v>178</v>
      </c>
      <c r="C52" s="239"/>
      <c r="D52" s="239"/>
      <c r="E52" s="239"/>
      <c r="F52" s="239"/>
      <c r="G52" s="239"/>
      <c r="H52" s="239"/>
      <c r="I52" s="239"/>
      <c r="J52" s="239"/>
      <c r="K52" s="239"/>
      <c r="L52" s="239"/>
      <c r="M52" s="239"/>
      <c r="N52" s="239"/>
      <c r="O52" s="239"/>
      <c r="P52" s="239"/>
      <c r="Q52" s="239"/>
      <c r="R52" s="239"/>
      <c r="S52" s="239"/>
      <c r="T52" s="239"/>
      <c r="U52" s="240"/>
      <c r="V52" s="163"/>
      <c r="W52" s="155"/>
      <c r="X52" s="155"/>
      <c r="Y52" s="156"/>
      <c r="Z52" s="157">
        <f t="shared" si="23"/>
        <v>0</v>
      </c>
      <c r="AA52" s="150"/>
      <c r="AB52" s="168"/>
      <c r="AC52" s="231"/>
      <c r="AD52" s="167"/>
      <c r="AE52" s="168"/>
      <c r="AF52" s="168"/>
      <c r="AG52" s="168"/>
      <c r="AH52" s="168"/>
      <c r="AI52" s="168"/>
      <c r="AJ52" s="153"/>
      <c r="AK52" s="154"/>
      <c r="AL52" s="181"/>
      <c r="AM52" s="181"/>
      <c r="AN52" s="178"/>
      <c r="AO52" s="179"/>
      <c r="AP52" s="181"/>
      <c r="AQ52" s="180"/>
      <c r="AR52" s="181"/>
      <c r="AS52" s="181"/>
      <c r="AT52" s="178"/>
      <c r="AU52" s="179"/>
      <c r="AV52" s="181"/>
      <c r="AW52" s="181"/>
      <c r="AX52" s="174">
        <f>SUM(AX53:AY54)</f>
        <v>0</v>
      </c>
      <c r="AY52" s="156"/>
      <c r="AZ52" s="153">
        <f>SUM(AZ53:BA54)</f>
        <v>0</v>
      </c>
      <c r="BA52" s="153"/>
      <c r="BB52" s="229">
        <f>SUM(BB53:BC54)</f>
        <v>0</v>
      </c>
      <c r="BC52" s="154"/>
      <c r="BD52" s="460"/>
      <c r="BE52" s="433"/>
      <c r="BF52" s="191"/>
      <c r="BG52" s="461"/>
      <c r="BH52" s="191"/>
      <c r="BI52" s="192"/>
      <c r="BJ52" s="182"/>
      <c r="BK52" s="183"/>
      <c r="BL52" s="183"/>
      <c r="BM52" s="183"/>
      <c r="BN52" s="184"/>
      <c r="BP52" s="10">
        <f t="shared" si="17"/>
        <v>0</v>
      </c>
    </row>
    <row r="53" spans="1:71" s="14" customFormat="1" ht="58.5" customHeight="1" x14ac:dyDescent="0.25">
      <c r="A53" s="79" t="s">
        <v>198</v>
      </c>
      <c r="B53" s="199" t="s">
        <v>176</v>
      </c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1"/>
      <c r="V53" s="158">
        <v>2</v>
      </c>
      <c r="W53" s="169"/>
      <c r="X53" s="169"/>
      <c r="Y53" s="159"/>
      <c r="Z53" s="157">
        <f t="shared" si="23"/>
        <v>198</v>
      </c>
      <c r="AA53" s="150"/>
      <c r="AB53" s="150">
        <f>SUM(AN53,AT53,AZ53)</f>
        <v>68</v>
      </c>
      <c r="AC53" s="151"/>
      <c r="AD53" s="152">
        <v>40</v>
      </c>
      <c r="AE53" s="150"/>
      <c r="AF53" s="150">
        <v>28</v>
      </c>
      <c r="AG53" s="150"/>
      <c r="AH53" s="150"/>
      <c r="AI53" s="150"/>
      <c r="AJ53" s="153"/>
      <c r="AK53" s="154"/>
      <c r="AL53" s="158"/>
      <c r="AM53" s="159"/>
      <c r="AN53" s="169"/>
      <c r="AO53" s="169"/>
      <c r="AP53" s="158"/>
      <c r="AQ53" s="173"/>
      <c r="AR53" s="158">
        <v>198</v>
      </c>
      <c r="AS53" s="159"/>
      <c r="AT53" s="169">
        <v>68</v>
      </c>
      <c r="AU53" s="169"/>
      <c r="AV53" s="158">
        <v>6</v>
      </c>
      <c r="AW53" s="159"/>
      <c r="AX53" s="170"/>
      <c r="AY53" s="159"/>
      <c r="AZ53" s="169"/>
      <c r="BA53" s="169"/>
      <c r="BB53" s="158"/>
      <c r="BC53" s="173"/>
      <c r="BD53" s="185"/>
      <c r="BE53" s="186"/>
      <c r="BF53" s="171"/>
      <c r="BG53" s="171"/>
      <c r="BH53" s="171"/>
      <c r="BI53" s="172"/>
      <c r="BJ53" s="160" t="s">
        <v>195</v>
      </c>
      <c r="BK53" s="161"/>
      <c r="BL53" s="161"/>
      <c r="BM53" s="161"/>
      <c r="BN53" s="162"/>
      <c r="BP53" s="10">
        <f t="shared" si="17"/>
        <v>68</v>
      </c>
      <c r="BQ53" s="14" t="s">
        <v>286</v>
      </c>
    </row>
    <row r="54" spans="1:71" s="14" customFormat="1" ht="48" customHeight="1" x14ac:dyDescent="0.25">
      <c r="A54" s="79" t="s">
        <v>199</v>
      </c>
      <c r="B54" s="199" t="s">
        <v>177</v>
      </c>
      <c r="C54" s="200"/>
      <c r="D54" s="200"/>
      <c r="E54" s="200"/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1"/>
      <c r="V54" s="158">
        <v>2</v>
      </c>
      <c r="W54" s="169"/>
      <c r="X54" s="169"/>
      <c r="Y54" s="159"/>
      <c r="Z54" s="157">
        <f t="shared" si="23"/>
        <v>120</v>
      </c>
      <c r="AA54" s="150"/>
      <c r="AB54" s="150">
        <f t="shared" si="25"/>
        <v>56</v>
      </c>
      <c r="AC54" s="151"/>
      <c r="AD54" s="152">
        <v>24</v>
      </c>
      <c r="AE54" s="150"/>
      <c r="AF54" s="150">
        <v>32</v>
      </c>
      <c r="AG54" s="150"/>
      <c r="AH54" s="150"/>
      <c r="AI54" s="150"/>
      <c r="AJ54" s="153"/>
      <c r="AK54" s="154"/>
      <c r="AL54" s="158"/>
      <c r="AM54" s="159"/>
      <c r="AN54" s="169"/>
      <c r="AO54" s="169"/>
      <c r="AP54" s="158"/>
      <c r="AQ54" s="173"/>
      <c r="AR54" s="158">
        <v>120</v>
      </c>
      <c r="AS54" s="159"/>
      <c r="AT54" s="169">
        <v>56</v>
      </c>
      <c r="AU54" s="169"/>
      <c r="AV54" s="158">
        <v>3</v>
      </c>
      <c r="AW54" s="159"/>
      <c r="AX54" s="170"/>
      <c r="AY54" s="159"/>
      <c r="AZ54" s="169"/>
      <c r="BA54" s="169"/>
      <c r="BB54" s="158"/>
      <c r="BC54" s="173"/>
      <c r="BD54" s="185"/>
      <c r="BE54" s="186"/>
      <c r="BF54" s="171"/>
      <c r="BG54" s="171"/>
      <c r="BH54" s="171"/>
      <c r="BI54" s="172"/>
      <c r="BJ54" s="187" t="s">
        <v>273</v>
      </c>
      <c r="BK54" s="188"/>
      <c r="BL54" s="188"/>
      <c r="BM54" s="188"/>
      <c r="BN54" s="189"/>
      <c r="BP54" s="10">
        <f t="shared" si="17"/>
        <v>56</v>
      </c>
      <c r="BQ54" s="11" t="s">
        <v>230</v>
      </c>
    </row>
    <row r="55" spans="1:71" s="11" customFormat="1" ht="47.25" customHeight="1" x14ac:dyDescent="0.25">
      <c r="A55" s="133" t="s">
        <v>189</v>
      </c>
      <c r="B55" s="214" t="s">
        <v>205</v>
      </c>
      <c r="C55" s="215"/>
      <c r="D55" s="215"/>
      <c r="E55" s="215"/>
      <c r="F55" s="215"/>
      <c r="G55" s="215"/>
      <c r="H55" s="215"/>
      <c r="I55" s="215"/>
      <c r="J55" s="215"/>
      <c r="K55" s="215"/>
      <c r="L55" s="215"/>
      <c r="M55" s="215"/>
      <c r="N55" s="215"/>
      <c r="O55" s="215"/>
      <c r="P55" s="215"/>
      <c r="Q55" s="215"/>
      <c r="R55" s="215"/>
      <c r="S55" s="215"/>
      <c r="T55" s="215"/>
      <c r="U55" s="216"/>
      <c r="V55" s="163"/>
      <c r="W55" s="155"/>
      <c r="X55" s="155"/>
      <c r="Y55" s="156"/>
      <c r="Z55" s="157">
        <f t="shared" si="23"/>
        <v>0</v>
      </c>
      <c r="AA55" s="150"/>
      <c r="AB55" s="168"/>
      <c r="AC55" s="231"/>
      <c r="AD55" s="167"/>
      <c r="AE55" s="168"/>
      <c r="AF55" s="168"/>
      <c r="AG55" s="168"/>
      <c r="AH55" s="168"/>
      <c r="AI55" s="168"/>
      <c r="AJ55" s="153"/>
      <c r="AK55" s="154"/>
      <c r="AL55" s="181"/>
      <c r="AM55" s="179"/>
      <c r="AN55" s="178"/>
      <c r="AO55" s="179"/>
      <c r="AP55" s="178"/>
      <c r="AQ55" s="180"/>
      <c r="AR55" s="181"/>
      <c r="AS55" s="181"/>
      <c r="AT55" s="178"/>
      <c r="AU55" s="179"/>
      <c r="AV55" s="181"/>
      <c r="AW55" s="181"/>
      <c r="AX55" s="174">
        <f>SUM(AX56:AY57)</f>
        <v>0</v>
      </c>
      <c r="AY55" s="156"/>
      <c r="AZ55" s="153">
        <f>SUM(AZ56:BA57)</f>
        <v>0</v>
      </c>
      <c r="BA55" s="153"/>
      <c r="BB55" s="229">
        <f>SUM(BB56:BC57)</f>
        <v>0</v>
      </c>
      <c r="BC55" s="154"/>
      <c r="BD55" s="460"/>
      <c r="BE55" s="433"/>
      <c r="BF55" s="191"/>
      <c r="BG55" s="461"/>
      <c r="BH55" s="191"/>
      <c r="BI55" s="192"/>
      <c r="BJ55" s="182"/>
      <c r="BK55" s="183"/>
      <c r="BL55" s="183"/>
      <c r="BM55" s="183"/>
      <c r="BN55" s="184"/>
      <c r="BP55" s="10">
        <f t="shared" si="17"/>
        <v>0</v>
      </c>
    </row>
    <row r="56" spans="1:71" s="14" customFormat="1" ht="51.75" customHeight="1" x14ac:dyDescent="0.25">
      <c r="A56" s="79" t="s">
        <v>200</v>
      </c>
      <c r="B56" s="199" t="s">
        <v>207</v>
      </c>
      <c r="C56" s="200"/>
      <c r="D56" s="200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0"/>
      <c r="P56" s="200"/>
      <c r="Q56" s="200"/>
      <c r="R56" s="200"/>
      <c r="S56" s="200"/>
      <c r="T56" s="200"/>
      <c r="U56" s="201"/>
      <c r="V56" s="158">
        <v>2</v>
      </c>
      <c r="W56" s="169"/>
      <c r="X56" s="169"/>
      <c r="Y56" s="159"/>
      <c r="Z56" s="157">
        <f t="shared" si="23"/>
        <v>198</v>
      </c>
      <c r="AA56" s="150"/>
      <c r="AB56" s="150">
        <f t="shared" si="25"/>
        <v>68</v>
      </c>
      <c r="AC56" s="151"/>
      <c r="AD56" s="152">
        <v>40</v>
      </c>
      <c r="AE56" s="150"/>
      <c r="AF56" s="150">
        <v>28</v>
      </c>
      <c r="AG56" s="150"/>
      <c r="AH56" s="150"/>
      <c r="AI56" s="150"/>
      <c r="AJ56" s="153"/>
      <c r="AK56" s="154"/>
      <c r="AL56" s="158"/>
      <c r="AM56" s="159"/>
      <c r="AN56" s="169"/>
      <c r="AO56" s="169"/>
      <c r="AP56" s="158"/>
      <c r="AQ56" s="173"/>
      <c r="AR56" s="158">
        <v>198</v>
      </c>
      <c r="AS56" s="159"/>
      <c r="AT56" s="169">
        <v>68</v>
      </c>
      <c r="AU56" s="169"/>
      <c r="AV56" s="158">
        <v>6</v>
      </c>
      <c r="AW56" s="159"/>
      <c r="AX56" s="170"/>
      <c r="AY56" s="159"/>
      <c r="AZ56" s="169"/>
      <c r="BA56" s="169"/>
      <c r="BB56" s="158"/>
      <c r="BC56" s="173"/>
      <c r="BD56" s="185"/>
      <c r="BE56" s="186"/>
      <c r="BF56" s="171"/>
      <c r="BG56" s="171"/>
      <c r="BH56" s="171"/>
      <c r="BI56" s="172"/>
      <c r="BJ56" s="187" t="s">
        <v>229</v>
      </c>
      <c r="BK56" s="188"/>
      <c r="BL56" s="188"/>
      <c r="BM56" s="188"/>
      <c r="BN56" s="189"/>
      <c r="BP56" s="10">
        <f t="shared" si="17"/>
        <v>68</v>
      </c>
    </row>
    <row r="57" spans="1:71" s="14" customFormat="1" ht="54.75" customHeight="1" x14ac:dyDescent="0.25">
      <c r="A57" s="80" t="s">
        <v>201</v>
      </c>
      <c r="B57" s="217" t="s">
        <v>197</v>
      </c>
      <c r="C57" s="218"/>
      <c r="D57" s="218"/>
      <c r="E57" s="218"/>
      <c r="F57" s="218"/>
      <c r="G57" s="218"/>
      <c r="H57" s="218"/>
      <c r="I57" s="218"/>
      <c r="J57" s="218"/>
      <c r="K57" s="218"/>
      <c r="L57" s="218"/>
      <c r="M57" s="218"/>
      <c r="N57" s="218"/>
      <c r="O57" s="218"/>
      <c r="P57" s="218"/>
      <c r="Q57" s="218"/>
      <c r="R57" s="218"/>
      <c r="S57" s="218"/>
      <c r="T57" s="218"/>
      <c r="U57" s="219"/>
      <c r="V57" s="176">
        <v>2</v>
      </c>
      <c r="W57" s="175"/>
      <c r="X57" s="175"/>
      <c r="Y57" s="177"/>
      <c r="Z57" s="448">
        <f>SUM(AL57,AR57,AX57)</f>
        <v>120</v>
      </c>
      <c r="AA57" s="449"/>
      <c r="AB57" s="202">
        <f t="shared" si="25"/>
        <v>56</v>
      </c>
      <c r="AC57" s="203"/>
      <c r="AD57" s="204">
        <v>24</v>
      </c>
      <c r="AE57" s="205"/>
      <c r="AF57" s="205">
        <v>32</v>
      </c>
      <c r="AG57" s="205"/>
      <c r="AH57" s="205"/>
      <c r="AI57" s="205"/>
      <c r="AJ57" s="496"/>
      <c r="AK57" s="497"/>
      <c r="AL57" s="176"/>
      <c r="AM57" s="177"/>
      <c r="AN57" s="175"/>
      <c r="AO57" s="175"/>
      <c r="AP57" s="176"/>
      <c r="AQ57" s="265"/>
      <c r="AR57" s="176">
        <v>120</v>
      </c>
      <c r="AS57" s="177"/>
      <c r="AT57" s="175">
        <v>56</v>
      </c>
      <c r="AU57" s="175"/>
      <c r="AV57" s="176">
        <v>3</v>
      </c>
      <c r="AW57" s="177"/>
      <c r="AX57" s="274"/>
      <c r="AY57" s="177"/>
      <c r="AZ57" s="175"/>
      <c r="BA57" s="175"/>
      <c r="BB57" s="176"/>
      <c r="BC57" s="265"/>
      <c r="BD57" s="484"/>
      <c r="BE57" s="485"/>
      <c r="BF57" s="494"/>
      <c r="BG57" s="494"/>
      <c r="BH57" s="494"/>
      <c r="BI57" s="495"/>
      <c r="BJ57" s="505" t="s">
        <v>235</v>
      </c>
      <c r="BK57" s="506"/>
      <c r="BL57" s="506"/>
      <c r="BM57" s="506"/>
      <c r="BN57" s="507"/>
      <c r="BP57" s="10">
        <f t="shared" si="17"/>
        <v>56</v>
      </c>
      <c r="BQ57" s="11" t="s">
        <v>233</v>
      </c>
    </row>
    <row r="58" spans="1:71" s="11" customFormat="1" ht="45" customHeight="1" x14ac:dyDescent="0.25">
      <c r="A58" s="129" t="s">
        <v>209</v>
      </c>
      <c r="B58" s="238" t="s">
        <v>136</v>
      </c>
      <c r="C58" s="239"/>
      <c r="D58" s="239"/>
      <c r="E58" s="239"/>
      <c r="F58" s="239"/>
      <c r="G58" s="239"/>
      <c r="H58" s="239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  <c r="T58" s="239"/>
      <c r="U58" s="240"/>
      <c r="V58" s="158"/>
      <c r="W58" s="159"/>
      <c r="X58" s="169">
        <v>1</v>
      </c>
      <c r="Y58" s="159"/>
      <c r="Z58" s="256">
        <f>SUM(AL58,AR58,AX58)</f>
        <v>108</v>
      </c>
      <c r="AA58" s="257"/>
      <c r="AB58" s="150">
        <f t="shared" si="25"/>
        <v>56</v>
      </c>
      <c r="AC58" s="429"/>
      <c r="AD58" s="157">
        <v>30</v>
      </c>
      <c r="AE58" s="150"/>
      <c r="AF58" s="150"/>
      <c r="AG58" s="150"/>
      <c r="AH58" s="150">
        <v>26</v>
      </c>
      <c r="AI58" s="150"/>
      <c r="AJ58" s="169"/>
      <c r="AK58" s="173"/>
      <c r="AL58" s="158"/>
      <c r="AM58" s="159"/>
      <c r="AN58" s="169"/>
      <c r="AO58" s="169"/>
      <c r="AP58" s="158"/>
      <c r="AQ58" s="173"/>
      <c r="AR58" s="244">
        <v>108</v>
      </c>
      <c r="AS58" s="245"/>
      <c r="AT58" s="422">
        <v>56</v>
      </c>
      <c r="AU58" s="422"/>
      <c r="AV58" s="244">
        <v>3</v>
      </c>
      <c r="AW58" s="245"/>
      <c r="AX58" s="170">
        <v>0</v>
      </c>
      <c r="AY58" s="159"/>
      <c r="AZ58" s="169"/>
      <c r="BA58" s="169"/>
      <c r="BB58" s="158"/>
      <c r="BC58" s="173"/>
      <c r="BD58" s="304"/>
      <c r="BE58" s="186"/>
      <c r="BF58" s="171"/>
      <c r="BG58" s="171"/>
      <c r="BH58" s="171"/>
      <c r="BI58" s="172"/>
      <c r="BJ58" s="160" t="s">
        <v>269</v>
      </c>
      <c r="BK58" s="161"/>
      <c r="BL58" s="161"/>
      <c r="BM58" s="161"/>
      <c r="BN58" s="162"/>
      <c r="BP58" s="10">
        <f t="shared" si="17"/>
        <v>56</v>
      </c>
    </row>
    <row r="59" spans="1:71" s="11" customFormat="1" ht="51" customHeight="1" thickBot="1" x14ac:dyDescent="0.3">
      <c r="A59" s="134" t="s">
        <v>238</v>
      </c>
      <c r="B59" s="234" t="s">
        <v>236</v>
      </c>
      <c r="C59" s="235"/>
      <c r="D59" s="235"/>
      <c r="E59" s="235"/>
      <c r="F59" s="235"/>
      <c r="G59" s="235"/>
      <c r="H59" s="235"/>
      <c r="I59" s="235"/>
      <c r="J59" s="235"/>
      <c r="K59" s="235"/>
      <c r="L59" s="235"/>
      <c r="M59" s="235"/>
      <c r="N59" s="235"/>
      <c r="O59" s="235"/>
      <c r="P59" s="235"/>
      <c r="Q59" s="235"/>
      <c r="R59" s="235"/>
      <c r="S59" s="235"/>
      <c r="T59" s="235"/>
      <c r="U59" s="236"/>
      <c r="V59" s="176">
        <v>1</v>
      </c>
      <c r="W59" s="175"/>
      <c r="X59" s="175"/>
      <c r="Y59" s="177"/>
      <c r="Z59" s="501">
        <f>SUM(AL59,AR59,AX59)</f>
        <v>240</v>
      </c>
      <c r="AA59" s="502"/>
      <c r="AB59" s="503">
        <v>80</v>
      </c>
      <c r="AC59" s="504"/>
      <c r="AD59" s="548"/>
      <c r="AE59" s="500"/>
      <c r="AF59" s="499"/>
      <c r="AG59" s="500"/>
      <c r="AH59" s="499">
        <v>80</v>
      </c>
      <c r="AI59" s="500"/>
      <c r="AJ59" s="500"/>
      <c r="AK59" s="553"/>
      <c r="AL59" s="570">
        <v>240</v>
      </c>
      <c r="AM59" s="570"/>
      <c r="AN59" s="498">
        <v>80</v>
      </c>
      <c r="AO59" s="498"/>
      <c r="AP59" s="570">
        <v>6</v>
      </c>
      <c r="AQ59" s="571"/>
      <c r="AR59" s="220"/>
      <c r="AS59" s="221"/>
      <c r="AT59" s="222"/>
      <c r="AU59" s="222"/>
      <c r="AV59" s="220"/>
      <c r="AW59" s="221"/>
      <c r="AX59" s="359">
        <v>0</v>
      </c>
      <c r="AY59" s="499"/>
      <c r="AZ59" s="360"/>
      <c r="BA59" s="360"/>
      <c r="BB59" s="500"/>
      <c r="BC59" s="553"/>
      <c r="BD59" s="468"/>
      <c r="BE59" s="469"/>
      <c r="BF59" s="470"/>
      <c r="BG59" s="470"/>
      <c r="BH59" s="470"/>
      <c r="BI59" s="471"/>
      <c r="BJ59" s="472" t="s">
        <v>266</v>
      </c>
      <c r="BK59" s="473"/>
      <c r="BL59" s="473"/>
      <c r="BM59" s="473"/>
      <c r="BN59" s="474"/>
      <c r="BP59" s="10">
        <f t="shared" si="17"/>
        <v>80</v>
      </c>
    </row>
    <row r="60" spans="1:71" s="36" customFormat="1" ht="54" customHeight="1" thickBot="1" x14ac:dyDescent="0.3">
      <c r="A60" s="131" t="s">
        <v>169</v>
      </c>
      <c r="B60" s="251" t="s">
        <v>160</v>
      </c>
      <c r="C60" s="252"/>
      <c r="D60" s="252"/>
      <c r="E60" s="252"/>
      <c r="F60" s="252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/>
      <c r="R60" s="252"/>
      <c r="S60" s="252"/>
      <c r="T60" s="252"/>
      <c r="U60" s="253"/>
      <c r="V60" s="254"/>
      <c r="W60" s="194"/>
      <c r="X60" s="195"/>
      <c r="Y60" s="255"/>
      <c r="Z60" s="264" t="s">
        <v>210</v>
      </c>
      <c r="AA60" s="195"/>
      <c r="AB60" s="196" t="s">
        <v>211</v>
      </c>
      <c r="AC60" s="243"/>
      <c r="AD60" s="194" t="s">
        <v>212</v>
      </c>
      <c r="AE60" s="195"/>
      <c r="AF60" s="196" t="s">
        <v>161</v>
      </c>
      <c r="AG60" s="196"/>
      <c r="AH60" s="194" t="s">
        <v>213</v>
      </c>
      <c r="AI60" s="195"/>
      <c r="AJ60" s="196" t="s">
        <v>162</v>
      </c>
      <c r="AK60" s="243"/>
      <c r="AL60" s="264" t="s">
        <v>163</v>
      </c>
      <c r="AM60" s="195"/>
      <c r="AN60" s="196" t="s">
        <v>164</v>
      </c>
      <c r="AO60" s="196"/>
      <c r="AP60" s="615" t="s">
        <v>165</v>
      </c>
      <c r="AQ60" s="483"/>
      <c r="AR60" s="194" t="s">
        <v>214</v>
      </c>
      <c r="AS60" s="195"/>
      <c r="AT60" s="196" t="s">
        <v>215</v>
      </c>
      <c r="AU60" s="196"/>
      <c r="AV60" s="482" t="s">
        <v>216</v>
      </c>
      <c r="AW60" s="483"/>
      <c r="AX60" s="480"/>
      <c r="AY60" s="481"/>
      <c r="AZ60" s="616"/>
      <c r="BA60" s="481"/>
      <c r="BB60" s="616"/>
      <c r="BC60" s="617"/>
      <c r="BD60" s="618"/>
      <c r="BE60" s="614"/>
      <c r="BF60" s="519"/>
      <c r="BG60" s="614"/>
      <c r="BH60" s="519"/>
      <c r="BI60" s="520"/>
      <c r="BJ60" s="486"/>
      <c r="BK60" s="487"/>
      <c r="BL60" s="487"/>
      <c r="BM60" s="487"/>
      <c r="BN60" s="488"/>
      <c r="BP60" s="10">
        <f>SUM(AD60:AK60)</f>
        <v>0</v>
      </c>
    </row>
    <row r="61" spans="1:71" s="36" customFormat="1" ht="46.5" customHeight="1" x14ac:dyDescent="0.25">
      <c r="A61" s="148" t="s">
        <v>154</v>
      </c>
      <c r="B61" s="211" t="s">
        <v>311</v>
      </c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212"/>
      <c r="O61" s="212"/>
      <c r="P61" s="212"/>
      <c r="Q61" s="212"/>
      <c r="R61" s="212"/>
      <c r="S61" s="212"/>
      <c r="T61" s="212"/>
      <c r="U61" s="213"/>
      <c r="V61" s="223" t="s">
        <v>155</v>
      </c>
      <c r="W61" s="197"/>
      <c r="X61" s="197" t="s">
        <v>166</v>
      </c>
      <c r="Y61" s="198"/>
      <c r="Z61" s="223" t="s">
        <v>217</v>
      </c>
      <c r="AA61" s="198"/>
      <c r="AB61" s="197" t="s">
        <v>218</v>
      </c>
      <c r="AC61" s="467"/>
      <c r="AD61" s="342" t="s">
        <v>219</v>
      </c>
      <c r="AE61" s="198"/>
      <c r="AF61" s="197"/>
      <c r="AG61" s="197"/>
      <c r="AH61" s="342"/>
      <c r="AI61" s="198"/>
      <c r="AJ61" s="197" t="s">
        <v>162</v>
      </c>
      <c r="AK61" s="467"/>
      <c r="AL61" s="223" t="s">
        <v>220</v>
      </c>
      <c r="AM61" s="198"/>
      <c r="AN61" s="197" t="s">
        <v>221</v>
      </c>
      <c r="AO61" s="197"/>
      <c r="AP61" s="566" t="s">
        <v>222</v>
      </c>
      <c r="AQ61" s="567"/>
      <c r="AR61" s="342" t="s">
        <v>220</v>
      </c>
      <c r="AS61" s="198"/>
      <c r="AT61" s="197" t="s">
        <v>221</v>
      </c>
      <c r="AU61" s="197"/>
      <c r="AV61" s="566" t="s">
        <v>222</v>
      </c>
      <c r="AW61" s="567"/>
      <c r="AX61" s="568"/>
      <c r="AY61" s="569"/>
      <c r="AZ61" s="574"/>
      <c r="BA61" s="569"/>
      <c r="BB61" s="574"/>
      <c r="BC61" s="575"/>
      <c r="BD61" s="521"/>
      <c r="BE61" s="522"/>
      <c r="BF61" s="475"/>
      <c r="BG61" s="522"/>
      <c r="BH61" s="475"/>
      <c r="BI61" s="476"/>
      <c r="BJ61" s="464" t="s">
        <v>237</v>
      </c>
      <c r="BK61" s="465"/>
      <c r="BL61" s="465"/>
      <c r="BM61" s="465"/>
      <c r="BN61" s="466"/>
      <c r="BP61" s="10">
        <f>SUM(AD61:AK61)</f>
        <v>0</v>
      </c>
      <c r="BQ61" s="36">
        <f>394-AN64</f>
        <v>26</v>
      </c>
      <c r="BS61" s="36">
        <f>0+6</f>
        <v>6</v>
      </c>
    </row>
    <row r="62" spans="1:71" s="36" customFormat="1" ht="45" customHeight="1" x14ac:dyDescent="0.25">
      <c r="A62" s="128" t="s">
        <v>167</v>
      </c>
      <c r="B62" s="199" t="s">
        <v>312</v>
      </c>
      <c r="C62" s="200"/>
      <c r="D62" s="200"/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1"/>
      <c r="V62" s="209" t="s">
        <v>155</v>
      </c>
      <c r="W62" s="210"/>
      <c r="X62" s="210" t="s">
        <v>166</v>
      </c>
      <c r="Y62" s="166"/>
      <c r="Z62" s="170" t="s">
        <v>223</v>
      </c>
      <c r="AA62" s="159"/>
      <c r="AB62" s="169" t="s">
        <v>213</v>
      </c>
      <c r="AC62" s="173"/>
      <c r="AD62" s="158"/>
      <c r="AE62" s="159"/>
      <c r="AF62" s="169"/>
      <c r="AG62" s="169"/>
      <c r="AH62" s="158" t="s">
        <v>213</v>
      </c>
      <c r="AI62" s="159"/>
      <c r="AJ62" s="169"/>
      <c r="AK62" s="173"/>
      <c r="AL62" s="170" t="s">
        <v>224</v>
      </c>
      <c r="AM62" s="159"/>
      <c r="AN62" s="169" t="s">
        <v>225</v>
      </c>
      <c r="AO62" s="169"/>
      <c r="AP62" s="513" t="s">
        <v>222</v>
      </c>
      <c r="AQ62" s="514"/>
      <c r="AR62" s="158" t="s">
        <v>224</v>
      </c>
      <c r="AS62" s="159"/>
      <c r="AT62" s="169" t="s">
        <v>225</v>
      </c>
      <c r="AU62" s="169"/>
      <c r="AV62" s="513" t="s">
        <v>222</v>
      </c>
      <c r="AW62" s="514"/>
      <c r="AX62" s="515"/>
      <c r="AY62" s="516"/>
      <c r="AZ62" s="517"/>
      <c r="BA62" s="516"/>
      <c r="BB62" s="517"/>
      <c r="BC62" s="518"/>
      <c r="BD62" s="477"/>
      <c r="BE62" s="478"/>
      <c r="BF62" s="479"/>
      <c r="BG62" s="478"/>
      <c r="BH62" s="479"/>
      <c r="BI62" s="508"/>
      <c r="BJ62" s="187" t="s">
        <v>126</v>
      </c>
      <c r="BK62" s="188"/>
      <c r="BL62" s="188"/>
      <c r="BM62" s="188"/>
      <c r="BN62" s="189"/>
      <c r="BP62" s="10">
        <f>SUM(AD62:AK62)</f>
        <v>0</v>
      </c>
    </row>
    <row r="63" spans="1:71" s="36" customFormat="1" ht="45" customHeight="1" thickBot="1" x14ac:dyDescent="0.3">
      <c r="A63" s="149" t="s">
        <v>168</v>
      </c>
      <c r="B63" s="206" t="s">
        <v>313</v>
      </c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7"/>
      <c r="P63" s="207"/>
      <c r="Q63" s="207"/>
      <c r="R63" s="207"/>
      <c r="S63" s="207"/>
      <c r="T63" s="207"/>
      <c r="U63" s="208"/>
      <c r="V63" s="237"/>
      <c r="W63" s="222"/>
      <c r="X63" s="222" t="s">
        <v>166</v>
      </c>
      <c r="Y63" s="221"/>
      <c r="Z63" s="237" t="s">
        <v>226</v>
      </c>
      <c r="AA63" s="222"/>
      <c r="AB63" s="222" t="s">
        <v>227</v>
      </c>
      <c r="AC63" s="489"/>
      <c r="AD63" s="220" t="s">
        <v>161</v>
      </c>
      <c r="AE63" s="221"/>
      <c r="AF63" s="222" t="s">
        <v>161</v>
      </c>
      <c r="AG63" s="222"/>
      <c r="AH63" s="220"/>
      <c r="AI63" s="221"/>
      <c r="AJ63" s="222"/>
      <c r="AK63" s="489"/>
      <c r="AL63" s="237" t="s">
        <v>226</v>
      </c>
      <c r="AM63" s="221"/>
      <c r="AN63" s="222" t="s">
        <v>227</v>
      </c>
      <c r="AO63" s="222"/>
      <c r="AP63" s="612" t="s">
        <v>222</v>
      </c>
      <c r="AQ63" s="613"/>
      <c r="AR63" s="220"/>
      <c r="AS63" s="221"/>
      <c r="AT63" s="222"/>
      <c r="AU63" s="222"/>
      <c r="AV63" s="612"/>
      <c r="AW63" s="613"/>
      <c r="AX63" s="490"/>
      <c r="AY63" s="491"/>
      <c r="AZ63" s="492"/>
      <c r="BA63" s="491"/>
      <c r="BB63" s="492"/>
      <c r="BC63" s="493"/>
      <c r="BD63" s="509"/>
      <c r="BE63" s="510"/>
      <c r="BF63" s="511"/>
      <c r="BG63" s="510"/>
      <c r="BH63" s="511"/>
      <c r="BI63" s="512"/>
      <c r="BJ63" s="472" t="s">
        <v>123</v>
      </c>
      <c r="BK63" s="473"/>
      <c r="BL63" s="473"/>
      <c r="BM63" s="473"/>
      <c r="BN63" s="474"/>
      <c r="BP63" s="10">
        <f>SUM(AD63:AK63)</f>
        <v>0</v>
      </c>
    </row>
    <row r="64" spans="1:71" s="11" customFormat="1" ht="45" customHeight="1" thickBot="1" x14ac:dyDescent="0.3">
      <c r="A64" s="401" t="s">
        <v>156</v>
      </c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529">
        <f>SUM(Z28,Z37)</f>
        <v>3538</v>
      </c>
      <c r="AA64" s="255"/>
      <c r="AB64" s="530">
        <f>SUM(AB37,AB28)</f>
        <v>1058</v>
      </c>
      <c r="AC64" s="531"/>
      <c r="AD64" s="241">
        <f>SUM(AD37,AD28)</f>
        <v>504</v>
      </c>
      <c r="AE64" s="196"/>
      <c r="AF64" s="242">
        <f>SUM(AF37,AF28)</f>
        <v>380</v>
      </c>
      <c r="AG64" s="196"/>
      <c r="AH64" s="242">
        <f>SUM(AH37,AH28)</f>
        <v>174</v>
      </c>
      <c r="AI64" s="196"/>
      <c r="AJ64" s="576">
        <f>SUM(AJ28,AJ37)</f>
        <v>0</v>
      </c>
      <c r="AK64" s="577"/>
      <c r="AL64" s="254">
        <f>SUM(AL28,AL37)</f>
        <v>1050</v>
      </c>
      <c r="AM64" s="255"/>
      <c r="AN64" s="578">
        <f>SUM(AN37,AN28)</f>
        <v>368</v>
      </c>
      <c r="AO64" s="255"/>
      <c r="AP64" s="195">
        <f>SUM(AP28,AP37)</f>
        <v>30</v>
      </c>
      <c r="AQ64" s="446"/>
      <c r="AR64" s="529">
        <f>SUM(AR37,AR28)</f>
        <v>1054</v>
      </c>
      <c r="AS64" s="255"/>
      <c r="AT64" s="195">
        <f>SUM(AT28,AT37)</f>
        <v>346</v>
      </c>
      <c r="AU64" s="255"/>
      <c r="AV64" s="195">
        <f>SUM(AV28,AV37)</f>
        <v>30</v>
      </c>
      <c r="AW64" s="446"/>
      <c r="AX64" s="254">
        <f>SUM(AX28,AX37)</f>
        <v>1434</v>
      </c>
      <c r="AY64" s="255"/>
      <c r="AZ64" s="195">
        <f>SUM(AZ28,AZ37)</f>
        <v>344</v>
      </c>
      <c r="BA64" s="255"/>
      <c r="BB64" s="195">
        <f>SUM(BB28,BB37)</f>
        <v>43</v>
      </c>
      <c r="BC64" s="446"/>
      <c r="BD64" s="372"/>
      <c r="BE64" s="373"/>
      <c r="BF64" s="447"/>
      <c r="BG64" s="373"/>
      <c r="BH64" s="447"/>
      <c r="BI64" s="374"/>
      <c r="BJ64" s="527"/>
      <c r="BK64" s="313"/>
      <c r="BL64" s="313"/>
      <c r="BM64" s="313"/>
      <c r="BN64" s="528"/>
      <c r="BP64" s="10">
        <f>SUM(AD64:AK64)</f>
        <v>1058</v>
      </c>
      <c r="BS64" s="11">
        <f>15+51+25</f>
        <v>91</v>
      </c>
    </row>
    <row r="65" spans="1:68" s="11" customFormat="1" ht="43.5" customHeight="1" x14ac:dyDescent="0.25">
      <c r="A65" s="232" t="s">
        <v>157</v>
      </c>
      <c r="B65" s="233"/>
      <c r="C65" s="233"/>
      <c r="D65" s="233"/>
      <c r="E65" s="233"/>
      <c r="F65" s="233"/>
      <c r="G65" s="233"/>
      <c r="H65" s="233"/>
      <c r="I65" s="233"/>
      <c r="J65" s="233"/>
      <c r="K65" s="233"/>
      <c r="L65" s="233"/>
      <c r="M65" s="233"/>
      <c r="N65" s="233"/>
      <c r="O65" s="233"/>
      <c r="P65" s="233"/>
      <c r="Q65" s="233"/>
      <c r="R65" s="233"/>
      <c r="S65" s="233"/>
      <c r="T65" s="233"/>
      <c r="U65" s="233"/>
      <c r="V65" s="233"/>
      <c r="W65" s="233"/>
      <c r="X65" s="233"/>
      <c r="Y65" s="233"/>
      <c r="Z65" s="541"/>
      <c r="AA65" s="542"/>
      <c r="AB65" s="572"/>
      <c r="AC65" s="573"/>
      <c r="AD65" s="163"/>
      <c r="AE65" s="156"/>
      <c r="AF65" s="155"/>
      <c r="AG65" s="155"/>
      <c r="AH65" s="155"/>
      <c r="AI65" s="155"/>
      <c r="AJ65" s="163"/>
      <c r="AK65" s="164"/>
      <c r="AL65" s="541">
        <f>ROUND(AN64/18,0)</f>
        <v>20</v>
      </c>
      <c r="AM65" s="542"/>
      <c r="AN65" s="542"/>
      <c r="AO65" s="542"/>
      <c r="AP65" s="542"/>
      <c r="AQ65" s="543"/>
      <c r="AR65" s="564">
        <f>ROUND(AT64/18,0)</f>
        <v>19</v>
      </c>
      <c r="AS65" s="542"/>
      <c r="AT65" s="542"/>
      <c r="AU65" s="542"/>
      <c r="AV65" s="542"/>
      <c r="AW65" s="565"/>
      <c r="AX65" s="541">
        <f>ROUND(AZ64/17,0)</f>
        <v>20</v>
      </c>
      <c r="AY65" s="542"/>
      <c r="AZ65" s="542"/>
      <c r="BA65" s="542"/>
      <c r="BB65" s="542"/>
      <c r="BC65" s="543"/>
      <c r="BD65" s="562"/>
      <c r="BE65" s="321"/>
      <c r="BF65" s="321"/>
      <c r="BG65" s="321"/>
      <c r="BH65" s="321"/>
      <c r="BI65" s="322"/>
      <c r="BJ65" s="562"/>
      <c r="BK65" s="321"/>
      <c r="BL65" s="321"/>
      <c r="BM65" s="321"/>
      <c r="BN65" s="322"/>
      <c r="BP65" s="7"/>
    </row>
    <row r="66" spans="1:68" s="11" customFormat="1" ht="45" customHeight="1" x14ac:dyDescent="0.25">
      <c r="A66" s="238" t="s">
        <v>158</v>
      </c>
      <c r="B66" s="239"/>
      <c r="C66" s="239"/>
      <c r="D66" s="239"/>
      <c r="E66" s="239"/>
      <c r="F66" s="239"/>
      <c r="G66" s="239"/>
      <c r="H66" s="239"/>
      <c r="I66" s="239"/>
      <c r="J66" s="239"/>
      <c r="K66" s="239"/>
      <c r="L66" s="239"/>
      <c r="M66" s="239"/>
      <c r="N66" s="239"/>
      <c r="O66" s="239"/>
      <c r="P66" s="239"/>
      <c r="Q66" s="239"/>
      <c r="R66" s="239"/>
      <c r="S66" s="239"/>
      <c r="T66" s="239"/>
      <c r="U66" s="239"/>
      <c r="V66" s="239"/>
      <c r="W66" s="239"/>
      <c r="X66" s="239"/>
      <c r="Y66" s="239"/>
      <c r="Z66" s="193">
        <f>SUM(AL66:BC66)</f>
        <v>12</v>
      </c>
      <c r="AA66" s="153"/>
      <c r="AB66" s="224"/>
      <c r="AC66" s="225"/>
      <c r="AD66" s="229"/>
      <c r="AE66" s="230"/>
      <c r="AF66" s="153"/>
      <c r="AG66" s="153"/>
      <c r="AH66" s="153"/>
      <c r="AI66" s="153"/>
      <c r="AJ66" s="229"/>
      <c r="AK66" s="154"/>
      <c r="AL66" s="193">
        <v>4</v>
      </c>
      <c r="AM66" s="153"/>
      <c r="AN66" s="153"/>
      <c r="AO66" s="153"/>
      <c r="AP66" s="153"/>
      <c r="AQ66" s="154"/>
      <c r="AR66" s="532">
        <v>4</v>
      </c>
      <c r="AS66" s="533"/>
      <c r="AT66" s="533"/>
      <c r="AU66" s="533"/>
      <c r="AV66" s="533"/>
      <c r="AW66" s="534"/>
      <c r="AX66" s="193">
        <v>4</v>
      </c>
      <c r="AY66" s="153"/>
      <c r="AZ66" s="153"/>
      <c r="BA66" s="153"/>
      <c r="BB66" s="153"/>
      <c r="BC66" s="154"/>
      <c r="BD66" s="462"/>
      <c r="BE66" s="191"/>
      <c r="BF66" s="191"/>
      <c r="BG66" s="191"/>
      <c r="BH66" s="191"/>
      <c r="BI66" s="192"/>
      <c r="BJ66" s="462"/>
      <c r="BK66" s="191"/>
      <c r="BL66" s="191"/>
      <c r="BM66" s="191"/>
      <c r="BN66" s="192"/>
      <c r="BP66" s="7"/>
    </row>
    <row r="67" spans="1:68" s="11" customFormat="1" ht="43.5" customHeight="1" thickBot="1" x14ac:dyDescent="0.3">
      <c r="A67" s="560" t="s">
        <v>159</v>
      </c>
      <c r="B67" s="561"/>
      <c r="C67" s="561"/>
      <c r="D67" s="561"/>
      <c r="E67" s="561"/>
      <c r="F67" s="561"/>
      <c r="G67" s="561"/>
      <c r="H67" s="561"/>
      <c r="I67" s="561"/>
      <c r="J67" s="561"/>
      <c r="K67" s="561"/>
      <c r="L67" s="561"/>
      <c r="M67" s="561"/>
      <c r="N67" s="561"/>
      <c r="O67" s="561"/>
      <c r="P67" s="561"/>
      <c r="Q67" s="561"/>
      <c r="R67" s="561"/>
      <c r="S67" s="561"/>
      <c r="T67" s="561"/>
      <c r="U67" s="561"/>
      <c r="V67" s="561"/>
      <c r="W67" s="561"/>
      <c r="X67" s="561"/>
      <c r="Y67" s="561"/>
      <c r="Z67" s="525">
        <f>SUM(AL67:BC67)</f>
        <v>9</v>
      </c>
      <c r="AA67" s="526"/>
      <c r="AB67" s="554"/>
      <c r="AC67" s="555"/>
      <c r="AD67" s="523"/>
      <c r="AE67" s="556"/>
      <c r="AF67" s="526"/>
      <c r="AG67" s="526"/>
      <c r="AH67" s="526"/>
      <c r="AI67" s="526"/>
      <c r="AJ67" s="523"/>
      <c r="AK67" s="524"/>
      <c r="AL67" s="525">
        <v>4</v>
      </c>
      <c r="AM67" s="526"/>
      <c r="AN67" s="526"/>
      <c r="AO67" s="526"/>
      <c r="AP67" s="526"/>
      <c r="AQ67" s="524"/>
      <c r="AR67" s="525">
        <v>2</v>
      </c>
      <c r="AS67" s="526"/>
      <c r="AT67" s="526"/>
      <c r="AU67" s="526"/>
      <c r="AV67" s="526"/>
      <c r="AW67" s="524"/>
      <c r="AX67" s="525">
        <f>COUNTIF(X30:Y54,3)+1</f>
        <v>3</v>
      </c>
      <c r="AY67" s="526"/>
      <c r="AZ67" s="526"/>
      <c r="BA67" s="526"/>
      <c r="BB67" s="526"/>
      <c r="BC67" s="524"/>
      <c r="BD67" s="557"/>
      <c r="BE67" s="558"/>
      <c r="BF67" s="558"/>
      <c r="BG67" s="558"/>
      <c r="BH67" s="558"/>
      <c r="BI67" s="559"/>
      <c r="BJ67" s="557"/>
      <c r="BK67" s="558"/>
      <c r="BL67" s="558"/>
      <c r="BM67" s="558"/>
      <c r="BN67" s="559"/>
      <c r="BP67" s="7"/>
    </row>
    <row r="68" spans="1:68" s="14" customFormat="1" ht="37.5" customHeight="1" thickBot="1" x14ac:dyDescent="0.3">
      <c r="A68" s="19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1"/>
      <c r="U68" s="21"/>
      <c r="V68" s="22"/>
      <c r="W68" s="22"/>
      <c r="X68" s="22"/>
      <c r="Y68" s="22"/>
      <c r="Z68" s="22"/>
      <c r="AA68" s="22"/>
      <c r="AB68" s="6"/>
      <c r="AC68" s="6"/>
      <c r="AD68" s="22"/>
      <c r="AE68" s="22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P68" s="7"/>
    </row>
    <row r="69" spans="1:68" s="14" customFormat="1" ht="47.25" customHeight="1" thickBot="1" x14ac:dyDescent="0.3">
      <c r="A69" s="264" t="s">
        <v>13</v>
      </c>
      <c r="B69" s="196"/>
      <c r="C69" s="196"/>
      <c r="D69" s="196"/>
      <c r="E69" s="196"/>
      <c r="F69" s="196"/>
      <c r="G69" s="196"/>
      <c r="H69" s="196"/>
      <c r="I69" s="196"/>
      <c r="J69" s="196"/>
      <c r="K69" s="196"/>
      <c r="L69" s="196"/>
      <c r="M69" s="196"/>
      <c r="N69" s="196"/>
      <c r="O69" s="196"/>
      <c r="P69" s="196"/>
      <c r="Q69" s="196"/>
      <c r="R69" s="196"/>
      <c r="S69" s="196"/>
      <c r="T69" s="243"/>
      <c r="U69" s="264" t="s">
        <v>12</v>
      </c>
      <c r="V69" s="196"/>
      <c r="W69" s="196"/>
      <c r="X69" s="196"/>
      <c r="Y69" s="196"/>
      <c r="Z69" s="196"/>
      <c r="AA69" s="196"/>
      <c r="AB69" s="196"/>
      <c r="AC69" s="196"/>
      <c r="AD69" s="196"/>
      <c r="AE69" s="196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243"/>
      <c r="AQ69" s="264" t="s">
        <v>11</v>
      </c>
      <c r="AR69" s="196"/>
      <c r="AS69" s="196"/>
      <c r="AT69" s="196"/>
      <c r="AU69" s="196"/>
      <c r="AV69" s="196"/>
      <c r="AW69" s="196"/>
      <c r="AX69" s="196"/>
      <c r="AY69" s="196"/>
      <c r="AZ69" s="196"/>
      <c r="BA69" s="196"/>
      <c r="BB69" s="196"/>
      <c r="BC69" s="196"/>
      <c r="BD69" s="196"/>
      <c r="BE69" s="196"/>
      <c r="BF69" s="196"/>
      <c r="BG69" s="196"/>
      <c r="BH69" s="196"/>
      <c r="BI69" s="196"/>
      <c r="BJ69" s="196"/>
      <c r="BK69" s="196"/>
      <c r="BL69" s="196"/>
      <c r="BM69" s="196"/>
      <c r="BN69" s="243"/>
      <c r="BP69" s="10"/>
    </row>
    <row r="70" spans="1:68" s="14" customFormat="1" ht="102" customHeight="1" thickBot="1" x14ac:dyDescent="0.3">
      <c r="A70" s="375" t="s">
        <v>10</v>
      </c>
      <c r="B70" s="376"/>
      <c r="C70" s="376"/>
      <c r="D70" s="376"/>
      <c r="E70" s="376"/>
      <c r="F70" s="376"/>
      <c r="G70" s="376"/>
      <c r="H70" s="376"/>
      <c r="I70" s="376"/>
      <c r="J70" s="376"/>
      <c r="K70" s="376"/>
      <c r="L70" s="376" t="s">
        <v>9</v>
      </c>
      <c r="M70" s="376"/>
      <c r="N70" s="376"/>
      <c r="O70" s="376" t="s">
        <v>8</v>
      </c>
      <c r="P70" s="376"/>
      <c r="Q70" s="376"/>
      <c r="R70" s="544" t="s">
        <v>7</v>
      </c>
      <c r="S70" s="307"/>
      <c r="T70" s="308"/>
      <c r="U70" s="375" t="s">
        <v>9</v>
      </c>
      <c r="V70" s="376"/>
      <c r="W70" s="376"/>
      <c r="X70" s="376"/>
      <c r="Y70" s="376"/>
      <c r="Z70" s="376"/>
      <c r="AA70" s="376"/>
      <c r="AB70" s="376" t="s">
        <v>8</v>
      </c>
      <c r="AC70" s="376"/>
      <c r="AD70" s="376"/>
      <c r="AE70" s="376"/>
      <c r="AF70" s="376"/>
      <c r="AG70" s="376"/>
      <c r="AH70" s="376"/>
      <c r="AI70" s="551" t="s">
        <v>108</v>
      </c>
      <c r="AJ70" s="376"/>
      <c r="AK70" s="376"/>
      <c r="AL70" s="376"/>
      <c r="AM70" s="376"/>
      <c r="AN70" s="376"/>
      <c r="AO70" s="376"/>
      <c r="AP70" s="552"/>
      <c r="AQ70" s="545" t="s">
        <v>6</v>
      </c>
      <c r="AR70" s="546"/>
      <c r="AS70" s="546"/>
      <c r="AT70" s="546"/>
      <c r="AU70" s="546"/>
      <c r="AV70" s="546"/>
      <c r="AW70" s="546"/>
      <c r="AX70" s="546"/>
      <c r="AY70" s="546"/>
      <c r="AZ70" s="546"/>
      <c r="BA70" s="546"/>
      <c r="BB70" s="546"/>
      <c r="BC70" s="546"/>
      <c r="BD70" s="546"/>
      <c r="BE70" s="546"/>
      <c r="BF70" s="546"/>
      <c r="BG70" s="546"/>
      <c r="BH70" s="546"/>
      <c r="BI70" s="546"/>
      <c r="BJ70" s="546"/>
      <c r="BK70" s="546"/>
      <c r="BL70" s="546"/>
      <c r="BM70" s="546"/>
      <c r="BN70" s="547"/>
      <c r="BP70" s="10"/>
    </row>
    <row r="71" spans="1:68" s="14" customFormat="1" ht="51.75" customHeight="1" thickBot="1" x14ac:dyDescent="0.3">
      <c r="A71" s="359" t="s">
        <v>5</v>
      </c>
      <c r="B71" s="360"/>
      <c r="C71" s="360"/>
      <c r="D71" s="360"/>
      <c r="E71" s="360"/>
      <c r="F71" s="360"/>
      <c r="G71" s="360"/>
      <c r="H71" s="360"/>
      <c r="I71" s="360"/>
      <c r="J71" s="360"/>
      <c r="K71" s="360"/>
      <c r="L71" s="360">
        <v>4</v>
      </c>
      <c r="M71" s="360"/>
      <c r="N71" s="360"/>
      <c r="O71" s="360">
        <v>3</v>
      </c>
      <c r="P71" s="360"/>
      <c r="Q71" s="360"/>
      <c r="R71" s="360">
        <v>5</v>
      </c>
      <c r="S71" s="360"/>
      <c r="T71" s="553"/>
      <c r="U71" s="359">
        <v>4</v>
      </c>
      <c r="V71" s="360"/>
      <c r="W71" s="360"/>
      <c r="X71" s="360"/>
      <c r="Y71" s="360"/>
      <c r="Z71" s="360"/>
      <c r="AA71" s="360"/>
      <c r="AB71" s="360">
        <v>8</v>
      </c>
      <c r="AC71" s="360"/>
      <c r="AD71" s="360"/>
      <c r="AE71" s="360"/>
      <c r="AF71" s="360"/>
      <c r="AG71" s="360"/>
      <c r="AH71" s="360"/>
      <c r="AI71" s="360">
        <v>12</v>
      </c>
      <c r="AJ71" s="360"/>
      <c r="AK71" s="360"/>
      <c r="AL71" s="360"/>
      <c r="AM71" s="360"/>
      <c r="AN71" s="360"/>
      <c r="AO71" s="360"/>
      <c r="AP71" s="553"/>
      <c r="AQ71" s="548"/>
      <c r="AR71" s="549"/>
      <c r="AS71" s="549"/>
      <c r="AT71" s="549"/>
      <c r="AU71" s="549"/>
      <c r="AV71" s="549"/>
      <c r="AW71" s="549"/>
      <c r="AX71" s="549"/>
      <c r="AY71" s="549"/>
      <c r="AZ71" s="549"/>
      <c r="BA71" s="549"/>
      <c r="BB71" s="549"/>
      <c r="BC71" s="549"/>
      <c r="BD71" s="549"/>
      <c r="BE71" s="549"/>
      <c r="BF71" s="549"/>
      <c r="BG71" s="549"/>
      <c r="BH71" s="549"/>
      <c r="BI71" s="549"/>
      <c r="BJ71" s="549"/>
      <c r="BK71" s="549"/>
      <c r="BL71" s="549"/>
      <c r="BM71" s="549"/>
      <c r="BN71" s="550"/>
      <c r="BP71" s="10"/>
    </row>
    <row r="72" spans="1:68" s="14" customFormat="1" ht="32.25" customHeight="1" x14ac:dyDescent="0.2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P72" s="10"/>
    </row>
    <row r="73" spans="1:68" s="14" customFormat="1" ht="62.25" customHeight="1" x14ac:dyDescent="0.2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85"/>
      <c r="Z73" s="85"/>
      <c r="AA73" s="86" t="s">
        <v>104</v>
      </c>
      <c r="AB73" s="87"/>
      <c r="AC73" s="87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0"/>
      <c r="BK73" s="20"/>
      <c r="BL73" s="20"/>
      <c r="BM73" s="20"/>
      <c r="BN73" s="20"/>
      <c r="BP73" s="10"/>
    </row>
    <row r="74" spans="1:68" s="14" customFormat="1" ht="15" customHeight="1" thickBot="1" x14ac:dyDescent="0.3">
      <c r="R74" s="16"/>
      <c r="S74" s="16"/>
      <c r="U74" s="37"/>
      <c r="V74" s="37"/>
      <c r="AB74" s="7"/>
      <c r="AC74" s="7"/>
      <c r="BJ74" s="38"/>
      <c r="BK74" s="38"/>
      <c r="BL74" s="38"/>
      <c r="BM74" s="38"/>
      <c r="BN74" s="38"/>
      <c r="BP74" s="10"/>
    </row>
    <row r="75" spans="1:68" s="14" customFormat="1" ht="132" customHeight="1" thickBot="1" x14ac:dyDescent="0.3">
      <c r="A75" s="403" t="s">
        <v>106</v>
      </c>
      <c r="B75" s="404"/>
      <c r="C75" s="404"/>
      <c r="D75" s="405"/>
      <c r="E75" s="254" t="s">
        <v>107</v>
      </c>
      <c r="F75" s="255"/>
      <c r="G75" s="255"/>
      <c r="H75" s="255"/>
      <c r="I75" s="255"/>
      <c r="J75" s="255"/>
      <c r="K75" s="255"/>
      <c r="L75" s="255"/>
      <c r="M75" s="255"/>
      <c r="N75" s="255"/>
      <c r="O75" s="255"/>
      <c r="P75" s="255"/>
      <c r="Q75" s="255"/>
      <c r="R75" s="255"/>
      <c r="S75" s="255"/>
      <c r="T75" s="255"/>
      <c r="U75" s="255"/>
      <c r="V75" s="255"/>
      <c r="W75" s="255"/>
      <c r="X75" s="255"/>
      <c r="Y75" s="255"/>
      <c r="Z75" s="255"/>
      <c r="AA75" s="255"/>
      <c r="AB75" s="255"/>
      <c r="AC75" s="255"/>
      <c r="AD75" s="255"/>
      <c r="AE75" s="255"/>
      <c r="AF75" s="255"/>
      <c r="AG75" s="255"/>
      <c r="AH75" s="255"/>
      <c r="AI75" s="255"/>
      <c r="AJ75" s="255"/>
      <c r="AK75" s="255"/>
      <c r="AL75" s="255"/>
      <c r="AM75" s="255"/>
      <c r="AN75" s="255"/>
      <c r="AO75" s="255"/>
      <c r="AP75" s="255"/>
      <c r="AQ75" s="255"/>
      <c r="AR75" s="255"/>
      <c r="AS75" s="255"/>
      <c r="AT75" s="255"/>
      <c r="AU75" s="255"/>
      <c r="AV75" s="255"/>
      <c r="AW75" s="255"/>
      <c r="AX75" s="255"/>
      <c r="AY75" s="255"/>
      <c r="AZ75" s="255"/>
      <c r="BA75" s="255"/>
      <c r="BB75" s="255"/>
      <c r="BC75" s="255"/>
      <c r="BD75" s="255"/>
      <c r="BE75" s="255"/>
      <c r="BF75" s="255"/>
      <c r="BG75" s="255"/>
      <c r="BH75" s="446"/>
      <c r="BI75" s="403" t="s">
        <v>310</v>
      </c>
      <c r="BJ75" s="404"/>
      <c r="BK75" s="404"/>
      <c r="BL75" s="404"/>
      <c r="BM75" s="404"/>
      <c r="BN75" s="405"/>
      <c r="BO75" s="10"/>
    </row>
    <row r="76" spans="1:68" s="14" customFormat="1" ht="73.5" customHeight="1" x14ac:dyDescent="0.25">
      <c r="A76" s="619" t="s">
        <v>130</v>
      </c>
      <c r="B76" s="620"/>
      <c r="C76" s="620"/>
      <c r="D76" s="621"/>
      <c r="E76" s="649" t="s">
        <v>315</v>
      </c>
      <c r="F76" s="650"/>
      <c r="G76" s="650"/>
      <c r="H76" s="650"/>
      <c r="I76" s="650"/>
      <c r="J76" s="650"/>
      <c r="K76" s="650"/>
      <c r="L76" s="650"/>
      <c r="M76" s="650"/>
      <c r="N76" s="650"/>
      <c r="O76" s="650"/>
      <c r="P76" s="650"/>
      <c r="Q76" s="650"/>
      <c r="R76" s="650"/>
      <c r="S76" s="650"/>
      <c r="T76" s="650"/>
      <c r="U76" s="650"/>
      <c r="V76" s="650"/>
      <c r="W76" s="650"/>
      <c r="X76" s="650"/>
      <c r="Y76" s="650"/>
      <c r="Z76" s="650"/>
      <c r="AA76" s="650"/>
      <c r="AB76" s="650"/>
      <c r="AC76" s="650"/>
      <c r="AD76" s="650"/>
      <c r="AE76" s="650"/>
      <c r="AF76" s="650"/>
      <c r="AG76" s="650"/>
      <c r="AH76" s="650"/>
      <c r="AI76" s="650"/>
      <c r="AJ76" s="650"/>
      <c r="AK76" s="650"/>
      <c r="AL76" s="650"/>
      <c r="AM76" s="650"/>
      <c r="AN76" s="650"/>
      <c r="AO76" s="650"/>
      <c r="AP76" s="650"/>
      <c r="AQ76" s="650"/>
      <c r="AR76" s="650"/>
      <c r="AS76" s="650"/>
      <c r="AT76" s="650"/>
      <c r="AU76" s="650"/>
      <c r="AV76" s="650"/>
      <c r="AW76" s="650"/>
      <c r="AX76" s="650"/>
      <c r="AY76" s="650"/>
      <c r="AZ76" s="650"/>
      <c r="BA76" s="650"/>
      <c r="BB76" s="650"/>
      <c r="BC76" s="650"/>
      <c r="BD76" s="650"/>
      <c r="BE76" s="650"/>
      <c r="BF76" s="650"/>
      <c r="BG76" s="650"/>
      <c r="BH76" s="651"/>
      <c r="BI76" s="652" t="s">
        <v>274</v>
      </c>
      <c r="BJ76" s="653"/>
      <c r="BK76" s="653"/>
      <c r="BL76" s="653"/>
      <c r="BM76" s="653"/>
      <c r="BN76" s="654"/>
      <c r="BO76" s="7"/>
    </row>
    <row r="77" spans="1:68" s="14" customFormat="1" ht="66" customHeight="1" x14ac:dyDescent="0.25">
      <c r="A77" s="394" t="s">
        <v>123</v>
      </c>
      <c r="B77" s="395"/>
      <c r="C77" s="395"/>
      <c r="D77" s="396"/>
      <c r="E77" s="622" t="s">
        <v>314</v>
      </c>
      <c r="F77" s="623"/>
      <c r="G77" s="623"/>
      <c r="H77" s="623"/>
      <c r="I77" s="623"/>
      <c r="J77" s="623"/>
      <c r="K77" s="623"/>
      <c r="L77" s="623"/>
      <c r="M77" s="623"/>
      <c r="N77" s="623"/>
      <c r="O77" s="623"/>
      <c r="P77" s="623"/>
      <c r="Q77" s="623"/>
      <c r="R77" s="623"/>
      <c r="S77" s="623"/>
      <c r="T77" s="623"/>
      <c r="U77" s="623"/>
      <c r="V77" s="623"/>
      <c r="W77" s="623"/>
      <c r="X77" s="623"/>
      <c r="Y77" s="623"/>
      <c r="Z77" s="623"/>
      <c r="AA77" s="623"/>
      <c r="AB77" s="623"/>
      <c r="AC77" s="623"/>
      <c r="AD77" s="623"/>
      <c r="AE77" s="623"/>
      <c r="AF77" s="623"/>
      <c r="AG77" s="623"/>
      <c r="AH77" s="623"/>
      <c r="AI77" s="623"/>
      <c r="AJ77" s="623"/>
      <c r="AK77" s="623"/>
      <c r="AL77" s="623"/>
      <c r="AM77" s="623"/>
      <c r="AN77" s="623"/>
      <c r="AO77" s="623"/>
      <c r="AP77" s="623"/>
      <c r="AQ77" s="623"/>
      <c r="AR77" s="623"/>
      <c r="AS77" s="623"/>
      <c r="AT77" s="623"/>
      <c r="AU77" s="623"/>
      <c r="AV77" s="623"/>
      <c r="AW77" s="623"/>
      <c r="AX77" s="623"/>
      <c r="AY77" s="623"/>
      <c r="AZ77" s="623"/>
      <c r="BA77" s="623"/>
      <c r="BB77" s="623"/>
      <c r="BC77" s="623"/>
      <c r="BD77" s="623"/>
      <c r="BE77" s="623"/>
      <c r="BF77" s="623"/>
      <c r="BG77" s="623"/>
      <c r="BH77" s="624"/>
      <c r="BI77" s="598" t="s">
        <v>168</v>
      </c>
      <c r="BJ77" s="599"/>
      <c r="BK77" s="599"/>
      <c r="BL77" s="599"/>
      <c r="BM77" s="599"/>
      <c r="BN77" s="600"/>
      <c r="BO77" s="7"/>
    </row>
    <row r="78" spans="1:68" s="14" customFormat="1" ht="111" customHeight="1" x14ac:dyDescent="0.25">
      <c r="A78" s="394" t="s">
        <v>126</v>
      </c>
      <c r="B78" s="395"/>
      <c r="C78" s="395"/>
      <c r="D78" s="396"/>
      <c r="E78" s="622" t="s">
        <v>295</v>
      </c>
      <c r="F78" s="623"/>
      <c r="G78" s="623"/>
      <c r="H78" s="623"/>
      <c r="I78" s="623"/>
      <c r="J78" s="623"/>
      <c r="K78" s="623"/>
      <c r="L78" s="623"/>
      <c r="M78" s="623"/>
      <c r="N78" s="623"/>
      <c r="O78" s="623"/>
      <c r="P78" s="623"/>
      <c r="Q78" s="623"/>
      <c r="R78" s="623"/>
      <c r="S78" s="623"/>
      <c r="T78" s="623"/>
      <c r="U78" s="623"/>
      <c r="V78" s="623"/>
      <c r="W78" s="623"/>
      <c r="X78" s="623"/>
      <c r="Y78" s="623"/>
      <c r="Z78" s="623"/>
      <c r="AA78" s="623"/>
      <c r="AB78" s="623"/>
      <c r="AC78" s="623"/>
      <c r="AD78" s="623"/>
      <c r="AE78" s="623"/>
      <c r="AF78" s="623"/>
      <c r="AG78" s="623"/>
      <c r="AH78" s="623"/>
      <c r="AI78" s="623"/>
      <c r="AJ78" s="623"/>
      <c r="AK78" s="623"/>
      <c r="AL78" s="623"/>
      <c r="AM78" s="623"/>
      <c r="AN78" s="623"/>
      <c r="AO78" s="623"/>
      <c r="AP78" s="623"/>
      <c r="AQ78" s="623"/>
      <c r="AR78" s="623"/>
      <c r="AS78" s="623"/>
      <c r="AT78" s="623"/>
      <c r="AU78" s="623"/>
      <c r="AV78" s="623"/>
      <c r="AW78" s="623"/>
      <c r="AX78" s="623"/>
      <c r="AY78" s="623"/>
      <c r="AZ78" s="623"/>
      <c r="BA78" s="623"/>
      <c r="BB78" s="623"/>
      <c r="BC78" s="623"/>
      <c r="BD78" s="623"/>
      <c r="BE78" s="623"/>
      <c r="BF78" s="623"/>
      <c r="BG78" s="623"/>
      <c r="BH78" s="624"/>
      <c r="BI78" s="598" t="s">
        <v>270</v>
      </c>
      <c r="BJ78" s="599"/>
      <c r="BK78" s="599"/>
      <c r="BL78" s="599"/>
      <c r="BM78" s="599"/>
      <c r="BN78" s="600"/>
      <c r="BO78" s="7"/>
    </row>
    <row r="79" spans="1:68" s="14" customFormat="1" ht="78.75" customHeight="1" x14ac:dyDescent="0.25">
      <c r="A79" s="394" t="s">
        <v>128</v>
      </c>
      <c r="B79" s="395"/>
      <c r="C79" s="395"/>
      <c r="D79" s="396"/>
      <c r="E79" s="622" t="s">
        <v>260</v>
      </c>
      <c r="F79" s="623"/>
      <c r="G79" s="623"/>
      <c r="H79" s="623"/>
      <c r="I79" s="623"/>
      <c r="J79" s="623"/>
      <c r="K79" s="623"/>
      <c r="L79" s="623"/>
      <c r="M79" s="623"/>
      <c r="N79" s="623"/>
      <c r="O79" s="623"/>
      <c r="P79" s="623"/>
      <c r="Q79" s="623"/>
      <c r="R79" s="623"/>
      <c r="S79" s="623"/>
      <c r="T79" s="623"/>
      <c r="U79" s="623"/>
      <c r="V79" s="623"/>
      <c r="W79" s="623"/>
      <c r="X79" s="623"/>
      <c r="Y79" s="623"/>
      <c r="Z79" s="623"/>
      <c r="AA79" s="623"/>
      <c r="AB79" s="623"/>
      <c r="AC79" s="623"/>
      <c r="AD79" s="623"/>
      <c r="AE79" s="623"/>
      <c r="AF79" s="623"/>
      <c r="AG79" s="623"/>
      <c r="AH79" s="623"/>
      <c r="AI79" s="623"/>
      <c r="AJ79" s="623"/>
      <c r="AK79" s="623"/>
      <c r="AL79" s="623"/>
      <c r="AM79" s="623"/>
      <c r="AN79" s="623"/>
      <c r="AO79" s="623"/>
      <c r="AP79" s="623"/>
      <c r="AQ79" s="623"/>
      <c r="AR79" s="623"/>
      <c r="AS79" s="623"/>
      <c r="AT79" s="623"/>
      <c r="AU79" s="623"/>
      <c r="AV79" s="623"/>
      <c r="AW79" s="623"/>
      <c r="AX79" s="623"/>
      <c r="AY79" s="623"/>
      <c r="AZ79" s="623"/>
      <c r="BA79" s="623"/>
      <c r="BB79" s="623"/>
      <c r="BC79" s="623"/>
      <c r="BD79" s="623"/>
      <c r="BE79" s="623"/>
      <c r="BF79" s="623"/>
      <c r="BG79" s="623"/>
      <c r="BH79" s="624"/>
      <c r="BI79" s="598" t="s">
        <v>275</v>
      </c>
      <c r="BJ79" s="599"/>
      <c r="BK79" s="599"/>
      <c r="BL79" s="599"/>
      <c r="BM79" s="599"/>
      <c r="BN79" s="600"/>
      <c r="BO79" s="7"/>
    </row>
    <row r="80" spans="1:68" s="14" customFormat="1" ht="84.75" customHeight="1" x14ac:dyDescent="0.25">
      <c r="A80" s="535" t="s">
        <v>182</v>
      </c>
      <c r="B80" s="536"/>
      <c r="C80" s="536"/>
      <c r="D80" s="537"/>
      <c r="E80" s="622" t="s">
        <v>259</v>
      </c>
      <c r="F80" s="623"/>
      <c r="G80" s="623"/>
      <c r="H80" s="623"/>
      <c r="I80" s="623"/>
      <c r="J80" s="623"/>
      <c r="K80" s="623"/>
      <c r="L80" s="623"/>
      <c r="M80" s="623"/>
      <c r="N80" s="623"/>
      <c r="O80" s="623"/>
      <c r="P80" s="623"/>
      <c r="Q80" s="623"/>
      <c r="R80" s="623"/>
      <c r="S80" s="623"/>
      <c r="T80" s="623"/>
      <c r="U80" s="623"/>
      <c r="V80" s="623"/>
      <c r="W80" s="623"/>
      <c r="X80" s="623"/>
      <c r="Y80" s="623"/>
      <c r="Z80" s="623"/>
      <c r="AA80" s="623"/>
      <c r="AB80" s="623"/>
      <c r="AC80" s="623"/>
      <c r="AD80" s="623"/>
      <c r="AE80" s="623"/>
      <c r="AF80" s="623"/>
      <c r="AG80" s="623"/>
      <c r="AH80" s="623"/>
      <c r="AI80" s="623"/>
      <c r="AJ80" s="623"/>
      <c r="AK80" s="623"/>
      <c r="AL80" s="623"/>
      <c r="AM80" s="623"/>
      <c r="AN80" s="623"/>
      <c r="AO80" s="623"/>
      <c r="AP80" s="623"/>
      <c r="AQ80" s="623"/>
      <c r="AR80" s="623"/>
      <c r="AS80" s="623"/>
      <c r="AT80" s="623"/>
      <c r="AU80" s="623"/>
      <c r="AV80" s="623"/>
      <c r="AW80" s="623"/>
      <c r="AX80" s="623"/>
      <c r="AY80" s="623"/>
      <c r="AZ80" s="623"/>
      <c r="BA80" s="623"/>
      <c r="BB80" s="623"/>
      <c r="BC80" s="623"/>
      <c r="BD80" s="623"/>
      <c r="BE80" s="623"/>
      <c r="BF80" s="623"/>
      <c r="BG80" s="623"/>
      <c r="BH80" s="624"/>
      <c r="BI80" s="598" t="s">
        <v>291</v>
      </c>
      <c r="BJ80" s="599"/>
      <c r="BK80" s="599"/>
      <c r="BL80" s="599"/>
      <c r="BM80" s="599"/>
      <c r="BN80" s="600"/>
      <c r="BO80" s="7"/>
    </row>
    <row r="81" spans="1:79" s="14" customFormat="1" ht="96.75" customHeight="1" x14ac:dyDescent="0.25">
      <c r="A81" s="394" t="s">
        <v>137</v>
      </c>
      <c r="B81" s="395"/>
      <c r="C81" s="395"/>
      <c r="D81" s="396"/>
      <c r="E81" s="622" t="s">
        <v>261</v>
      </c>
      <c r="F81" s="623"/>
      <c r="G81" s="623"/>
      <c r="H81" s="623"/>
      <c r="I81" s="623"/>
      <c r="J81" s="623"/>
      <c r="K81" s="623"/>
      <c r="L81" s="623"/>
      <c r="M81" s="623"/>
      <c r="N81" s="623"/>
      <c r="O81" s="623"/>
      <c r="P81" s="623"/>
      <c r="Q81" s="623"/>
      <c r="R81" s="623"/>
      <c r="S81" s="623"/>
      <c r="T81" s="623"/>
      <c r="U81" s="623"/>
      <c r="V81" s="623"/>
      <c r="W81" s="623"/>
      <c r="X81" s="623"/>
      <c r="Y81" s="623"/>
      <c r="Z81" s="623"/>
      <c r="AA81" s="623"/>
      <c r="AB81" s="623"/>
      <c r="AC81" s="623"/>
      <c r="AD81" s="623"/>
      <c r="AE81" s="623"/>
      <c r="AF81" s="623"/>
      <c r="AG81" s="623"/>
      <c r="AH81" s="623"/>
      <c r="AI81" s="623"/>
      <c r="AJ81" s="623"/>
      <c r="AK81" s="623"/>
      <c r="AL81" s="623"/>
      <c r="AM81" s="623"/>
      <c r="AN81" s="623"/>
      <c r="AO81" s="623"/>
      <c r="AP81" s="623"/>
      <c r="AQ81" s="623"/>
      <c r="AR81" s="623"/>
      <c r="AS81" s="623"/>
      <c r="AT81" s="623"/>
      <c r="AU81" s="623"/>
      <c r="AV81" s="623"/>
      <c r="AW81" s="623"/>
      <c r="AX81" s="623"/>
      <c r="AY81" s="623"/>
      <c r="AZ81" s="623"/>
      <c r="BA81" s="623"/>
      <c r="BB81" s="623"/>
      <c r="BC81" s="623"/>
      <c r="BD81" s="623"/>
      <c r="BE81" s="623"/>
      <c r="BF81" s="623"/>
      <c r="BG81" s="623"/>
      <c r="BH81" s="624"/>
      <c r="BI81" s="598" t="s">
        <v>276</v>
      </c>
      <c r="BJ81" s="599"/>
      <c r="BK81" s="599"/>
      <c r="BL81" s="599"/>
      <c r="BM81" s="599"/>
      <c r="BN81" s="600"/>
      <c r="BO81" s="7"/>
    </row>
    <row r="82" spans="1:79" s="14" customFormat="1" ht="69.75" customHeight="1" x14ac:dyDescent="0.25">
      <c r="A82" s="394" t="s">
        <v>184</v>
      </c>
      <c r="B82" s="395"/>
      <c r="C82" s="395"/>
      <c r="D82" s="396"/>
      <c r="E82" s="622" t="s">
        <v>296</v>
      </c>
      <c r="F82" s="623"/>
      <c r="G82" s="623"/>
      <c r="H82" s="623"/>
      <c r="I82" s="623"/>
      <c r="J82" s="623"/>
      <c r="K82" s="623"/>
      <c r="L82" s="623"/>
      <c r="M82" s="623"/>
      <c r="N82" s="623"/>
      <c r="O82" s="623"/>
      <c r="P82" s="623"/>
      <c r="Q82" s="623"/>
      <c r="R82" s="623"/>
      <c r="S82" s="623"/>
      <c r="T82" s="623"/>
      <c r="U82" s="623"/>
      <c r="V82" s="623"/>
      <c r="W82" s="623"/>
      <c r="X82" s="623"/>
      <c r="Y82" s="623"/>
      <c r="Z82" s="623"/>
      <c r="AA82" s="623"/>
      <c r="AB82" s="623"/>
      <c r="AC82" s="623"/>
      <c r="AD82" s="623"/>
      <c r="AE82" s="623"/>
      <c r="AF82" s="623"/>
      <c r="AG82" s="623"/>
      <c r="AH82" s="623"/>
      <c r="AI82" s="623"/>
      <c r="AJ82" s="623"/>
      <c r="AK82" s="623"/>
      <c r="AL82" s="623"/>
      <c r="AM82" s="623"/>
      <c r="AN82" s="623"/>
      <c r="AO82" s="623"/>
      <c r="AP82" s="623"/>
      <c r="AQ82" s="623"/>
      <c r="AR82" s="623"/>
      <c r="AS82" s="623"/>
      <c r="AT82" s="623"/>
      <c r="AU82" s="623"/>
      <c r="AV82" s="623"/>
      <c r="AW82" s="623"/>
      <c r="AX82" s="623"/>
      <c r="AY82" s="623"/>
      <c r="AZ82" s="623"/>
      <c r="BA82" s="623"/>
      <c r="BB82" s="623"/>
      <c r="BC82" s="623"/>
      <c r="BD82" s="623"/>
      <c r="BE82" s="623"/>
      <c r="BF82" s="623"/>
      <c r="BG82" s="623"/>
      <c r="BH82" s="624"/>
      <c r="BI82" s="598" t="s">
        <v>209</v>
      </c>
      <c r="BJ82" s="599"/>
      <c r="BK82" s="599"/>
      <c r="BL82" s="599"/>
      <c r="BM82" s="599"/>
      <c r="BN82" s="600"/>
      <c r="BO82" s="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</row>
    <row r="83" spans="1:79" s="14" customFormat="1" ht="103.5" customHeight="1" x14ac:dyDescent="0.25">
      <c r="A83" s="394" t="s">
        <v>186</v>
      </c>
      <c r="B83" s="395"/>
      <c r="C83" s="395"/>
      <c r="D83" s="396"/>
      <c r="E83" s="622" t="s">
        <v>262</v>
      </c>
      <c r="F83" s="623"/>
      <c r="G83" s="623"/>
      <c r="H83" s="623"/>
      <c r="I83" s="623"/>
      <c r="J83" s="623"/>
      <c r="K83" s="623"/>
      <c r="L83" s="623"/>
      <c r="M83" s="623"/>
      <c r="N83" s="623"/>
      <c r="O83" s="623"/>
      <c r="P83" s="623"/>
      <c r="Q83" s="623"/>
      <c r="R83" s="623"/>
      <c r="S83" s="623"/>
      <c r="T83" s="623"/>
      <c r="U83" s="623"/>
      <c r="V83" s="623"/>
      <c r="W83" s="623"/>
      <c r="X83" s="623"/>
      <c r="Y83" s="623"/>
      <c r="Z83" s="623"/>
      <c r="AA83" s="623"/>
      <c r="AB83" s="623"/>
      <c r="AC83" s="623"/>
      <c r="AD83" s="623"/>
      <c r="AE83" s="623"/>
      <c r="AF83" s="623"/>
      <c r="AG83" s="623"/>
      <c r="AH83" s="623"/>
      <c r="AI83" s="623"/>
      <c r="AJ83" s="623"/>
      <c r="AK83" s="623"/>
      <c r="AL83" s="623"/>
      <c r="AM83" s="623"/>
      <c r="AN83" s="623"/>
      <c r="AO83" s="623"/>
      <c r="AP83" s="623"/>
      <c r="AQ83" s="623"/>
      <c r="AR83" s="623"/>
      <c r="AS83" s="623"/>
      <c r="AT83" s="623"/>
      <c r="AU83" s="623"/>
      <c r="AV83" s="623"/>
      <c r="AW83" s="623"/>
      <c r="AX83" s="623"/>
      <c r="AY83" s="623"/>
      <c r="AZ83" s="623"/>
      <c r="BA83" s="623"/>
      <c r="BB83" s="623"/>
      <c r="BC83" s="623"/>
      <c r="BD83" s="623"/>
      <c r="BE83" s="623"/>
      <c r="BF83" s="623"/>
      <c r="BG83" s="623"/>
      <c r="BH83" s="624"/>
      <c r="BI83" s="598" t="s">
        <v>209</v>
      </c>
      <c r="BJ83" s="599"/>
      <c r="BK83" s="599"/>
      <c r="BL83" s="599"/>
      <c r="BM83" s="599"/>
      <c r="BN83" s="600"/>
      <c r="BO83" s="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</row>
    <row r="84" spans="1:79" s="14" customFormat="1" ht="104.25" customHeight="1" x14ac:dyDescent="0.25">
      <c r="A84" s="394" t="s">
        <v>237</v>
      </c>
      <c r="B84" s="395"/>
      <c r="C84" s="395"/>
      <c r="D84" s="396"/>
      <c r="E84" s="622" t="s">
        <v>287</v>
      </c>
      <c r="F84" s="623"/>
      <c r="G84" s="623"/>
      <c r="H84" s="623"/>
      <c r="I84" s="623"/>
      <c r="J84" s="623"/>
      <c r="K84" s="623"/>
      <c r="L84" s="623"/>
      <c r="M84" s="623"/>
      <c r="N84" s="623"/>
      <c r="O84" s="623"/>
      <c r="P84" s="623"/>
      <c r="Q84" s="623"/>
      <c r="R84" s="623"/>
      <c r="S84" s="623"/>
      <c r="T84" s="623"/>
      <c r="U84" s="623"/>
      <c r="V84" s="623"/>
      <c r="W84" s="623"/>
      <c r="X84" s="623"/>
      <c r="Y84" s="623"/>
      <c r="Z84" s="623"/>
      <c r="AA84" s="623"/>
      <c r="AB84" s="623"/>
      <c r="AC84" s="623"/>
      <c r="AD84" s="623"/>
      <c r="AE84" s="623"/>
      <c r="AF84" s="623"/>
      <c r="AG84" s="623"/>
      <c r="AH84" s="623"/>
      <c r="AI84" s="623"/>
      <c r="AJ84" s="623"/>
      <c r="AK84" s="623"/>
      <c r="AL84" s="623"/>
      <c r="AM84" s="623"/>
      <c r="AN84" s="623"/>
      <c r="AO84" s="623"/>
      <c r="AP84" s="623"/>
      <c r="AQ84" s="623"/>
      <c r="AR84" s="623"/>
      <c r="AS84" s="623"/>
      <c r="AT84" s="623"/>
      <c r="AU84" s="623"/>
      <c r="AV84" s="623"/>
      <c r="AW84" s="623"/>
      <c r="AX84" s="623"/>
      <c r="AY84" s="623"/>
      <c r="AZ84" s="623"/>
      <c r="BA84" s="623"/>
      <c r="BB84" s="623"/>
      <c r="BC84" s="623"/>
      <c r="BD84" s="623"/>
      <c r="BE84" s="623"/>
      <c r="BF84" s="623"/>
      <c r="BG84" s="623"/>
      <c r="BH84" s="624"/>
      <c r="BI84" s="598" t="s">
        <v>154</v>
      </c>
      <c r="BJ84" s="599"/>
      <c r="BK84" s="599"/>
      <c r="BL84" s="599"/>
      <c r="BM84" s="599"/>
      <c r="BN84" s="600"/>
      <c r="BO84" s="6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</row>
    <row r="85" spans="1:79" s="14" customFormat="1" ht="90.75" customHeight="1" x14ac:dyDescent="0.25">
      <c r="A85" s="625" t="s">
        <v>256</v>
      </c>
      <c r="B85" s="626"/>
      <c r="C85" s="626"/>
      <c r="D85" s="627"/>
      <c r="E85" s="622" t="s">
        <v>257</v>
      </c>
      <c r="F85" s="623"/>
      <c r="G85" s="623"/>
      <c r="H85" s="623"/>
      <c r="I85" s="623"/>
      <c r="J85" s="623"/>
      <c r="K85" s="623"/>
      <c r="L85" s="623"/>
      <c r="M85" s="623"/>
      <c r="N85" s="623"/>
      <c r="O85" s="623"/>
      <c r="P85" s="623"/>
      <c r="Q85" s="623"/>
      <c r="R85" s="623"/>
      <c r="S85" s="623"/>
      <c r="T85" s="623"/>
      <c r="U85" s="623"/>
      <c r="V85" s="623"/>
      <c r="W85" s="623"/>
      <c r="X85" s="623"/>
      <c r="Y85" s="623"/>
      <c r="Z85" s="623"/>
      <c r="AA85" s="623"/>
      <c r="AB85" s="623"/>
      <c r="AC85" s="623"/>
      <c r="AD85" s="623"/>
      <c r="AE85" s="623"/>
      <c r="AF85" s="623"/>
      <c r="AG85" s="623"/>
      <c r="AH85" s="623"/>
      <c r="AI85" s="623"/>
      <c r="AJ85" s="623"/>
      <c r="AK85" s="623"/>
      <c r="AL85" s="623"/>
      <c r="AM85" s="623"/>
      <c r="AN85" s="623"/>
      <c r="AO85" s="623"/>
      <c r="AP85" s="623"/>
      <c r="AQ85" s="623"/>
      <c r="AR85" s="623"/>
      <c r="AS85" s="623"/>
      <c r="AT85" s="623"/>
      <c r="AU85" s="623"/>
      <c r="AV85" s="623"/>
      <c r="AW85" s="623"/>
      <c r="AX85" s="623"/>
      <c r="AY85" s="623"/>
      <c r="AZ85" s="623"/>
      <c r="BA85" s="623"/>
      <c r="BB85" s="623"/>
      <c r="BC85" s="623"/>
      <c r="BD85" s="623"/>
      <c r="BE85" s="623"/>
      <c r="BF85" s="623"/>
      <c r="BG85" s="623"/>
      <c r="BH85" s="624"/>
      <c r="BI85" s="598" t="s">
        <v>190</v>
      </c>
      <c r="BJ85" s="599"/>
      <c r="BK85" s="599"/>
      <c r="BL85" s="599"/>
      <c r="BM85" s="599"/>
      <c r="BN85" s="600"/>
      <c r="BO85" s="6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</row>
    <row r="86" spans="1:79" s="14" customFormat="1" ht="62.25" customHeight="1" thickBot="1" x14ac:dyDescent="0.3">
      <c r="A86" s="631" t="s">
        <v>258</v>
      </c>
      <c r="B86" s="632"/>
      <c r="C86" s="632"/>
      <c r="D86" s="633"/>
      <c r="E86" s="640" t="s">
        <v>277</v>
      </c>
      <c r="F86" s="641"/>
      <c r="G86" s="641"/>
      <c r="H86" s="641"/>
      <c r="I86" s="641"/>
      <c r="J86" s="641"/>
      <c r="K86" s="641"/>
      <c r="L86" s="641"/>
      <c r="M86" s="641"/>
      <c r="N86" s="641"/>
      <c r="O86" s="641"/>
      <c r="P86" s="641"/>
      <c r="Q86" s="641"/>
      <c r="R86" s="641"/>
      <c r="S86" s="641"/>
      <c r="T86" s="641"/>
      <c r="U86" s="641"/>
      <c r="V86" s="641"/>
      <c r="W86" s="641"/>
      <c r="X86" s="641"/>
      <c r="Y86" s="641"/>
      <c r="Z86" s="641"/>
      <c r="AA86" s="641"/>
      <c r="AB86" s="641"/>
      <c r="AC86" s="641"/>
      <c r="AD86" s="641"/>
      <c r="AE86" s="641"/>
      <c r="AF86" s="641"/>
      <c r="AG86" s="641"/>
      <c r="AH86" s="641"/>
      <c r="AI86" s="641"/>
      <c r="AJ86" s="641"/>
      <c r="AK86" s="641"/>
      <c r="AL86" s="641"/>
      <c r="AM86" s="641"/>
      <c r="AN86" s="641"/>
      <c r="AO86" s="641"/>
      <c r="AP86" s="641"/>
      <c r="AQ86" s="641"/>
      <c r="AR86" s="641"/>
      <c r="AS86" s="641"/>
      <c r="AT86" s="641"/>
      <c r="AU86" s="641"/>
      <c r="AV86" s="641"/>
      <c r="AW86" s="641"/>
      <c r="AX86" s="641"/>
      <c r="AY86" s="641"/>
      <c r="AZ86" s="641"/>
      <c r="BA86" s="641"/>
      <c r="BB86" s="641"/>
      <c r="BC86" s="641"/>
      <c r="BD86" s="641"/>
      <c r="BE86" s="641"/>
      <c r="BF86" s="641"/>
      <c r="BG86" s="641"/>
      <c r="BH86" s="642"/>
      <c r="BI86" s="601" t="s">
        <v>228</v>
      </c>
      <c r="BJ86" s="602"/>
      <c r="BK86" s="602"/>
      <c r="BL86" s="602"/>
      <c r="BM86" s="602"/>
      <c r="BN86" s="603"/>
      <c r="BO86" s="6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</row>
    <row r="87" spans="1:79" s="14" customFormat="1" ht="103.5" customHeight="1" x14ac:dyDescent="0.25">
      <c r="A87" s="538" t="s">
        <v>118</v>
      </c>
      <c r="B87" s="539"/>
      <c r="C87" s="539"/>
      <c r="D87" s="540"/>
      <c r="E87" s="634" t="s">
        <v>248</v>
      </c>
      <c r="F87" s="635"/>
      <c r="G87" s="635"/>
      <c r="H87" s="635"/>
      <c r="I87" s="635"/>
      <c r="J87" s="635"/>
      <c r="K87" s="635"/>
      <c r="L87" s="635"/>
      <c r="M87" s="635"/>
      <c r="N87" s="635"/>
      <c r="O87" s="635"/>
      <c r="P87" s="635"/>
      <c r="Q87" s="635"/>
      <c r="R87" s="635"/>
      <c r="S87" s="635"/>
      <c r="T87" s="635"/>
      <c r="U87" s="635"/>
      <c r="V87" s="635"/>
      <c r="W87" s="635"/>
      <c r="X87" s="635"/>
      <c r="Y87" s="635"/>
      <c r="Z87" s="635"/>
      <c r="AA87" s="635"/>
      <c r="AB87" s="635"/>
      <c r="AC87" s="635"/>
      <c r="AD87" s="635"/>
      <c r="AE87" s="635"/>
      <c r="AF87" s="635"/>
      <c r="AG87" s="635"/>
      <c r="AH87" s="635"/>
      <c r="AI87" s="635"/>
      <c r="AJ87" s="635"/>
      <c r="AK87" s="635"/>
      <c r="AL87" s="635"/>
      <c r="AM87" s="635"/>
      <c r="AN87" s="635"/>
      <c r="AO87" s="635"/>
      <c r="AP87" s="635"/>
      <c r="AQ87" s="635"/>
      <c r="AR87" s="635"/>
      <c r="AS87" s="635"/>
      <c r="AT87" s="635"/>
      <c r="AU87" s="635"/>
      <c r="AV87" s="635"/>
      <c r="AW87" s="635"/>
      <c r="AX87" s="635"/>
      <c r="AY87" s="635"/>
      <c r="AZ87" s="635"/>
      <c r="BA87" s="635"/>
      <c r="BB87" s="635"/>
      <c r="BC87" s="635"/>
      <c r="BD87" s="635"/>
      <c r="BE87" s="635"/>
      <c r="BF87" s="635"/>
      <c r="BG87" s="635"/>
      <c r="BH87" s="636"/>
      <c r="BI87" s="434" t="s">
        <v>117</v>
      </c>
      <c r="BJ87" s="435"/>
      <c r="BK87" s="435"/>
      <c r="BL87" s="435"/>
      <c r="BM87" s="435"/>
      <c r="BN87" s="436"/>
      <c r="BO87" s="7"/>
    </row>
    <row r="88" spans="1:79" s="14" customFormat="1" ht="86.25" customHeight="1" x14ac:dyDescent="0.25">
      <c r="A88" s="394" t="s">
        <v>120</v>
      </c>
      <c r="B88" s="395"/>
      <c r="C88" s="395"/>
      <c r="D88" s="396"/>
      <c r="E88" s="622" t="s">
        <v>280</v>
      </c>
      <c r="F88" s="623"/>
      <c r="G88" s="623"/>
      <c r="H88" s="623"/>
      <c r="I88" s="623"/>
      <c r="J88" s="623"/>
      <c r="K88" s="623"/>
      <c r="L88" s="623"/>
      <c r="M88" s="623"/>
      <c r="N88" s="623"/>
      <c r="O88" s="623"/>
      <c r="P88" s="623"/>
      <c r="Q88" s="623"/>
      <c r="R88" s="623"/>
      <c r="S88" s="623"/>
      <c r="T88" s="623"/>
      <c r="U88" s="623"/>
      <c r="V88" s="623"/>
      <c r="W88" s="623"/>
      <c r="X88" s="623"/>
      <c r="Y88" s="623"/>
      <c r="Z88" s="623"/>
      <c r="AA88" s="623"/>
      <c r="AB88" s="623"/>
      <c r="AC88" s="623"/>
      <c r="AD88" s="623"/>
      <c r="AE88" s="623"/>
      <c r="AF88" s="623"/>
      <c r="AG88" s="623"/>
      <c r="AH88" s="623"/>
      <c r="AI88" s="623"/>
      <c r="AJ88" s="623"/>
      <c r="AK88" s="623"/>
      <c r="AL88" s="623"/>
      <c r="AM88" s="623"/>
      <c r="AN88" s="623"/>
      <c r="AO88" s="623"/>
      <c r="AP88" s="623"/>
      <c r="AQ88" s="623"/>
      <c r="AR88" s="623"/>
      <c r="AS88" s="623"/>
      <c r="AT88" s="623"/>
      <c r="AU88" s="623"/>
      <c r="AV88" s="623"/>
      <c r="AW88" s="623"/>
      <c r="AX88" s="623"/>
      <c r="AY88" s="623"/>
      <c r="AZ88" s="623"/>
      <c r="BA88" s="623"/>
      <c r="BB88" s="623"/>
      <c r="BC88" s="623"/>
      <c r="BD88" s="623"/>
      <c r="BE88" s="623"/>
      <c r="BF88" s="623"/>
      <c r="BG88" s="623"/>
      <c r="BH88" s="624"/>
      <c r="BI88" s="598" t="s">
        <v>119</v>
      </c>
      <c r="BJ88" s="599"/>
      <c r="BK88" s="599"/>
      <c r="BL88" s="599"/>
      <c r="BM88" s="599"/>
      <c r="BN88" s="600"/>
      <c r="BO88" s="7"/>
    </row>
    <row r="89" spans="1:79" s="14" customFormat="1" ht="100.5" customHeight="1" thickBot="1" x14ac:dyDescent="0.3">
      <c r="A89" s="628" t="s">
        <v>255</v>
      </c>
      <c r="B89" s="629"/>
      <c r="C89" s="629"/>
      <c r="D89" s="630"/>
      <c r="E89" s="637" t="s">
        <v>249</v>
      </c>
      <c r="F89" s="638"/>
      <c r="G89" s="638"/>
      <c r="H89" s="638"/>
      <c r="I89" s="638"/>
      <c r="J89" s="638"/>
      <c r="K89" s="638"/>
      <c r="L89" s="638"/>
      <c r="M89" s="638"/>
      <c r="N89" s="638"/>
      <c r="O89" s="638"/>
      <c r="P89" s="638"/>
      <c r="Q89" s="638"/>
      <c r="R89" s="638"/>
      <c r="S89" s="638"/>
      <c r="T89" s="638"/>
      <c r="U89" s="638"/>
      <c r="V89" s="638"/>
      <c r="W89" s="638"/>
      <c r="X89" s="638"/>
      <c r="Y89" s="638"/>
      <c r="Z89" s="638"/>
      <c r="AA89" s="638"/>
      <c r="AB89" s="638"/>
      <c r="AC89" s="638"/>
      <c r="AD89" s="638"/>
      <c r="AE89" s="638"/>
      <c r="AF89" s="638"/>
      <c r="AG89" s="638"/>
      <c r="AH89" s="638"/>
      <c r="AI89" s="638"/>
      <c r="AJ89" s="638"/>
      <c r="AK89" s="638"/>
      <c r="AL89" s="638"/>
      <c r="AM89" s="638"/>
      <c r="AN89" s="638"/>
      <c r="AO89" s="638"/>
      <c r="AP89" s="638"/>
      <c r="AQ89" s="638"/>
      <c r="AR89" s="638"/>
      <c r="AS89" s="638"/>
      <c r="AT89" s="638"/>
      <c r="AU89" s="638"/>
      <c r="AV89" s="638"/>
      <c r="AW89" s="638"/>
      <c r="AX89" s="638"/>
      <c r="AY89" s="638"/>
      <c r="AZ89" s="638"/>
      <c r="BA89" s="638"/>
      <c r="BB89" s="638"/>
      <c r="BC89" s="638"/>
      <c r="BD89" s="638"/>
      <c r="BE89" s="638"/>
      <c r="BF89" s="638"/>
      <c r="BG89" s="638"/>
      <c r="BH89" s="639"/>
      <c r="BI89" s="604" t="s">
        <v>122</v>
      </c>
      <c r="BJ89" s="605"/>
      <c r="BK89" s="605"/>
      <c r="BL89" s="605"/>
      <c r="BM89" s="605"/>
      <c r="BN89" s="606"/>
      <c r="BO89" s="7"/>
    </row>
    <row r="90" spans="1:79" s="14" customFormat="1" ht="56.25" customHeight="1" x14ac:dyDescent="0.25">
      <c r="A90" s="426" t="s">
        <v>140</v>
      </c>
      <c r="B90" s="427"/>
      <c r="C90" s="427"/>
      <c r="D90" s="428"/>
      <c r="E90" s="634" t="s">
        <v>264</v>
      </c>
      <c r="F90" s="635"/>
      <c r="G90" s="635"/>
      <c r="H90" s="635"/>
      <c r="I90" s="635"/>
      <c r="J90" s="635"/>
      <c r="K90" s="635"/>
      <c r="L90" s="635"/>
      <c r="M90" s="635"/>
      <c r="N90" s="635"/>
      <c r="O90" s="635"/>
      <c r="P90" s="635"/>
      <c r="Q90" s="635"/>
      <c r="R90" s="635"/>
      <c r="S90" s="635"/>
      <c r="T90" s="635"/>
      <c r="U90" s="635"/>
      <c r="V90" s="635"/>
      <c r="W90" s="635"/>
      <c r="X90" s="635"/>
      <c r="Y90" s="635"/>
      <c r="Z90" s="635"/>
      <c r="AA90" s="635"/>
      <c r="AB90" s="635"/>
      <c r="AC90" s="635"/>
      <c r="AD90" s="635"/>
      <c r="AE90" s="635"/>
      <c r="AF90" s="635"/>
      <c r="AG90" s="635"/>
      <c r="AH90" s="635"/>
      <c r="AI90" s="635"/>
      <c r="AJ90" s="635"/>
      <c r="AK90" s="635"/>
      <c r="AL90" s="635"/>
      <c r="AM90" s="635"/>
      <c r="AN90" s="635"/>
      <c r="AO90" s="635"/>
      <c r="AP90" s="635"/>
      <c r="AQ90" s="635"/>
      <c r="AR90" s="635"/>
      <c r="AS90" s="635"/>
      <c r="AT90" s="635"/>
      <c r="AU90" s="635"/>
      <c r="AV90" s="635"/>
      <c r="AW90" s="635"/>
      <c r="AX90" s="635"/>
      <c r="AY90" s="635"/>
      <c r="AZ90" s="635"/>
      <c r="BA90" s="635"/>
      <c r="BB90" s="635"/>
      <c r="BC90" s="635"/>
      <c r="BD90" s="635"/>
      <c r="BE90" s="635"/>
      <c r="BF90" s="635"/>
      <c r="BG90" s="635"/>
      <c r="BH90" s="636"/>
      <c r="BI90" s="434" t="s">
        <v>134</v>
      </c>
      <c r="BJ90" s="435"/>
      <c r="BK90" s="435"/>
      <c r="BL90" s="435"/>
      <c r="BM90" s="435"/>
      <c r="BN90" s="436"/>
      <c r="BO90" s="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</row>
    <row r="91" spans="1:79" s="14" customFormat="1" ht="62.25" customHeight="1" x14ac:dyDescent="0.25">
      <c r="A91" s="394" t="s">
        <v>142</v>
      </c>
      <c r="B91" s="395"/>
      <c r="C91" s="395"/>
      <c r="D91" s="396"/>
      <c r="E91" s="622" t="s">
        <v>183</v>
      </c>
      <c r="F91" s="623"/>
      <c r="G91" s="623"/>
      <c r="H91" s="623"/>
      <c r="I91" s="623"/>
      <c r="J91" s="623"/>
      <c r="K91" s="623"/>
      <c r="L91" s="623"/>
      <c r="M91" s="623"/>
      <c r="N91" s="623"/>
      <c r="O91" s="623"/>
      <c r="P91" s="623"/>
      <c r="Q91" s="623"/>
      <c r="R91" s="623"/>
      <c r="S91" s="623"/>
      <c r="T91" s="623"/>
      <c r="U91" s="623"/>
      <c r="V91" s="623"/>
      <c r="W91" s="623"/>
      <c r="X91" s="623"/>
      <c r="Y91" s="623"/>
      <c r="Z91" s="623"/>
      <c r="AA91" s="623"/>
      <c r="AB91" s="623"/>
      <c r="AC91" s="623"/>
      <c r="AD91" s="623"/>
      <c r="AE91" s="623"/>
      <c r="AF91" s="623"/>
      <c r="AG91" s="623"/>
      <c r="AH91" s="623"/>
      <c r="AI91" s="623"/>
      <c r="AJ91" s="623"/>
      <c r="AK91" s="623"/>
      <c r="AL91" s="623"/>
      <c r="AM91" s="623"/>
      <c r="AN91" s="623"/>
      <c r="AO91" s="623"/>
      <c r="AP91" s="623"/>
      <c r="AQ91" s="623"/>
      <c r="AR91" s="623"/>
      <c r="AS91" s="623"/>
      <c r="AT91" s="623"/>
      <c r="AU91" s="623"/>
      <c r="AV91" s="623"/>
      <c r="AW91" s="623"/>
      <c r="AX91" s="623"/>
      <c r="AY91" s="623"/>
      <c r="AZ91" s="623"/>
      <c r="BA91" s="623"/>
      <c r="BB91" s="623"/>
      <c r="BC91" s="623"/>
      <c r="BD91" s="623"/>
      <c r="BE91" s="623"/>
      <c r="BF91" s="623"/>
      <c r="BG91" s="623"/>
      <c r="BH91" s="624"/>
      <c r="BI91" s="598" t="s">
        <v>139</v>
      </c>
      <c r="BJ91" s="599"/>
      <c r="BK91" s="599"/>
      <c r="BL91" s="599"/>
      <c r="BM91" s="599"/>
      <c r="BN91" s="600"/>
      <c r="BO91" s="7"/>
    </row>
    <row r="92" spans="1:79" s="14" customFormat="1" ht="62.25" customHeight="1" x14ac:dyDescent="0.25">
      <c r="A92" s="394" t="s">
        <v>143</v>
      </c>
      <c r="B92" s="395"/>
      <c r="C92" s="395"/>
      <c r="D92" s="396"/>
      <c r="E92" s="622" t="s">
        <v>288</v>
      </c>
      <c r="F92" s="623"/>
      <c r="G92" s="623"/>
      <c r="H92" s="623"/>
      <c r="I92" s="623"/>
      <c r="J92" s="623"/>
      <c r="K92" s="623"/>
      <c r="L92" s="623"/>
      <c r="M92" s="623"/>
      <c r="N92" s="623"/>
      <c r="O92" s="623"/>
      <c r="P92" s="623"/>
      <c r="Q92" s="623"/>
      <c r="R92" s="623"/>
      <c r="S92" s="623"/>
      <c r="T92" s="623"/>
      <c r="U92" s="623"/>
      <c r="V92" s="623"/>
      <c r="W92" s="623"/>
      <c r="X92" s="623"/>
      <c r="Y92" s="623"/>
      <c r="Z92" s="623"/>
      <c r="AA92" s="623"/>
      <c r="AB92" s="623"/>
      <c r="AC92" s="623"/>
      <c r="AD92" s="623"/>
      <c r="AE92" s="623"/>
      <c r="AF92" s="623"/>
      <c r="AG92" s="623"/>
      <c r="AH92" s="623"/>
      <c r="AI92" s="623"/>
      <c r="AJ92" s="623"/>
      <c r="AK92" s="623"/>
      <c r="AL92" s="623"/>
      <c r="AM92" s="623"/>
      <c r="AN92" s="623"/>
      <c r="AO92" s="623"/>
      <c r="AP92" s="623"/>
      <c r="AQ92" s="623"/>
      <c r="AR92" s="623"/>
      <c r="AS92" s="623"/>
      <c r="AT92" s="623"/>
      <c r="AU92" s="623"/>
      <c r="AV92" s="623"/>
      <c r="AW92" s="623"/>
      <c r="AX92" s="623"/>
      <c r="AY92" s="623"/>
      <c r="AZ92" s="623"/>
      <c r="BA92" s="623"/>
      <c r="BB92" s="623"/>
      <c r="BC92" s="623"/>
      <c r="BD92" s="623"/>
      <c r="BE92" s="623"/>
      <c r="BF92" s="623"/>
      <c r="BG92" s="623"/>
      <c r="BH92" s="624"/>
      <c r="BI92" s="598" t="s">
        <v>141</v>
      </c>
      <c r="BJ92" s="599"/>
      <c r="BK92" s="599"/>
      <c r="BL92" s="599"/>
      <c r="BM92" s="599"/>
      <c r="BN92" s="600"/>
      <c r="BO92" s="7"/>
    </row>
    <row r="93" spans="1:79" s="14" customFormat="1" ht="57.75" customHeight="1" x14ac:dyDescent="0.25">
      <c r="A93" s="443" t="s">
        <v>144</v>
      </c>
      <c r="B93" s="444"/>
      <c r="C93" s="444"/>
      <c r="D93" s="445"/>
      <c r="E93" s="622" t="s">
        <v>250</v>
      </c>
      <c r="F93" s="623"/>
      <c r="G93" s="623"/>
      <c r="H93" s="623"/>
      <c r="I93" s="623"/>
      <c r="J93" s="623"/>
      <c r="K93" s="623"/>
      <c r="L93" s="623"/>
      <c r="M93" s="623"/>
      <c r="N93" s="623"/>
      <c r="O93" s="623"/>
      <c r="P93" s="623"/>
      <c r="Q93" s="623"/>
      <c r="R93" s="623"/>
      <c r="S93" s="623"/>
      <c r="T93" s="623"/>
      <c r="U93" s="623"/>
      <c r="V93" s="623"/>
      <c r="W93" s="623"/>
      <c r="X93" s="623"/>
      <c r="Y93" s="623"/>
      <c r="Z93" s="623"/>
      <c r="AA93" s="623"/>
      <c r="AB93" s="623"/>
      <c r="AC93" s="623"/>
      <c r="AD93" s="623"/>
      <c r="AE93" s="623"/>
      <c r="AF93" s="623"/>
      <c r="AG93" s="623"/>
      <c r="AH93" s="623"/>
      <c r="AI93" s="623"/>
      <c r="AJ93" s="623"/>
      <c r="AK93" s="623"/>
      <c r="AL93" s="623"/>
      <c r="AM93" s="623"/>
      <c r="AN93" s="623"/>
      <c r="AO93" s="623"/>
      <c r="AP93" s="623"/>
      <c r="AQ93" s="623"/>
      <c r="AR93" s="623"/>
      <c r="AS93" s="623"/>
      <c r="AT93" s="623"/>
      <c r="AU93" s="623"/>
      <c r="AV93" s="623"/>
      <c r="AW93" s="623"/>
      <c r="AX93" s="623"/>
      <c r="AY93" s="623"/>
      <c r="AZ93" s="623"/>
      <c r="BA93" s="623"/>
      <c r="BB93" s="623"/>
      <c r="BC93" s="623"/>
      <c r="BD93" s="623"/>
      <c r="BE93" s="623"/>
      <c r="BF93" s="623"/>
      <c r="BG93" s="623"/>
      <c r="BH93" s="624"/>
      <c r="BI93" s="598" t="s">
        <v>241</v>
      </c>
      <c r="BJ93" s="599"/>
      <c r="BK93" s="599"/>
      <c r="BL93" s="599"/>
      <c r="BM93" s="599"/>
      <c r="BN93" s="600"/>
      <c r="BO93" s="7"/>
    </row>
    <row r="94" spans="1:79" s="14" customFormat="1" ht="57.75" customHeight="1" x14ac:dyDescent="0.25">
      <c r="A94" s="394" t="s">
        <v>146</v>
      </c>
      <c r="B94" s="395"/>
      <c r="C94" s="395"/>
      <c r="D94" s="396"/>
      <c r="E94" s="622" t="s">
        <v>243</v>
      </c>
      <c r="F94" s="623"/>
      <c r="G94" s="623"/>
      <c r="H94" s="623"/>
      <c r="I94" s="623"/>
      <c r="J94" s="623"/>
      <c r="K94" s="623"/>
      <c r="L94" s="623"/>
      <c r="M94" s="623"/>
      <c r="N94" s="623"/>
      <c r="O94" s="623"/>
      <c r="P94" s="623"/>
      <c r="Q94" s="623"/>
      <c r="R94" s="623"/>
      <c r="S94" s="623"/>
      <c r="T94" s="623"/>
      <c r="U94" s="623"/>
      <c r="V94" s="623"/>
      <c r="W94" s="623"/>
      <c r="X94" s="623"/>
      <c r="Y94" s="623"/>
      <c r="Z94" s="623"/>
      <c r="AA94" s="623"/>
      <c r="AB94" s="623"/>
      <c r="AC94" s="623"/>
      <c r="AD94" s="623"/>
      <c r="AE94" s="623"/>
      <c r="AF94" s="623"/>
      <c r="AG94" s="623"/>
      <c r="AH94" s="623"/>
      <c r="AI94" s="623"/>
      <c r="AJ94" s="623"/>
      <c r="AK94" s="623"/>
      <c r="AL94" s="623"/>
      <c r="AM94" s="623"/>
      <c r="AN94" s="623"/>
      <c r="AO94" s="623"/>
      <c r="AP94" s="623"/>
      <c r="AQ94" s="623"/>
      <c r="AR94" s="623"/>
      <c r="AS94" s="623"/>
      <c r="AT94" s="623"/>
      <c r="AU94" s="623"/>
      <c r="AV94" s="623"/>
      <c r="AW94" s="623"/>
      <c r="AX94" s="623"/>
      <c r="AY94" s="623"/>
      <c r="AZ94" s="623"/>
      <c r="BA94" s="623"/>
      <c r="BB94" s="623"/>
      <c r="BC94" s="623"/>
      <c r="BD94" s="623"/>
      <c r="BE94" s="623"/>
      <c r="BF94" s="623"/>
      <c r="BG94" s="623"/>
      <c r="BH94" s="624"/>
      <c r="BI94" s="598" t="s">
        <v>181</v>
      </c>
      <c r="BJ94" s="599"/>
      <c r="BK94" s="599"/>
      <c r="BL94" s="599"/>
      <c r="BM94" s="599"/>
      <c r="BN94" s="600"/>
      <c r="BO94" s="7"/>
    </row>
    <row r="95" spans="1:79" s="14" customFormat="1" ht="67.5" customHeight="1" x14ac:dyDescent="0.25">
      <c r="A95" s="394" t="s">
        <v>150</v>
      </c>
      <c r="B95" s="395"/>
      <c r="C95" s="395"/>
      <c r="D95" s="396"/>
      <c r="E95" s="622" t="s">
        <v>300</v>
      </c>
      <c r="F95" s="623"/>
      <c r="G95" s="623"/>
      <c r="H95" s="623"/>
      <c r="I95" s="623"/>
      <c r="J95" s="623"/>
      <c r="K95" s="623"/>
      <c r="L95" s="623"/>
      <c r="M95" s="623"/>
      <c r="N95" s="623"/>
      <c r="O95" s="623"/>
      <c r="P95" s="623"/>
      <c r="Q95" s="623"/>
      <c r="R95" s="623"/>
      <c r="S95" s="623"/>
      <c r="T95" s="623"/>
      <c r="U95" s="623"/>
      <c r="V95" s="623"/>
      <c r="W95" s="623"/>
      <c r="X95" s="623"/>
      <c r="Y95" s="623"/>
      <c r="Z95" s="623"/>
      <c r="AA95" s="623"/>
      <c r="AB95" s="623"/>
      <c r="AC95" s="623"/>
      <c r="AD95" s="623"/>
      <c r="AE95" s="623"/>
      <c r="AF95" s="623"/>
      <c r="AG95" s="623"/>
      <c r="AH95" s="623"/>
      <c r="AI95" s="623"/>
      <c r="AJ95" s="623"/>
      <c r="AK95" s="623"/>
      <c r="AL95" s="623"/>
      <c r="AM95" s="623"/>
      <c r="AN95" s="623"/>
      <c r="AO95" s="623"/>
      <c r="AP95" s="623"/>
      <c r="AQ95" s="623"/>
      <c r="AR95" s="623"/>
      <c r="AS95" s="623"/>
      <c r="AT95" s="623"/>
      <c r="AU95" s="623"/>
      <c r="AV95" s="623"/>
      <c r="AW95" s="623"/>
      <c r="AX95" s="623"/>
      <c r="AY95" s="623"/>
      <c r="AZ95" s="623"/>
      <c r="BA95" s="623"/>
      <c r="BB95" s="623"/>
      <c r="BC95" s="623"/>
      <c r="BD95" s="623"/>
      <c r="BE95" s="623"/>
      <c r="BF95" s="623"/>
      <c r="BG95" s="623"/>
      <c r="BH95" s="624"/>
      <c r="BI95" s="598" t="s">
        <v>147</v>
      </c>
      <c r="BJ95" s="599"/>
      <c r="BK95" s="599"/>
      <c r="BL95" s="599"/>
      <c r="BM95" s="599"/>
      <c r="BN95" s="600"/>
      <c r="BO95" s="7"/>
    </row>
    <row r="96" spans="1:79" s="14" customFormat="1" ht="88.5" customHeight="1" x14ac:dyDescent="0.25">
      <c r="A96" s="394" t="s">
        <v>152</v>
      </c>
      <c r="B96" s="395"/>
      <c r="C96" s="395"/>
      <c r="D96" s="396"/>
      <c r="E96" s="622" t="s">
        <v>251</v>
      </c>
      <c r="F96" s="623"/>
      <c r="G96" s="623"/>
      <c r="H96" s="623"/>
      <c r="I96" s="623"/>
      <c r="J96" s="623"/>
      <c r="K96" s="623"/>
      <c r="L96" s="623"/>
      <c r="M96" s="623"/>
      <c r="N96" s="623"/>
      <c r="O96" s="623"/>
      <c r="P96" s="623"/>
      <c r="Q96" s="623"/>
      <c r="R96" s="623"/>
      <c r="S96" s="623"/>
      <c r="T96" s="623"/>
      <c r="U96" s="623"/>
      <c r="V96" s="623"/>
      <c r="W96" s="623"/>
      <c r="X96" s="623"/>
      <c r="Y96" s="623"/>
      <c r="Z96" s="623"/>
      <c r="AA96" s="623"/>
      <c r="AB96" s="623"/>
      <c r="AC96" s="623"/>
      <c r="AD96" s="623"/>
      <c r="AE96" s="623"/>
      <c r="AF96" s="623"/>
      <c r="AG96" s="623"/>
      <c r="AH96" s="623"/>
      <c r="AI96" s="623"/>
      <c r="AJ96" s="623"/>
      <c r="AK96" s="623"/>
      <c r="AL96" s="623"/>
      <c r="AM96" s="623"/>
      <c r="AN96" s="623"/>
      <c r="AO96" s="623"/>
      <c r="AP96" s="623"/>
      <c r="AQ96" s="623"/>
      <c r="AR96" s="623"/>
      <c r="AS96" s="623"/>
      <c r="AT96" s="623"/>
      <c r="AU96" s="623"/>
      <c r="AV96" s="623"/>
      <c r="AW96" s="623"/>
      <c r="AX96" s="623"/>
      <c r="AY96" s="623"/>
      <c r="AZ96" s="623"/>
      <c r="BA96" s="623"/>
      <c r="BB96" s="623"/>
      <c r="BC96" s="623"/>
      <c r="BD96" s="623"/>
      <c r="BE96" s="623"/>
      <c r="BF96" s="623"/>
      <c r="BG96" s="623"/>
      <c r="BH96" s="624"/>
      <c r="BI96" s="598" t="s">
        <v>149</v>
      </c>
      <c r="BJ96" s="599"/>
      <c r="BK96" s="599"/>
      <c r="BL96" s="599"/>
      <c r="BM96" s="599"/>
      <c r="BN96" s="600"/>
      <c r="BO96" s="7"/>
    </row>
    <row r="97" spans="1:79" s="14" customFormat="1" ht="94.5" customHeight="1" x14ac:dyDescent="0.25">
      <c r="A97" s="398" t="s">
        <v>153</v>
      </c>
      <c r="B97" s="399"/>
      <c r="C97" s="399"/>
      <c r="D97" s="400"/>
      <c r="E97" s="640" t="s">
        <v>297</v>
      </c>
      <c r="F97" s="641"/>
      <c r="G97" s="641"/>
      <c r="H97" s="641"/>
      <c r="I97" s="641"/>
      <c r="J97" s="641"/>
      <c r="K97" s="641"/>
      <c r="L97" s="641"/>
      <c r="M97" s="641"/>
      <c r="N97" s="641"/>
      <c r="O97" s="641"/>
      <c r="P97" s="641"/>
      <c r="Q97" s="641"/>
      <c r="R97" s="641"/>
      <c r="S97" s="641"/>
      <c r="T97" s="641"/>
      <c r="U97" s="641"/>
      <c r="V97" s="641"/>
      <c r="W97" s="641"/>
      <c r="X97" s="641"/>
      <c r="Y97" s="641"/>
      <c r="Z97" s="641"/>
      <c r="AA97" s="641"/>
      <c r="AB97" s="641"/>
      <c r="AC97" s="641"/>
      <c r="AD97" s="641"/>
      <c r="AE97" s="641"/>
      <c r="AF97" s="641"/>
      <c r="AG97" s="641"/>
      <c r="AH97" s="641"/>
      <c r="AI97" s="641"/>
      <c r="AJ97" s="641"/>
      <c r="AK97" s="641"/>
      <c r="AL97" s="641"/>
      <c r="AM97" s="641"/>
      <c r="AN97" s="641"/>
      <c r="AO97" s="641"/>
      <c r="AP97" s="641"/>
      <c r="AQ97" s="641"/>
      <c r="AR97" s="641"/>
      <c r="AS97" s="641"/>
      <c r="AT97" s="641"/>
      <c r="AU97" s="641"/>
      <c r="AV97" s="641"/>
      <c r="AW97" s="641"/>
      <c r="AX97" s="641"/>
      <c r="AY97" s="641"/>
      <c r="AZ97" s="641"/>
      <c r="BA97" s="641"/>
      <c r="BB97" s="641"/>
      <c r="BC97" s="641"/>
      <c r="BD97" s="641"/>
      <c r="BE97" s="641"/>
      <c r="BF97" s="641"/>
      <c r="BG97" s="641"/>
      <c r="BH97" s="642"/>
      <c r="BI97" s="601" t="s">
        <v>149</v>
      </c>
      <c r="BJ97" s="602"/>
      <c r="BK97" s="602"/>
      <c r="BL97" s="602"/>
      <c r="BM97" s="602"/>
      <c r="BN97" s="603"/>
    </row>
    <row r="98" spans="1:79" s="14" customFormat="1" ht="61.5" customHeight="1" x14ac:dyDescent="0.25">
      <c r="A98" s="394" t="s">
        <v>193</v>
      </c>
      <c r="B98" s="395"/>
      <c r="C98" s="395"/>
      <c r="D98" s="396"/>
      <c r="E98" s="622" t="s">
        <v>204</v>
      </c>
      <c r="F98" s="623"/>
      <c r="G98" s="623"/>
      <c r="H98" s="623"/>
      <c r="I98" s="623"/>
      <c r="J98" s="623"/>
      <c r="K98" s="623"/>
      <c r="L98" s="623"/>
      <c r="M98" s="623"/>
      <c r="N98" s="623"/>
      <c r="O98" s="623"/>
      <c r="P98" s="623"/>
      <c r="Q98" s="623"/>
      <c r="R98" s="623"/>
      <c r="S98" s="623"/>
      <c r="T98" s="623"/>
      <c r="U98" s="623"/>
      <c r="V98" s="623"/>
      <c r="W98" s="623"/>
      <c r="X98" s="623"/>
      <c r="Y98" s="623"/>
      <c r="Z98" s="623"/>
      <c r="AA98" s="623"/>
      <c r="AB98" s="623"/>
      <c r="AC98" s="623"/>
      <c r="AD98" s="623"/>
      <c r="AE98" s="623"/>
      <c r="AF98" s="623"/>
      <c r="AG98" s="623"/>
      <c r="AH98" s="623"/>
      <c r="AI98" s="623"/>
      <c r="AJ98" s="623"/>
      <c r="AK98" s="623"/>
      <c r="AL98" s="623"/>
      <c r="AM98" s="623"/>
      <c r="AN98" s="623"/>
      <c r="AO98" s="623"/>
      <c r="AP98" s="623"/>
      <c r="AQ98" s="623"/>
      <c r="AR98" s="623"/>
      <c r="AS98" s="623"/>
      <c r="AT98" s="623"/>
      <c r="AU98" s="623"/>
      <c r="AV98" s="623"/>
      <c r="AW98" s="623"/>
      <c r="AX98" s="623"/>
      <c r="AY98" s="623"/>
      <c r="AZ98" s="623"/>
      <c r="BA98" s="623"/>
      <c r="BB98" s="623"/>
      <c r="BC98" s="623"/>
      <c r="BD98" s="623"/>
      <c r="BE98" s="623"/>
      <c r="BF98" s="623"/>
      <c r="BG98" s="623"/>
      <c r="BH98" s="624"/>
      <c r="BI98" s="598" t="s">
        <v>151</v>
      </c>
      <c r="BJ98" s="599"/>
      <c r="BK98" s="599"/>
      <c r="BL98" s="599"/>
      <c r="BM98" s="599"/>
      <c r="BN98" s="600"/>
      <c r="BO98" s="7"/>
    </row>
    <row r="99" spans="1:79" s="14" customFormat="1" ht="96" customHeight="1" x14ac:dyDescent="0.25">
      <c r="A99" s="398" t="s">
        <v>245</v>
      </c>
      <c r="B99" s="399"/>
      <c r="C99" s="399"/>
      <c r="D99" s="400"/>
      <c r="E99" s="622" t="s">
        <v>292</v>
      </c>
      <c r="F99" s="623"/>
      <c r="G99" s="623"/>
      <c r="H99" s="623"/>
      <c r="I99" s="623"/>
      <c r="J99" s="623"/>
      <c r="K99" s="623"/>
      <c r="L99" s="623"/>
      <c r="M99" s="623"/>
      <c r="N99" s="623"/>
      <c r="O99" s="623"/>
      <c r="P99" s="623"/>
      <c r="Q99" s="623"/>
      <c r="R99" s="623"/>
      <c r="S99" s="623"/>
      <c r="T99" s="623"/>
      <c r="U99" s="623"/>
      <c r="V99" s="623"/>
      <c r="W99" s="623"/>
      <c r="X99" s="623"/>
      <c r="Y99" s="623"/>
      <c r="Z99" s="623"/>
      <c r="AA99" s="623"/>
      <c r="AB99" s="623"/>
      <c r="AC99" s="623"/>
      <c r="AD99" s="623"/>
      <c r="AE99" s="623"/>
      <c r="AF99" s="623"/>
      <c r="AG99" s="623"/>
      <c r="AH99" s="623"/>
      <c r="AI99" s="623"/>
      <c r="AJ99" s="623"/>
      <c r="AK99" s="623"/>
      <c r="AL99" s="623"/>
      <c r="AM99" s="623"/>
      <c r="AN99" s="623"/>
      <c r="AO99" s="623"/>
      <c r="AP99" s="623"/>
      <c r="AQ99" s="623"/>
      <c r="AR99" s="623"/>
      <c r="AS99" s="623"/>
      <c r="AT99" s="623"/>
      <c r="AU99" s="623"/>
      <c r="AV99" s="623"/>
      <c r="AW99" s="623"/>
      <c r="AX99" s="623"/>
      <c r="AY99" s="623"/>
      <c r="AZ99" s="623"/>
      <c r="BA99" s="623"/>
      <c r="BB99" s="623"/>
      <c r="BC99" s="623"/>
      <c r="BD99" s="623"/>
      <c r="BE99" s="623"/>
      <c r="BF99" s="623"/>
      <c r="BG99" s="623"/>
      <c r="BH99" s="624"/>
      <c r="BI99" s="598" t="s">
        <v>192</v>
      </c>
      <c r="BJ99" s="599"/>
      <c r="BK99" s="599"/>
      <c r="BL99" s="599"/>
      <c r="BM99" s="599"/>
      <c r="BN99" s="600"/>
      <c r="BO99" s="7"/>
    </row>
    <row r="100" spans="1:79" s="14" customFormat="1" ht="57.75" customHeight="1" x14ac:dyDescent="0.25">
      <c r="A100" s="394" t="s">
        <v>195</v>
      </c>
      <c r="B100" s="395"/>
      <c r="C100" s="395"/>
      <c r="D100" s="396"/>
      <c r="E100" s="622" t="s">
        <v>252</v>
      </c>
      <c r="F100" s="623"/>
      <c r="G100" s="623"/>
      <c r="H100" s="623"/>
      <c r="I100" s="623"/>
      <c r="J100" s="623"/>
      <c r="K100" s="623"/>
      <c r="L100" s="623"/>
      <c r="M100" s="623"/>
      <c r="N100" s="623"/>
      <c r="O100" s="623"/>
      <c r="P100" s="623"/>
      <c r="Q100" s="623"/>
      <c r="R100" s="623"/>
      <c r="S100" s="623"/>
      <c r="T100" s="623"/>
      <c r="U100" s="623"/>
      <c r="V100" s="623"/>
      <c r="W100" s="623"/>
      <c r="X100" s="623"/>
      <c r="Y100" s="623"/>
      <c r="Z100" s="623"/>
      <c r="AA100" s="623"/>
      <c r="AB100" s="623"/>
      <c r="AC100" s="623"/>
      <c r="AD100" s="623"/>
      <c r="AE100" s="623"/>
      <c r="AF100" s="623"/>
      <c r="AG100" s="623"/>
      <c r="AH100" s="623"/>
      <c r="AI100" s="623"/>
      <c r="AJ100" s="623"/>
      <c r="AK100" s="623"/>
      <c r="AL100" s="623"/>
      <c r="AM100" s="623"/>
      <c r="AN100" s="623"/>
      <c r="AO100" s="623"/>
      <c r="AP100" s="623"/>
      <c r="AQ100" s="623"/>
      <c r="AR100" s="623"/>
      <c r="AS100" s="623"/>
      <c r="AT100" s="623"/>
      <c r="AU100" s="623"/>
      <c r="AV100" s="623"/>
      <c r="AW100" s="623"/>
      <c r="AX100" s="623"/>
      <c r="AY100" s="623"/>
      <c r="AZ100" s="623"/>
      <c r="BA100" s="623"/>
      <c r="BB100" s="623"/>
      <c r="BC100" s="623"/>
      <c r="BD100" s="623"/>
      <c r="BE100" s="623"/>
      <c r="BF100" s="623"/>
      <c r="BG100" s="623"/>
      <c r="BH100" s="624"/>
      <c r="BI100" s="598" t="s">
        <v>198</v>
      </c>
      <c r="BJ100" s="599"/>
      <c r="BK100" s="599"/>
      <c r="BL100" s="599"/>
      <c r="BM100" s="599"/>
      <c r="BN100" s="600"/>
      <c r="BO100" s="7"/>
    </row>
    <row r="101" spans="1:79" s="14" customFormat="1" ht="60" customHeight="1" x14ac:dyDescent="0.25">
      <c r="A101" s="398" t="s">
        <v>202</v>
      </c>
      <c r="B101" s="399"/>
      <c r="C101" s="399"/>
      <c r="D101" s="400"/>
      <c r="E101" s="640" t="s">
        <v>299</v>
      </c>
      <c r="F101" s="641"/>
      <c r="G101" s="641"/>
      <c r="H101" s="641"/>
      <c r="I101" s="641"/>
      <c r="J101" s="641"/>
      <c r="K101" s="641"/>
      <c r="L101" s="641"/>
      <c r="M101" s="641"/>
      <c r="N101" s="641"/>
      <c r="O101" s="641"/>
      <c r="P101" s="641"/>
      <c r="Q101" s="641"/>
      <c r="R101" s="641"/>
      <c r="S101" s="641"/>
      <c r="T101" s="641"/>
      <c r="U101" s="641"/>
      <c r="V101" s="641"/>
      <c r="W101" s="641"/>
      <c r="X101" s="641"/>
      <c r="Y101" s="641"/>
      <c r="Z101" s="641"/>
      <c r="AA101" s="641"/>
      <c r="AB101" s="641"/>
      <c r="AC101" s="641"/>
      <c r="AD101" s="641"/>
      <c r="AE101" s="641"/>
      <c r="AF101" s="641"/>
      <c r="AG101" s="641"/>
      <c r="AH101" s="641"/>
      <c r="AI101" s="641"/>
      <c r="AJ101" s="641"/>
      <c r="AK101" s="641"/>
      <c r="AL101" s="641"/>
      <c r="AM101" s="641"/>
      <c r="AN101" s="641"/>
      <c r="AO101" s="641"/>
      <c r="AP101" s="641"/>
      <c r="AQ101" s="641"/>
      <c r="AR101" s="641"/>
      <c r="AS101" s="641"/>
      <c r="AT101" s="641"/>
      <c r="AU101" s="641"/>
      <c r="AV101" s="641"/>
      <c r="AW101" s="641"/>
      <c r="AX101" s="641"/>
      <c r="AY101" s="641"/>
      <c r="AZ101" s="641"/>
      <c r="BA101" s="641"/>
      <c r="BB101" s="641"/>
      <c r="BC101" s="641"/>
      <c r="BD101" s="641"/>
      <c r="BE101" s="641"/>
      <c r="BF101" s="641"/>
      <c r="BG101" s="641"/>
      <c r="BH101" s="642"/>
      <c r="BI101" s="601" t="s">
        <v>199</v>
      </c>
      <c r="BJ101" s="602"/>
      <c r="BK101" s="602"/>
      <c r="BL101" s="602"/>
      <c r="BM101" s="602"/>
      <c r="BN101" s="603"/>
      <c r="BO101" s="7"/>
    </row>
    <row r="102" spans="1:79" s="14" customFormat="1" ht="53.25" customHeight="1" x14ac:dyDescent="0.25">
      <c r="A102" s="394" t="s">
        <v>229</v>
      </c>
      <c r="B102" s="395"/>
      <c r="C102" s="395"/>
      <c r="D102" s="396"/>
      <c r="E102" s="622" t="s">
        <v>253</v>
      </c>
      <c r="F102" s="623"/>
      <c r="G102" s="623"/>
      <c r="H102" s="623"/>
      <c r="I102" s="623"/>
      <c r="J102" s="623"/>
      <c r="K102" s="623"/>
      <c r="L102" s="623"/>
      <c r="M102" s="623"/>
      <c r="N102" s="623"/>
      <c r="O102" s="623"/>
      <c r="P102" s="623"/>
      <c r="Q102" s="623"/>
      <c r="R102" s="623"/>
      <c r="S102" s="623"/>
      <c r="T102" s="623"/>
      <c r="U102" s="623"/>
      <c r="V102" s="623"/>
      <c r="W102" s="623"/>
      <c r="X102" s="623"/>
      <c r="Y102" s="623"/>
      <c r="Z102" s="623"/>
      <c r="AA102" s="623"/>
      <c r="AB102" s="623"/>
      <c r="AC102" s="623"/>
      <c r="AD102" s="623"/>
      <c r="AE102" s="623"/>
      <c r="AF102" s="623"/>
      <c r="AG102" s="623"/>
      <c r="AH102" s="623"/>
      <c r="AI102" s="623"/>
      <c r="AJ102" s="623"/>
      <c r="AK102" s="623"/>
      <c r="AL102" s="623"/>
      <c r="AM102" s="623"/>
      <c r="AN102" s="623"/>
      <c r="AO102" s="623"/>
      <c r="AP102" s="623"/>
      <c r="AQ102" s="623"/>
      <c r="AR102" s="623"/>
      <c r="AS102" s="623"/>
      <c r="AT102" s="623"/>
      <c r="AU102" s="623"/>
      <c r="AV102" s="623"/>
      <c r="AW102" s="623"/>
      <c r="AX102" s="623"/>
      <c r="AY102" s="623"/>
      <c r="AZ102" s="623"/>
      <c r="BA102" s="623"/>
      <c r="BB102" s="623"/>
      <c r="BC102" s="623"/>
      <c r="BD102" s="623"/>
      <c r="BE102" s="623"/>
      <c r="BF102" s="623"/>
      <c r="BG102" s="623"/>
      <c r="BH102" s="624"/>
      <c r="BI102" s="598" t="s">
        <v>200</v>
      </c>
      <c r="BJ102" s="599"/>
      <c r="BK102" s="599"/>
      <c r="BL102" s="599"/>
      <c r="BM102" s="599"/>
      <c r="BN102" s="600"/>
      <c r="BO102" s="39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</row>
    <row r="103" spans="1:79" s="14" customFormat="1" ht="60.75" customHeight="1" x14ac:dyDescent="0.25">
      <c r="A103" s="394" t="s">
        <v>235</v>
      </c>
      <c r="B103" s="395"/>
      <c r="C103" s="395"/>
      <c r="D103" s="396"/>
      <c r="E103" s="622" t="s">
        <v>298</v>
      </c>
      <c r="F103" s="623"/>
      <c r="G103" s="623"/>
      <c r="H103" s="623"/>
      <c r="I103" s="623"/>
      <c r="J103" s="623"/>
      <c r="K103" s="623"/>
      <c r="L103" s="623"/>
      <c r="M103" s="623"/>
      <c r="N103" s="623"/>
      <c r="O103" s="623"/>
      <c r="P103" s="623"/>
      <c r="Q103" s="623"/>
      <c r="R103" s="623"/>
      <c r="S103" s="623"/>
      <c r="T103" s="623"/>
      <c r="U103" s="623"/>
      <c r="V103" s="623"/>
      <c r="W103" s="623"/>
      <c r="X103" s="623"/>
      <c r="Y103" s="623"/>
      <c r="Z103" s="623"/>
      <c r="AA103" s="623"/>
      <c r="AB103" s="623"/>
      <c r="AC103" s="623"/>
      <c r="AD103" s="623"/>
      <c r="AE103" s="623"/>
      <c r="AF103" s="623"/>
      <c r="AG103" s="623"/>
      <c r="AH103" s="623"/>
      <c r="AI103" s="623"/>
      <c r="AJ103" s="623"/>
      <c r="AK103" s="623"/>
      <c r="AL103" s="623"/>
      <c r="AM103" s="623"/>
      <c r="AN103" s="623"/>
      <c r="AO103" s="623"/>
      <c r="AP103" s="623"/>
      <c r="AQ103" s="623"/>
      <c r="AR103" s="623"/>
      <c r="AS103" s="623"/>
      <c r="AT103" s="623"/>
      <c r="AU103" s="623"/>
      <c r="AV103" s="623"/>
      <c r="AW103" s="623"/>
      <c r="AX103" s="623"/>
      <c r="AY103" s="623"/>
      <c r="AZ103" s="623"/>
      <c r="BA103" s="623"/>
      <c r="BB103" s="623"/>
      <c r="BC103" s="623"/>
      <c r="BD103" s="623"/>
      <c r="BE103" s="623"/>
      <c r="BF103" s="623"/>
      <c r="BG103" s="623"/>
      <c r="BH103" s="624"/>
      <c r="BI103" s="598" t="s">
        <v>201</v>
      </c>
      <c r="BJ103" s="599"/>
      <c r="BK103" s="599"/>
      <c r="BL103" s="599"/>
      <c r="BM103" s="599"/>
      <c r="BN103" s="600"/>
      <c r="BO103" s="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</row>
    <row r="104" spans="1:79" s="14" customFormat="1" ht="57" customHeight="1" thickBot="1" x14ac:dyDescent="0.3">
      <c r="A104" s="440" t="s">
        <v>268</v>
      </c>
      <c r="B104" s="441"/>
      <c r="C104" s="441"/>
      <c r="D104" s="442"/>
      <c r="E104" s="646" t="s">
        <v>267</v>
      </c>
      <c r="F104" s="647"/>
      <c r="G104" s="647"/>
      <c r="H104" s="647"/>
      <c r="I104" s="647"/>
      <c r="J104" s="647"/>
      <c r="K104" s="647"/>
      <c r="L104" s="647"/>
      <c r="M104" s="647"/>
      <c r="N104" s="647"/>
      <c r="O104" s="647"/>
      <c r="P104" s="647"/>
      <c r="Q104" s="647"/>
      <c r="R104" s="647"/>
      <c r="S104" s="647"/>
      <c r="T104" s="647"/>
      <c r="U104" s="647"/>
      <c r="V104" s="647"/>
      <c r="W104" s="647"/>
      <c r="X104" s="647"/>
      <c r="Y104" s="647"/>
      <c r="Z104" s="647"/>
      <c r="AA104" s="647"/>
      <c r="AB104" s="647"/>
      <c r="AC104" s="647"/>
      <c r="AD104" s="647"/>
      <c r="AE104" s="647"/>
      <c r="AF104" s="647"/>
      <c r="AG104" s="647"/>
      <c r="AH104" s="647"/>
      <c r="AI104" s="647"/>
      <c r="AJ104" s="647"/>
      <c r="AK104" s="647"/>
      <c r="AL104" s="647"/>
      <c r="AM104" s="647"/>
      <c r="AN104" s="647"/>
      <c r="AO104" s="647"/>
      <c r="AP104" s="647"/>
      <c r="AQ104" s="647"/>
      <c r="AR104" s="647"/>
      <c r="AS104" s="647"/>
      <c r="AT104" s="647"/>
      <c r="AU104" s="647"/>
      <c r="AV104" s="647"/>
      <c r="AW104" s="647"/>
      <c r="AX104" s="647"/>
      <c r="AY104" s="647"/>
      <c r="AZ104" s="647"/>
      <c r="BA104" s="647"/>
      <c r="BB104" s="647"/>
      <c r="BC104" s="647"/>
      <c r="BD104" s="647"/>
      <c r="BE104" s="647"/>
      <c r="BF104" s="647"/>
      <c r="BG104" s="647"/>
      <c r="BH104" s="648"/>
      <c r="BI104" s="643" t="s">
        <v>238</v>
      </c>
      <c r="BJ104" s="644"/>
      <c r="BK104" s="644"/>
      <c r="BL104" s="644"/>
      <c r="BM104" s="644"/>
      <c r="BN104" s="645"/>
      <c r="BO104" s="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</row>
    <row r="105" spans="1:79" s="2" customFormat="1" ht="189" customHeight="1" x14ac:dyDescent="0.9">
      <c r="A105" s="408" t="s">
        <v>293</v>
      </c>
      <c r="B105" s="408"/>
      <c r="C105" s="408"/>
      <c r="D105" s="408"/>
      <c r="E105" s="408"/>
      <c r="F105" s="408"/>
      <c r="G105" s="408"/>
      <c r="H105" s="408"/>
      <c r="I105" s="408"/>
      <c r="J105" s="408"/>
      <c r="K105" s="408"/>
      <c r="L105" s="408"/>
      <c r="M105" s="408"/>
      <c r="N105" s="408"/>
      <c r="O105" s="408"/>
      <c r="P105" s="408"/>
      <c r="Q105" s="408"/>
      <c r="R105" s="408"/>
      <c r="S105" s="408"/>
      <c r="T105" s="408"/>
      <c r="U105" s="408"/>
      <c r="V105" s="408"/>
      <c r="W105" s="408"/>
      <c r="X105" s="408"/>
      <c r="Y105" s="408"/>
      <c r="Z105" s="408"/>
      <c r="AA105" s="408"/>
      <c r="AB105" s="408"/>
      <c r="AC105" s="408"/>
      <c r="AD105" s="408"/>
      <c r="AE105" s="408"/>
      <c r="AF105" s="408"/>
      <c r="AG105" s="408"/>
      <c r="AH105" s="408"/>
      <c r="AI105" s="408"/>
      <c r="AJ105" s="408"/>
      <c r="AK105" s="408"/>
      <c r="AL105" s="408"/>
      <c r="AM105" s="408"/>
      <c r="AN105" s="408"/>
      <c r="AO105" s="408"/>
      <c r="AP105" s="408"/>
      <c r="AQ105" s="408"/>
      <c r="AR105" s="408"/>
      <c r="AS105" s="408"/>
      <c r="AT105" s="408"/>
      <c r="AU105" s="408"/>
      <c r="AV105" s="408"/>
      <c r="AW105" s="408"/>
      <c r="AX105" s="408"/>
      <c r="AY105" s="408"/>
      <c r="AZ105" s="408"/>
      <c r="BA105" s="408"/>
      <c r="BB105" s="408"/>
      <c r="BC105" s="408"/>
      <c r="BD105" s="408"/>
      <c r="BE105" s="408"/>
      <c r="BF105" s="408"/>
      <c r="BG105" s="408"/>
      <c r="BH105" s="408"/>
      <c r="BI105" s="409"/>
      <c r="BJ105" s="409"/>
      <c r="BK105" s="409"/>
      <c r="BL105" s="409"/>
      <c r="BM105" s="409"/>
      <c r="BN105" s="409"/>
      <c r="BO105" s="31"/>
      <c r="BP105" s="28"/>
    </row>
    <row r="106" spans="1:79" s="2" customFormat="1" ht="179.25" customHeight="1" x14ac:dyDescent="0.9">
      <c r="A106" s="410" t="s">
        <v>316</v>
      </c>
      <c r="B106" s="410"/>
      <c r="C106" s="410"/>
      <c r="D106" s="410"/>
      <c r="E106" s="410"/>
      <c r="F106" s="410"/>
      <c r="G106" s="410"/>
      <c r="H106" s="410"/>
      <c r="I106" s="410"/>
      <c r="J106" s="410"/>
      <c r="K106" s="410"/>
      <c r="L106" s="410"/>
      <c r="M106" s="410"/>
      <c r="N106" s="410"/>
      <c r="O106" s="410"/>
      <c r="P106" s="410"/>
      <c r="Q106" s="410"/>
      <c r="R106" s="410"/>
      <c r="S106" s="410"/>
      <c r="T106" s="410"/>
      <c r="U106" s="410"/>
      <c r="V106" s="410"/>
      <c r="W106" s="410"/>
      <c r="X106" s="410"/>
      <c r="Y106" s="410"/>
      <c r="Z106" s="410"/>
      <c r="AA106" s="410"/>
      <c r="AB106" s="410"/>
      <c r="AC106" s="410"/>
      <c r="AD106" s="410"/>
      <c r="AE106" s="410"/>
      <c r="AF106" s="410"/>
      <c r="AG106" s="410"/>
      <c r="AH106" s="410"/>
      <c r="AI106" s="410"/>
      <c r="AJ106" s="410"/>
      <c r="AK106" s="410"/>
      <c r="AL106" s="410"/>
      <c r="AM106" s="410"/>
      <c r="AN106" s="410"/>
      <c r="AO106" s="410"/>
      <c r="AP106" s="410"/>
      <c r="AQ106" s="410"/>
      <c r="AR106" s="410"/>
      <c r="AS106" s="410"/>
      <c r="AT106" s="410"/>
      <c r="AU106" s="410"/>
      <c r="AV106" s="410"/>
      <c r="AW106" s="410"/>
      <c r="AX106" s="410"/>
      <c r="AY106" s="410"/>
      <c r="AZ106" s="410"/>
      <c r="BA106" s="410"/>
      <c r="BB106" s="410"/>
      <c r="BC106" s="410"/>
      <c r="BD106" s="410"/>
      <c r="BE106" s="410"/>
      <c r="BF106" s="410"/>
      <c r="BG106" s="410"/>
      <c r="BH106" s="410"/>
      <c r="BI106" s="410"/>
      <c r="BJ106" s="410"/>
      <c r="BK106" s="410"/>
      <c r="BL106" s="410"/>
      <c r="BM106" s="410"/>
      <c r="BN106" s="410"/>
      <c r="BP106" s="28"/>
    </row>
    <row r="107" spans="1:79" s="2" customFormat="1" ht="84" customHeight="1" x14ac:dyDescent="0.9">
      <c r="A107" s="97" t="s">
        <v>4</v>
      </c>
      <c r="B107" s="135"/>
      <c r="C107" s="135"/>
      <c r="D107" s="135"/>
      <c r="E107" s="135"/>
      <c r="F107" s="135"/>
      <c r="G107" s="135"/>
      <c r="H107" s="135"/>
      <c r="I107" s="135"/>
      <c r="J107" s="135"/>
      <c r="K107" s="135"/>
      <c r="L107" s="135"/>
      <c r="M107" s="135"/>
      <c r="N107" s="135"/>
      <c r="O107" s="135"/>
      <c r="P107" s="135"/>
      <c r="Q107" s="135"/>
      <c r="R107" s="136"/>
      <c r="S107" s="136"/>
      <c r="T107" s="135"/>
      <c r="U107" s="135"/>
      <c r="V107" s="135"/>
      <c r="W107" s="135"/>
      <c r="X107" s="135"/>
      <c r="Y107" s="135"/>
      <c r="Z107" s="135"/>
      <c r="AA107" s="135"/>
      <c r="AB107" s="137"/>
      <c r="AC107" s="137"/>
      <c r="AD107" s="135"/>
      <c r="AE107" s="138"/>
      <c r="AF107" s="91"/>
      <c r="AG107" s="135"/>
      <c r="AH107" s="135"/>
      <c r="AI107" s="412" t="s">
        <v>4</v>
      </c>
      <c r="AJ107" s="412"/>
      <c r="AK107" s="412"/>
      <c r="AL107" s="412"/>
      <c r="AM107" s="412"/>
      <c r="AN107" s="412"/>
      <c r="AO107" s="412"/>
      <c r="AP107" s="412"/>
      <c r="AQ107" s="412"/>
      <c r="AR107" s="135"/>
      <c r="AS107" s="135"/>
      <c r="AT107" s="135"/>
      <c r="AU107" s="135"/>
      <c r="AV107" s="135"/>
      <c r="AW107" s="135"/>
      <c r="AX107" s="135"/>
      <c r="AY107" s="135"/>
      <c r="AZ107" s="135"/>
      <c r="BA107" s="135"/>
      <c r="BB107" s="135"/>
      <c r="BC107" s="135"/>
      <c r="BD107" s="135"/>
      <c r="BE107" s="135"/>
      <c r="BF107" s="135"/>
      <c r="BG107" s="135"/>
      <c r="BH107" s="135"/>
      <c r="BI107" s="135"/>
      <c r="BJ107" s="135"/>
      <c r="BK107" s="135"/>
      <c r="BL107" s="135"/>
      <c r="BM107" s="135"/>
      <c r="BN107" s="135"/>
      <c r="BP107" s="28"/>
    </row>
    <row r="108" spans="1:79" s="2" customFormat="1" ht="81" customHeight="1" x14ac:dyDescent="0.65">
      <c r="A108" s="411" t="s">
        <v>110</v>
      </c>
      <c r="B108" s="411"/>
      <c r="C108" s="411"/>
      <c r="D108" s="411"/>
      <c r="E108" s="411"/>
      <c r="F108" s="411"/>
      <c r="G108" s="411"/>
      <c r="H108" s="411"/>
      <c r="I108" s="411"/>
      <c r="J108" s="411"/>
      <c r="K108" s="411"/>
      <c r="L108" s="411"/>
      <c r="M108" s="411"/>
      <c r="N108" s="411"/>
      <c r="O108" s="411"/>
      <c r="P108" s="411"/>
      <c r="Q108" s="411"/>
      <c r="R108" s="411"/>
      <c r="S108" s="411"/>
      <c r="T108" s="411"/>
      <c r="U108" s="411"/>
      <c r="V108" s="411"/>
      <c r="W108" s="411"/>
      <c r="X108" s="411"/>
      <c r="Y108" s="411"/>
      <c r="Z108" s="411"/>
      <c r="AA108" s="411"/>
      <c r="AB108" s="411"/>
      <c r="AC108" s="411"/>
      <c r="AD108" s="135"/>
      <c r="AE108" s="138"/>
      <c r="AF108" s="135"/>
      <c r="AG108" s="135"/>
      <c r="AH108" s="135"/>
      <c r="AI108" s="416" t="s">
        <v>282</v>
      </c>
      <c r="AJ108" s="416"/>
      <c r="AK108" s="416"/>
      <c r="AL108" s="416"/>
      <c r="AM108" s="416"/>
      <c r="AN108" s="416"/>
      <c r="AO108" s="416"/>
      <c r="AP108" s="416"/>
      <c r="AQ108" s="416"/>
      <c r="AR108" s="416"/>
      <c r="AS108" s="416"/>
      <c r="AT108" s="416"/>
      <c r="AU108" s="416"/>
      <c r="AV108" s="416"/>
      <c r="AW108" s="416"/>
      <c r="AX108" s="416"/>
      <c r="AY108" s="416"/>
      <c r="AZ108" s="416"/>
      <c r="BA108" s="416"/>
      <c r="BB108" s="416"/>
      <c r="BC108" s="416"/>
      <c r="BD108" s="416"/>
      <c r="BE108" s="416"/>
      <c r="BF108" s="416"/>
      <c r="BG108" s="416"/>
      <c r="BH108" s="416"/>
      <c r="BI108" s="416"/>
      <c r="BJ108" s="416"/>
      <c r="BK108" s="416"/>
      <c r="BL108" s="416"/>
      <c r="BM108" s="416"/>
      <c r="BN108" s="416"/>
      <c r="BP108" s="28"/>
    </row>
    <row r="109" spans="1:79" s="2" customFormat="1" ht="62.25" customHeight="1" x14ac:dyDescent="0.9">
      <c r="A109" s="397"/>
      <c r="B109" s="397"/>
      <c r="C109" s="397"/>
      <c r="D109" s="397"/>
      <c r="E109" s="397"/>
      <c r="F109" s="397"/>
      <c r="G109" s="30"/>
      <c r="H109" s="30"/>
      <c r="I109" s="30"/>
      <c r="J109" s="414" t="s">
        <v>278</v>
      </c>
      <c r="K109" s="414"/>
      <c r="L109" s="414"/>
      <c r="M109" s="414"/>
      <c r="N109" s="414"/>
      <c r="O109" s="414"/>
      <c r="P109" s="414"/>
      <c r="Q109" s="414"/>
      <c r="R109" s="414"/>
      <c r="S109" s="414"/>
      <c r="T109" s="139"/>
      <c r="U109" s="139"/>
      <c r="V109" s="139"/>
      <c r="W109" s="139"/>
      <c r="X109" s="139"/>
      <c r="Y109" s="139"/>
      <c r="Z109" s="139"/>
      <c r="AA109" s="139"/>
      <c r="AB109" s="140"/>
      <c r="AC109" s="140"/>
      <c r="AD109" s="135"/>
      <c r="AE109" s="138"/>
      <c r="AF109" s="135"/>
      <c r="AG109" s="135"/>
      <c r="AH109" s="135"/>
      <c r="AI109" s="416"/>
      <c r="AJ109" s="416"/>
      <c r="AK109" s="416"/>
      <c r="AL109" s="416"/>
      <c r="AM109" s="416"/>
      <c r="AN109" s="416"/>
      <c r="AO109" s="416"/>
      <c r="AP109" s="416"/>
      <c r="AQ109" s="416"/>
      <c r="AR109" s="416"/>
      <c r="AS109" s="416"/>
      <c r="AT109" s="416"/>
      <c r="AU109" s="416"/>
      <c r="AV109" s="416"/>
      <c r="AW109" s="416"/>
      <c r="AX109" s="416"/>
      <c r="AY109" s="416"/>
      <c r="AZ109" s="416"/>
      <c r="BA109" s="416"/>
      <c r="BB109" s="416"/>
      <c r="BC109" s="416"/>
      <c r="BD109" s="416"/>
      <c r="BE109" s="416"/>
      <c r="BF109" s="416"/>
      <c r="BG109" s="416"/>
      <c r="BH109" s="416"/>
      <c r="BI109" s="416"/>
      <c r="BJ109" s="416"/>
      <c r="BK109" s="416"/>
      <c r="BL109" s="416"/>
      <c r="BM109" s="416"/>
      <c r="BN109" s="416"/>
      <c r="BP109" s="28"/>
    </row>
    <row r="110" spans="1:79" s="2" customFormat="1" ht="45.75" customHeight="1" x14ac:dyDescent="0.9">
      <c r="A110" s="407" t="s">
        <v>112</v>
      </c>
      <c r="B110" s="407"/>
      <c r="C110" s="407"/>
      <c r="D110" s="407"/>
      <c r="E110" s="407"/>
      <c r="F110" s="407"/>
      <c r="G110" s="406">
        <v>2021</v>
      </c>
      <c r="H110" s="406"/>
      <c r="I110" s="406"/>
      <c r="J110" s="91"/>
      <c r="K110" s="91"/>
      <c r="L110" s="91"/>
      <c r="M110" s="91"/>
      <c r="N110" s="135"/>
      <c r="O110" s="135"/>
      <c r="P110" s="135"/>
      <c r="Q110" s="135"/>
      <c r="R110" s="136"/>
      <c r="S110" s="136"/>
      <c r="T110" s="135"/>
      <c r="U110" s="135"/>
      <c r="V110" s="135"/>
      <c r="W110" s="135"/>
      <c r="X110" s="135"/>
      <c r="Y110" s="135"/>
      <c r="Z110" s="135"/>
      <c r="AA110" s="135"/>
      <c r="AB110" s="137"/>
      <c r="AC110" s="137"/>
      <c r="AD110" s="135"/>
      <c r="AE110" s="138"/>
      <c r="AF110" s="135"/>
      <c r="AG110" s="135"/>
      <c r="AH110" s="135"/>
      <c r="AI110" s="397"/>
      <c r="AJ110" s="397"/>
      <c r="AK110" s="397"/>
      <c r="AL110" s="397"/>
      <c r="AM110" s="397"/>
      <c r="AN110" s="397"/>
      <c r="AO110" s="397"/>
      <c r="AP110" s="418" t="s">
        <v>2</v>
      </c>
      <c r="AQ110" s="418"/>
      <c r="AR110" s="418"/>
      <c r="AS110" s="418"/>
      <c r="AT110" s="418"/>
      <c r="AU110" s="418"/>
      <c r="AV110" s="418"/>
      <c r="AW110" s="418"/>
      <c r="AX110" s="418"/>
      <c r="AY110" s="418"/>
      <c r="AZ110" s="141"/>
      <c r="BA110" s="141"/>
      <c r="BB110" s="141"/>
      <c r="BC110" s="141"/>
      <c r="BD110" s="141"/>
      <c r="BE110" s="141"/>
      <c r="BF110" s="141"/>
      <c r="BG110" s="141"/>
      <c r="BH110" s="141"/>
      <c r="BI110" s="141"/>
      <c r="BJ110" s="135"/>
      <c r="BK110" s="135"/>
      <c r="BL110" s="135"/>
      <c r="BM110" s="135"/>
      <c r="BN110" s="135"/>
      <c r="BP110" s="28"/>
    </row>
    <row r="111" spans="1:79" s="2" customFormat="1" ht="54.75" customHeight="1" x14ac:dyDescent="0.9">
      <c r="A111" s="142"/>
      <c r="B111" s="142"/>
      <c r="C111" s="142"/>
      <c r="D111" s="142"/>
      <c r="E111" s="142"/>
      <c r="F111" s="142"/>
      <c r="G111" s="135"/>
      <c r="H111" s="98"/>
      <c r="I111" s="135"/>
      <c r="J111" s="135"/>
      <c r="K111" s="135"/>
      <c r="L111" s="135"/>
      <c r="M111" s="135"/>
      <c r="N111" s="135"/>
      <c r="O111" s="135"/>
      <c r="P111" s="135"/>
      <c r="Q111" s="135"/>
      <c r="R111" s="136"/>
      <c r="S111" s="136"/>
      <c r="T111" s="135"/>
      <c r="U111" s="135"/>
      <c r="V111" s="135"/>
      <c r="W111" s="135"/>
      <c r="X111" s="135"/>
      <c r="Y111" s="135"/>
      <c r="Z111" s="135"/>
      <c r="AA111" s="135"/>
      <c r="AB111" s="137"/>
      <c r="AC111" s="137"/>
      <c r="AD111" s="135"/>
      <c r="AE111" s="138"/>
      <c r="AF111" s="135"/>
      <c r="AG111" s="135"/>
      <c r="AH111" s="135"/>
      <c r="AI111" s="413"/>
      <c r="AJ111" s="413"/>
      <c r="AK111" s="413"/>
      <c r="AL111" s="413"/>
      <c r="AM111" s="413"/>
      <c r="AN111" s="413"/>
      <c r="AO111" s="413"/>
      <c r="AP111" s="406">
        <v>2021</v>
      </c>
      <c r="AQ111" s="406"/>
      <c r="AR111" s="406"/>
      <c r="AS111" s="91"/>
      <c r="AT111" s="91"/>
      <c r="AU111" s="91"/>
      <c r="AV111" s="91"/>
      <c r="AW111" s="135"/>
      <c r="AX111" s="135"/>
      <c r="AY111" s="135"/>
      <c r="AZ111" s="135"/>
      <c r="BA111" s="135"/>
      <c r="BB111" s="135"/>
      <c r="BC111" s="135"/>
      <c r="BD111" s="135"/>
      <c r="BE111" s="135"/>
      <c r="BF111" s="135"/>
      <c r="BG111" s="135"/>
      <c r="BH111" s="135"/>
      <c r="BI111" s="135"/>
      <c r="BJ111" s="135"/>
      <c r="BK111" s="135"/>
      <c r="BL111" s="135"/>
      <c r="BM111" s="135"/>
      <c r="BN111" s="135"/>
      <c r="BP111" s="28"/>
    </row>
    <row r="112" spans="1:79" s="2" customFormat="1" ht="28.5" customHeight="1" x14ac:dyDescent="0.65">
      <c r="A112" s="418" t="s">
        <v>317</v>
      </c>
      <c r="B112" s="418"/>
      <c r="C112" s="418"/>
      <c r="D112" s="418"/>
      <c r="E112" s="418"/>
      <c r="F112" s="418"/>
      <c r="G112" s="418"/>
      <c r="H112" s="418"/>
      <c r="I112" s="418"/>
      <c r="J112" s="418"/>
      <c r="K112" s="418"/>
      <c r="L112" s="418"/>
      <c r="M112" s="418"/>
      <c r="N112" s="418"/>
      <c r="O112" s="418"/>
      <c r="P112" s="418"/>
      <c r="Q112" s="418"/>
      <c r="R112" s="418"/>
      <c r="S112" s="418"/>
      <c r="T112" s="418"/>
      <c r="U112" s="418"/>
      <c r="V112" s="418"/>
      <c r="W112" s="418"/>
      <c r="X112" s="418"/>
      <c r="Y112" s="418"/>
      <c r="Z112" s="418"/>
      <c r="AA112" s="418"/>
      <c r="AB112" s="418"/>
      <c r="AC112" s="418"/>
      <c r="AD112" s="135"/>
      <c r="AE112" s="138"/>
      <c r="AF112" s="135"/>
      <c r="AG112" s="135"/>
      <c r="AH112" s="135"/>
      <c r="AI112" s="135"/>
      <c r="AJ112" s="143"/>
      <c r="AK112" s="143"/>
      <c r="AL112" s="143"/>
      <c r="AM112" s="143"/>
      <c r="AN112" s="143"/>
      <c r="AO112" s="143"/>
      <c r="AP112" s="135"/>
      <c r="AQ112" s="135"/>
      <c r="AR112" s="135"/>
      <c r="AS112" s="135"/>
      <c r="AT112" s="135"/>
      <c r="AU112" s="135"/>
      <c r="AV112" s="135"/>
      <c r="AW112" s="135"/>
      <c r="AX112" s="135"/>
      <c r="AY112" s="135"/>
      <c r="AZ112" s="135"/>
      <c r="BA112" s="135"/>
      <c r="BB112" s="135"/>
      <c r="BC112" s="135"/>
      <c r="BD112" s="135"/>
      <c r="BE112" s="135"/>
      <c r="BF112" s="135"/>
      <c r="BG112" s="135"/>
      <c r="BH112" s="135"/>
      <c r="BI112" s="135"/>
      <c r="BJ112" s="135"/>
      <c r="BK112" s="135"/>
      <c r="BL112" s="135"/>
      <c r="BM112" s="135"/>
      <c r="BN112" s="135"/>
      <c r="BP112" s="28"/>
    </row>
    <row r="113" spans="1:68" s="2" customFormat="1" ht="70.5" customHeight="1" x14ac:dyDescent="0.65">
      <c r="A113" s="418"/>
      <c r="B113" s="418"/>
      <c r="C113" s="418"/>
      <c r="D113" s="418"/>
      <c r="E113" s="418"/>
      <c r="F113" s="418"/>
      <c r="G113" s="418"/>
      <c r="H113" s="418"/>
      <c r="I113" s="418"/>
      <c r="J113" s="418"/>
      <c r="K113" s="418"/>
      <c r="L113" s="418"/>
      <c r="M113" s="418"/>
      <c r="N113" s="418"/>
      <c r="O113" s="418"/>
      <c r="P113" s="418"/>
      <c r="Q113" s="418"/>
      <c r="R113" s="418"/>
      <c r="S113" s="418"/>
      <c r="T113" s="418"/>
      <c r="U113" s="418"/>
      <c r="V113" s="418"/>
      <c r="W113" s="418"/>
      <c r="X113" s="418"/>
      <c r="Y113" s="418"/>
      <c r="Z113" s="418"/>
      <c r="AA113" s="418"/>
      <c r="AB113" s="418"/>
      <c r="AC113" s="418"/>
      <c r="AD113" s="135"/>
      <c r="AE113" s="138"/>
      <c r="AF113" s="135"/>
      <c r="AG113" s="135"/>
      <c r="AH113" s="135"/>
      <c r="AI113" s="420" t="s">
        <v>285</v>
      </c>
      <c r="AJ113" s="421"/>
      <c r="AK113" s="421"/>
      <c r="AL113" s="421"/>
      <c r="AM113" s="421"/>
      <c r="AN113" s="421"/>
      <c r="AO113" s="421"/>
      <c r="AP113" s="421"/>
      <c r="AQ113" s="421"/>
      <c r="AR113" s="421"/>
      <c r="AS113" s="421"/>
      <c r="AT113" s="421"/>
      <c r="AU113" s="421"/>
      <c r="AV113" s="421"/>
      <c r="AW113" s="421"/>
      <c r="AX113" s="421"/>
      <c r="AY113" s="421"/>
      <c r="AZ113" s="421"/>
      <c r="BA113" s="421"/>
      <c r="BB113" s="421"/>
      <c r="BC113" s="421"/>
      <c r="BD113" s="421"/>
      <c r="BE113" s="421"/>
      <c r="BF113" s="421"/>
      <c r="BG113" s="421"/>
      <c r="BH113" s="421"/>
      <c r="BI113" s="421"/>
      <c r="BJ113" s="421"/>
      <c r="BK113" s="421"/>
      <c r="BL113" s="421"/>
      <c r="BM113" s="421"/>
      <c r="BN113" s="421"/>
      <c r="BP113" s="28"/>
    </row>
    <row r="114" spans="1:68" s="2" customFormat="1" ht="46.5" customHeight="1" x14ac:dyDescent="0.9">
      <c r="A114" s="397"/>
      <c r="B114" s="397"/>
      <c r="C114" s="397"/>
      <c r="D114" s="397"/>
      <c r="E114" s="397"/>
      <c r="F114" s="397"/>
      <c r="G114" s="30"/>
      <c r="H114" s="30"/>
      <c r="I114" s="30"/>
      <c r="J114" s="418" t="s">
        <v>3</v>
      </c>
      <c r="K114" s="418"/>
      <c r="L114" s="418"/>
      <c r="M114" s="418"/>
      <c r="N114" s="418"/>
      <c r="O114" s="418"/>
      <c r="P114" s="418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5"/>
      <c r="AC114" s="95"/>
      <c r="AD114" s="135"/>
      <c r="AE114" s="138"/>
      <c r="AF114" s="135"/>
      <c r="AG114" s="135"/>
      <c r="AH114" s="135"/>
      <c r="AI114" s="421"/>
      <c r="AJ114" s="421"/>
      <c r="AK114" s="421"/>
      <c r="AL114" s="421"/>
      <c r="AM114" s="421"/>
      <c r="AN114" s="421"/>
      <c r="AO114" s="421"/>
      <c r="AP114" s="421"/>
      <c r="AQ114" s="421"/>
      <c r="AR114" s="421"/>
      <c r="AS114" s="421"/>
      <c r="AT114" s="421"/>
      <c r="AU114" s="421"/>
      <c r="AV114" s="421"/>
      <c r="AW114" s="421"/>
      <c r="AX114" s="421"/>
      <c r="AY114" s="421"/>
      <c r="AZ114" s="421"/>
      <c r="BA114" s="421"/>
      <c r="BB114" s="421"/>
      <c r="BC114" s="421"/>
      <c r="BD114" s="421"/>
      <c r="BE114" s="421"/>
      <c r="BF114" s="421"/>
      <c r="BG114" s="421"/>
      <c r="BH114" s="421"/>
      <c r="BI114" s="421"/>
      <c r="BJ114" s="421"/>
      <c r="BK114" s="421"/>
      <c r="BL114" s="421"/>
      <c r="BM114" s="421"/>
      <c r="BN114" s="421"/>
      <c r="BP114" s="28"/>
    </row>
    <row r="115" spans="1:68" s="2" customFormat="1" ht="52.5" customHeight="1" x14ac:dyDescent="0.9">
      <c r="A115" s="407" t="s">
        <v>112</v>
      </c>
      <c r="B115" s="407"/>
      <c r="C115" s="407"/>
      <c r="D115" s="407"/>
      <c r="E115" s="407"/>
      <c r="F115" s="407"/>
      <c r="G115" s="406">
        <v>2021</v>
      </c>
      <c r="H115" s="406"/>
      <c r="I115" s="406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5"/>
      <c r="AC115" s="95"/>
      <c r="AD115" s="135"/>
      <c r="AE115" s="138"/>
      <c r="AF115" s="135"/>
      <c r="AG115" s="135"/>
      <c r="AH115" s="135"/>
      <c r="AI115" s="144"/>
      <c r="AJ115" s="144"/>
      <c r="AK115" s="144"/>
      <c r="AL115" s="144"/>
      <c r="AM115" s="144"/>
      <c r="AN115" s="144"/>
      <c r="AO115" s="144"/>
      <c r="AP115" s="411" t="s">
        <v>1</v>
      </c>
      <c r="AQ115" s="411"/>
      <c r="AR115" s="411"/>
      <c r="AS115" s="411"/>
      <c r="AT115" s="411"/>
      <c r="AU115" s="411"/>
      <c r="AV115" s="411"/>
      <c r="AW115" s="411"/>
      <c r="AX115" s="411"/>
      <c r="AY115" s="411"/>
      <c r="AZ115" s="141"/>
      <c r="BA115" s="141"/>
      <c r="BB115" s="141"/>
      <c r="BC115" s="141"/>
      <c r="BD115" s="141"/>
      <c r="BE115" s="141"/>
      <c r="BF115" s="141"/>
      <c r="BG115" s="141"/>
      <c r="BH115" s="141"/>
      <c r="BI115" s="141"/>
      <c r="BJ115" s="141"/>
      <c r="BK115" s="141"/>
      <c r="BL115" s="141"/>
      <c r="BM115" s="141"/>
      <c r="BN115" s="135"/>
      <c r="BP115" s="28"/>
    </row>
    <row r="116" spans="1:68" s="2" customFormat="1" ht="46.5" customHeight="1" x14ac:dyDescent="0.9">
      <c r="A116" s="417"/>
      <c r="B116" s="417"/>
      <c r="C116" s="417"/>
      <c r="D116" s="417"/>
      <c r="E116" s="417"/>
      <c r="F116" s="417"/>
      <c r="G116" s="135"/>
      <c r="H116" s="135"/>
      <c r="I116" s="135"/>
      <c r="J116" s="135"/>
      <c r="K116" s="135"/>
      <c r="L116" s="135"/>
      <c r="M116" s="135"/>
      <c r="N116" s="139"/>
      <c r="O116" s="139"/>
      <c r="P116" s="139"/>
      <c r="Q116" s="139"/>
      <c r="R116" s="139"/>
      <c r="S116" s="139"/>
      <c r="T116" s="139"/>
      <c r="U116" s="139"/>
      <c r="V116" s="139"/>
      <c r="W116" s="139"/>
      <c r="X116" s="139"/>
      <c r="Y116" s="139"/>
      <c r="Z116" s="139"/>
      <c r="AA116" s="139"/>
      <c r="AB116" s="140"/>
      <c r="AC116" s="140"/>
      <c r="AD116" s="135"/>
      <c r="AE116" s="138"/>
      <c r="AF116" s="135"/>
      <c r="AG116" s="135"/>
      <c r="AH116" s="135"/>
      <c r="AI116" s="419" t="s">
        <v>112</v>
      </c>
      <c r="AJ116" s="419"/>
      <c r="AK116" s="419"/>
      <c r="AL116" s="419"/>
      <c r="AM116" s="419"/>
      <c r="AN116" s="419"/>
      <c r="AO116" s="419"/>
      <c r="AP116" s="406">
        <v>2021</v>
      </c>
      <c r="AQ116" s="406"/>
      <c r="AR116" s="406"/>
      <c r="AS116" s="91"/>
      <c r="AT116" s="91"/>
      <c r="AU116" s="91"/>
      <c r="AV116" s="91"/>
      <c r="AW116" s="141"/>
      <c r="AX116" s="141"/>
      <c r="AY116" s="141"/>
      <c r="AZ116" s="141"/>
      <c r="BA116" s="141"/>
      <c r="BB116" s="141"/>
      <c r="BC116" s="141"/>
      <c r="BD116" s="141"/>
      <c r="BE116" s="141"/>
      <c r="BF116" s="141"/>
      <c r="BG116" s="141"/>
      <c r="BH116" s="141"/>
      <c r="BI116" s="141"/>
      <c r="BJ116" s="141"/>
      <c r="BK116" s="141"/>
      <c r="BL116" s="141"/>
      <c r="BM116" s="135"/>
      <c r="BN116" s="135"/>
      <c r="BP116" s="28"/>
    </row>
    <row r="117" spans="1:68" s="2" customFormat="1" ht="91.5" customHeight="1" x14ac:dyDescent="0.9">
      <c r="A117" s="410" t="s">
        <v>281</v>
      </c>
      <c r="B117" s="410"/>
      <c r="C117" s="410"/>
      <c r="D117" s="410"/>
      <c r="E117" s="410"/>
      <c r="F117" s="410"/>
      <c r="G117" s="410"/>
      <c r="H117" s="410"/>
      <c r="I117" s="410"/>
      <c r="J117" s="410"/>
      <c r="K117" s="410"/>
      <c r="L117" s="410"/>
      <c r="M117" s="410"/>
      <c r="N117" s="410"/>
      <c r="O117" s="410"/>
      <c r="P117" s="410"/>
      <c r="Q117" s="410"/>
      <c r="R117" s="410"/>
      <c r="S117" s="410"/>
      <c r="T117" s="410"/>
      <c r="U117" s="410"/>
      <c r="V117" s="410"/>
      <c r="W117" s="410"/>
      <c r="X117" s="410"/>
      <c r="Y117" s="410"/>
      <c r="Z117" s="410"/>
      <c r="AA117" s="410"/>
      <c r="AB117" s="410"/>
      <c r="AC117" s="410"/>
      <c r="AD117" s="135"/>
      <c r="AE117" s="138"/>
      <c r="AF117" s="135"/>
      <c r="AG117" s="135"/>
      <c r="AH117" s="135"/>
      <c r="AI117" s="91"/>
      <c r="AJ117" s="91"/>
      <c r="AK117" s="91"/>
      <c r="AL117" s="91"/>
      <c r="AM117" s="91"/>
      <c r="AN117" s="91"/>
      <c r="AO117" s="91"/>
      <c r="AP117" s="91"/>
      <c r="AQ117" s="91"/>
      <c r="AR117" s="91"/>
      <c r="AS117" s="91"/>
      <c r="AT117" s="91"/>
      <c r="AU117" s="91"/>
      <c r="AV117" s="91"/>
      <c r="AW117" s="141"/>
      <c r="AX117" s="141"/>
      <c r="AY117" s="141"/>
      <c r="AZ117" s="141"/>
      <c r="BA117" s="141"/>
      <c r="BB117" s="141"/>
      <c r="BC117" s="141"/>
      <c r="BD117" s="141"/>
      <c r="BE117" s="141"/>
      <c r="BF117" s="141"/>
      <c r="BG117" s="141"/>
      <c r="BH117" s="141"/>
      <c r="BI117" s="141"/>
      <c r="BJ117" s="141"/>
      <c r="BK117" s="141"/>
      <c r="BL117" s="141"/>
      <c r="BM117" s="135"/>
      <c r="BN117" s="135"/>
      <c r="BP117" s="28"/>
    </row>
    <row r="118" spans="1:68" s="2" customFormat="1" ht="66.75" customHeight="1" x14ac:dyDescent="0.9">
      <c r="A118" s="144"/>
      <c r="B118" s="144"/>
      <c r="C118" s="144"/>
      <c r="D118" s="144"/>
      <c r="E118" s="144"/>
      <c r="F118" s="144"/>
      <c r="G118" s="414" t="s">
        <v>284</v>
      </c>
      <c r="H118" s="414"/>
      <c r="I118" s="414"/>
      <c r="J118" s="414"/>
      <c r="K118" s="414"/>
      <c r="L118" s="414"/>
      <c r="M118" s="414"/>
      <c r="N118" s="414"/>
      <c r="O118" s="414"/>
      <c r="P118" s="138"/>
      <c r="Q118" s="135"/>
      <c r="R118" s="136"/>
      <c r="S118" s="136"/>
      <c r="T118" s="135"/>
      <c r="U118" s="135"/>
      <c r="V118" s="135"/>
      <c r="W118" s="135"/>
      <c r="X118" s="135"/>
      <c r="Y118" s="135"/>
      <c r="Z118" s="135"/>
      <c r="AA118" s="135"/>
      <c r="AB118" s="137"/>
      <c r="AC118" s="137"/>
      <c r="AD118" s="135"/>
      <c r="AE118" s="138"/>
      <c r="AF118" s="135"/>
      <c r="AG118" s="135"/>
      <c r="AH118" s="135"/>
      <c r="AI118" s="96" t="s">
        <v>0</v>
      </c>
      <c r="AJ118" s="145"/>
      <c r="AK118" s="145"/>
      <c r="AL118" s="145"/>
      <c r="AM118" s="145"/>
      <c r="AN118" s="145"/>
      <c r="AO118" s="145"/>
      <c r="AP118" s="145"/>
      <c r="AQ118" s="145"/>
      <c r="AR118" s="145"/>
      <c r="AS118" s="145"/>
      <c r="AT118" s="145"/>
      <c r="AU118" s="145"/>
      <c r="AV118" s="145"/>
      <c r="AW118" s="145"/>
      <c r="AX118" s="145"/>
      <c r="AY118" s="145"/>
      <c r="AZ118" s="145"/>
      <c r="BA118" s="145"/>
      <c r="BB118" s="145"/>
      <c r="BC118" s="145"/>
      <c r="BD118" s="145"/>
      <c r="BE118" s="145"/>
      <c r="BF118" s="145"/>
      <c r="BG118" s="145"/>
      <c r="BH118" s="145"/>
      <c r="BI118" s="145"/>
      <c r="BJ118" s="135"/>
      <c r="BK118" s="135"/>
      <c r="BL118" s="135"/>
      <c r="BM118" s="135"/>
      <c r="BN118" s="135"/>
      <c r="BP118" s="28"/>
    </row>
    <row r="119" spans="1:68" s="2" customFormat="1" ht="54" customHeight="1" x14ac:dyDescent="0.9">
      <c r="A119" s="415"/>
      <c r="B119" s="415"/>
      <c r="C119" s="415"/>
      <c r="D119" s="415"/>
      <c r="E119" s="415"/>
      <c r="F119" s="415"/>
      <c r="G119" s="406">
        <v>2021</v>
      </c>
      <c r="H119" s="406"/>
      <c r="I119" s="406"/>
      <c r="J119" s="91"/>
      <c r="K119" s="91"/>
      <c r="L119" s="91"/>
      <c r="M119" s="91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5"/>
      <c r="AC119" s="95"/>
      <c r="AD119" s="135"/>
      <c r="AE119" s="138"/>
      <c r="AF119" s="135"/>
      <c r="AG119" s="135"/>
      <c r="AH119" s="135"/>
      <c r="AI119" s="397"/>
      <c r="AJ119" s="397"/>
      <c r="AK119" s="397"/>
      <c r="AL119" s="397"/>
      <c r="AM119" s="397"/>
      <c r="AN119" s="397"/>
      <c r="AO119" s="397"/>
      <c r="AP119" s="411" t="s">
        <v>294</v>
      </c>
      <c r="AQ119" s="411"/>
      <c r="AR119" s="411"/>
      <c r="AS119" s="411"/>
      <c r="AT119" s="411"/>
      <c r="AU119" s="411"/>
      <c r="AV119" s="411"/>
      <c r="AW119" s="139"/>
      <c r="AX119" s="138"/>
      <c r="AY119" s="91"/>
      <c r="AZ119" s="91"/>
      <c r="BA119" s="91"/>
      <c r="BB119" s="91"/>
      <c r="BC119" s="91"/>
      <c r="BD119" s="91"/>
      <c r="BE119" s="91"/>
      <c r="BF119" s="91"/>
      <c r="BG119" s="91"/>
      <c r="BH119" s="91"/>
      <c r="BI119" s="91"/>
      <c r="BJ119" s="135"/>
      <c r="BK119" s="135"/>
      <c r="BL119" s="135"/>
      <c r="BM119" s="135"/>
      <c r="BN119" s="135"/>
      <c r="BP119" s="28"/>
    </row>
    <row r="120" spans="1:68" s="2" customFormat="1" ht="55.5" customHeight="1" x14ac:dyDescent="0.9">
      <c r="A120" s="101"/>
      <c r="B120" s="101"/>
      <c r="C120" s="101"/>
      <c r="D120" s="101"/>
      <c r="E120" s="101"/>
      <c r="F120" s="10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5"/>
      <c r="AC120" s="95"/>
      <c r="AD120" s="135"/>
      <c r="AE120" s="138"/>
      <c r="AF120" s="135"/>
      <c r="AG120" s="135"/>
      <c r="AH120" s="135"/>
      <c r="AI120" s="413"/>
      <c r="AJ120" s="413"/>
      <c r="AK120" s="413"/>
      <c r="AL120" s="413"/>
      <c r="AM120" s="413"/>
      <c r="AN120" s="413"/>
      <c r="AO120" s="413"/>
      <c r="AP120" s="406">
        <v>2021</v>
      </c>
      <c r="AQ120" s="406"/>
      <c r="AR120" s="406"/>
      <c r="AS120" s="91"/>
      <c r="AT120" s="91"/>
      <c r="AU120" s="91"/>
      <c r="AV120" s="91"/>
      <c r="AW120" s="91"/>
      <c r="AX120" s="91"/>
      <c r="AY120" s="91"/>
      <c r="AZ120" s="91"/>
      <c r="BA120" s="91"/>
      <c r="BB120" s="91"/>
      <c r="BC120" s="91"/>
      <c r="BD120" s="91"/>
      <c r="BE120" s="91"/>
      <c r="BF120" s="91"/>
      <c r="BG120" s="91"/>
      <c r="BH120" s="91"/>
      <c r="BI120" s="91"/>
      <c r="BJ120" s="135"/>
      <c r="BK120" s="135"/>
      <c r="BL120" s="135"/>
      <c r="BM120" s="135"/>
      <c r="BN120" s="135"/>
      <c r="BP120" s="28"/>
    </row>
    <row r="121" spans="1:68" s="2" customFormat="1" ht="33.75" customHeight="1" x14ac:dyDescent="0.9">
      <c r="A121" s="416" t="s">
        <v>113</v>
      </c>
      <c r="B121" s="416"/>
      <c r="C121" s="416"/>
      <c r="D121" s="416"/>
      <c r="E121" s="416"/>
      <c r="F121" s="416"/>
      <c r="G121" s="416"/>
      <c r="H121" s="416"/>
      <c r="I121" s="416"/>
      <c r="J121" s="416"/>
      <c r="K121" s="416"/>
      <c r="L121" s="416"/>
      <c r="M121" s="416"/>
      <c r="N121" s="416"/>
      <c r="O121" s="416"/>
      <c r="P121" s="416"/>
      <c r="Q121" s="416"/>
      <c r="R121" s="416"/>
      <c r="S121" s="416"/>
      <c r="T121" s="416"/>
      <c r="U121" s="416"/>
      <c r="V121" s="416"/>
      <c r="W121" s="416"/>
      <c r="X121" s="416"/>
      <c r="Y121" s="416"/>
      <c r="Z121" s="416"/>
      <c r="AA121" s="416"/>
      <c r="AB121" s="416"/>
      <c r="AC121" s="416"/>
      <c r="AD121" s="135"/>
      <c r="AE121" s="138"/>
      <c r="AF121" s="135"/>
      <c r="AG121" s="135"/>
      <c r="AH121" s="135"/>
      <c r="AI121" s="91"/>
      <c r="AJ121" s="91"/>
      <c r="AK121" s="91"/>
      <c r="AL121" s="91"/>
      <c r="AM121" s="91"/>
      <c r="AN121" s="91"/>
      <c r="AO121" s="91"/>
      <c r="AP121" s="91"/>
      <c r="AQ121" s="91"/>
      <c r="AR121" s="91"/>
      <c r="AS121" s="91"/>
      <c r="AT121" s="91"/>
      <c r="AU121" s="91"/>
      <c r="AV121" s="91"/>
      <c r="AW121" s="91"/>
      <c r="AX121" s="91"/>
      <c r="AY121" s="91"/>
      <c r="AZ121" s="91"/>
      <c r="BA121" s="91"/>
      <c r="BB121" s="91"/>
      <c r="BC121" s="91"/>
      <c r="BD121" s="91"/>
      <c r="BE121" s="91"/>
      <c r="BF121" s="91"/>
      <c r="BG121" s="91"/>
      <c r="BH121" s="91"/>
      <c r="BI121" s="91"/>
      <c r="BJ121" s="135"/>
      <c r="BK121" s="135"/>
      <c r="BL121" s="135"/>
      <c r="BM121" s="135"/>
      <c r="BN121" s="135"/>
      <c r="BP121" s="28"/>
    </row>
    <row r="122" spans="1:68" s="2" customFormat="1" ht="69" customHeight="1" x14ac:dyDescent="0.9">
      <c r="A122" s="416"/>
      <c r="B122" s="416"/>
      <c r="C122" s="416"/>
      <c r="D122" s="416"/>
      <c r="E122" s="416"/>
      <c r="F122" s="416"/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416"/>
      <c r="R122" s="416"/>
      <c r="S122" s="416"/>
      <c r="T122" s="416"/>
      <c r="U122" s="416"/>
      <c r="V122" s="416"/>
      <c r="W122" s="416"/>
      <c r="X122" s="416"/>
      <c r="Y122" s="416"/>
      <c r="Z122" s="416"/>
      <c r="AA122" s="416"/>
      <c r="AB122" s="416"/>
      <c r="AC122" s="416"/>
      <c r="AD122" s="138"/>
      <c r="AE122" s="138"/>
      <c r="AF122" s="135"/>
      <c r="AG122" s="135"/>
      <c r="AH122" s="135"/>
      <c r="AI122" s="91"/>
      <c r="AJ122" s="91"/>
      <c r="AK122" s="91"/>
      <c r="AL122" s="91"/>
      <c r="AM122" s="91"/>
      <c r="AN122" s="91"/>
      <c r="AO122" s="91"/>
      <c r="AP122" s="91"/>
      <c r="AQ122" s="91"/>
      <c r="AR122" s="91"/>
      <c r="AS122" s="91"/>
      <c r="AT122" s="91"/>
      <c r="AU122" s="91"/>
      <c r="AV122" s="91"/>
      <c r="AW122" s="91"/>
      <c r="AX122" s="91"/>
      <c r="AY122" s="91"/>
      <c r="AZ122" s="91"/>
      <c r="BA122" s="91"/>
      <c r="BB122" s="91"/>
      <c r="BC122" s="91"/>
      <c r="BD122" s="91"/>
      <c r="BE122" s="91"/>
      <c r="BF122" s="91"/>
      <c r="BG122" s="91"/>
      <c r="BH122" s="91"/>
      <c r="BI122" s="91"/>
      <c r="BJ122" s="135"/>
      <c r="BK122" s="135"/>
      <c r="BL122" s="135"/>
      <c r="BM122" s="135"/>
      <c r="BN122" s="135"/>
      <c r="BP122" s="28"/>
    </row>
    <row r="123" spans="1:68" s="2" customFormat="1" ht="16.5" customHeight="1" x14ac:dyDescent="0.9">
      <c r="A123" s="91"/>
      <c r="B123" s="91"/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5"/>
      <c r="AC123" s="95"/>
      <c r="AD123" s="138"/>
      <c r="AE123" s="138"/>
      <c r="AF123" s="135"/>
      <c r="AG123" s="135"/>
      <c r="AH123" s="135"/>
      <c r="AI123" s="135"/>
      <c r="AJ123" s="143"/>
      <c r="AK123" s="143"/>
      <c r="AL123" s="143"/>
      <c r="AM123" s="143"/>
      <c r="AN123" s="143"/>
      <c r="AO123" s="143"/>
      <c r="AP123" s="91"/>
      <c r="AQ123" s="91"/>
      <c r="AR123" s="91"/>
      <c r="AS123" s="91"/>
      <c r="AT123" s="91"/>
      <c r="AU123" s="91"/>
      <c r="AV123" s="91"/>
      <c r="AW123" s="91"/>
      <c r="AX123" s="91"/>
      <c r="AY123" s="91"/>
      <c r="AZ123" s="91"/>
      <c r="BA123" s="91"/>
      <c r="BB123" s="91"/>
      <c r="BC123" s="91"/>
      <c r="BD123" s="91"/>
      <c r="BE123" s="91"/>
      <c r="BF123" s="91"/>
      <c r="BG123" s="91"/>
      <c r="BH123" s="91"/>
      <c r="BI123" s="91"/>
      <c r="BJ123" s="135"/>
      <c r="BK123" s="135"/>
      <c r="BL123" s="135"/>
      <c r="BM123" s="135"/>
      <c r="BN123" s="135"/>
      <c r="BP123" s="28"/>
    </row>
    <row r="124" spans="1:68" s="2" customFormat="1" ht="49.5" customHeight="1" x14ac:dyDescent="0.9">
      <c r="A124" s="406" t="s">
        <v>279</v>
      </c>
      <c r="B124" s="406"/>
      <c r="C124" s="406"/>
      <c r="D124" s="406"/>
      <c r="E124" s="406"/>
      <c r="F124" s="406"/>
      <c r="G124" s="406"/>
      <c r="H124" s="406"/>
      <c r="I124" s="406"/>
      <c r="J124" s="406"/>
      <c r="K124" s="406"/>
      <c r="L124" s="406"/>
      <c r="M124" s="406"/>
      <c r="N124" s="406"/>
      <c r="O124" s="406"/>
      <c r="P124" s="406"/>
      <c r="Q124" s="406"/>
      <c r="R124" s="406"/>
      <c r="S124" s="406"/>
      <c r="T124" s="406"/>
      <c r="U124" s="406"/>
      <c r="V124" s="406"/>
      <c r="W124" s="406"/>
      <c r="X124" s="406"/>
      <c r="Y124" s="406"/>
      <c r="Z124" s="406"/>
      <c r="AA124" s="406"/>
      <c r="AB124" s="406"/>
      <c r="AC124" s="95"/>
      <c r="AD124" s="138"/>
      <c r="AE124" s="138"/>
      <c r="AF124" s="135"/>
      <c r="AG124" s="135"/>
      <c r="AH124" s="135"/>
      <c r="AI124" s="135"/>
      <c r="AJ124" s="91"/>
      <c r="AK124" s="91"/>
      <c r="AL124" s="91"/>
      <c r="AM124" s="91"/>
      <c r="AN124" s="91"/>
      <c r="AO124" s="91"/>
      <c r="AP124" s="91"/>
      <c r="AQ124" s="91"/>
      <c r="AR124" s="91"/>
      <c r="AS124" s="91"/>
      <c r="AT124" s="91"/>
      <c r="AU124" s="91"/>
      <c r="AV124" s="91"/>
      <c r="AW124" s="91"/>
      <c r="AX124" s="91"/>
      <c r="AY124" s="135"/>
      <c r="AZ124" s="135"/>
      <c r="BA124" s="135"/>
      <c r="BB124" s="135"/>
      <c r="BC124" s="135"/>
      <c r="BD124" s="135"/>
      <c r="BE124" s="135"/>
      <c r="BF124" s="135"/>
      <c r="BG124" s="135"/>
      <c r="BH124" s="135"/>
      <c r="BI124" s="135"/>
      <c r="BJ124" s="135"/>
      <c r="BK124" s="135"/>
      <c r="BL124" s="135"/>
      <c r="BM124" s="135"/>
      <c r="BN124" s="135"/>
      <c r="BP124" s="28"/>
    </row>
    <row r="125" spans="1:68" s="2" customFormat="1" ht="42" customHeight="1" x14ac:dyDescent="0.85">
      <c r="A125" s="74"/>
      <c r="B125" s="74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5"/>
      <c r="AC125" s="75"/>
      <c r="AD125" s="89"/>
      <c r="AE125" s="89"/>
      <c r="AF125" s="88"/>
      <c r="AG125" s="88"/>
      <c r="AH125" s="88"/>
      <c r="AI125" s="88"/>
      <c r="AJ125" s="90"/>
      <c r="AK125" s="90"/>
      <c r="AL125" s="90"/>
      <c r="AM125" s="90"/>
      <c r="AN125" s="90"/>
      <c r="AO125" s="90"/>
      <c r="AP125" s="88"/>
      <c r="AQ125" s="76"/>
      <c r="AR125" s="88"/>
      <c r="AS125" s="88"/>
      <c r="AT125" s="88"/>
      <c r="AU125" s="88"/>
      <c r="AV125" s="88"/>
      <c r="AW125" s="88"/>
      <c r="AX125" s="88"/>
      <c r="AY125" s="88"/>
      <c r="AZ125" s="88"/>
      <c r="BA125" s="88"/>
      <c r="BB125" s="88"/>
      <c r="BC125" s="88"/>
      <c r="BD125" s="88"/>
      <c r="BE125" s="88"/>
      <c r="BF125" s="88"/>
      <c r="BG125" s="88"/>
      <c r="BH125" s="88"/>
      <c r="BI125" s="88"/>
      <c r="BJ125" s="88"/>
      <c r="BK125" s="88"/>
      <c r="BL125" s="88"/>
      <c r="BM125" s="88"/>
      <c r="BN125" s="88"/>
      <c r="BP125" s="28"/>
    </row>
    <row r="126" spans="1:68" s="2" customFormat="1" ht="37.5" customHeight="1" x14ac:dyDescent="0.65">
      <c r="AB126" s="26"/>
      <c r="AC126" s="26"/>
      <c r="AD126" s="41"/>
      <c r="AE126" s="41"/>
      <c r="AF126" s="40"/>
      <c r="AG126" s="40"/>
      <c r="AH126" s="40"/>
      <c r="AI126" s="40"/>
      <c r="AJ126" s="29"/>
      <c r="AK126" s="29"/>
      <c r="AL126" s="29"/>
      <c r="AM126" s="29"/>
      <c r="AN126" s="29"/>
      <c r="AO126" s="29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J126" s="43"/>
      <c r="BK126" s="43"/>
      <c r="BL126" s="43"/>
      <c r="BM126" s="43"/>
      <c r="BN126" s="43"/>
      <c r="BP126" s="28"/>
    </row>
    <row r="127" spans="1:68" s="2" customFormat="1" ht="37.5" customHeight="1" x14ac:dyDescent="0.65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34"/>
      <c r="AC127" s="26"/>
      <c r="AD127" s="33"/>
      <c r="AE127" s="33"/>
      <c r="AF127" s="32"/>
      <c r="AG127" s="32"/>
      <c r="AH127" s="32"/>
      <c r="AI127" s="32"/>
      <c r="AJ127" s="29"/>
      <c r="AK127" s="29"/>
      <c r="AL127" s="29"/>
      <c r="AM127" s="29"/>
      <c r="AN127" s="29"/>
      <c r="AO127" s="29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J127" s="27"/>
      <c r="BK127" s="27"/>
      <c r="BL127" s="27"/>
      <c r="BM127" s="27"/>
      <c r="BN127" s="27"/>
      <c r="BP127" s="28"/>
    </row>
    <row r="128" spans="1:68" ht="37.5" customHeight="1" x14ac:dyDescent="0.6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8"/>
      <c r="AD128" s="4"/>
      <c r="AE128" s="4"/>
      <c r="AF128" s="9"/>
      <c r="AG128" s="9"/>
      <c r="AH128" s="9"/>
      <c r="AI128" s="9"/>
      <c r="AJ128" s="13"/>
      <c r="AK128" s="13"/>
      <c r="AL128" s="13"/>
      <c r="AM128" s="13"/>
      <c r="AN128" s="13"/>
      <c r="AO128" s="13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</row>
    <row r="129" spans="1:52" ht="37.5" customHeight="1" x14ac:dyDescent="0.6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8"/>
      <c r="AD129" s="4"/>
      <c r="AE129" s="4"/>
      <c r="AF129" s="9"/>
      <c r="AG129" s="9"/>
      <c r="AH129" s="9"/>
      <c r="AI129" s="9"/>
      <c r="AJ129" s="13"/>
      <c r="AK129" s="13"/>
      <c r="AL129" s="13"/>
      <c r="AM129" s="13"/>
      <c r="AN129" s="13"/>
      <c r="AO129" s="13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</row>
    <row r="130" spans="1:52" ht="37.5" customHeight="1" x14ac:dyDescent="0.6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8"/>
      <c r="AD130" s="4"/>
      <c r="AE130" s="4"/>
      <c r="AF130" s="9"/>
      <c r="AG130" s="9"/>
      <c r="AH130" s="9"/>
      <c r="AI130" s="9"/>
      <c r="AJ130" s="13"/>
      <c r="AK130" s="13"/>
      <c r="AL130" s="13"/>
      <c r="AM130" s="13"/>
      <c r="AN130" s="13"/>
      <c r="AO130" s="13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</row>
  </sheetData>
  <mergeCells count="1072">
    <mergeCell ref="BI75:BN75"/>
    <mergeCell ref="E75:BH75"/>
    <mergeCell ref="E76:BH76"/>
    <mergeCell ref="BI76:BN76"/>
    <mergeCell ref="BI102:BN102"/>
    <mergeCell ref="BI103:BN103"/>
    <mergeCell ref="BI104:BN104"/>
    <mergeCell ref="E104:BH104"/>
    <mergeCell ref="E103:BH103"/>
    <mergeCell ref="E102:BH102"/>
    <mergeCell ref="E101:BH101"/>
    <mergeCell ref="E100:BH100"/>
    <mergeCell ref="E99:BH99"/>
    <mergeCell ref="E98:BH98"/>
    <mergeCell ref="E97:BH97"/>
    <mergeCell ref="E96:BH96"/>
    <mergeCell ref="E95:BH95"/>
    <mergeCell ref="E94:BH94"/>
    <mergeCell ref="E93:BH93"/>
    <mergeCell ref="BI93:BN93"/>
    <mergeCell ref="BI94:BN94"/>
    <mergeCell ref="BI95:BN95"/>
    <mergeCell ref="BI96:BN96"/>
    <mergeCell ref="BI97:BN97"/>
    <mergeCell ref="BI98:BN98"/>
    <mergeCell ref="BI99:BN99"/>
    <mergeCell ref="BI100:BN100"/>
    <mergeCell ref="BI101:BN101"/>
    <mergeCell ref="BI77:BN77"/>
    <mergeCell ref="A76:D76"/>
    <mergeCell ref="A101:D101"/>
    <mergeCell ref="A81:D81"/>
    <mergeCell ref="E85:BH85"/>
    <mergeCell ref="E84:BH84"/>
    <mergeCell ref="E83:BH83"/>
    <mergeCell ref="E82:BH82"/>
    <mergeCell ref="E81:BH81"/>
    <mergeCell ref="E77:BH77"/>
    <mergeCell ref="E78:BH78"/>
    <mergeCell ref="E79:BH79"/>
    <mergeCell ref="E80:BH80"/>
    <mergeCell ref="A88:D88"/>
    <mergeCell ref="A85:D85"/>
    <mergeCell ref="A94:D94"/>
    <mergeCell ref="A78:D78"/>
    <mergeCell ref="A89:D89"/>
    <mergeCell ref="A86:D86"/>
    <mergeCell ref="A96:D96"/>
    <mergeCell ref="A99:D99"/>
    <mergeCell ref="E92:BH92"/>
    <mergeCell ref="BI91:BN91"/>
    <mergeCell ref="BI92:BN92"/>
    <mergeCell ref="E91:BH91"/>
    <mergeCell ref="E90:BH90"/>
    <mergeCell ref="E89:BH89"/>
    <mergeCell ref="E88:BH88"/>
    <mergeCell ref="E87:BH87"/>
    <mergeCell ref="E86:BH86"/>
    <mergeCell ref="AI71:AP71"/>
    <mergeCell ref="BD66:BI66"/>
    <mergeCell ref="AF67:AG67"/>
    <mergeCell ref="BI78:BN78"/>
    <mergeCell ref="BI79:BN79"/>
    <mergeCell ref="BI80:BN80"/>
    <mergeCell ref="BI81:BN81"/>
    <mergeCell ref="BI82:BN82"/>
    <mergeCell ref="BI83:BN83"/>
    <mergeCell ref="BI84:BN84"/>
    <mergeCell ref="BI85:BN85"/>
    <mergeCell ref="BI86:BN86"/>
    <mergeCell ref="BI87:BN87"/>
    <mergeCell ref="BI88:BN88"/>
    <mergeCell ref="BI89:BN89"/>
    <mergeCell ref="BF35:BG35"/>
    <mergeCell ref="BH35:BI35"/>
    <mergeCell ref="BD36:BE36"/>
    <mergeCell ref="BF36:BG36"/>
    <mergeCell ref="AT35:AU35"/>
    <mergeCell ref="AV35:AW35"/>
    <mergeCell ref="BD37:BE37"/>
    <mergeCell ref="BF37:BG37"/>
    <mergeCell ref="BH37:BI37"/>
    <mergeCell ref="AH37:AI37"/>
    <mergeCell ref="AX43:AY43"/>
    <mergeCell ref="AH44:AI44"/>
    <mergeCell ref="AJ44:AK44"/>
    <mergeCell ref="AL44:AM44"/>
    <mergeCell ref="AN44:AO44"/>
    <mergeCell ref="AP44:AQ44"/>
    <mergeCell ref="AR44:AS44"/>
    <mergeCell ref="BL15:BM15"/>
    <mergeCell ref="BL16:BM16"/>
    <mergeCell ref="BJ15:BK15"/>
    <mergeCell ref="BJ16:BK16"/>
    <mergeCell ref="BL17:BM17"/>
    <mergeCell ref="BH15:BI15"/>
    <mergeCell ref="BH16:BI16"/>
    <mergeCell ref="BF15:BG15"/>
    <mergeCell ref="BF16:BG16"/>
    <mergeCell ref="AX35:AY35"/>
    <mergeCell ref="BH30:BI30"/>
    <mergeCell ref="BF31:BG31"/>
    <mergeCell ref="BH36:BI36"/>
    <mergeCell ref="BD41:BE41"/>
    <mergeCell ref="BF41:BG41"/>
    <mergeCell ref="BH41:BI41"/>
    <mergeCell ref="AZ41:BA41"/>
    <mergeCell ref="BB39:BC39"/>
    <mergeCell ref="BD15:BE15"/>
    <mergeCell ref="BD16:BE16"/>
    <mergeCell ref="BB15:BC15"/>
    <mergeCell ref="BB16:BC16"/>
    <mergeCell ref="BB17:BC17"/>
    <mergeCell ref="BD17:BE17"/>
    <mergeCell ref="BB42:BC42"/>
    <mergeCell ref="BD42:BE42"/>
    <mergeCell ref="AT33:AU33"/>
    <mergeCell ref="AR31:AS31"/>
    <mergeCell ref="BD34:BE34"/>
    <mergeCell ref="BD35:BE35"/>
    <mergeCell ref="BF17:BG17"/>
    <mergeCell ref="AV31:AW31"/>
    <mergeCell ref="AX31:AY31"/>
    <mergeCell ref="AZ31:BA31"/>
    <mergeCell ref="AV37:AW37"/>
    <mergeCell ref="AX37:AY37"/>
    <mergeCell ref="AZ37:BA37"/>
    <mergeCell ref="AX42:AY42"/>
    <mergeCell ref="AZ42:BA42"/>
    <mergeCell ref="AV41:AW41"/>
    <mergeCell ref="BB28:BC28"/>
    <mergeCell ref="AL25:AW25"/>
    <mergeCell ref="AX28:AY28"/>
    <mergeCell ref="AN31:AO31"/>
    <mergeCell ref="AP31:AQ31"/>
    <mergeCell ref="AL24:BH24"/>
    <mergeCell ref="BD40:BE40"/>
    <mergeCell ref="BF40:BG40"/>
    <mergeCell ref="BH40:BI40"/>
    <mergeCell ref="AV29:AW29"/>
    <mergeCell ref="BH17:BI17"/>
    <mergeCell ref="BD32:BE32"/>
    <mergeCell ref="AZ28:BA28"/>
    <mergeCell ref="BD43:BE43"/>
    <mergeCell ref="AJ40:AK40"/>
    <mergeCell ref="AL40:AM40"/>
    <mergeCell ref="BB40:BC40"/>
    <mergeCell ref="BH33:BI33"/>
    <mergeCell ref="BF34:BG34"/>
    <mergeCell ref="BH34:BI34"/>
    <mergeCell ref="AN43:AO43"/>
    <mergeCell ref="AH36:AI36"/>
    <mergeCell ref="AT31:AU31"/>
    <mergeCell ref="BF32:BG32"/>
    <mergeCell ref="BH32:BI32"/>
    <mergeCell ref="BD31:BE31"/>
    <mergeCell ref="BB36:BC36"/>
    <mergeCell ref="AR32:AS32"/>
    <mergeCell ref="AT32:AU32"/>
    <mergeCell ref="AV32:AW32"/>
    <mergeCell ref="AX33:AY33"/>
    <mergeCell ref="AJ33:AK33"/>
    <mergeCell ref="AH31:AI31"/>
    <mergeCell ref="AJ31:AK31"/>
    <mergeCell ref="AL31:AM31"/>
    <mergeCell ref="AZ39:BA39"/>
    <mergeCell ref="AX36:AY36"/>
    <mergeCell ref="AZ38:BA38"/>
    <mergeCell ref="AN38:AO38"/>
    <mergeCell ref="AP38:AQ38"/>
    <mergeCell ref="AV36:AW36"/>
    <mergeCell ref="AR40:AS40"/>
    <mergeCell ref="BD38:BE38"/>
    <mergeCell ref="BF38:BG38"/>
    <mergeCell ref="AZ35:BA35"/>
    <mergeCell ref="AX25:BI25"/>
    <mergeCell ref="AT29:AU29"/>
    <mergeCell ref="AN37:AO37"/>
    <mergeCell ref="AT40:AU40"/>
    <mergeCell ref="AV40:AW40"/>
    <mergeCell ref="AX40:AY40"/>
    <mergeCell ref="AZ40:BA40"/>
    <mergeCell ref="Z41:AA41"/>
    <mergeCell ref="AB41:AC41"/>
    <mergeCell ref="AX41:AY41"/>
    <mergeCell ref="AL41:AM41"/>
    <mergeCell ref="AR39:AS39"/>
    <mergeCell ref="AR38:AS38"/>
    <mergeCell ref="AT38:AU38"/>
    <mergeCell ref="AN42:AO42"/>
    <mergeCell ref="AF39:AG39"/>
    <mergeCell ref="AH39:AI39"/>
    <mergeCell ref="AN39:AO39"/>
    <mergeCell ref="AP39:AQ39"/>
    <mergeCell ref="AV39:AW39"/>
    <mergeCell ref="AP40:AQ40"/>
    <mergeCell ref="AT41:AU41"/>
    <mergeCell ref="AV42:AW42"/>
    <mergeCell ref="AP37:AQ37"/>
    <mergeCell ref="AH42:AI42"/>
    <mergeCell ref="AJ42:AK42"/>
    <mergeCell ref="AJ30:AK30"/>
    <mergeCell ref="AZ36:BA36"/>
    <mergeCell ref="BB37:BC37"/>
    <mergeCell ref="AF26:AG27"/>
    <mergeCell ref="Z25:AA27"/>
    <mergeCell ref="AB25:AC27"/>
    <mergeCell ref="BH47:BI47"/>
    <mergeCell ref="BB54:BC54"/>
    <mergeCell ref="AX53:AY53"/>
    <mergeCell ref="AR52:AS52"/>
    <mergeCell ref="BH54:BI54"/>
    <mergeCell ref="AT47:AU47"/>
    <mergeCell ref="AH50:AI50"/>
    <mergeCell ref="AJ50:AK50"/>
    <mergeCell ref="BD56:BE56"/>
    <mergeCell ref="AR55:AS55"/>
    <mergeCell ref="BH38:BI38"/>
    <mergeCell ref="BD39:BE39"/>
    <mergeCell ref="BF39:BG39"/>
    <mergeCell ref="AD41:AE41"/>
    <mergeCell ref="AF41:AG41"/>
    <mergeCell ref="BB41:BC41"/>
    <mergeCell ref="AJ41:AK41"/>
    <mergeCell ref="AR41:AS41"/>
    <mergeCell ref="BH39:BI39"/>
    <mergeCell ref="AD39:AE39"/>
    <mergeCell ref="AP42:AQ42"/>
    <mergeCell ref="BH45:BI45"/>
    <mergeCell ref="BD45:BE45"/>
    <mergeCell ref="AV47:AW47"/>
    <mergeCell ref="AX47:AY47"/>
    <mergeCell ref="AZ47:BA47"/>
    <mergeCell ref="BF43:BG43"/>
    <mergeCell ref="BH46:BI46"/>
    <mergeCell ref="BB52:BC52"/>
    <mergeCell ref="AF42:AG42"/>
    <mergeCell ref="BF46:BG46"/>
    <mergeCell ref="AZ45:BA45"/>
    <mergeCell ref="AX44:AY44"/>
    <mergeCell ref="AZ44:BA44"/>
    <mergeCell ref="BB44:BC44"/>
    <mergeCell ref="AD46:AE46"/>
    <mergeCell ref="AF46:AG46"/>
    <mergeCell ref="AP59:AQ59"/>
    <mergeCell ref="AR60:AS60"/>
    <mergeCell ref="AD59:AE59"/>
    <mergeCell ref="AF59:AG59"/>
    <mergeCell ref="AJ59:AK59"/>
    <mergeCell ref="AJ66:AK66"/>
    <mergeCell ref="AB65:AC65"/>
    <mergeCell ref="AX65:BC65"/>
    <mergeCell ref="AZ61:BA61"/>
    <mergeCell ref="BB61:BC61"/>
    <mergeCell ref="AR61:AS61"/>
    <mergeCell ref="AV46:AW46"/>
    <mergeCell ref="AH46:AI46"/>
    <mergeCell ref="AJ46:AK46"/>
    <mergeCell ref="AJ64:AK64"/>
    <mergeCell ref="AL64:AM64"/>
    <mergeCell ref="AN64:AO64"/>
    <mergeCell ref="AT48:AU48"/>
    <mergeCell ref="AV48:AW48"/>
    <mergeCell ref="AH66:AI66"/>
    <mergeCell ref="AX64:AY64"/>
    <mergeCell ref="AZ64:BA64"/>
    <mergeCell ref="BB64:BC64"/>
    <mergeCell ref="AP64:AQ64"/>
    <mergeCell ref="AR64:AS64"/>
    <mergeCell ref="AT64:AU64"/>
    <mergeCell ref="AT63:AU63"/>
    <mergeCell ref="U70:AA70"/>
    <mergeCell ref="BJ40:BN40"/>
    <mergeCell ref="X41:Y41"/>
    <mergeCell ref="X40:Y40"/>
    <mergeCell ref="AN41:AO41"/>
    <mergeCell ref="BH43:BI43"/>
    <mergeCell ref="AP41:AQ41"/>
    <mergeCell ref="BD48:BE48"/>
    <mergeCell ref="BF48:BG48"/>
    <mergeCell ref="Z61:AA61"/>
    <mergeCell ref="AB61:AC61"/>
    <mergeCell ref="AD61:AE61"/>
    <mergeCell ref="AF61:AG61"/>
    <mergeCell ref="BD67:BI67"/>
    <mergeCell ref="BD65:BI65"/>
    <mergeCell ref="BD64:BE64"/>
    <mergeCell ref="BF64:BG64"/>
    <mergeCell ref="Z62:AA62"/>
    <mergeCell ref="AB62:AC62"/>
    <mergeCell ref="AD62:AE62"/>
    <mergeCell ref="AF62:AG62"/>
    <mergeCell ref="AH62:AI62"/>
    <mergeCell ref="AJ62:AK62"/>
    <mergeCell ref="Z42:AA42"/>
    <mergeCell ref="AR65:AW65"/>
    <mergeCell ref="A66:Y66"/>
    <mergeCell ref="Z65:AA65"/>
    <mergeCell ref="AT61:AU61"/>
    <mergeCell ref="BB59:BC59"/>
    <mergeCell ref="AV61:AW61"/>
    <mergeCell ref="AX61:AY61"/>
    <mergeCell ref="AN60:AO60"/>
    <mergeCell ref="A102:D102"/>
    <mergeCell ref="AL66:AQ66"/>
    <mergeCell ref="AR66:AW66"/>
    <mergeCell ref="A79:D79"/>
    <mergeCell ref="A83:D83"/>
    <mergeCell ref="A80:D80"/>
    <mergeCell ref="A87:D87"/>
    <mergeCell ref="AD65:AE65"/>
    <mergeCell ref="AF65:AG65"/>
    <mergeCell ref="AH65:AI65"/>
    <mergeCell ref="AJ65:AK65"/>
    <mergeCell ref="AL65:AQ65"/>
    <mergeCell ref="L70:N70"/>
    <mergeCell ref="O70:Q70"/>
    <mergeCell ref="R70:T70"/>
    <mergeCell ref="AQ70:BN71"/>
    <mergeCell ref="AB71:AH71"/>
    <mergeCell ref="AX66:BC66"/>
    <mergeCell ref="AB70:AH70"/>
    <mergeCell ref="AI70:AP70"/>
    <mergeCell ref="A92:D92"/>
    <mergeCell ref="O71:Q71"/>
    <mergeCell ref="R71:T71"/>
    <mergeCell ref="BJ66:BN66"/>
    <mergeCell ref="Z67:AA67"/>
    <mergeCell ref="AB67:AC67"/>
    <mergeCell ref="AD67:AE67"/>
    <mergeCell ref="AR67:AW67"/>
    <mergeCell ref="AX67:BC67"/>
    <mergeCell ref="BJ67:BN67"/>
    <mergeCell ref="A67:Y67"/>
    <mergeCell ref="BJ65:BN65"/>
    <mergeCell ref="AX62:AY62"/>
    <mergeCell ref="AZ62:BA62"/>
    <mergeCell ref="AT62:AU62"/>
    <mergeCell ref="BB62:BC62"/>
    <mergeCell ref="AP62:AQ62"/>
    <mergeCell ref="AL63:AM63"/>
    <mergeCell ref="BH60:BI60"/>
    <mergeCell ref="BD61:BE61"/>
    <mergeCell ref="BF61:BG61"/>
    <mergeCell ref="AJ67:AK67"/>
    <mergeCell ref="AL67:AQ67"/>
    <mergeCell ref="BJ64:BN64"/>
    <mergeCell ref="Z64:AA64"/>
    <mergeCell ref="AB64:AC64"/>
    <mergeCell ref="AD64:AE64"/>
    <mergeCell ref="AF64:AG64"/>
    <mergeCell ref="AH64:AI64"/>
    <mergeCell ref="AV63:AW63"/>
    <mergeCell ref="AN63:AO63"/>
    <mergeCell ref="AL61:AM61"/>
    <mergeCell ref="AN61:AO61"/>
    <mergeCell ref="AP61:AQ61"/>
    <mergeCell ref="AP63:AQ63"/>
    <mergeCell ref="AR63:AS63"/>
    <mergeCell ref="BF60:BG60"/>
    <mergeCell ref="AP60:AQ60"/>
    <mergeCell ref="AZ60:BA60"/>
    <mergeCell ref="BB60:BC60"/>
    <mergeCell ref="BD60:BE60"/>
    <mergeCell ref="AH67:AI67"/>
    <mergeCell ref="BJ62:BN62"/>
    <mergeCell ref="BJ60:BN60"/>
    <mergeCell ref="Z63:AA63"/>
    <mergeCell ref="AB63:AC63"/>
    <mergeCell ref="AJ63:AK63"/>
    <mergeCell ref="AX63:AY63"/>
    <mergeCell ref="AZ63:BA63"/>
    <mergeCell ref="BB63:BC63"/>
    <mergeCell ref="AH63:AI63"/>
    <mergeCell ref="BF57:BG57"/>
    <mergeCell ref="BH57:BI57"/>
    <mergeCell ref="AX58:AY58"/>
    <mergeCell ref="AJ57:AK57"/>
    <mergeCell ref="AN59:AO59"/>
    <mergeCell ref="AZ59:BA59"/>
    <mergeCell ref="AX59:AY59"/>
    <mergeCell ref="AV59:AW59"/>
    <mergeCell ref="AH59:AI59"/>
    <mergeCell ref="Z59:AA59"/>
    <mergeCell ref="AB59:AC59"/>
    <mergeCell ref="BJ57:BN57"/>
    <mergeCell ref="BB58:BC58"/>
    <mergeCell ref="BJ58:BN58"/>
    <mergeCell ref="AP57:AQ57"/>
    <mergeCell ref="BJ63:BN63"/>
    <mergeCell ref="AN62:AO62"/>
    <mergeCell ref="AR62:AS62"/>
    <mergeCell ref="BH62:BI62"/>
    <mergeCell ref="BD63:BE63"/>
    <mergeCell ref="BF63:BG63"/>
    <mergeCell ref="BH63:BI63"/>
    <mergeCell ref="AV62:AW62"/>
    <mergeCell ref="BB47:BC47"/>
    <mergeCell ref="BB51:BC51"/>
    <mergeCell ref="BJ51:BN51"/>
    <mergeCell ref="BJ47:BN47"/>
    <mergeCell ref="AP51:AQ51"/>
    <mergeCell ref="AR51:AS51"/>
    <mergeCell ref="AT51:AU51"/>
    <mergeCell ref="AX52:AY52"/>
    <mergeCell ref="AZ54:BA54"/>
    <mergeCell ref="BJ61:BN61"/>
    <mergeCell ref="AL62:AM62"/>
    <mergeCell ref="AH61:AI61"/>
    <mergeCell ref="AJ61:AK61"/>
    <mergeCell ref="BD59:BE59"/>
    <mergeCell ref="BF59:BG59"/>
    <mergeCell ref="BH59:BI59"/>
    <mergeCell ref="BJ59:BN59"/>
    <mergeCell ref="BH61:BI61"/>
    <mergeCell ref="BD62:BE62"/>
    <mergeCell ref="BF62:BG62"/>
    <mergeCell ref="AT57:AU57"/>
    <mergeCell ref="BB57:BC57"/>
    <mergeCell ref="AX60:AY60"/>
    <mergeCell ref="AJ60:AK60"/>
    <mergeCell ref="AT60:AU60"/>
    <mergeCell ref="AV60:AW60"/>
    <mergeCell ref="AH57:AI57"/>
    <mergeCell ref="BD54:BE54"/>
    <mergeCell ref="BF54:BG54"/>
    <mergeCell ref="AJ55:AK55"/>
    <mergeCell ref="BH52:BI52"/>
    <mergeCell ref="BD57:BE57"/>
    <mergeCell ref="AV44:AW44"/>
    <mergeCell ref="AN54:AO54"/>
    <mergeCell ref="AP54:AQ54"/>
    <mergeCell ref="AR54:AS54"/>
    <mergeCell ref="AN53:AO53"/>
    <mergeCell ref="BD55:BE55"/>
    <mergeCell ref="AV55:AW55"/>
    <mergeCell ref="BJ44:BN44"/>
    <mergeCell ref="BF44:BG44"/>
    <mergeCell ref="BF51:BG51"/>
    <mergeCell ref="BH51:BI51"/>
    <mergeCell ref="BJ42:BN42"/>
    <mergeCell ref="AL43:AM43"/>
    <mergeCell ref="AX46:AY46"/>
    <mergeCell ref="AZ46:BA46"/>
    <mergeCell ref="BB46:BC46"/>
    <mergeCell ref="AL45:AM45"/>
    <mergeCell ref="AN45:AO45"/>
    <mergeCell ref="AP45:AQ45"/>
    <mergeCell ref="AR45:AS45"/>
    <mergeCell ref="BH44:BI44"/>
    <mergeCell ref="BB43:BC43"/>
    <mergeCell ref="AX48:AY48"/>
    <mergeCell ref="BJ45:BN45"/>
    <mergeCell ref="BJ46:BN46"/>
    <mergeCell ref="AL46:AM46"/>
    <mergeCell ref="AN46:AO46"/>
    <mergeCell ref="AP46:AQ46"/>
    <mergeCell ref="AL42:AM42"/>
    <mergeCell ref="AL50:AM50"/>
    <mergeCell ref="BH42:BI42"/>
    <mergeCell ref="BD47:BE47"/>
    <mergeCell ref="AN40:AO40"/>
    <mergeCell ref="AB45:AC45"/>
    <mergeCell ref="Z46:AA46"/>
    <mergeCell ref="AH52:AI52"/>
    <mergeCell ref="AT56:AU56"/>
    <mergeCell ref="AT55:AU55"/>
    <mergeCell ref="Z48:AA48"/>
    <mergeCell ref="AB48:AC48"/>
    <mergeCell ref="BB45:BC45"/>
    <mergeCell ref="BD52:BE52"/>
    <mergeCell ref="BF52:BG52"/>
    <mergeCell ref="BD53:BE53"/>
    <mergeCell ref="BF53:BG53"/>
    <mergeCell ref="AT43:AU43"/>
    <mergeCell ref="AV43:AW43"/>
    <mergeCell ref="AZ43:BA43"/>
    <mergeCell ref="BF56:BG56"/>
    <mergeCell ref="AV50:AW50"/>
    <mergeCell ref="AN50:AO50"/>
    <mergeCell ref="AP50:AQ50"/>
    <mergeCell ref="BF42:BG42"/>
    <mergeCell ref="AZ53:BA53"/>
    <mergeCell ref="BB53:BC53"/>
    <mergeCell ref="AT54:AU54"/>
    <mergeCell ref="AV54:AW54"/>
    <mergeCell ref="AX54:AY54"/>
    <mergeCell ref="BF55:BG55"/>
    <mergeCell ref="BD44:BE44"/>
    <mergeCell ref="BF45:BG45"/>
    <mergeCell ref="AX45:AY45"/>
    <mergeCell ref="AV51:AW51"/>
    <mergeCell ref="AT44:AU44"/>
    <mergeCell ref="AT42:AU42"/>
    <mergeCell ref="AB58:AC58"/>
    <mergeCell ref="AB47:AC47"/>
    <mergeCell ref="AD47:AE47"/>
    <mergeCell ref="AF47:AG47"/>
    <mergeCell ref="AH47:AI47"/>
    <mergeCell ref="AJ47:AK47"/>
    <mergeCell ref="AP56:AQ56"/>
    <mergeCell ref="AH55:AI55"/>
    <mergeCell ref="AL55:AM55"/>
    <mergeCell ref="AF51:AG51"/>
    <mergeCell ref="AH51:AI51"/>
    <mergeCell ref="AJ48:AK48"/>
    <mergeCell ref="AT45:AU45"/>
    <mergeCell ref="AD45:AE45"/>
    <mergeCell ref="AR59:AS59"/>
    <mergeCell ref="AT59:AU59"/>
    <mergeCell ref="AN51:AO51"/>
    <mergeCell ref="AN48:AO48"/>
    <mergeCell ref="AR46:AS46"/>
    <mergeCell ref="AT46:AU46"/>
    <mergeCell ref="AT58:AU58"/>
    <mergeCell ref="AL59:AM59"/>
    <mergeCell ref="BJ31:BN31"/>
    <mergeCell ref="BH31:BI31"/>
    <mergeCell ref="BF30:BG30"/>
    <mergeCell ref="AP35:AQ35"/>
    <mergeCell ref="AR35:AS35"/>
    <mergeCell ref="BJ35:BN35"/>
    <mergeCell ref="BJ43:BN43"/>
    <mergeCell ref="AX32:AY32"/>
    <mergeCell ref="BD33:BE33"/>
    <mergeCell ref="BF33:BG33"/>
    <mergeCell ref="AX39:AY39"/>
    <mergeCell ref="BB38:BC38"/>
    <mergeCell ref="AV38:AW38"/>
    <mergeCell ref="AX38:AY38"/>
    <mergeCell ref="BJ38:BN38"/>
    <mergeCell ref="BJ41:BN41"/>
    <mergeCell ref="AZ32:BA32"/>
    <mergeCell ref="BB32:BC32"/>
    <mergeCell ref="BB31:BC31"/>
    <mergeCell ref="AT30:AU30"/>
    <mergeCell ref="AR33:AS33"/>
    <mergeCell ref="AT36:AU36"/>
    <mergeCell ref="AT34:AU34"/>
    <mergeCell ref="AV34:AW34"/>
    <mergeCell ref="BB34:BC34"/>
    <mergeCell ref="AZ33:BA33"/>
    <mergeCell ref="BB33:BC33"/>
    <mergeCell ref="AZ34:BA34"/>
    <mergeCell ref="AR36:AS36"/>
    <mergeCell ref="AT37:AU37"/>
    <mergeCell ref="BJ39:BN39"/>
    <mergeCell ref="BJ36:BN36"/>
    <mergeCell ref="A104:D104"/>
    <mergeCell ref="A93:D93"/>
    <mergeCell ref="A100:D100"/>
    <mergeCell ref="V40:W40"/>
    <mergeCell ref="AH60:AI60"/>
    <mergeCell ref="AL60:AM60"/>
    <mergeCell ref="AV64:AW64"/>
    <mergeCell ref="BH64:BI64"/>
    <mergeCell ref="V46:W46"/>
    <mergeCell ref="X46:Y46"/>
    <mergeCell ref="B49:U49"/>
    <mergeCell ref="V49:W49"/>
    <mergeCell ref="X49:Y49"/>
    <mergeCell ref="B50:U50"/>
    <mergeCell ref="V50:W50"/>
    <mergeCell ref="X50:Y50"/>
    <mergeCell ref="L71:N71"/>
    <mergeCell ref="U71:AA71"/>
    <mergeCell ref="Z57:AA57"/>
    <mergeCell ref="AP43:AQ43"/>
    <mergeCell ref="AD44:AE44"/>
    <mergeCell ref="AF44:AG44"/>
    <mergeCell ref="AP53:AQ53"/>
    <mergeCell ref="AT53:AU53"/>
    <mergeCell ref="AV53:AW53"/>
    <mergeCell ref="AR53:AS53"/>
    <mergeCell ref="AP48:AQ48"/>
    <mergeCell ref="AJ51:AK51"/>
    <mergeCell ref="AL51:AM51"/>
    <mergeCell ref="AB44:AC44"/>
    <mergeCell ref="Z50:AA50"/>
    <mergeCell ref="V42:W42"/>
    <mergeCell ref="BJ37:BN37"/>
    <mergeCell ref="AV33:AW33"/>
    <mergeCell ref="AP32:AQ32"/>
    <mergeCell ref="AT39:AU39"/>
    <mergeCell ref="A77:D77"/>
    <mergeCell ref="A90:D90"/>
    <mergeCell ref="A84:D84"/>
    <mergeCell ref="AB50:AC50"/>
    <mergeCell ref="AB55:AC55"/>
    <mergeCell ref="X43:Y43"/>
    <mergeCell ref="Z43:AA43"/>
    <mergeCell ref="AB43:AC43"/>
    <mergeCell ref="AD43:AE43"/>
    <mergeCell ref="AF43:AG43"/>
    <mergeCell ref="AB60:AC60"/>
    <mergeCell ref="AV57:AW57"/>
    <mergeCell ref="AR58:AS58"/>
    <mergeCell ref="AX57:AY57"/>
    <mergeCell ref="AH40:AI40"/>
    <mergeCell ref="AL38:AM38"/>
    <mergeCell ref="AJ38:AK38"/>
    <mergeCell ref="B53:U53"/>
    <mergeCell ref="AV45:AW45"/>
    <mergeCell ref="AH58:AI58"/>
    <mergeCell ref="AJ58:AK58"/>
    <mergeCell ref="AJ56:AK56"/>
    <mergeCell ref="BD46:BE46"/>
    <mergeCell ref="BF47:BG47"/>
    <mergeCell ref="AD42:AE42"/>
    <mergeCell ref="BI90:BN90"/>
    <mergeCell ref="B43:U43"/>
    <mergeCell ref="B41:U41"/>
    <mergeCell ref="X44:Y44"/>
    <mergeCell ref="Z44:AA44"/>
    <mergeCell ref="AR34:AS34"/>
    <mergeCell ref="V34:W34"/>
    <mergeCell ref="X34:Y34"/>
    <mergeCell ref="Z34:AA34"/>
    <mergeCell ref="AB34:AC34"/>
    <mergeCell ref="AL34:AM34"/>
    <mergeCell ref="AN34:AO34"/>
    <mergeCell ref="AD40:AE40"/>
    <mergeCell ref="AF40:AG40"/>
    <mergeCell ref="AH41:AI41"/>
    <mergeCell ref="V43:W43"/>
    <mergeCell ref="AH43:AI43"/>
    <mergeCell ref="AJ43:AK43"/>
    <mergeCell ref="X39:Y39"/>
    <mergeCell ref="Z39:AA39"/>
    <mergeCell ref="AB39:AC39"/>
    <mergeCell ref="X42:Y42"/>
    <mergeCell ref="AD35:AE35"/>
    <mergeCell ref="AF35:AG35"/>
    <mergeCell ref="AH35:AI35"/>
    <mergeCell ref="AL35:AM35"/>
    <mergeCell ref="AB40:AC40"/>
    <mergeCell ref="V44:W44"/>
    <mergeCell ref="V41:W41"/>
    <mergeCell ref="Z40:AA40"/>
    <mergeCell ref="AJ39:AK39"/>
    <mergeCell ref="AL39:AM39"/>
    <mergeCell ref="AB42:AC42"/>
    <mergeCell ref="AR43:AS43"/>
    <mergeCell ref="AR42:AS42"/>
    <mergeCell ref="A124:AB124"/>
    <mergeCell ref="A110:F110"/>
    <mergeCell ref="A105:BN105"/>
    <mergeCell ref="A106:BN106"/>
    <mergeCell ref="A108:AC108"/>
    <mergeCell ref="AI107:AQ107"/>
    <mergeCell ref="AI110:AO110"/>
    <mergeCell ref="AI111:AO111"/>
    <mergeCell ref="G118:O118"/>
    <mergeCell ref="A117:AC117"/>
    <mergeCell ref="A119:F119"/>
    <mergeCell ref="G119:I119"/>
    <mergeCell ref="AI119:AO119"/>
    <mergeCell ref="AI120:AO120"/>
    <mergeCell ref="A121:AC122"/>
    <mergeCell ref="AP120:AR120"/>
    <mergeCell ref="AP116:AR116"/>
    <mergeCell ref="A114:F114"/>
    <mergeCell ref="A115:F115"/>
    <mergeCell ref="G115:I115"/>
    <mergeCell ref="A116:F116"/>
    <mergeCell ref="A112:AC113"/>
    <mergeCell ref="G110:I110"/>
    <mergeCell ref="AP119:AV119"/>
    <mergeCell ref="AP110:AY110"/>
    <mergeCell ref="AI116:AO116"/>
    <mergeCell ref="AI113:BN114"/>
    <mergeCell ref="AP115:AY115"/>
    <mergeCell ref="AP111:AR111"/>
    <mergeCell ref="J114:P114"/>
    <mergeCell ref="AI108:BN109"/>
    <mergeCell ref="J109:S109"/>
    <mergeCell ref="A103:D103"/>
    <mergeCell ref="A109:F109"/>
    <mergeCell ref="A82:D82"/>
    <mergeCell ref="V48:W48"/>
    <mergeCell ref="X48:Y48"/>
    <mergeCell ref="AB46:AC46"/>
    <mergeCell ref="BJ34:BN34"/>
    <mergeCell ref="AX34:AY34"/>
    <mergeCell ref="BB35:BC35"/>
    <mergeCell ref="AR37:AS37"/>
    <mergeCell ref="A98:D98"/>
    <mergeCell ref="A95:D95"/>
    <mergeCell ref="A91:D91"/>
    <mergeCell ref="A97:D97"/>
    <mergeCell ref="B45:U45"/>
    <mergeCell ref="B58:U58"/>
    <mergeCell ref="A64:Y64"/>
    <mergeCell ref="A75:D75"/>
    <mergeCell ref="AL57:AM57"/>
    <mergeCell ref="AN57:AO57"/>
    <mergeCell ref="Z56:AA56"/>
    <mergeCell ref="AB56:AC56"/>
    <mergeCell ref="AD56:AE56"/>
    <mergeCell ref="AF56:AG56"/>
    <mergeCell ref="AH56:AI56"/>
    <mergeCell ref="AZ56:BA56"/>
    <mergeCell ref="BJ56:BN56"/>
    <mergeCell ref="AF34:AG34"/>
    <mergeCell ref="AH34:AI34"/>
    <mergeCell ref="V38:W38"/>
    <mergeCell ref="X38:Y38"/>
    <mergeCell ref="Z38:AA38"/>
    <mergeCell ref="BC1:BN1"/>
    <mergeCell ref="BN13:BN14"/>
    <mergeCell ref="W13:W14"/>
    <mergeCell ref="X13:Z13"/>
    <mergeCell ref="AT13:AV13"/>
    <mergeCell ref="AW13:AW14"/>
    <mergeCell ref="AJ13:AJ14"/>
    <mergeCell ref="AX13:BA13"/>
    <mergeCell ref="G13:I13"/>
    <mergeCell ref="J13:J14"/>
    <mergeCell ref="K13:N13"/>
    <mergeCell ref="O13:R13"/>
    <mergeCell ref="T13:V13"/>
    <mergeCell ref="BB13:BC14"/>
    <mergeCell ref="BD13:BE14"/>
    <mergeCell ref="BF13:BG14"/>
    <mergeCell ref="BH13:BI14"/>
    <mergeCell ref="BJ13:BK14"/>
    <mergeCell ref="BL13:BM14"/>
    <mergeCell ref="H7:L7"/>
    <mergeCell ref="Y5:AP6"/>
    <mergeCell ref="R5:X6"/>
    <mergeCell ref="AK13:AN13"/>
    <mergeCell ref="S13:S14"/>
    <mergeCell ref="B24:U27"/>
    <mergeCell ref="B28:U28"/>
    <mergeCell ref="AA13:AA14"/>
    <mergeCell ref="AB13:AE13"/>
    <mergeCell ref="AF13:AF14"/>
    <mergeCell ref="AX27:AY27"/>
    <mergeCell ref="BJ24:BN27"/>
    <mergeCell ref="AP27:AQ27"/>
    <mergeCell ref="BJ29:BN29"/>
    <mergeCell ref="AR28:AS28"/>
    <mergeCell ref="A24:A27"/>
    <mergeCell ref="AN27:AO27"/>
    <mergeCell ref="A71:K71"/>
    <mergeCell ref="AG13:AI13"/>
    <mergeCell ref="AR26:AW26"/>
    <mergeCell ref="AL27:AM27"/>
    <mergeCell ref="AH26:AI27"/>
    <mergeCell ref="AJ26:AK27"/>
    <mergeCell ref="AL26:AQ26"/>
    <mergeCell ref="AT27:AU27"/>
    <mergeCell ref="AV27:AW27"/>
    <mergeCell ref="X24:Y27"/>
    <mergeCell ref="AO13:AR13"/>
    <mergeCell ref="AS13:AS14"/>
    <mergeCell ref="Z24:AK24"/>
    <mergeCell ref="A69:T69"/>
    <mergeCell ref="U69:AP69"/>
    <mergeCell ref="AQ69:BN69"/>
    <mergeCell ref="A70:K70"/>
    <mergeCell ref="A13:A14"/>
    <mergeCell ref="B13:E13"/>
    <mergeCell ref="F13:F14"/>
    <mergeCell ref="BJ32:BN32"/>
    <mergeCell ref="BJ33:BN33"/>
    <mergeCell ref="AP30:AQ30"/>
    <mergeCell ref="AD25:AK25"/>
    <mergeCell ref="BJ28:BN28"/>
    <mergeCell ref="AN29:AO29"/>
    <mergeCell ref="AP29:AQ29"/>
    <mergeCell ref="AR29:AS29"/>
    <mergeCell ref="BD28:BE28"/>
    <mergeCell ref="BF28:BG28"/>
    <mergeCell ref="BH28:BI28"/>
    <mergeCell ref="BD29:BE29"/>
    <mergeCell ref="BF29:BG29"/>
    <mergeCell ref="BH29:BI29"/>
    <mergeCell ref="V29:W29"/>
    <mergeCell ref="X29:Y29"/>
    <mergeCell ref="Z29:AA29"/>
    <mergeCell ref="X28:Y28"/>
    <mergeCell ref="BD26:BI26"/>
    <mergeCell ref="BD27:BE27"/>
    <mergeCell ref="BF27:BG27"/>
    <mergeCell ref="BH27:BI27"/>
    <mergeCell ref="AT28:AU28"/>
    <mergeCell ref="AV28:AW28"/>
    <mergeCell ref="AD28:AE28"/>
    <mergeCell ref="AF28:AG28"/>
    <mergeCell ref="AN30:AO30"/>
    <mergeCell ref="AD33:AE33"/>
    <mergeCell ref="AF33:AG33"/>
    <mergeCell ref="Z32:AA32"/>
    <mergeCell ref="AB32:AC32"/>
    <mergeCell ref="AH33:AI33"/>
    <mergeCell ref="BJ17:BK17"/>
    <mergeCell ref="V24:W27"/>
    <mergeCell ref="AD26:AE27"/>
    <mergeCell ref="AX30:AY30"/>
    <mergeCell ref="AZ30:BA30"/>
    <mergeCell ref="BB30:BC30"/>
    <mergeCell ref="AX29:AY29"/>
    <mergeCell ref="AZ29:BA29"/>
    <mergeCell ref="BB29:BC29"/>
    <mergeCell ref="AR27:AS27"/>
    <mergeCell ref="AZ27:BA27"/>
    <mergeCell ref="AH28:AI28"/>
    <mergeCell ref="BB27:BC27"/>
    <mergeCell ref="AX26:BC26"/>
    <mergeCell ref="AJ28:AK28"/>
    <mergeCell ref="AL28:AM28"/>
    <mergeCell ref="AN28:AO28"/>
    <mergeCell ref="AP28:AQ28"/>
    <mergeCell ref="AR30:AS30"/>
    <mergeCell ref="AD30:AE30"/>
    <mergeCell ref="AF30:AG30"/>
    <mergeCell ref="AV30:AW30"/>
    <mergeCell ref="AF29:AG29"/>
    <mergeCell ref="AL30:AM30"/>
    <mergeCell ref="AH30:AI30"/>
    <mergeCell ref="BJ30:BN30"/>
    <mergeCell ref="BD30:BE30"/>
    <mergeCell ref="AD29:AE29"/>
    <mergeCell ref="AH29:AI29"/>
    <mergeCell ref="AJ29:AK29"/>
    <mergeCell ref="AL29:AM29"/>
    <mergeCell ref="V28:W28"/>
    <mergeCell ref="B29:U29"/>
    <mergeCell ref="B30:U30"/>
    <mergeCell ref="B31:U31"/>
    <mergeCell ref="B32:U32"/>
    <mergeCell ref="B33:U33"/>
    <mergeCell ref="V35:W35"/>
    <mergeCell ref="X33:Y33"/>
    <mergeCell ref="V36:W36"/>
    <mergeCell ref="X36:Y36"/>
    <mergeCell ref="V37:W37"/>
    <mergeCell ref="X37:Y37"/>
    <mergeCell ref="Z33:AA33"/>
    <mergeCell ref="V31:W31"/>
    <mergeCell ref="X31:Y31"/>
    <mergeCell ref="Z31:AA31"/>
    <mergeCell ref="AB31:AC31"/>
    <mergeCell ref="X35:Y35"/>
    <mergeCell ref="Z35:AA35"/>
    <mergeCell ref="B37:U37"/>
    <mergeCell ref="AB29:AC29"/>
    <mergeCell ref="Z36:AA36"/>
    <mergeCell ref="AB36:AC36"/>
    <mergeCell ref="Z37:AA37"/>
    <mergeCell ref="V30:W30"/>
    <mergeCell ref="X30:Y30"/>
    <mergeCell ref="Z30:AA30"/>
    <mergeCell ref="AB30:AC30"/>
    <mergeCell ref="AB35:AC35"/>
    <mergeCell ref="V33:W33"/>
    <mergeCell ref="AF31:AG31"/>
    <mergeCell ref="AN33:AO33"/>
    <mergeCell ref="AP33:AQ33"/>
    <mergeCell ref="B35:U35"/>
    <mergeCell ref="B36:U36"/>
    <mergeCell ref="AP34:AQ34"/>
    <mergeCell ref="AF36:AG36"/>
    <mergeCell ref="AJ37:AK37"/>
    <mergeCell ref="AL37:AM37"/>
    <mergeCell ref="AP36:AQ36"/>
    <mergeCell ref="AD31:AE31"/>
    <mergeCell ref="AB33:AC33"/>
    <mergeCell ref="AD37:AE37"/>
    <mergeCell ref="AF37:AG37"/>
    <mergeCell ref="B34:U34"/>
    <mergeCell ref="V32:W32"/>
    <mergeCell ref="B39:U39"/>
    <mergeCell ref="AN35:AO35"/>
    <mergeCell ref="AJ35:AK35"/>
    <mergeCell ref="AJ36:AK36"/>
    <mergeCell ref="AL36:AM36"/>
    <mergeCell ref="AD36:AE36"/>
    <mergeCell ref="AB37:AC37"/>
    <mergeCell ref="AB38:AC38"/>
    <mergeCell ref="B38:U38"/>
    <mergeCell ref="AF32:AG32"/>
    <mergeCell ref="AH32:AI32"/>
    <mergeCell ref="AJ32:AK32"/>
    <mergeCell ref="AL32:AM32"/>
    <mergeCell ref="AN32:AO32"/>
    <mergeCell ref="AD34:AE34"/>
    <mergeCell ref="AL33:AM33"/>
    <mergeCell ref="Z28:AA28"/>
    <mergeCell ref="AB28:AC28"/>
    <mergeCell ref="AJ52:AK52"/>
    <mergeCell ref="AV58:AW58"/>
    <mergeCell ref="B44:U44"/>
    <mergeCell ref="AJ34:AK34"/>
    <mergeCell ref="AF45:AG45"/>
    <mergeCell ref="AH45:AI45"/>
    <mergeCell ref="AJ45:AK45"/>
    <mergeCell ref="Z45:AA45"/>
    <mergeCell ref="AD38:AE38"/>
    <mergeCell ref="AF38:AG38"/>
    <mergeCell ref="AH38:AI38"/>
    <mergeCell ref="V39:W39"/>
    <mergeCell ref="AD32:AE32"/>
    <mergeCell ref="B60:U60"/>
    <mergeCell ref="B48:U48"/>
    <mergeCell ref="Z51:AA51"/>
    <mergeCell ref="AN36:AO36"/>
    <mergeCell ref="V60:W60"/>
    <mergeCell ref="X60:Y60"/>
    <mergeCell ref="V56:W56"/>
    <mergeCell ref="X56:Y56"/>
    <mergeCell ref="V58:W58"/>
    <mergeCell ref="X58:Y58"/>
    <mergeCell ref="Z58:AA58"/>
    <mergeCell ref="B47:U47"/>
    <mergeCell ref="V47:W47"/>
    <mergeCell ref="B40:U40"/>
    <mergeCell ref="V53:W53"/>
    <mergeCell ref="X53:Y53"/>
    <mergeCell ref="Z53:AA53"/>
    <mergeCell ref="B42:U42"/>
    <mergeCell ref="AD66:AE66"/>
    <mergeCell ref="AF66:AG66"/>
    <mergeCell ref="V45:W45"/>
    <mergeCell ref="X45:Y45"/>
    <mergeCell ref="B46:U46"/>
    <mergeCell ref="AB51:AC51"/>
    <mergeCell ref="Z49:AA49"/>
    <mergeCell ref="AB49:AC49"/>
    <mergeCell ref="X32:Y32"/>
    <mergeCell ref="B51:U51"/>
    <mergeCell ref="V51:W51"/>
    <mergeCell ref="X51:Y51"/>
    <mergeCell ref="AZ55:BA55"/>
    <mergeCell ref="BB55:BC55"/>
    <mergeCell ref="V57:W57"/>
    <mergeCell ref="X57:Y57"/>
    <mergeCell ref="B62:U62"/>
    <mergeCell ref="A65:Y65"/>
    <mergeCell ref="X62:Y62"/>
    <mergeCell ref="B59:U59"/>
    <mergeCell ref="V63:W63"/>
    <mergeCell ref="X63:Y63"/>
    <mergeCell ref="V59:W59"/>
    <mergeCell ref="X59:Y59"/>
    <mergeCell ref="B52:U52"/>
    <mergeCell ref="V52:W52"/>
    <mergeCell ref="X52:Y52"/>
    <mergeCell ref="Z52:AA52"/>
    <mergeCell ref="AB52:AC52"/>
    <mergeCell ref="AD52:AE52"/>
    <mergeCell ref="AF52:AG52"/>
    <mergeCell ref="Z66:AA66"/>
    <mergeCell ref="AD60:AE60"/>
    <mergeCell ref="AF60:AG60"/>
    <mergeCell ref="X61:Y61"/>
    <mergeCell ref="B54:U54"/>
    <mergeCell ref="V54:W54"/>
    <mergeCell ref="X54:Y54"/>
    <mergeCell ref="Z54:AA54"/>
    <mergeCell ref="AB54:AC54"/>
    <mergeCell ref="AD54:AE54"/>
    <mergeCell ref="AB57:AC57"/>
    <mergeCell ref="AD57:AE57"/>
    <mergeCell ref="AF57:AG57"/>
    <mergeCell ref="B63:U63"/>
    <mergeCell ref="V62:W62"/>
    <mergeCell ref="B61:U61"/>
    <mergeCell ref="V55:W55"/>
    <mergeCell ref="X55:Y55"/>
    <mergeCell ref="B55:U55"/>
    <mergeCell ref="B56:U56"/>
    <mergeCell ref="B57:U57"/>
    <mergeCell ref="AD58:AE58"/>
    <mergeCell ref="AF58:AG58"/>
    <mergeCell ref="AD63:AE63"/>
    <mergeCell ref="AF63:AG63"/>
    <mergeCell ref="V61:W61"/>
    <mergeCell ref="AB66:AC66"/>
    <mergeCell ref="Z55:AA55"/>
    <mergeCell ref="Z60:AA60"/>
    <mergeCell ref="AF48:AG48"/>
    <mergeCell ref="AH48:AI48"/>
    <mergeCell ref="BJ52:BN52"/>
    <mergeCell ref="BD49:BE49"/>
    <mergeCell ref="BF49:BG49"/>
    <mergeCell ref="BH49:BI49"/>
    <mergeCell ref="AV56:AW56"/>
    <mergeCell ref="BJ54:BN54"/>
    <mergeCell ref="AL54:AM54"/>
    <mergeCell ref="AN49:AO49"/>
    <mergeCell ref="AP49:AQ49"/>
    <mergeCell ref="AV49:AW49"/>
    <mergeCell ref="AX49:AY49"/>
    <mergeCell ref="AT52:AU52"/>
    <mergeCell ref="AV52:AW52"/>
    <mergeCell ref="BH50:BI50"/>
    <mergeCell ref="BH56:BI56"/>
    <mergeCell ref="BH55:BI55"/>
    <mergeCell ref="BJ55:BN55"/>
    <mergeCell ref="BB56:BC56"/>
    <mergeCell ref="BD50:BE50"/>
    <mergeCell ref="AP52:AQ52"/>
    <mergeCell ref="BH53:BI53"/>
    <mergeCell ref="AZ52:BA52"/>
    <mergeCell ref="AL53:AM53"/>
    <mergeCell ref="AX56:AY56"/>
    <mergeCell ref="BJ49:BN49"/>
    <mergeCell ref="BF50:BG50"/>
    <mergeCell ref="BD51:BE51"/>
    <mergeCell ref="BJ53:BN53"/>
    <mergeCell ref="AT49:AU49"/>
    <mergeCell ref="AZ49:BA49"/>
    <mergeCell ref="BH58:BI58"/>
    <mergeCell ref="AZ57:BA57"/>
    <mergeCell ref="AR57:AS57"/>
    <mergeCell ref="AL56:AM56"/>
    <mergeCell ref="AR56:AS56"/>
    <mergeCell ref="AN55:AO55"/>
    <mergeCell ref="AP55:AQ55"/>
    <mergeCell ref="AN56:AO56"/>
    <mergeCell ref="AL58:AM58"/>
    <mergeCell ref="AP58:AQ58"/>
    <mergeCell ref="AN58:AO58"/>
    <mergeCell ref="AD55:AE55"/>
    <mergeCell ref="AF55:AG55"/>
    <mergeCell ref="AD49:AE49"/>
    <mergeCell ref="AF49:AG49"/>
    <mergeCell ref="AH49:AI49"/>
    <mergeCell ref="AX55:AY55"/>
    <mergeCell ref="AL52:AM52"/>
    <mergeCell ref="AN52:AO52"/>
    <mergeCell ref="AF53:AG53"/>
    <mergeCell ref="AH53:AI53"/>
    <mergeCell ref="AJ53:AK53"/>
    <mergeCell ref="BB49:BC49"/>
    <mergeCell ref="AZ58:BA58"/>
    <mergeCell ref="BD58:BE58"/>
    <mergeCell ref="BF58:BG58"/>
    <mergeCell ref="AB53:AC53"/>
    <mergeCell ref="AD53:AE53"/>
    <mergeCell ref="AF54:AG54"/>
    <mergeCell ref="AH54:AI54"/>
    <mergeCell ref="AJ54:AK54"/>
    <mergeCell ref="X47:Y47"/>
    <mergeCell ref="Z47:AA47"/>
    <mergeCell ref="AL48:AM48"/>
    <mergeCell ref="AR48:AS48"/>
    <mergeCell ref="BJ48:BN48"/>
    <mergeCell ref="AL47:AM47"/>
    <mergeCell ref="AN47:AO47"/>
    <mergeCell ref="AP47:AQ47"/>
    <mergeCell ref="AR47:AS47"/>
    <mergeCell ref="AL49:AM49"/>
    <mergeCell ref="BJ50:BN50"/>
    <mergeCell ref="AZ51:BA51"/>
    <mergeCell ref="AD51:AE51"/>
    <mergeCell ref="AR50:AS50"/>
    <mergeCell ref="AT50:AU50"/>
    <mergeCell ref="AD50:AE50"/>
    <mergeCell ref="AF50:AG50"/>
    <mergeCell ref="AJ49:AK49"/>
    <mergeCell ref="AX50:AY50"/>
    <mergeCell ref="AZ50:BA50"/>
    <mergeCell ref="BH48:BI48"/>
    <mergeCell ref="BB50:BC50"/>
    <mergeCell ref="AD48:AE48"/>
    <mergeCell ref="AZ48:BA48"/>
    <mergeCell ref="BB48:BC48"/>
    <mergeCell ref="AX51:AY51"/>
    <mergeCell ref="AR49:AS49"/>
  </mergeCells>
  <printOptions horizontalCentered="1"/>
  <pageMargins left="0" right="0" top="0" bottom="0" header="0" footer="0"/>
  <pageSetup paperSize="8" scale="29" fitToHeight="0" orientation="portrait" r:id="rId1"/>
  <rowBreaks count="1" manualBreakCount="1">
    <brk id="67" max="6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ШАБЛОН_Типовой учебный план</vt:lpstr>
      <vt:lpstr>'ШАБЛОН_Типовой учебный план'!Область_печати</vt:lpstr>
    </vt:vector>
  </TitlesOfParts>
  <Company>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Хмельницкая Е.А.</dc:creator>
  <cp:lastModifiedBy>Михайлова Инна Николаевна</cp:lastModifiedBy>
  <cp:lastPrinted>2021-06-15T07:18:53Z</cp:lastPrinted>
  <dcterms:created xsi:type="dcterms:W3CDTF">2018-11-26T12:23:21Z</dcterms:created>
  <dcterms:modified xsi:type="dcterms:W3CDTF">2021-06-15T07:19:01Z</dcterms:modified>
</cp:coreProperties>
</file>