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rhive\arhive\Documents CKOP\2021-2022\Типовые планы 2021\ФЦЭ\"/>
    </mc:Choice>
  </mc:AlternateContent>
  <bookViews>
    <workbookView xWindow="0" yWindow="0" windowWidth="28800" windowHeight="11835" tabRatio="584"/>
  </bookViews>
  <sheets>
    <sheet name="Экономическая информатика" sheetId="27" r:id="rId1"/>
  </sheets>
  <definedNames>
    <definedName name="_xlnm.Print_Area" localSheetId="0">'Экономическая информатика'!$A$1:$BI$235</definedName>
  </definedNames>
  <calcPr calcId="152511"/>
</workbook>
</file>

<file path=xl/calcChain.xml><?xml version="1.0" encoding="utf-8"?>
<calcChain xmlns="http://schemas.openxmlformats.org/spreadsheetml/2006/main">
  <c r="BM41" i="27" l="1"/>
  <c r="BL41" i="27"/>
  <c r="BK41" i="27"/>
  <c r="BM35" i="27"/>
  <c r="BL35" i="27"/>
  <c r="BK35" i="27"/>
  <c r="BD52" i="27" l="1"/>
  <c r="BD30" i="27" l="1"/>
  <c r="T30" i="27"/>
  <c r="T72" i="27" l="1"/>
  <c r="T65" i="27" l="1"/>
  <c r="T31" i="27" l="1"/>
  <c r="T32" i="27"/>
  <c r="BD99" i="27" l="1"/>
  <c r="BD95" i="27"/>
  <c r="BD48" i="27" l="1"/>
  <c r="BD38" i="27" l="1"/>
  <c r="T53" i="27" l="1"/>
  <c r="BM32" i="27" l="1"/>
  <c r="BL32" i="27"/>
  <c r="BK32" i="27"/>
  <c r="BM31" i="27"/>
  <c r="BL31" i="27"/>
  <c r="BK31" i="27"/>
  <c r="BD41" i="27"/>
  <c r="AG28" i="27"/>
  <c r="AH28" i="27"/>
  <c r="AI28" i="27"/>
  <c r="AJ28" i="27"/>
  <c r="AK28" i="27"/>
  <c r="AL28" i="27"/>
  <c r="AM28" i="27"/>
  <c r="AN28" i="27"/>
  <c r="AO28" i="27"/>
  <c r="AP28" i="27"/>
  <c r="AQ28" i="27"/>
  <c r="AR28" i="27"/>
  <c r="AS28" i="27"/>
  <c r="AT28" i="27"/>
  <c r="AU28" i="27"/>
  <c r="AV28" i="27"/>
  <c r="AW28" i="27"/>
  <c r="AF28" i="27"/>
  <c r="X28" i="27"/>
  <c r="Z28" i="27"/>
  <c r="AB28" i="27"/>
  <c r="AD28" i="27"/>
  <c r="BD72" i="27"/>
  <c r="AG63" i="27"/>
  <c r="AH63" i="27"/>
  <c r="AI63" i="27"/>
  <c r="AJ63" i="27"/>
  <c r="AK63" i="27"/>
  <c r="AL63" i="27"/>
  <c r="AM63" i="27"/>
  <c r="AN63" i="27"/>
  <c r="AO63" i="27"/>
  <c r="AP63" i="27"/>
  <c r="AQ63" i="27"/>
  <c r="AR63" i="27"/>
  <c r="AS63" i="27"/>
  <c r="AT63" i="27"/>
  <c r="AU63" i="27"/>
  <c r="AV63" i="27"/>
  <c r="AW63" i="27"/>
  <c r="AX63" i="27"/>
  <c r="AX131" i="27" s="1"/>
  <c r="AY63" i="27"/>
  <c r="AY131" i="27" s="1"/>
  <c r="AZ63" i="27"/>
  <c r="AZ131" i="27" s="1"/>
  <c r="AF63" i="27"/>
  <c r="X63" i="27"/>
  <c r="Z63" i="27"/>
  <c r="AB63" i="27"/>
  <c r="AD63" i="27"/>
  <c r="AL131" i="27" l="1"/>
  <c r="AO131" i="27"/>
  <c r="AP131" i="27"/>
  <c r="AV131" i="27"/>
  <c r="AR131" i="27"/>
  <c r="AJ131" i="27"/>
  <c r="AF131" i="27"/>
  <c r="AU131" i="27"/>
  <c r="AT131" i="27"/>
  <c r="AN131" i="27"/>
  <c r="AW131" i="27"/>
  <c r="AS131" i="27"/>
  <c r="AH131" i="27"/>
  <c r="AI131" i="27"/>
  <c r="AK131" i="27"/>
  <c r="AQ131" i="27"/>
  <c r="AM131" i="27"/>
  <c r="AG131" i="27"/>
  <c r="BD28" i="27"/>
  <c r="BD37" i="27"/>
  <c r="BL63" i="27" l="1"/>
  <c r="BM34" i="27"/>
  <c r="BL34" i="27"/>
  <c r="BK34" i="27"/>
  <c r="BK50" i="27" l="1"/>
  <c r="BL50" i="27"/>
  <c r="BM50" i="27"/>
  <c r="BK28" i="27"/>
  <c r="BD39" i="27"/>
  <c r="BL28" i="27" l="1"/>
  <c r="BM28" i="27"/>
  <c r="BM99" i="27"/>
  <c r="BL99" i="27"/>
  <c r="BK99" i="27"/>
  <c r="BM54" i="27" l="1"/>
  <c r="BL54" i="27"/>
  <c r="BK54" i="27"/>
  <c r="BD54" i="27"/>
  <c r="T54" i="27"/>
  <c r="BD60" i="27" l="1"/>
  <c r="T60" i="27"/>
  <c r="BM121" i="27" l="1"/>
  <c r="BL121" i="27"/>
  <c r="BK121" i="27"/>
  <c r="BD121" i="27"/>
  <c r="BM92" i="27"/>
  <c r="BL92" i="27"/>
  <c r="BK92" i="27"/>
  <c r="BK40" i="27"/>
  <c r="BL40" i="27"/>
  <c r="BM40" i="27"/>
  <c r="BD40" i="27"/>
  <c r="BM90" i="27" l="1"/>
  <c r="BL90" i="27"/>
  <c r="BK90" i="27"/>
  <c r="BM115" i="27"/>
  <c r="BL115" i="27"/>
  <c r="BK115" i="27"/>
  <c r="BM118" i="27"/>
  <c r="BL118" i="27"/>
  <c r="BK118" i="27"/>
  <c r="BM111" i="27"/>
  <c r="BL111" i="27"/>
  <c r="BK111" i="27"/>
  <c r="BM79" i="27"/>
  <c r="BL79" i="27"/>
  <c r="BK79" i="27"/>
  <c r="BM70" i="27"/>
  <c r="BK73" i="27"/>
  <c r="BL73" i="27"/>
  <c r="BM73" i="27"/>
  <c r="BM76" i="27"/>
  <c r="BL76" i="27"/>
  <c r="BK76" i="27"/>
  <c r="T135" i="27" l="1"/>
  <c r="T134" i="27"/>
  <c r="T133" i="27"/>
  <c r="V34" i="27" l="1"/>
  <c r="V78" i="27"/>
  <c r="V28" i="27" l="1"/>
  <c r="V63" i="27"/>
  <c r="T92" i="27"/>
  <c r="T93" i="27"/>
  <c r="T78" i="27"/>
  <c r="T71" i="27"/>
  <c r="T69" i="27"/>
  <c r="T68" i="27"/>
  <c r="T62" i="27"/>
  <c r="T50" i="27"/>
  <c r="T34" i="27"/>
  <c r="T49" i="27"/>
  <c r="T47" i="27"/>
  <c r="T44" i="27"/>
  <c r="T81" i="27"/>
  <c r="T80" i="27"/>
  <c r="T117" i="27"/>
  <c r="T114" i="27"/>
  <c r="V131" i="27" l="1"/>
  <c r="T28" i="27"/>
  <c r="T63" i="27"/>
  <c r="BM114" i="27"/>
  <c r="BL114" i="27"/>
  <c r="BK114" i="27"/>
  <c r="BD114" i="27"/>
  <c r="BM117" i="27"/>
  <c r="BL117" i="27"/>
  <c r="BK117" i="27"/>
  <c r="BD117" i="27"/>
  <c r="BM75" i="27"/>
  <c r="BL75" i="27"/>
  <c r="BK75" i="27"/>
  <c r="BD75" i="27"/>
  <c r="BM74" i="27"/>
  <c r="BL74" i="27"/>
  <c r="BK74" i="27"/>
  <c r="BD74" i="27"/>
  <c r="BM71" i="27"/>
  <c r="BL71" i="27"/>
  <c r="BK71" i="27"/>
  <c r="BD71" i="27"/>
  <c r="BD50" i="27"/>
  <c r="T131" i="27" l="1"/>
  <c r="BD92" i="27"/>
  <c r="BM67" i="27" l="1"/>
  <c r="BM68" i="27"/>
  <c r="BM69" i="27"/>
  <c r="BL67" i="27"/>
  <c r="BL68" i="27"/>
  <c r="BL69" i="27"/>
  <c r="BK67" i="27"/>
  <c r="BK68" i="27"/>
  <c r="BK69" i="27"/>
  <c r="BD69" i="27"/>
  <c r="BD68" i="27"/>
  <c r="BM120" i="27"/>
  <c r="BL120" i="27"/>
  <c r="BK120" i="27"/>
  <c r="BD120" i="27"/>
  <c r="BM119" i="27"/>
  <c r="BL119" i="27"/>
  <c r="BK119" i="27"/>
  <c r="BD119" i="27"/>
  <c r="BM113" i="27"/>
  <c r="BL113" i="27"/>
  <c r="BK113" i="27"/>
  <c r="BD113" i="27"/>
  <c r="BM72" i="27"/>
  <c r="BL72" i="27"/>
  <c r="BK72" i="27"/>
  <c r="BM93" i="27"/>
  <c r="BL93" i="27"/>
  <c r="BK93" i="27"/>
  <c r="BD93" i="27"/>
  <c r="BM89" i="27"/>
  <c r="BL89" i="27"/>
  <c r="BK89" i="27"/>
  <c r="BD89" i="27"/>
  <c r="BM88" i="27"/>
  <c r="BL88" i="27"/>
  <c r="BK88" i="27"/>
  <c r="BD88" i="27"/>
  <c r="BM87" i="27"/>
  <c r="BL87" i="27"/>
  <c r="BK87" i="27"/>
  <c r="BM91" i="27"/>
  <c r="BL91" i="27"/>
  <c r="BK91" i="27"/>
  <c r="BD91" i="27"/>
  <c r="BM81" i="27"/>
  <c r="BL81" i="27"/>
  <c r="BK81" i="27"/>
  <c r="BD81" i="27"/>
  <c r="BM80" i="27"/>
  <c r="BL80" i="27"/>
  <c r="BK80" i="27"/>
  <c r="BD80" i="27"/>
  <c r="BM116" i="27"/>
  <c r="BL116" i="27"/>
  <c r="BK116" i="27"/>
  <c r="BD116" i="27"/>
  <c r="BM110" i="27"/>
  <c r="BL110" i="27"/>
  <c r="BK110" i="27"/>
  <c r="BD110" i="27"/>
  <c r="BM109" i="27"/>
  <c r="BL109" i="27"/>
  <c r="BK109" i="27"/>
  <c r="BD109" i="27"/>
  <c r="BM108" i="27"/>
  <c r="BL108" i="27"/>
  <c r="BK108" i="27"/>
  <c r="BD108" i="27"/>
  <c r="BM107" i="27"/>
  <c r="BL107" i="27"/>
  <c r="BK107" i="27"/>
  <c r="BM98" i="27"/>
  <c r="BL98" i="27"/>
  <c r="BK98" i="27"/>
  <c r="BD98" i="27"/>
  <c r="BM97" i="27"/>
  <c r="BL97" i="27"/>
  <c r="BK97" i="27"/>
  <c r="BD97" i="27"/>
  <c r="BM96" i="27"/>
  <c r="BL96" i="27"/>
  <c r="BK96" i="27"/>
  <c r="BM94" i="27"/>
  <c r="BL94" i="27"/>
  <c r="BK94" i="27"/>
  <c r="BD94" i="27"/>
  <c r="BM112" i="27"/>
  <c r="BL112" i="27"/>
  <c r="BK112" i="27"/>
  <c r="BD112" i="27"/>
  <c r="BM78" i="27"/>
  <c r="BL78" i="27"/>
  <c r="BK78" i="27"/>
  <c r="BD78" i="27"/>
  <c r="BM77" i="27"/>
  <c r="BL77" i="27"/>
  <c r="BK77" i="27"/>
  <c r="BD77" i="27"/>
  <c r="BM66" i="27"/>
  <c r="BL66" i="27"/>
  <c r="BK66" i="27"/>
  <c r="BD66" i="27"/>
  <c r="BM65" i="27"/>
  <c r="BL65" i="27"/>
  <c r="BK65" i="27"/>
  <c r="BD65" i="27"/>
  <c r="BM64" i="27"/>
  <c r="BL64" i="27"/>
  <c r="BK64" i="27"/>
  <c r="BM62" i="27"/>
  <c r="BL62" i="27"/>
  <c r="BK62" i="27"/>
  <c r="BD62" i="27"/>
  <c r="BM61" i="27"/>
  <c r="BL61" i="27"/>
  <c r="BK61" i="27"/>
  <c r="BD61" i="27"/>
  <c r="BM59" i="27"/>
  <c r="BL59" i="27"/>
  <c r="BK59" i="27"/>
  <c r="BM53" i="27"/>
  <c r="BL53" i="27"/>
  <c r="BK53" i="27"/>
  <c r="BD53" i="27"/>
  <c r="BM51" i="27"/>
  <c r="BL51" i="27"/>
  <c r="BK51" i="27"/>
  <c r="BD34" i="27"/>
  <c r="BM49" i="27"/>
  <c r="BL49" i="27"/>
  <c r="BK49" i="27"/>
  <c r="BD49" i="27"/>
  <c r="BM47" i="27"/>
  <c r="BL47" i="27"/>
  <c r="BK47" i="27"/>
  <c r="BD47" i="27"/>
  <c r="BM46" i="27"/>
  <c r="BL46" i="27"/>
  <c r="BK46" i="27"/>
  <c r="BD46" i="27"/>
  <c r="BM45" i="27"/>
  <c r="BL45" i="27"/>
  <c r="BK45" i="27"/>
  <c r="BM44" i="27"/>
  <c r="BL44" i="27"/>
  <c r="BK44" i="27"/>
  <c r="BD44" i="27"/>
  <c r="BM43" i="27"/>
  <c r="BL43" i="27"/>
  <c r="BK43" i="27"/>
  <c r="BD43" i="27"/>
  <c r="BM42" i="27"/>
  <c r="BL42" i="27"/>
  <c r="BK42" i="27"/>
  <c r="BD35" i="27"/>
  <c r="BM37" i="27"/>
  <c r="BL37" i="27"/>
  <c r="BK37" i="27"/>
  <c r="BD31" i="27"/>
  <c r="BD32" i="27"/>
  <c r="BM33" i="27"/>
  <c r="BL33" i="27"/>
  <c r="BK33" i="27"/>
  <c r="BD33" i="27"/>
  <c r="BM29" i="27"/>
  <c r="BL29" i="27"/>
  <c r="BC131" i="27"/>
  <c r="BB131" i="27"/>
  <c r="BA131" i="27"/>
  <c r="AX132" i="27"/>
  <c r="AU132" i="27"/>
  <c r="AR132" i="27"/>
  <c r="AO132" i="27"/>
  <c r="AL132" i="27"/>
  <c r="AI132" i="27"/>
  <c r="AD131" i="27"/>
  <c r="AB131" i="27"/>
  <c r="Z131" i="27"/>
  <c r="BH18" i="27"/>
  <c r="BF18" i="27"/>
  <c r="BE18" i="27"/>
  <c r="BD18" i="27"/>
  <c r="BC18" i="27"/>
  <c r="BB18" i="27"/>
  <c r="BI17" i="27"/>
  <c r="BI16" i="27"/>
  <c r="BI15" i="27"/>
  <c r="BI14" i="27"/>
  <c r="BD63" i="27" l="1"/>
  <c r="BD131" i="27" s="1"/>
  <c r="BL131" i="27"/>
  <c r="AF132" i="27"/>
  <c r="BM131" i="27"/>
  <c r="BI18" i="27"/>
  <c r="BK63" i="27"/>
  <c r="BM63" i="27"/>
  <c r="X131" i="27" l="1"/>
  <c r="BK29" i="27"/>
  <c r="BK131" i="27"/>
</calcChain>
</file>

<file path=xl/sharedStrings.xml><?xml version="1.0" encoding="utf-8"?>
<sst xmlns="http://schemas.openxmlformats.org/spreadsheetml/2006/main" count="921" uniqueCount="524">
  <si>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</si>
  <si>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</si>
  <si>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</si>
  <si>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</si>
  <si>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</si>
  <si>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</si>
  <si>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</si>
  <si>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</si>
  <si>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</si>
  <si>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</si>
  <si>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</si>
  <si>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</si>
  <si>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</si>
  <si>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</si>
  <si>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</si>
  <si>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</si>
  <si>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</si>
  <si>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</si>
  <si>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</si>
  <si>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</si>
  <si>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</si>
  <si>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</si>
  <si>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</si>
  <si>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</si>
  <si>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</si>
  <si>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</si>
  <si>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</si>
  <si>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</si>
  <si>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</si>
  <si>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</si>
  <si>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</si>
  <si>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</si>
  <si>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</si>
  <si>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</si>
  <si>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</si>
  <si>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</si>
  <si>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</si>
  <si>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</si>
  <si>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</si>
  <si>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</si>
  <si>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</si>
  <si>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</si>
  <si>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</si>
  <si>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</si>
  <si>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</si>
  <si>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</si>
  <si>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</si>
  <si>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</si>
  <si>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</si>
  <si>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</si>
  <si>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</si>
  <si>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</si>
  <si>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</si>
  <si>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</si>
  <si>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</si>
  <si>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</si>
  <si>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</si>
  <si>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</si>
  <si>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</si>
  <si>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</si>
  <si>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</si>
  <si>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</si>
  <si>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</si>
  <si>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</si>
  <si>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</si>
  <si>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</si>
  <si>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</si>
  <si>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</si>
  <si>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</si>
  <si>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</si>
  <si>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</si>
  <si>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</si>
  <si>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</si>
  <si>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</si>
  <si>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</si>
  <si>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</si>
  <si>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</si>
  <si>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</si>
  <si>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</si>
  <si>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</si>
  <si>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</si>
  <si>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</si>
  <si>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</si>
  <si>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</si>
  <si>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</si>
  <si>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</si>
  <si>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</si>
  <si>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</si>
  <si>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</si>
  <si>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</si>
  <si>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</si>
  <si>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</si>
  <si>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</si>
  <si>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</si>
  <si>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</si>
  <si>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</si>
  <si>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</si>
  <si>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</si>
  <si>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</si>
  <si>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</si>
  <si>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</si>
  <si>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</si>
  <si>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</si>
  <si>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</si>
  <si>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</si>
  <si>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</si>
  <si>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</si>
  <si>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</si>
  <si>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</si>
  <si>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</si>
  <si>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</si>
  <si>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</si>
  <si>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</si>
  <si>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</si>
  <si>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</si>
  <si>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</si>
  <si>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1.3</t>
  </si>
  <si>
    <t>1.1.1</t>
  </si>
  <si>
    <t>1.1.2</t>
  </si>
  <si>
    <t>2.1.1</t>
  </si>
  <si>
    <t>2.2</t>
  </si>
  <si>
    <t>2.2.1</t>
  </si>
  <si>
    <t>4.2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</si>
  <si>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</si>
  <si>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</si>
  <si>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</si>
  <si>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</si>
  <si>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</si>
  <si>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</si>
  <si>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</si>
  <si>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</si>
  <si>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2.3</t>
  </si>
  <si>
    <t>УК-3</t>
  </si>
  <si>
    <t>УК-4</t>
  </si>
  <si>
    <t>БПК-3</t>
  </si>
  <si>
    <t>БПК-4</t>
  </si>
  <si>
    <t>БПК-5</t>
  </si>
  <si>
    <t>БПК-6</t>
  </si>
  <si>
    <t>2.2.2</t>
  </si>
  <si>
    <t>2.4</t>
  </si>
  <si>
    <t>УК-5</t>
  </si>
  <si>
    <t>УК-6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</si>
  <si>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</si>
  <si>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</si>
  <si>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</si>
  <si>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</si>
  <si>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</si>
  <si>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</si>
  <si>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</si>
  <si>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</si>
  <si>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09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10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</si>
  <si>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10
</t>
    </r>
    <r>
      <rPr>
        <u/>
        <sz val="18"/>
        <color indexed="8"/>
        <rFont val="Times New Roman"/>
        <family val="1"/>
        <charset val="204"/>
      </rPr>
      <t>02</t>
    </r>
    <r>
      <rPr>
        <sz val="18"/>
        <color indexed="8"/>
        <rFont val="Times New Roman"/>
        <family val="1"/>
        <charset val="204"/>
      </rPr>
      <t xml:space="preserve">
11</t>
    </r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</si>
  <si>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12
</t>
    </r>
    <r>
      <rPr>
        <u/>
        <sz val="18"/>
        <color indexed="8"/>
        <rFont val="Times New Roman"/>
        <family val="1"/>
        <charset val="204"/>
      </rPr>
      <t>04</t>
    </r>
    <r>
      <rPr>
        <sz val="18"/>
        <color indexed="8"/>
        <rFont val="Times New Roman"/>
        <family val="1"/>
        <charset val="204"/>
      </rPr>
      <t xml:space="preserve">
01</t>
    </r>
  </si>
  <si>
    <r>
      <rPr>
        <u/>
        <sz val="18"/>
        <color indexed="8"/>
        <rFont val="Times New Roman"/>
        <family val="1"/>
        <charset val="204"/>
      </rPr>
      <t xml:space="preserve">26 </t>
    </r>
    <r>
      <rPr>
        <sz val="18"/>
        <color indexed="8"/>
        <rFont val="Times New Roman"/>
        <family val="1"/>
        <charset val="204"/>
      </rPr>
      <t xml:space="preserve">
01
</t>
    </r>
    <r>
      <rPr>
        <u/>
        <sz val="18"/>
        <color indexed="8"/>
        <rFont val="Times New Roman"/>
        <family val="1"/>
        <charset val="204"/>
      </rPr>
      <t>01</t>
    </r>
    <r>
      <rPr>
        <sz val="18"/>
        <color indexed="8"/>
        <rFont val="Times New Roman"/>
        <family val="1"/>
        <charset val="204"/>
      </rPr>
      <t xml:space="preserve">
02</t>
    </r>
  </si>
  <si>
    <r>
      <rPr>
        <u/>
        <sz val="18"/>
        <color indexed="8"/>
        <rFont val="Times New Roman"/>
        <family val="1"/>
        <charset val="204"/>
      </rPr>
      <t xml:space="preserve">23 </t>
    </r>
    <r>
      <rPr>
        <sz val="18"/>
        <color indexed="8"/>
        <rFont val="Times New Roman"/>
        <family val="1"/>
        <charset val="204"/>
      </rPr>
      <t xml:space="preserve">
02
</t>
    </r>
    <r>
      <rPr>
        <u/>
        <sz val="18"/>
        <color indexed="8"/>
        <rFont val="Times New Roman"/>
        <family val="1"/>
        <charset val="204"/>
      </rPr>
      <t>01</t>
    </r>
    <r>
      <rPr>
        <sz val="18"/>
        <color indexed="8"/>
        <rFont val="Times New Roman"/>
        <family val="1"/>
        <charset val="204"/>
      </rPr>
      <t xml:space="preserve">
03</t>
    </r>
  </si>
  <si>
    <r>
      <rPr>
        <u/>
        <sz val="18"/>
        <color indexed="8"/>
        <rFont val="Times New Roman"/>
        <family val="1"/>
        <charset val="204"/>
      </rPr>
      <t xml:space="preserve">30 </t>
    </r>
    <r>
      <rPr>
        <sz val="18"/>
        <color indexed="8"/>
        <rFont val="Times New Roman"/>
        <family val="1"/>
        <charset val="204"/>
      </rPr>
      <t xml:space="preserve">
03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04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</si>
  <si>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04
</t>
    </r>
    <r>
      <rPr>
        <u/>
        <sz val="18"/>
        <color indexed="8"/>
        <rFont val="Times New Roman"/>
        <family val="1"/>
        <charset val="204"/>
      </rPr>
      <t>03</t>
    </r>
    <r>
      <rPr>
        <sz val="18"/>
        <color indexed="8"/>
        <rFont val="Times New Roman"/>
        <family val="1"/>
        <charset val="204"/>
      </rPr>
      <t xml:space="preserve">
05</t>
    </r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</si>
  <si>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06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07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</si>
  <si>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07
</t>
    </r>
    <r>
      <rPr>
        <u/>
        <sz val="18"/>
        <color indexed="8"/>
        <rFont val="Times New Roman"/>
        <family val="1"/>
        <charset val="204"/>
      </rPr>
      <t>02</t>
    </r>
    <r>
      <rPr>
        <sz val="18"/>
        <color indexed="8"/>
        <rFont val="Times New Roman"/>
        <family val="1"/>
        <charset val="204"/>
      </rPr>
      <t xml:space="preserve">
08</t>
    </r>
  </si>
  <si>
    <t>2.1.2</t>
  </si>
  <si>
    <t>3.2</t>
  </si>
  <si>
    <t>Квалификация</t>
  </si>
  <si>
    <t>_____________________</t>
  </si>
  <si>
    <t>IV</t>
  </si>
  <si>
    <t>1.1.3</t>
  </si>
  <si>
    <t>1.1.4</t>
  </si>
  <si>
    <t>Председатель УМО по экономическому образованию</t>
  </si>
  <si>
    <t>ТИПОВОЙ УЧЕБНЫЙ  ПЛАН</t>
  </si>
  <si>
    <t>__________________________________</t>
  </si>
  <si>
    <t>IV курс</t>
  </si>
  <si>
    <t>8 семестр,
__ недель</t>
  </si>
  <si>
    <t>Компонент учреждения высшего образования</t>
  </si>
  <si>
    <t>МИНИСТЕРСТВО ОБРАЗОВАНИЯ РЕСПУБЛИКИ БЕЛАРУСЬ</t>
  </si>
  <si>
    <t>Философия</t>
  </si>
  <si>
    <t>Социология</t>
  </si>
  <si>
    <t>Политология</t>
  </si>
  <si>
    <t>История</t>
  </si>
  <si>
    <t>Эконометрика</t>
  </si>
  <si>
    <t>Экономическая теория</t>
  </si>
  <si>
    <t>Макроэкономика</t>
  </si>
  <si>
    <t>Курсовая работа по учебной дисциплине "Макроэкономика"</t>
  </si>
  <si>
    <t>Статистика</t>
  </si>
  <si>
    <t>Иностранный язык</t>
  </si>
  <si>
    <t>Модуль "Организация и обеспечение бизнеса"</t>
  </si>
  <si>
    <t>Правовое обеспечение бизнеса</t>
  </si>
  <si>
    <t>Социально-гуманитарный модуль 1</t>
  </si>
  <si>
    <t>Социально-гуманитарный модуль 2</t>
  </si>
  <si>
    <t>Модули дополнительных компетенций</t>
  </si>
  <si>
    <t>Безопасность жизнедеятельности человека</t>
  </si>
  <si>
    <t>Белорусский язык (профессиональная лексика)</t>
  </si>
  <si>
    <t>Ознакомительная</t>
  </si>
  <si>
    <t>Организационно-экономическая</t>
  </si>
  <si>
    <t>Аналитическая</t>
  </si>
  <si>
    <t>Преддипломная</t>
  </si>
  <si>
    <t>Микроэкономика</t>
  </si>
  <si>
    <t>2.5</t>
  </si>
  <si>
    <t>2.6</t>
  </si>
  <si>
    <t>1.6</t>
  </si>
  <si>
    <t>1.7</t>
  </si>
  <si>
    <t>1.8</t>
  </si>
  <si>
    <t>1.9</t>
  </si>
  <si>
    <t>1.10</t>
  </si>
  <si>
    <t>УК-7</t>
  </si>
  <si>
    <t>УК-8</t>
  </si>
  <si>
    <t>1 семестр,
18 недель</t>
  </si>
  <si>
    <t>2 семестр,
17  недель</t>
  </si>
  <si>
    <t>3 семестр,
18 недель</t>
  </si>
  <si>
    <t>4 семестр,
17 недель</t>
  </si>
  <si>
    <t>5 семестр,
18  недель</t>
  </si>
  <si>
    <t>6 семестр,
17  недель</t>
  </si>
  <si>
    <t>Срок обучения 4 года</t>
  </si>
  <si>
    <t>Использовать основные математические понятия и методы вычислений для анализа и моделирования экономических процессов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</si>
  <si>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</si>
  <si>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БПК-7</t>
  </si>
  <si>
    <t>2.9</t>
  </si>
  <si>
    <t>2.10</t>
  </si>
  <si>
    <t>2.11</t>
  </si>
  <si>
    <t>2.12</t>
  </si>
  <si>
    <t>2.13</t>
  </si>
  <si>
    <t>Модуль "Экономика 2"</t>
  </si>
  <si>
    <t>1.5.1</t>
  </si>
  <si>
    <t>1.5.2</t>
  </si>
  <si>
    <t>Информационные технологии</t>
  </si>
  <si>
    <t>/8</t>
  </si>
  <si>
    <t>/10</t>
  </si>
  <si>
    <t>/34</t>
  </si>
  <si>
    <t>/36</t>
  </si>
  <si>
    <t>Физическая культура</t>
  </si>
  <si>
    <t>Великая Отечественная война советского народа (в контексте Второй мировой войны)</t>
  </si>
  <si>
    <t>/566</t>
  </si>
  <si>
    <t>/60</t>
  </si>
  <si>
    <t>/68</t>
  </si>
  <si>
    <t>/72</t>
  </si>
  <si>
    <t>/102</t>
  </si>
  <si>
    <t>/1-6</t>
  </si>
  <si>
    <t>/350</t>
  </si>
  <si>
    <t>Противодействие коррупции</t>
  </si>
  <si>
    <t>/54</t>
  </si>
  <si>
    <t>/26</t>
  </si>
  <si>
    <t>3.3</t>
  </si>
  <si>
    <t>4.3</t>
  </si>
  <si>
    <t>4.4</t>
  </si>
  <si>
    <t>Высшая математика</t>
  </si>
  <si>
    <t>/70</t>
  </si>
  <si>
    <t>Финансы</t>
  </si>
  <si>
    <t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</si>
  <si>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 xml:space="preserve">Оперировать основными понятиями и методами статистики,  применять статистический инструментарий для количественной оценки массовых социально-экономических явлений и процессов, устанавливать статистические закономерности  их развития </t>
  </si>
  <si>
    <t>/410</t>
  </si>
  <si>
    <t>Обладать современной культурой мышления, уметь использовать основы философских знаний в профессиональной деятельности</t>
  </si>
  <si>
    <t>Работать в команде, толерантно воспринимать социальные, этнические, конфессиональные, культурные и иные различия</t>
  </si>
  <si>
    <t>Обладать гуманистическим мировоззрением, качествами гражданственности и патриотизма</t>
  </si>
  <si>
    <t>Выявлять факторы и механизмы исторического развития, определять общественное значение исторических событий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</si>
  <si>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</si>
  <si>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7 семестр,
16 недель</t>
  </si>
  <si>
    <t>СОГЛАСОВАНО  
Начальник Главного управления профессионального образования 
Министерства образования Республики Беларусь  
_______________С.А. Касперович  
"____"__________2021 г.</t>
  </si>
  <si>
    <t>СОГЛАСОВАНО 
Проректор по научно-методической работе Государственного 
учреждения образования "Республиканский институт высшей школы" 
_______________И.В. Титович
"____"__________2021 г.</t>
  </si>
  <si>
    <t>___________________</t>
  </si>
  <si>
    <t>И.А.Старовойтова</t>
  </si>
  <si>
    <t>В.Ю.Шутилин</t>
  </si>
  <si>
    <t>Рекомендован к утверждению Президиумом Совета УМО по экономическому образованию</t>
  </si>
  <si>
    <t>С.А.Касперович</t>
  </si>
  <si>
    <t>И.В.Титович</t>
  </si>
  <si>
    <t>Информационный менеджмент</t>
  </si>
  <si>
    <t>Бизнес-офис организации</t>
  </si>
  <si>
    <t>Корпоративные информационные системы</t>
  </si>
  <si>
    <t>Проектирование экономических информационных систем</t>
  </si>
  <si>
    <t>Модуль "Проектирование  информационных систем"</t>
  </si>
  <si>
    <t>Предпринимательство в сфере информационных технологий</t>
  </si>
  <si>
    <t>Алгоритмизация и программирование</t>
  </si>
  <si>
    <t>Телекоммуникационные системы и компьютерные сети</t>
  </si>
  <si>
    <t>Модуль "Язык SQL и программирование в информационных системах"</t>
  </si>
  <si>
    <t>Язык SQL</t>
  </si>
  <si>
    <t>Программирование в информационных системах</t>
  </si>
  <si>
    <t>Бухгалтерский учет</t>
  </si>
  <si>
    <t>Интернет-маркетинг</t>
  </si>
  <si>
    <t>Менеджмент</t>
  </si>
  <si>
    <t>Анализ и моделирование бизнес-процессов организации</t>
  </si>
  <si>
    <t>Системы поддержки принятия решений</t>
  </si>
  <si>
    <t>Управление информационной инфраструктурой организации и аудит информационных технологий</t>
  </si>
  <si>
    <t>Тестирование программного обеспечения</t>
  </si>
  <si>
    <t>Модуль "Системы бизнес-аналитики"</t>
  </si>
  <si>
    <t>Инструментальные системы бизнес-аналитики</t>
  </si>
  <si>
    <t>Экономическая эффективность информационных систем</t>
  </si>
  <si>
    <t>Компьютерная графика/Основы Web-дизайна</t>
  </si>
  <si>
    <t>Web-программирование/Языки программирования высокого уровня</t>
  </si>
  <si>
    <t>Электронный бизнес/Электронный бизнес на английском языке</t>
  </si>
  <si>
    <t>Экономика организации (предприятия)</t>
  </si>
  <si>
    <t>Бизнес-аналитика</t>
  </si>
  <si>
    <t>Управление проектами по разработке программного обеспечения (на английском языке)</t>
  </si>
  <si>
    <t>/28</t>
  </si>
  <si>
    <t>/14</t>
  </si>
  <si>
    <t>Автоматизация управленческого учета</t>
  </si>
  <si>
    <t>1.5</t>
  </si>
  <si>
    <t>2.7</t>
  </si>
  <si>
    <t>2.8</t>
  </si>
  <si>
    <t>Модуль "Экономика 1"</t>
  </si>
  <si>
    <t>СК-7</t>
  </si>
  <si>
    <t>СК-8</t>
  </si>
  <si>
    <t>СК-9</t>
  </si>
  <si>
    <t>СК-10</t>
  </si>
  <si>
    <t>СК-11</t>
  </si>
  <si>
    <t>СК-12</t>
  </si>
  <si>
    <t>СК-13</t>
  </si>
  <si>
    <t>СК-14</t>
  </si>
  <si>
    <t>СК-15</t>
  </si>
  <si>
    <t>СК-16</t>
  </si>
  <si>
    <t>2.4.1</t>
  </si>
  <si>
    <t>2.4.2</t>
  </si>
  <si>
    <t>2.11.1</t>
  </si>
  <si>
    <t>2.11.2</t>
  </si>
  <si>
    <t>БПК-8</t>
  </si>
  <si>
    <t>Модуль "Информационные системы в бизнесе"</t>
  </si>
  <si>
    <t>БПК-9</t>
  </si>
  <si>
    <t>БПК-10</t>
  </si>
  <si>
    <t>БПК-11</t>
  </si>
  <si>
    <t>БПК-12</t>
  </si>
  <si>
    <t>СК-17</t>
  </si>
  <si>
    <t>СК-18</t>
  </si>
  <si>
    <t>СК-19</t>
  </si>
  <si>
    <t>СК-20</t>
  </si>
  <si>
    <t>СК-21</t>
  </si>
  <si>
    <t>СК-22</t>
  </si>
  <si>
    <t>СК-23</t>
  </si>
  <si>
    <t>СК-24</t>
  </si>
  <si>
    <t>СК-25</t>
  </si>
  <si>
    <t>СК-26</t>
  </si>
  <si>
    <t>СК-27</t>
  </si>
  <si>
    <t>СК-28</t>
  </si>
  <si>
    <t>Экономическая социология/ Экономическая психология</t>
  </si>
  <si>
    <t>Логика/ Культура информационного общества</t>
  </si>
  <si>
    <t>Геоинформационные технологии/ Информационная безопасность</t>
  </si>
  <si>
    <t>Основы маркетинга</t>
  </si>
  <si>
    <t>Д.А.Марушко</t>
  </si>
  <si>
    <t>Продолжение типового учебного плана по специальности (направлению специальности) 1-25 01 12, регистрационный № _______________</t>
  </si>
  <si>
    <t>экономист-информатик</t>
  </si>
  <si>
    <t>БПК-13</t>
  </si>
  <si>
    <t>УК-9</t>
  </si>
  <si>
    <t>Владеть основами исследовательской деятельности, осуществлять поиск, анализ, синтез информации</t>
  </si>
  <si>
    <t>Быть способным к саморазвитию и совершенствованию в профессиональной деятельности</t>
  </si>
  <si>
    <t>Начальник Главного управления профессионального образования Министерства образования Республики Беларусь</t>
  </si>
  <si>
    <t xml:space="preserve">Профессионально ориентированный иностранный язык </t>
  </si>
  <si>
    <t>Деловой иностранный язык</t>
  </si>
  <si>
    <t>Принимать решения о выборе оптимальной формы организационной структуры управления организации; владеть современными техниками принятия управленческих решений; оценивать эффективность управления и конкурентоспособность организации</t>
  </si>
  <si>
    <t>УК-10</t>
  </si>
  <si>
    <t xml:space="preserve"> </t>
  </si>
  <si>
    <t>А.А.Успенский</t>
  </si>
  <si>
    <t>Директор Инновационной ассоциации "Республиканский центр трансфера технологий"</t>
  </si>
  <si>
    <t>Модуль "Коммуникации на иностранном языке"</t>
  </si>
  <si>
    <t>2.5.1</t>
  </si>
  <si>
    <t>2.5.2</t>
  </si>
  <si>
    <t>Модуль "Алгоритмизация и компьютерная графика"</t>
  </si>
  <si>
    <t>2.3.1</t>
  </si>
  <si>
    <t>2.3.2</t>
  </si>
  <si>
    <t>Модуль "Анализ  бизнес-процессов и принятие решений в экономике"</t>
  </si>
  <si>
    <t>2.8.1</t>
  </si>
  <si>
    <t>2.8.2</t>
  </si>
  <si>
    <t>2.8.3</t>
  </si>
  <si>
    <t>Модуль "Электронный бизнес и информационная безопасность"</t>
  </si>
  <si>
    <t>Модуль "Разработка и тестирование программного обеспечения"</t>
  </si>
  <si>
    <t>Модуль "Корпоративные информационные системы и оценка их эффективности"</t>
  </si>
  <si>
    <t>2.6.1</t>
  </si>
  <si>
    <t>2.6.2</t>
  </si>
  <si>
    <t>2.7.1</t>
  </si>
  <si>
    <t>2.7.2</t>
  </si>
  <si>
    <t>2.9.1</t>
  </si>
  <si>
    <t>2.9.2</t>
  </si>
  <si>
    <t>2.10.1</t>
  </si>
  <si>
    <t>2.10.2</t>
  </si>
  <si>
    <t>2.10.3</t>
  </si>
  <si>
    <t>2.11.3</t>
  </si>
  <si>
    <t>2.12.1</t>
  </si>
  <si>
    <t>2.12.2</t>
  </si>
  <si>
    <t>2.13.1</t>
  </si>
  <si>
    <t>2.13.2</t>
  </si>
  <si>
    <t>Проявлять инициативу и адаптироваться к изменениям в профессиональной деятельности</t>
  </si>
  <si>
    <t>СК-29</t>
  </si>
  <si>
    <t>М.П.</t>
  </si>
  <si>
    <t>/24</t>
  </si>
  <si>
    <t>1.4.1</t>
  </si>
  <si>
    <t>1.4.2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</si>
  <si>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</si>
  <si>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</si>
  <si>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>/108</t>
  </si>
  <si>
    <t>/84</t>
  </si>
  <si>
    <t>2.14</t>
  </si>
  <si>
    <r>
      <t>Основы управления интеллектуальной собственностью</t>
    </r>
    <r>
      <rPr>
        <b/>
        <sz val="24"/>
        <rFont val="Calibri"/>
        <family val="2"/>
        <charset val="204"/>
      </rPr>
      <t>¹</t>
    </r>
  </si>
  <si>
    <t>1.10.1</t>
  </si>
  <si>
    <t>1.10.2</t>
  </si>
  <si>
    <t>Специальность  1-25 01 12  Экономическая информатика</t>
  </si>
  <si>
    <t>Характеризовать положения национального законодательства в области развития бизнеса, выявлять неурегулированные аспекты и разрабатывать рекомендации по совершенствованию действующего законодательства</t>
  </si>
  <si>
    <t>1.10.3</t>
  </si>
  <si>
    <t xml:space="preserve">   </t>
  </si>
  <si>
    <t xml:space="preserve">Применять теоретические основы алгоритмизации при написании программ на современных языках программирования    </t>
  </si>
  <si>
    <t xml:space="preserve">Осуществлять анализ архитектуры информационных систем поддержки принятия решений и использовать типовые методы решения задач принятия решений   </t>
  </si>
  <si>
    <t>2.9.3</t>
  </si>
  <si>
    <t>Анализ хозяйственной деятельности</t>
  </si>
  <si>
    <t>Модуль "Экономика организации и маркетинг"</t>
  </si>
  <si>
    <t>1.6.1</t>
  </si>
  <si>
    <t>1.6.2</t>
  </si>
  <si>
    <t>Определять основные направления деятельности и сферу ответственности маркетинга, формулировать цели и задачи маркетинга в производственной, ценовой, дистрибутивной и коммуникационной областях, определять и планировать затраты и результаты маркетинговой деятельности</t>
  </si>
  <si>
    <t>СК-30</t>
  </si>
  <si>
    <t>СК-31</t>
  </si>
  <si>
    <t>СК-32</t>
  </si>
  <si>
    <t>/486</t>
  </si>
  <si>
    <t>/58</t>
  </si>
  <si>
    <t>Математический модуль</t>
  </si>
  <si>
    <t>Национальная экономика Беларуси</t>
  </si>
  <si>
    <t>Модуль "Статистика и эконометрика"</t>
  </si>
  <si>
    <t>1.7.1</t>
  </si>
  <si>
    <t>1.7.2</t>
  </si>
  <si>
    <t>1.7.3</t>
  </si>
  <si>
    <t>Курсовая работа по учебной дисциплине "Бизнес-офис организации"</t>
  </si>
  <si>
    <t>Теория вероятностей</t>
  </si>
  <si>
    <t>Международная экономика</t>
  </si>
  <si>
    <t>1.7.1, 1.7.2</t>
  </si>
  <si>
    <t>1.11</t>
  </si>
  <si>
    <t>1.11.1</t>
  </si>
  <si>
    <t>1.11.2</t>
  </si>
  <si>
    <t>1.11.3</t>
  </si>
  <si>
    <t>1.11.2, 1.11.3</t>
  </si>
  <si>
    <t>БПК-14</t>
  </si>
  <si>
    <t>2.8.4</t>
  </si>
  <si>
    <t>2.8.3, 2.8.4</t>
  </si>
  <si>
    <t>Применять платежные инструкции и инструменты в предпринимательской деятельности</t>
  </si>
  <si>
    <t>Финансовое сопровождение предпринимательства</t>
  </si>
  <si>
    <t>Курсовая работа по учебной дисциплине "Экономическая эффективность информационных систем"</t>
  </si>
  <si>
    <t>Курсовая работа по учебной дисциплине "Проектирование экономических информационных систем"</t>
  </si>
  <si>
    <t>СК-33</t>
  </si>
  <si>
    <t>Использовать возможности программных средств для создания и редактирования изображений в  среде современных  графических редакторов</t>
  </si>
  <si>
    <t>Использовать современные инструментальные средства для разработки программ на языках программирования высокого уровня для решения комплекса аналитических задач</t>
  </si>
  <si>
    <t xml:space="preserve">Диагностировать виды угроз информационной безопасности информационных систем, применять основные методы и средства защиты информации на предприятии
</t>
  </si>
  <si>
    <t>УК-11</t>
  </si>
  <si>
    <t>Владеть навыками здоровьесбережения</t>
  </si>
  <si>
    <t>Использовать языковой материал в профессиональной области на белорусском языке</t>
  </si>
  <si>
    <t>Применять современные социологические знания и методы для анализа экономических процессов и отношений, понимать общественное значение экономических факторов</t>
  </si>
  <si>
    <t>СК-4/СК-5</t>
  </si>
  <si>
    <t xml:space="preserve">СК-9, УК-3,6 </t>
  </si>
  <si>
    <t>СК-24/СК-25</t>
  </si>
  <si>
    <t>СК-29/СК-30</t>
  </si>
  <si>
    <t>CК-32</t>
  </si>
  <si>
    <t>УК-14</t>
  </si>
  <si>
    <t>УК-15</t>
  </si>
  <si>
    <t>Осуществлять коммуникации на иностранном языке для решения задач межличностного и межкультурного взаимодействия</t>
  </si>
  <si>
    <t>УК-12</t>
  </si>
  <si>
    <t>УК-13</t>
  </si>
  <si>
    <t>Использовать современные психологические знания и методы для анализа экономических процессов и отношений, анализировать и понимать психологические аспекты экономического поведения</t>
  </si>
  <si>
    <t>УК-11/УК-12</t>
  </si>
  <si>
    <t>УК-13/УК-14</t>
  </si>
  <si>
    <t>Продолжение типового учебного плана по специальности  1-25 01 12 "Экономическая информатика", регистрационный № _______________</t>
  </si>
  <si>
    <t>Код модуля, учебной дисциплины</t>
  </si>
  <si>
    <t>Продолжение типового учебного плана по специальности 1-25 01 12 "Экономическая информатика", регистрационный № _______________</t>
  </si>
  <si>
    <t>/1</t>
  </si>
  <si>
    <t>/174</t>
  </si>
  <si>
    <t>/140</t>
  </si>
  <si>
    <t>/128</t>
  </si>
  <si>
    <t>/2</t>
  </si>
  <si>
    <t xml:space="preserve">Применять принципы ведения электронного бизнеса, осуществлять анализ применения основных форм и систем электронного бизнеса в  практической деятельности </t>
  </si>
  <si>
    <t>/122</t>
  </si>
  <si>
    <t>/4</t>
  </si>
  <si>
    <t xml:space="preserve">БПК-13         </t>
  </si>
  <si>
    <t xml:space="preserve">СК-8, УК-3,6 </t>
  </si>
  <si>
    <t>Понимать особенности и механизм функционирования национальной экономики, оценивать ресурсный потенциал и конкурентные преимущества, определять тенденции и перспективы ее развития для решения текущих экономических проблем и реализации стратегических целей и задач социально-экономического развития Республики Беларусь</t>
  </si>
  <si>
    <t>Понимать социально-экономическую природу организации (предприятия), его функции, место и роль в развитии национальной экономики, рассчитывать и анализировать основные показатели производственно-хозяйственной деятельности, вырабатывать и обосновывать решения по вопросам, связанным с экономической и коммерческой деятельностью организации (предприятия)</t>
  </si>
  <si>
    <t>Оформлять первичные учетные документы, применять методики оценки и учета активов, собственного капитала, обязательств, доходов и расходов хозяйственной деятельности организаций государственного и реального секторов экономики</t>
  </si>
  <si>
    <t xml:space="preserve"> 1.10.1</t>
  </si>
  <si>
    <t>1.10.2, 1.10.3</t>
  </si>
  <si>
    <t>Оперировать основными понятиями  информационного менеджмента, анализировать потребность организации в автоматизации выполнения деловых процессов производства продукции, товаров</t>
  </si>
  <si>
    <t xml:space="preserve">Применять язык SQL для организации, хранения, обработки и анализа данных в  системах управления базами данных  Access, MS SQL Server </t>
  </si>
  <si>
    <t xml:space="preserve">Использовать средства web-программирования на  языках  PHP, Java Script, ASP.NET для решения  задач  организации </t>
  </si>
  <si>
    <t xml:space="preserve">Применять принципы тестирования программного обеспечения, оформлять основные документы в процессе осуществления тестирования, оценивать результаты проведения тестирования </t>
  </si>
  <si>
    <t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</t>
  </si>
  <si>
    <t>Использовать иностранный язык в качестве инструмента профессиональной деятельности, применять базовые методы и приемы различных типов устной и письменной коммуникации на иностранном языке для решения профессиональных задач</t>
  </si>
  <si>
    <t xml:space="preserve">Применять формы, приемы, методы и законы интеллектуальной познавательной деятельности, логично и аргументированно обосновывать свою позицию </t>
  </si>
  <si>
    <t>Модуль "Финансы, бухгалтерский учет и анализ"</t>
  </si>
  <si>
    <t>Понимать закономерности формирования культурно-творческих характеристик личности, образа мысли и деятельности человека  в информационном обществе</t>
  </si>
  <si>
    <t xml:space="preserve">Применять основные принципы функционирования корпоративных информационных систем , осуществлять настройку модулей корпоративных информационных систем в сфере автоматизации управленческого учета </t>
  </si>
  <si>
    <t>Осуществлять  оценку эффективности инвестиций в информационные технологии, использовать зарубежные и отечественные стандарты и информационные ресурсы по обоснованию и оценке IТ-проектов</t>
  </si>
  <si>
    <t xml:space="preserve">Председатель НМС по  экономической информатике </t>
  </si>
  <si>
    <t xml:space="preserve">                                М.П.</t>
  </si>
  <si>
    <t>Т.А.Богомья</t>
  </si>
  <si>
    <t xml:space="preserve">Применять принципы управления информационной инфраструктурой организации, определять требования к ее функциональности, разрабатывать и реализовывать планы проведения IТ-аудита </t>
  </si>
  <si>
    <t>Осуществлять анализ и моделирование бизнес-процессов организации с применением стандартов моделирования бизнес-процессов  IDEF, DFD, ERD, BPMN</t>
  </si>
  <si>
    <t>Применять принципы построения хранилищ данных и использовать типовые методы интеллектуального анализа данных при решении задач повышения эффективности бизнеса</t>
  </si>
  <si>
    <t xml:space="preserve">Применять популярные платформы бизнес-аналитики (BI-платформы)  при решении задач бизнеса, проектировать и разрабатывать информационные панели и витрины данных для пользователей   BI-платформ, использовать основные типы встроенной визуализации в специализированных прикладных пакетах бизнес-аналитики </t>
  </si>
  <si>
    <t>Осуществлять разработку программных модулей на встроенном языке программирования информационной системы 1С:предприятие</t>
  </si>
  <si>
    <t>Диагностировать требования к функциональности телекоммуникационных систем и компьютерных сетей   организации и разрабатывать меры для повышения эффективности их использования в интересах организации</t>
  </si>
  <si>
    <t>Использовать современные программные продукты с применением теоретических и методологических знаний управления IT-проектом</t>
  </si>
  <si>
    <t>Понимать сущность финансовой политики государства, принципы финансового планирования, содержание и функции финансов организаций реального сектора экономики для определения конкретных мер регулирования финансовой деятельности</t>
  </si>
  <si>
    <t>Применять специализированные маркетинговые программные продукты и осуществлять разработку и  продвижение сайта организации</t>
  </si>
  <si>
    <t>Применять принципы и методы построения и развития бизнес-офиса организации на основе современных информационных систем и прикладных программных продуктов</t>
  </si>
  <si>
    <t>Применять принципы ведения IТ-бизнеса, осуществлять управление IТ-проектом</t>
  </si>
  <si>
    <t>Управление IТ-проектами</t>
  </si>
  <si>
    <t>Модуль "Менеджмент и управление IТ-проектами"</t>
  </si>
  <si>
    <t>Использовать учетно-аналитические данные при оценке финансового и экономического состояния организации и обоснования плана ее перспективного развития</t>
  </si>
  <si>
    <t xml:space="preserve">СК-19, УК-3,6 </t>
  </si>
  <si>
    <t xml:space="preserve">СОГЛАСОВАНО  
Начальник Главного управления профессионального образования Министерства образования Республики Беларусь  
_______________С.А. Касперович  
_____________________________2021 </t>
  </si>
  <si>
    <t>СОГЛАСОВАНО 
Проректор по научно-методической работе                                                                                                        Государственного учреждения образования "Республиканский институт высшей школы" 
_______________И.В. Титович
______________________________2021</t>
  </si>
  <si>
    <t>СОГЛАСОВАНО  
Начальник Главного управления профессионального образования 
Министерства образования Республики Беларусь  
_______________С.А. Касперович  
________________________________2021</t>
  </si>
  <si>
    <t>СОГЛАСОВАНО 
Проректор по научно-методической работе                                                                                         Государственного учреждения образования "Республиканский институт высшей школы" 
_______________И.В. Титович
___________________________2021</t>
  </si>
  <si>
    <t xml:space="preserve">                    М.П.</t>
  </si>
  <si>
    <t xml:space="preserve">                   М.П.</t>
  </si>
  <si>
    <t>2021 г</t>
  </si>
  <si>
    <t xml:space="preserve">Протокол № ____ от __________________ 2021 </t>
  </si>
  <si>
    <t>Разработан в качестве примера реализации образовательного стандарта по специальности 1-25 01 12  "Экономическая информатика".</t>
  </si>
  <si>
    <t xml:space="preserve">УК-1, БПК-6 </t>
  </si>
  <si>
    <t>УК-1,5,6,                     БПК-11</t>
  </si>
  <si>
    <t>УК-1,5,6,                     БПК-13</t>
  </si>
  <si>
    <t xml:space="preserve">СК-23, УК-3,6 </t>
  </si>
  <si>
    <t>СК-16, УК-1,5,6</t>
  </si>
  <si>
    <t xml:space="preserve"> 1.7.2, 1.10.3, 1.11.3, 2.8.4</t>
  </si>
  <si>
    <t>1.2, 2.5.1, 2.5,2, 2.9.3, 2.11.1</t>
  </si>
  <si>
    <t>1.10.3, 1.11.3, 2.8.4</t>
  </si>
  <si>
    <t xml:space="preserve">1.10.3, 1.11.3, 2.5.1, 2.5,2, 2.8.4, 2.9.3, 2.11.1 </t>
  </si>
  <si>
    <t>Определять и анализировать современные тенденции развития международной экономики, осуществлять выбор оптимальных инструментов регулирования внешнеэкономической деятельности</t>
  </si>
  <si>
    <t>1. Государственный экзамен по специальности                                                                              2. Защита дипломной работы в ГЭК</t>
  </si>
  <si>
    <t xml:space="preserve">¹При составлении учебного плана учреждения высшего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высшего образования. </t>
  </si>
  <si>
    <t>Проректор по научно-методической работе                                                                                                  Государственного учреждения образования "Республиканский институт высшей школы"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</si>
  <si>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</si>
  <si>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Применять знания основных актов законодательства в сфере противодействия коррупции для выработки и реализации мер по ее предупреждению</t>
  </si>
  <si>
    <t>Использовать методы и приемы делового общения в интернациональной среде с учетом региональных особенностей деловой культуры зарубежных стран</t>
  </si>
  <si>
    <t xml:space="preserve">Применять основы методологии геоинформационного анализа пространственно-распределенных данных; диагностировать возможности применения геоинформационных систем для решения задач предметной области; осуществлять разработку собственных ГИС-проектов; использовать ГИС-проекты для визуализации исследуемых данных 
</t>
  </si>
  <si>
    <t>Применять методы и средства организации проектных работ, автоматизации проектирования, объектно-ориентированный подход к анализу и проектированию экономических информационных систем на базе унифицированного языка моделирования  UML</t>
  </si>
  <si>
    <t xml:space="preserve">Оперировать основными понятитями web-дизайна, осуществлять разработку web-страниц </t>
  </si>
  <si>
    <t xml:space="preserve">Анализировать архитектуру корпоративных информационных систем,  определять требования к их функциональности , осуществлять работу с различными модулями  корпоративных информационных систем класса ERP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</si>
</sst>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6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u/>
      <sz val="18"/>
      <color indexed="8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 Cyr"/>
      <charset val="204"/>
    </font>
    <font>
      <sz val="24"/>
      <color indexed="8"/>
      <name val="Times New Roman"/>
      <family val="1"/>
      <charset val="204"/>
    </font>
    <font>
      <sz val="24"/>
      <color indexed="8"/>
      <name val="Arial Cyr"/>
      <charset val="204"/>
    </font>
    <font>
      <b/>
      <sz val="28"/>
      <color indexed="8"/>
      <name val="Times New Roman"/>
      <family val="1"/>
      <charset val="204"/>
    </font>
    <font>
      <sz val="16"/>
      <color indexed="8"/>
      <name val="Arial Cyr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Arial Cyr"/>
      <charset val="204"/>
    </font>
    <font>
      <b/>
      <sz val="2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indexed="8"/>
      <name val="Arial Cyr"/>
      <charset val="204"/>
    </font>
    <font>
      <b/>
      <sz val="20"/>
      <color indexed="8"/>
      <name val="Times New Roman"/>
      <family val="1"/>
      <charset val="204"/>
    </font>
    <font>
      <sz val="26"/>
      <color indexed="8"/>
      <name val="Times New Roman"/>
      <family val="1"/>
      <charset val="204"/>
    </font>
    <font>
      <sz val="28"/>
      <color indexed="8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16"/>
      <name val="Arial Cyr"/>
      <charset val="204"/>
    </font>
    <font>
      <b/>
      <sz val="24"/>
      <name val="Arial Cyr"/>
      <charset val="204"/>
    </font>
    <font>
      <b/>
      <sz val="16"/>
      <color indexed="8"/>
      <name val="Arial Cyr"/>
      <charset val="204"/>
    </font>
    <font>
      <b/>
      <sz val="10"/>
      <color indexed="8"/>
      <name val="Arial Cyr"/>
      <charset val="204"/>
    </font>
    <font>
      <b/>
      <sz val="20"/>
      <color indexed="8"/>
      <name val="Arial Cyr"/>
      <charset val="204"/>
    </font>
    <font>
      <sz val="24"/>
      <color theme="1"/>
      <name val="Arial Cyr"/>
      <charset val="204"/>
    </font>
    <font>
      <sz val="24"/>
      <color rgb="FFFF000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4"/>
      <name val="Calibri"/>
      <family val="2"/>
      <charset val="204"/>
    </font>
    <font>
      <b/>
      <sz val="24"/>
      <color theme="0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sz val="24"/>
      <color theme="0"/>
      <name val="Times New Roman"/>
      <family val="1"/>
      <charset val="204"/>
    </font>
    <font>
      <sz val="16"/>
      <color rgb="FFFF0000"/>
      <name val="Arial Cyr"/>
      <charset val="204"/>
    </font>
    <font>
      <sz val="10"/>
      <color rgb="FFFF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7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826">
    <xf numFmtId="0" fontId="0" fillId="0" borderId="0" xfId="0"/>
    <xf numFmtId="0" fontId="9" fillId="0" borderId="0" xfId="0" applyFont="1" applyFill="1"/>
    <xf numFmtId="0" fontId="11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13" fillId="0" borderId="0" xfId="0" applyFont="1" applyFill="1"/>
    <xf numFmtId="0" fontId="14" fillId="0" borderId="0" xfId="0" applyFont="1" applyFill="1"/>
    <xf numFmtId="0" fontId="10" fillId="0" borderId="0" xfId="0" applyFont="1" applyFill="1" applyAlignment="1"/>
    <xf numFmtId="0" fontId="9" fillId="0" borderId="0" xfId="0" applyFont="1" applyFill="1" applyAlignment="1"/>
    <xf numFmtId="0" fontId="16" fillId="0" borderId="0" xfId="0" applyFont="1" applyFill="1"/>
    <xf numFmtId="0" fontId="15" fillId="0" borderId="0" xfId="0" applyFont="1" applyFill="1"/>
    <xf numFmtId="0" fontId="17" fillId="0" borderId="0" xfId="0" applyFont="1" applyFill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5" fillId="0" borderId="1" xfId="0" applyFont="1" applyFill="1" applyBorder="1"/>
    <xf numFmtId="0" fontId="19" fillId="0" borderId="1" xfId="0" applyFont="1" applyFill="1" applyBorder="1" applyAlignment="1">
      <alignment horizontal="center" vertical="center"/>
    </xf>
    <xf numFmtId="49" fontId="15" fillId="0" borderId="0" xfId="0" applyNumberFormat="1" applyFont="1" applyFill="1"/>
    <xf numFmtId="49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9" fontId="14" fillId="0" borderId="0" xfId="0" applyNumberFormat="1" applyFont="1" applyFill="1"/>
    <xf numFmtId="49" fontId="20" fillId="0" borderId="0" xfId="0" applyNumberFormat="1" applyFont="1" applyFill="1"/>
    <xf numFmtId="0" fontId="21" fillId="0" borderId="0" xfId="0" applyFont="1" applyFill="1"/>
    <xf numFmtId="49" fontId="20" fillId="0" borderId="1" xfId="0" applyNumberFormat="1" applyFont="1" applyFill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49" fontId="20" fillId="0" borderId="0" xfId="0" applyNumberFormat="1" applyFont="1" applyFill="1" applyAlignment="1">
      <alignment horizontal="center"/>
    </xf>
    <xf numFmtId="49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/>
    </xf>
    <xf numFmtId="0" fontId="20" fillId="0" borderId="0" xfId="0" applyFont="1" applyFill="1"/>
    <xf numFmtId="49" fontId="22" fillId="0" borderId="1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vertical="top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top"/>
    </xf>
    <xf numFmtId="0" fontId="10" fillId="0" borderId="0" xfId="0" applyFont="1" applyFill="1" applyAlignment="1">
      <alignment horizontal="center" vertical="top"/>
    </xf>
    <xf numFmtId="0" fontId="11" fillId="0" borderId="0" xfId="0" applyFont="1" applyFill="1" applyAlignment="1">
      <alignment vertical="top"/>
    </xf>
    <xf numFmtId="0" fontId="5" fillId="0" borderId="0" xfId="0" applyFont="1"/>
    <xf numFmtId="0" fontId="6" fillId="0" borderId="0" xfId="0" applyFont="1" applyAlignment="1">
      <alignment vertical="top"/>
    </xf>
    <xf numFmtId="0" fontId="7" fillId="0" borderId="0" xfId="0" applyFont="1"/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8" fillId="0" borderId="0" xfId="0" applyFont="1"/>
    <xf numFmtId="0" fontId="8" fillId="0" borderId="0" xfId="0" applyFont="1" applyAlignment="1">
      <alignment vertical="top"/>
    </xf>
    <xf numFmtId="49" fontId="22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8" fillId="0" borderId="3" xfId="0" applyFont="1" applyFill="1" applyBorder="1" applyAlignment="1">
      <alignment horizontal="center" vertical="center" textRotation="90"/>
    </xf>
    <xf numFmtId="0" fontId="28" fillId="0" borderId="4" xfId="0" applyFont="1" applyFill="1" applyBorder="1" applyAlignment="1">
      <alignment horizontal="center" vertical="center" textRotation="90"/>
    </xf>
    <xf numFmtId="0" fontId="28" fillId="0" borderId="5" xfId="0" applyFont="1" applyFill="1" applyBorder="1" applyAlignment="1">
      <alignment horizontal="center" vertical="center" textRotation="90"/>
    </xf>
    <xf numFmtId="0" fontId="28" fillId="0" borderId="6" xfId="0" applyFont="1" applyFill="1" applyBorder="1" applyAlignment="1">
      <alignment horizontal="center" vertical="center" textRotation="90"/>
    </xf>
    <xf numFmtId="0" fontId="28" fillId="0" borderId="7" xfId="0" applyFont="1" applyFill="1" applyBorder="1" applyAlignment="1">
      <alignment horizontal="center" vertical="center" textRotation="90"/>
    </xf>
    <xf numFmtId="0" fontId="28" fillId="0" borderId="8" xfId="0" applyFont="1" applyFill="1" applyBorder="1" applyAlignment="1">
      <alignment horizontal="center" vertical="center" textRotation="90"/>
    </xf>
    <xf numFmtId="0" fontId="18" fillId="0" borderId="0" xfId="1" applyFont="1" applyFill="1" applyBorder="1" applyAlignment="1">
      <alignment vertical="center"/>
    </xf>
    <xf numFmtId="49" fontId="15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4" fillId="0" borderId="0" xfId="0" applyFont="1"/>
    <xf numFmtId="0" fontId="10" fillId="0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top"/>
    </xf>
    <xf numFmtId="0" fontId="15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vertical="top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8" fillId="0" borderId="0" xfId="0" applyFont="1" applyFill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vertical="top"/>
    </xf>
    <xf numFmtId="0" fontId="34" fillId="0" borderId="0" xfId="0" applyFont="1" applyFill="1"/>
    <xf numFmtId="0" fontId="35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top"/>
    </xf>
    <xf numFmtId="0" fontId="4" fillId="0" borderId="0" xfId="0" applyFont="1" applyFill="1"/>
    <xf numFmtId="0" fontId="0" fillId="0" borderId="0" xfId="0" applyFill="1"/>
    <xf numFmtId="0" fontId="0" fillId="0" borderId="0" xfId="0" applyFill="1" applyAlignment="1">
      <alignment vertical="top"/>
    </xf>
    <xf numFmtId="0" fontId="5" fillId="0" borderId="0" xfId="0" applyFont="1" applyFill="1"/>
    <xf numFmtId="0" fontId="2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7" fillId="2" borderId="9" xfId="0" applyNumberFormat="1" applyFont="1" applyFill="1" applyBorder="1" applyAlignment="1">
      <alignment horizontal="center" vertical="center"/>
    </xf>
    <xf numFmtId="0" fontId="34" fillId="2" borderId="0" xfId="0" applyFont="1" applyFill="1"/>
    <xf numFmtId="0" fontId="1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35" fillId="2" borderId="0" xfId="0" applyFont="1" applyFill="1"/>
    <xf numFmtId="0" fontId="36" fillId="2" borderId="0" xfId="0" applyFont="1" applyFill="1"/>
    <xf numFmtId="0" fontId="13" fillId="2" borderId="0" xfId="0" applyFont="1" applyFill="1"/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9" fillId="2" borderId="0" xfId="0" applyFont="1" applyFill="1"/>
    <xf numFmtId="49" fontId="28" fillId="2" borderId="9" xfId="0" applyNumberFormat="1" applyFont="1" applyFill="1" applyBorder="1" applyAlignment="1">
      <alignment horizontal="center" vertical="center"/>
    </xf>
    <xf numFmtId="0" fontId="21" fillId="2" borderId="0" xfId="0" applyFont="1" applyFill="1"/>
    <xf numFmtId="0" fontId="32" fillId="2" borderId="0" xfId="0" applyFont="1" applyFill="1"/>
    <xf numFmtId="0" fontId="0" fillId="2" borderId="0" xfId="0" applyFont="1" applyFill="1"/>
    <xf numFmtId="0" fontId="10" fillId="0" borderId="0" xfId="0" applyFont="1" applyFill="1" applyAlignment="1">
      <alignment horizontal="left" vertical="top" wrapText="1"/>
    </xf>
    <xf numFmtId="0" fontId="25" fillId="2" borderId="0" xfId="0" applyFont="1" applyFill="1" applyAlignment="1">
      <alignment vertical="center"/>
    </xf>
    <xf numFmtId="0" fontId="15" fillId="0" borderId="0" xfId="0" applyFont="1" applyFill="1" applyBorder="1" applyAlignment="1">
      <alignment vertical="top"/>
    </xf>
    <xf numFmtId="0" fontId="13" fillId="0" borderId="0" xfId="0" applyFont="1" applyFill="1" applyBorder="1"/>
    <xf numFmtId="0" fontId="31" fillId="0" borderId="0" xfId="0" applyFont="1" applyAlignment="1"/>
    <xf numFmtId="0" fontId="15" fillId="2" borderId="1" xfId="0" applyFont="1" applyFill="1" applyBorder="1" applyAlignment="1">
      <alignment horizontal="center" vertical="center"/>
    </xf>
    <xf numFmtId="49" fontId="28" fillId="2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15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0" fontId="13" fillId="3" borderId="0" xfId="0" applyFont="1" applyFill="1"/>
    <xf numFmtId="0" fontId="2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9" fillId="3" borderId="0" xfId="0" applyFont="1" applyFill="1"/>
    <xf numFmtId="0" fontId="32" fillId="0" borderId="0" xfId="0" applyFont="1" applyFill="1"/>
    <xf numFmtId="0" fontId="0" fillId="0" borderId="0" xfId="0" applyFont="1" applyFill="1"/>
    <xf numFmtId="0" fontId="27" fillId="0" borderId="0" xfId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49" fontId="4" fillId="2" borderId="67" xfId="0" applyNumberFormat="1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 applyProtection="1">
      <alignment vertical="top" wrapText="1"/>
      <protection locked="0"/>
    </xf>
    <xf numFmtId="0" fontId="10" fillId="0" borderId="3" xfId="0" applyFont="1" applyFill="1" applyBorder="1" applyAlignment="1">
      <alignment horizontal="center" vertical="center" textRotation="90"/>
    </xf>
    <xf numFmtId="0" fontId="10" fillId="0" borderId="4" xfId="0" applyFont="1" applyFill="1" applyBorder="1" applyAlignment="1">
      <alignment horizontal="center" vertical="center" textRotation="90"/>
    </xf>
    <xf numFmtId="0" fontId="10" fillId="0" borderId="5" xfId="0" applyFont="1" applyFill="1" applyBorder="1" applyAlignment="1">
      <alignment horizontal="center" vertical="center" textRotation="90"/>
    </xf>
    <xf numFmtId="0" fontId="10" fillId="0" borderId="6" xfId="0" applyFont="1" applyFill="1" applyBorder="1" applyAlignment="1">
      <alignment horizontal="center" vertical="center" textRotation="90"/>
    </xf>
    <xf numFmtId="0" fontId="10" fillId="0" borderId="7" xfId="0" applyFont="1" applyFill="1" applyBorder="1" applyAlignment="1">
      <alignment horizontal="center" vertical="center" textRotation="90"/>
    </xf>
    <xf numFmtId="0" fontId="10" fillId="0" borderId="8" xfId="0" applyFont="1" applyFill="1" applyBorder="1" applyAlignment="1">
      <alignment horizontal="center" vertical="center" textRotation="90"/>
    </xf>
    <xf numFmtId="0" fontId="31" fillId="2" borderId="10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1" fillId="2" borderId="4" xfId="0" applyFont="1" applyFill="1" applyBorder="1" applyAlignment="1">
      <alignment horizontal="center" vertical="center"/>
    </xf>
    <xf numFmtId="0" fontId="41" fillId="2" borderId="3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4" borderId="70" xfId="0" applyFont="1" applyFill="1" applyBorder="1" applyAlignment="1">
      <alignment horizontal="center" vertical="center"/>
    </xf>
    <xf numFmtId="0" fontId="5" fillId="4" borderId="69" xfId="0" applyFont="1" applyFill="1" applyBorder="1" applyAlignment="1">
      <alignment horizontal="center" vertical="center"/>
    </xf>
    <xf numFmtId="0" fontId="5" fillId="4" borderId="71" xfId="0" applyFont="1" applyFill="1" applyBorder="1" applyAlignment="1">
      <alignment horizontal="center" vertical="center"/>
    </xf>
    <xf numFmtId="0" fontId="4" fillId="4" borderId="72" xfId="0" applyFont="1" applyFill="1" applyBorder="1" applyAlignment="1">
      <alignment horizontal="center" vertical="center"/>
    </xf>
    <xf numFmtId="0" fontId="4" fillId="4" borderId="69" xfId="0" applyFont="1" applyFill="1" applyBorder="1" applyAlignment="1">
      <alignment horizontal="center" vertical="center"/>
    </xf>
    <xf numFmtId="0" fontId="4" fillId="4" borderId="73" xfId="0" applyFont="1" applyFill="1" applyBorder="1" applyAlignment="1">
      <alignment horizontal="center" vertical="center"/>
    </xf>
    <xf numFmtId="0" fontId="4" fillId="4" borderId="74" xfId="0" applyFont="1" applyFill="1" applyBorder="1" applyAlignment="1">
      <alignment horizontal="center" vertical="center"/>
    </xf>
    <xf numFmtId="49" fontId="18" fillId="2" borderId="9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19" xfId="0" applyFont="1" applyFill="1" applyBorder="1" applyAlignment="1">
      <alignment horizontal="center" vertical="center"/>
    </xf>
    <xf numFmtId="49" fontId="18" fillId="2" borderId="10" xfId="0" applyNumberFormat="1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49" fontId="4" fillId="2" borderId="42" xfId="0" applyNumberFormat="1" applyFont="1" applyFill="1" applyBorder="1" applyAlignment="1" applyProtection="1">
      <alignment horizontal="left" vertical="center" wrapText="1"/>
      <protection locked="0"/>
    </xf>
    <xf numFmtId="0" fontId="18" fillId="2" borderId="11" xfId="0" applyFont="1" applyFill="1" applyBorder="1" applyAlignment="1">
      <alignment horizontal="center" vertical="center"/>
    </xf>
    <xf numFmtId="49" fontId="31" fillId="2" borderId="9" xfId="0" applyNumberFormat="1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0" fontId="31" fillId="2" borderId="18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31" fillId="2" borderId="3" xfId="0" applyNumberFormat="1" applyFont="1" applyFill="1" applyBorder="1" applyAlignment="1">
      <alignment horizontal="center" vertical="center"/>
    </xf>
    <xf numFmtId="164" fontId="31" fillId="2" borderId="5" xfId="0" applyNumberFormat="1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0" fontId="31" fillId="2" borderId="2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164" fontId="4" fillId="2" borderId="25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1" fillId="2" borderId="3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49" fontId="27" fillId="2" borderId="10" xfId="0" applyNumberFormat="1" applyFont="1" applyFill="1" applyBorder="1" applyAlignment="1">
      <alignment horizontal="center" vertical="center"/>
    </xf>
    <xf numFmtId="49" fontId="31" fillId="2" borderId="1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28" fillId="2" borderId="6" xfId="0" applyNumberFormat="1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0" fontId="44" fillId="0" borderId="0" xfId="0" applyFont="1" applyFill="1"/>
    <xf numFmtId="0" fontId="45" fillId="0" borderId="0" xfId="0" applyFont="1" applyFill="1"/>
    <xf numFmtId="0" fontId="4" fillId="0" borderId="0" xfId="0" applyFont="1" applyAlignment="1"/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27" fillId="0" borderId="37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36" xfId="0" applyFont="1" applyFill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30" fillId="0" borderId="0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43" fillId="2" borderId="16" xfId="0" applyFont="1" applyFill="1" applyBorder="1" applyAlignment="1">
      <alignment horizontal="center" vertical="center"/>
    </xf>
    <xf numFmtId="0" fontId="43" fillId="2" borderId="29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49" fontId="10" fillId="0" borderId="28" xfId="0" applyNumberFormat="1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9" fontId="4" fillId="2" borderId="30" xfId="0" applyNumberFormat="1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49" fontId="4" fillId="0" borderId="40" xfId="0" applyNumberFormat="1" applyFont="1" applyFill="1" applyBorder="1" applyAlignment="1">
      <alignment horizontal="center" vertical="center" wrapText="1"/>
    </xf>
    <xf numFmtId="49" fontId="4" fillId="0" borderId="38" xfId="0" applyNumberFormat="1" applyFont="1" applyFill="1" applyBorder="1" applyAlignment="1">
      <alignment horizontal="center" vertical="center" wrapText="1"/>
    </xf>
    <xf numFmtId="49" fontId="4" fillId="0" borderId="39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30" fillId="0" borderId="28" xfId="0" applyFont="1" applyFill="1" applyBorder="1" applyAlignment="1">
      <alignment horizontal="center" vertical="center"/>
    </xf>
    <xf numFmtId="0" fontId="37" fillId="0" borderId="27" xfId="0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49" fontId="10" fillId="2" borderId="28" xfId="0" applyNumberFormat="1" applyFont="1" applyFill="1" applyBorder="1" applyAlignment="1">
      <alignment horizontal="center" vertical="center" wrapText="1"/>
    </xf>
    <xf numFmtId="49" fontId="10" fillId="2" borderId="27" xfId="0" applyNumberFormat="1" applyFont="1" applyFill="1" applyBorder="1" applyAlignment="1">
      <alignment horizontal="center" vertical="center" wrapText="1"/>
    </xf>
    <xf numFmtId="49" fontId="10" fillId="2" borderId="30" xfId="0" applyNumberFormat="1" applyFont="1" applyFill="1" applyBorder="1" applyAlignment="1">
      <alignment horizontal="center" vertical="center" wrapText="1"/>
    </xf>
    <xf numFmtId="49" fontId="10" fillId="2" borderId="56" xfId="0" applyNumberFormat="1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 wrapText="1"/>
    </xf>
    <xf numFmtId="49" fontId="10" fillId="2" borderId="45" xfId="0" applyNumberFormat="1" applyFont="1" applyFill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horizontal="center" vertical="center" wrapText="1"/>
    </xf>
    <xf numFmtId="49" fontId="10" fillId="2" borderId="41" xfId="0" applyNumberFormat="1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left" vertical="center" wrapText="1"/>
    </xf>
    <xf numFmtId="49" fontId="4" fillId="2" borderId="45" xfId="0" applyNumberFormat="1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49" fontId="4" fillId="2" borderId="41" xfId="0" applyNumberFormat="1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0" fillId="0" borderId="60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left" vertical="center" wrapText="1"/>
    </xf>
    <xf numFmtId="0" fontId="10" fillId="0" borderId="43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left" vertical="center" wrapText="1"/>
    </xf>
    <xf numFmtId="0" fontId="10" fillId="2" borderId="38" xfId="0" applyFont="1" applyFill="1" applyBorder="1" applyAlignment="1">
      <alignment horizontal="left" vertical="center" wrapText="1"/>
    </xf>
    <xf numFmtId="0" fontId="10" fillId="2" borderId="55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/>
    </xf>
    <xf numFmtId="49" fontId="10" fillId="2" borderId="33" xfId="0" applyNumberFormat="1" applyFont="1" applyFill="1" applyBorder="1" applyAlignment="1">
      <alignment horizontal="center" vertical="center" wrapText="1"/>
    </xf>
    <xf numFmtId="49" fontId="10" fillId="2" borderId="34" xfId="0" applyNumberFormat="1" applyFont="1" applyFill="1" applyBorder="1" applyAlignment="1">
      <alignment horizontal="center" vertical="center" wrapText="1"/>
    </xf>
    <xf numFmtId="49" fontId="10" fillId="2" borderId="40" xfId="0" applyNumberFormat="1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31" fillId="2" borderId="35" xfId="0" applyFont="1" applyFill="1" applyBorder="1" applyAlignment="1">
      <alignment horizontal="left" vertical="center" wrapText="1"/>
    </xf>
    <xf numFmtId="0" fontId="31" fillId="2" borderId="31" xfId="0" applyFont="1" applyFill="1" applyBorder="1" applyAlignment="1">
      <alignment horizontal="left" vertical="center" wrapText="1"/>
    </xf>
    <xf numFmtId="0" fontId="31" fillId="2" borderId="36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0" fillId="2" borderId="64" xfId="0" applyFont="1" applyFill="1" applyBorder="1" applyAlignment="1">
      <alignment horizontal="left" vertical="center" wrapText="1"/>
    </xf>
    <xf numFmtId="0" fontId="10" fillId="2" borderId="33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/>
    </xf>
    <xf numFmtId="49" fontId="10" fillId="0" borderId="45" xfId="0" applyNumberFormat="1" applyFont="1" applyFill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49" fontId="10" fillId="0" borderId="41" xfId="0" applyNumberFormat="1" applyFont="1" applyFill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 wrapText="1"/>
    </xf>
    <xf numFmtId="0" fontId="31" fillId="2" borderId="2" xfId="0" applyFont="1" applyFill="1" applyBorder="1" applyAlignment="1">
      <alignment horizontal="left" vertical="center" wrapText="1"/>
    </xf>
    <xf numFmtId="0" fontId="31" fillId="2" borderId="27" xfId="0" applyFont="1" applyFill="1" applyBorder="1" applyAlignment="1">
      <alignment horizontal="left" vertical="center" wrapText="1"/>
    </xf>
    <xf numFmtId="0" fontId="31" fillId="2" borderId="19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49" fontId="4" fillId="2" borderId="4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7" xfId="0" applyFont="1" applyFill="1" applyBorder="1" applyAlignment="1" applyProtection="1">
      <alignment horizontal="left" vertical="top" wrapText="1"/>
      <protection locked="0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 wrapText="1"/>
    </xf>
    <xf numFmtId="0" fontId="18" fillId="2" borderId="27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10" fillId="0" borderId="56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31" fillId="2" borderId="35" xfId="0" applyFont="1" applyFill="1" applyBorder="1" applyAlignment="1">
      <alignment horizontal="center" vertical="center"/>
    </xf>
    <xf numFmtId="0" fontId="31" fillId="2" borderId="36" xfId="0" applyFont="1" applyFill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/>
    </xf>
    <xf numFmtId="1" fontId="4" fillId="2" borderId="26" xfId="0" applyNumberFormat="1" applyFont="1" applyFill="1" applyBorder="1" applyAlignment="1">
      <alignment horizontal="center" vertical="center"/>
    </xf>
    <xf numFmtId="1" fontId="4" fillId="2" borderId="29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31" fillId="0" borderId="37" xfId="0" applyFont="1" applyFill="1" applyBorder="1" applyAlignment="1">
      <alignment horizontal="center" vertical="center"/>
    </xf>
    <xf numFmtId="0" fontId="31" fillId="0" borderId="32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center" wrapText="1"/>
    </xf>
    <xf numFmtId="0" fontId="10" fillId="0" borderId="26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49" fontId="4" fillId="2" borderId="47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42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4" fillId="0" borderId="26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top" wrapText="1"/>
    </xf>
    <xf numFmtId="49" fontId="4" fillId="0" borderId="28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49" fontId="4" fillId="0" borderId="30" xfId="0" applyNumberFormat="1" applyFont="1" applyFill="1" applyBorder="1" applyAlignment="1">
      <alignment horizontal="center" vertical="center" wrapText="1"/>
    </xf>
    <xf numFmtId="49" fontId="10" fillId="2" borderId="26" xfId="0" applyNumberFormat="1" applyFont="1" applyFill="1" applyBorder="1" applyAlignment="1">
      <alignment horizontal="center" vertical="center" wrapText="1"/>
    </xf>
    <xf numFmtId="49" fontId="10" fillId="2" borderId="29" xfId="0" applyNumberFormat="1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left" vertical="center" wrapText="1"/>
    </xf>
    <xf numFmtId="0" fontId="4" fillId="2" borderId="51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vertical="top"/>
    </xf>
    <xf numFmtId="0" fontId="10" fillId="2" borderId="1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8" fillId="0" borderId="17" xfId="0" applyFont="1" applyFill="1" applyBorder="1" applyAlignment="1">
      <alignment horizontal="left" vertical="center" wrapText="1"/>
    </xf>
    <xf numFmtId="0" fontId="38" fillId="0" borderId="21" xfId="0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left" vertical="center" wrapText="1"/>
    </xf>
    <xf numFmtId="49" fontId="10" fillId="2" borderId="47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49" fontId="10" fillId="2" borderId="42" xfId="0" applyNumberFormat="1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46" xfId="0" applyFont="1" applyFill="1" applyBorder="1" applyAlignment="1">
      <alignment horizontal="left" vertical="center"/>
    </xf>
    <xf numFmtId="0" fontId="10" fillId="0" borderId="47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48" xfId="0" applyFont="1" applyFill="1" applyBorder="1" applyAlignment="1">
      <alignment horizontal="left" vertical="center"/>
    </xf>
    <xf numFmtId="0" fontId="10" fillId="0" borderId="49" xfId="0" applyFont="1" applyFill="1" applyBorder="1" applyAlignment="1">
      <alignment horizontal="left" vertical="center"/>
    </xf>
    <xf numFmtId="0" fontId="10" fillId="0" borderId="50" xfId="0" applyFont="1" applyFill="1" applyBorder="1" applyAlignment="1">
      <alignment horizontal="left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left" vertical="top" wrapText="1"/>
    </xf>
    <xf numFmtId="49" fontId="10" fillId="0" borderId="47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42" xfId="0" applyNumberFormat="1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10" fillId="0" borderId="45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top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10" fillId="2" borderId="40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Border="1"/>
    <xf numFmtId="0" fontId="10" fillId="0" borderId="0" xfId="0" applyFont="1" applyFill="1" applyAlignment="1">
      <alignment horizontal="left"/>
    </xf>
    <xf numFmtId="0" fontId="31" fillId="2" borderId="1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center" vertical="top"/>
    </xf>
    <xf numFmtId="0" fontId="10" fillId="2" borderId="21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center" vertical="center"/>
    </xf>
    <xf numFmtId="0" fontId="31" fillId="2" borderId="32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8" fillId="0" borderId="61" xfId="0" applyFont="1" applyFill="1" applyBorder="1" applyAlignment="1">
      <alignment horizontal="center" vertical="center" wrapText="1"/>
    </xf>
    <xf numFmtId="0" fontId="18" fillId="0" borderId="58" xfId="0" applyFont="1" applyFill="1" applyBorder="1" applyAlignment="1">
      <alignment horizontal="center" vertical="center" wrapText="1"/>
    </xf>
    <xf numFmtId="0" fontId="18" fillId="0" borderId="62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18" fillId="0" borderId="53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 textRotation="90"/>
    </xf>
    <xf numFmtId="0" fontId="10" fillId="0" borderId="62" xfId="0" applyFont="1" applyFill="1" applyBorder="1" applyAlignment="1">
      <alignment horizontal="center" vertical="center" textRotation="90"/>
    </xf>
    <xf numFmtId="0" fontId="10" fillId="0" borderId="52" xfId="0" applyFont="1" applyFill="1" applyBorder="1" applyAlignment="1">
      <alignment horizontal="center" vertical="center" textRotation="90"/>
    </xf>
    <xf numFmtId="0" fontId="10" fillId="0" borderId="48" xfId="0" applyFont="1" applyFill="1" applyBorder="1" applyAlignment="1">
      <alignment horizontal="center" vertical="center" textRotation="90"/>
    </xf>
    <xf numFmtId="0" fontId="10" fillId="0" borderId="53" xfId="0" applyFont="1" applyFill="1" applyBorder="1" applyAlignment="1">
      <alignment horizontal="center" vertical="center" textRotation="90"/>
    </xf>
    <xf numFmtId="0" fontId="10" fillId="0" borderId="50" xfId="0" applyFont="1" applyFill="1" applyBorder="1" applyAlignment="1">
      <alignment horizontal="center" vertical="center" textRotation="90"/>
    </xf>
    <xf numFmtId="0" fontId="10" fillId="0" borderId="58" xfId="0" applyFont="1" applyFill="1" applyBorder="1" applyAlignment="1">
      <alignment horizontal="center" vertical="center" textRotation="90"/>
    </xf>
    <xf numFmtId="0" fontId="10" fillId="0" borderId="0" xfId="0" applyFont="1" applyFill="1" applyBorder="1" applyAlignment="1">
      <alignment horizontal="center" vertical="center" textRotation="90"/>
    </xf>
    <xf numFmtId="0" fontId="10" fillId="0" borderId="43" xfId="0" applyFont="1" applyFill="1" applyBorder="1" applyAlignment="1">
      <alignment horizontal="center" vertical="center" textRotation="90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31" fillId="2" borderId="31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left" vertical="center" wrapText="1"/>
    </xf>
    <xf numFmtId="0" fontId="33" fillId="2" borderId="19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4" fillId="2" borderId="65" xfId="0" applyFont="1" applyFill="1" applyBorder="1" applyAlignment="1">
      <alignment horizontal="left" vertical="top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35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27" fillId="0" borderId="58" xfId="0" applyFont="1" applyFill="1" applyBorder="1" applyAlignment="1">
      <alignment horizontal="center" vertical="center" textRotation="90"/>
    </xf>
    <xf numFmtId="0" fontId="27" fillId="0" borderId="59" xfId="0" applyFont="1" applyFill="1" applyBorder="1" applyAlignment="1">
      <alignment horizontal="center" vertical="center" textRotation="90"/>
    </xf>
    <xf numFmtId="0" fontId="27" fillId="0" borderId="0" xfId="0" applyFont="1" applyFill="1" applyBorder="1" applyAlignment="1">
      <alignment horizontal="center" vertical="center" textRotation="90"/>
    </xf>
    <xf numFmtId="0" fontId="27" fillId="0" borderId="42" xfId="0" applyFont="1" applyFill="1" applyBorder="1" applyAlignment="1">
      <alignment horizontal="center" vertical="center" textRotation="90"/>
    </xf>
    <xf numFmtId="0" fontId="27" fillId="0" borderId="43" xfId="0" applyFont="1" applyFill="1" applyBorder="1" applyAlignment="1">
      <alignment horizontal="center" vertical="center" textRotation="90"/>
    </xf>
    <xf numFmtId="0" fontId="27" fillId="0" borderId="44" xfId="0" applyFont="1" applyFill="1" applyBorder="1" applyAlignment="1">
      <alignment horizontal="center" vertical="center" textRotation="90"/>
    </xf>
    <xf numFmtId="0" fontId="28" fillId="0" borderId="17" xfId="0" applyFont="1" applyFill="1" applyBorder="1" applyAlignment="1">
      <alignment horizontal="center" vertical="center" textRotation="90"/>
    </xf>
    <xf numFmtId="0" fontId="28" fillId="0" borderId="48" xfId="0" applyFont="1" applyFill="1" applyBorder="1" applyAlignment="1">
      <alignment horizontal="center" vertical="center" textRotation="90"/>
    </xf>
    <xf numFmtId="0" fontId="28" fillId="0" borderId="53" xfId="0" applyFont="1" applyFill="1" applyBorder="1" applyAlignment="1">
      <alignment horizontal="center" vertical="center" textRotation="90"/>
    </xf>
    <xf numFmtId="0" fontId="28" fillId="0" borderId="50" xfId="0" applyFont="1" applyFill="1" applyBorder="1" applyAlignment="1">
      <alignment horizontal="center" vertical="center" textRotation="90"/>
    </xf>
    <xf numFmtId="0" fontId="28" fillId="0" borderId="3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4" fillId="4" borderId="69" xfId="0" applyFont="1" applyFill="1" applyBorder="1" applyAlignment="1">
      <alignment horizontal="left" vertical="center" wrapText="1"/>
    </xf>
    <xf numFmtId="0" fontId="18" fillId="2" borderId="27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center" wrapText="1"/>
    </xf>
    <xf numFmtId="0" fontId="38" fillId="2" borderId="28" xfId="0" applyFont="1" applyFill="1" applyBorder="1" applyAlignment="1">
      <alignment horizontal="center" vertical="center"/>
    </xf>
    <xf numFmtId="0" fontId="38" fillId="2" borderId="27" xfId="0" applyFont="1" applyFill="1" applyBorder="1" applyAlignment="1">
      <alignment horizontal="center" vertical="center"/>
    </xf>
    <xf numFmtId="0" fontId="38" fillId="2" borderId="21" xfId="0" applyFont="1" applyFill="1" applyBorder="1" applyAlignment="1">
      <alignment horizontal="center" vertical="center"/>
    </xf>
    <xf numFmtId="0" fontId="38" fillId="2" borderId="29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textRotation="90"/>
    </xf>
    <xf numFmtId="0" fontId="2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4" fillId="0" borderId="0" xfId="0" applyFont="1"/>
    <xf numFmtId="0" fontId="42" fillId="2" borderId="31" xfId="0" applyFont="1" applyFill="1" applyBorder="1" applyAlignment="1">
      <alignment horizontal="center" vertical="center"/>
    </xf>
    <xf numFmtId="0" fontId="42" fillId="2" borderId="32" xfId="0" applyFont="1" applyFill="1" applyBorder="1" applyAlignment="1">
      <alignment horizontal="center" vertical="center"/>
    </xf>
    <xf numFmtId="0" fontId="38" fillId="2" borderId="64" xfId="0" applyFont="1" applyFill="1" applyBorder="1" applyAlignment="1">
      <alignment horizontal="center" vertical="center"/>
    </xf>
    <xf numFmtId="0" fontId="38" fillId="2" borderId="34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left" vertical="center" wrapText="1"/>
    </xf>
    <xf numFmtId="0" fontId="18" fillId="2" borderId="31" xfId="0" applyFont="1" applyFill="1" applyBorder="1" applyAlignment="1">
      <alignment horizontal="left" vertical="center"/>
    </xf>
    <xf numFmtId="0" fontId="18" fillId="2" borderId="36" xfId="0" applyFont="1" applyFill="1" applyBorder="1" applyAlignment="1">
      <alignment horizontal="left" vertical="center"/>
    </xf>
    <xf numFmtId="0" fontId="27" fillId="0" borderId="37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 wrapText="1"/>
    </xf>
    <xf numFmtId="0" fontId="27" fillId="0" borderId="23" xfId="0" applyFont="1" applyFill="1" applyBorder="1" applyAlignment="1">
      <alignment horizontal="center" vertical="center" textRotation="90"/>
    </xf>
    <xf numFmtId="0" fontId="27" fillId="0" borderId="25" xfId="0" applyFont="1" applyFill="1" applyBorder="1" applyAlignment="1">
      <alignment horizontal="center" vertical="center" textRotation="90"/>
    </xf>
    <xf numFmtId="0" fontId="27" fillId="0" borderId="10" xfId="0" applyFont="1" applyFill="1" applyBorder="1" applyAlignment="1">
      <alignment horizontal="center" vertical="center" textRotation="90"/>
    </xf>
    <xf numFmtId="0" fontId="27" fillId="0" borderId="11" xfId="0" applyFont="1" applyFill="1" applyBorder="1" applyAlignment="1">
      <alignment horizontal="center" vertical="center" textRotation="90"/>
    </xf>
    <xf numFmtId="0" fontId="27" fillId="0" borderId="12" xfId="0" applyFont="1" applyFill="1" applyBorder="1" applyAlignment="1">
      <alignment horizontal="center" vertical="center" textRotation="90"/>
    </xf>
    <xf numFmtId="0" fontId="27" fillId="0" borderId="13" xfId="0" applyFont="1" applyFill="1" applyBorder="1" applyAlignment="1">
      <alignment horizontal="center" vertical="center" textRotation="90"/>
    </xf>
    <xf numFmtId="0" fontId="28" fillId="0" borderId="20" xfId="0" applyFont="1" applyFill="1" applyBorder="1" applyAlignment="1">
      <alignment horizontal="center" vertical="center" textRotation="90"/>
    </xf>
    <xf numFmtId="0" fontId="28" fillId="0" borderId="43" xfId="0" applyFont="1" applyFill="1" applyBorder="1" applyAlignment="1">
      <alignment horizontal="center" vertical="center" textRotation="90"/>
    </xf>
    <xf numFmtId="0" fontId="24" fillId="0" borderId="0" xfId="0" applyFont="1" applyFill="1" applyAlignment="1">
      <alignment horizontal="center"/>
    </xf>
    <xf numFmtId="0" fontId="18" fillId="0" borderId="0" xfId="0" applyFont="1" applyFill="1"/>
    <xf numFmtId="0" fontId="23" fillId="0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16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8" fillId="0" borderId="52" xfId="0" applyFont="1" applyFill="1" applyBorder="1" applyAlignment="1">
      <alignment horizontal="center" vertical="center" textRotation="90"/>
    </xf>
    <xf numFmtId="0" fontId="28" fillId="0" borderId="0" xfId="0" applyFont="1" applyFill="1" applyBorder="1" applyAlignment="1">
      <alignment horizontal="center" vertical="center" textRotation="90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7" fillId="0" borderId="60" xfId="0" applyFont="1" applyFill="1" applyBorder="1" applyAlignment="1">
      <alignment horizontal="center" vertical="center"/>
    </xf>
    <xf numFmtId="0" fontId="27" fillId="0" borderId="58" xfId="0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horizontal="center" vertical="center"/>
    </xf>
    <xf numFmtId="0" fontId="28" fillId="0" borderId="47" xfId="0" applyFont="1" applyFill="1" applyBorder="1" applyAlignment="1">
      <alignment horizontal="center" vertical="center" textRotation="90"/>
    </xf>
    <xf numFmtId="0" fontId="28" fillId="0" borderId="49" xfId="0" applyFont="1" applyFill="1" applyBorder="1" applyAlignment="1">
      <alignment horizontal="center" vertical="center" textRotation="90"/>
    </xf>
    <xf numFmtId="0" fontId="28" fillId="0" borderId="42" xfId="0" applyFont="1" applyFill="1" applyBorder="1" applyAlignment="1">
      <alignment horizontal="center" vertical="center" textRotation="90"/>
    </xf>
    <xf numFmtId="0" fontId="28" fillId="0" borderId="44" xfId="0" applyFont="1" applyFill="1" applyBorder="1" applyAlignment="1">
      <alignment horizontal="center" vertical="center" textRotation="90"/>
    </xf>
    <xf numFmtId="0" fontId="28" fillId="0" borderId="37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61" xfId="0" applyFont="1" applyFill="1" applyBorder="1" applyAlignment="1">
      <alignment horizontal="center" vertical="center" wrapText="1"/>
    </xf>
    <xf numFmtId="0" fontId="27" fillId="0" borderId="58" xfId="0" applyFont="1" applyFill="1" applyBorder="1" applyAlignment="1">
      <alignment horizontal="center" vertical="center" wrapText="1"/>
    </xf>
    <xf numFmtId="0" fontId="27" fillId="0" borderId="62" xfId="0" applyFont="1" applyFill="1" applyBorder="1" applyAlignment="1">
      <alignment horizontal="center" vertical="center" wrapText="1"/>
    </xf>
    <xf numFmtId="0" fontId="27" fillId="0" borderId="52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48" xfId="0" applyFont="1" applyFill="1" applyBorder="1" applyAlignment="1">
      <alignment horizontal="center" vertical="center" wrapText="1"/>
    </xf>
    <xf numFmtId="0" fontId="27" fillId="0" borderId="53" xfId="0" applyFont="1" applyFill="1" applyBorder="1" applyAlignment="1">
      <alignment horizontal="center" vertical="center" wrapText="1"/>
    </xf>
    <xf numFmtId="0" fontId="27" fillId="0" borderId="43" xfId="0" applyFont="1" applyFill="1" applyBorder="1" applyAlignment="1">
      <alignment horizontal="center" vertical="center" wrapText="1"/>
    </xf>
    <xf numFmtId="0" fontId="27" fillId="0" borderId="50" xfId="0" applyFont="1" applyFill="1" applyBorder="1" applyAlignment="1">
      <alignment horizontal="center" vertical="center" wrapText="1"/>
    </xf>
    <xf numFmtId="0" fontId="28" fillId="0" borderId="61" xfId="0" applyFont="1" applyFill="1" applyBorder="1" applyAlignment="1">
      <alignment horizontal="center" vertical="center" textRotation="90"/>
    </xf>
    <xf numFmtId="0" fontId="28" fillId="0" borderId="62" xfId="0" applyFont="1" applyFill="1" applyBorder="1" applyAlignment="1">
      <alignment horizontal="center" vertical="center" textRotation="90"/>
    </xf>
    <xf numFmtId="0" fontId="28" fillId="0" borderId="58" xfId="0" applyFont="1" applyFill="1" applyBorder="1" applyAlignment="1">
      <alignment horizontal="center" vertical="center" textRotation="90"/>
    </xf>
    <xf numFmtId="0" fontId="30" fillId="2" borderId="65" xfId="0" applyFont="1" applyFill="1" applyBorder="1" applyAlignment="1">
      <alignment horizontal="left" vertical="center" wrapText="1"/>
    </xf>
    <xf numFmtId="16" fontId="4" fillId="2" borderId="64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31" fillId="0" borderId="36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left" vertical="center" wrapText="1"/>
    </xf>
    <xf numFmtId="0" fontId="18" fillId="2" borderId="31" xfId="0" applyFont="1" applyFill="1" applyBorder="1" applyAlignment="1">
      <alignment horizontal="left" vertical="center" wrapText="1"/>
    </xf>
    <xf numFmtId="0" fontId="18" fillId="2" borderId="36" xfId="0" applyFont="1" applyFill="1" applyBorder="1" applyAlignment="1">
      <alignment horizontal="left" vertical="center" wrapText="1"/>
    </xf>
    <xf numFmtId="0" fontId="31" fillId="2" borderId="56" xfId="0" applyFont="1" applyFill="1" applyBorder="1" applyAlignment="1">
      <alignment horizontal="center"/>
    </xf>
    <xf numFmtId="0" fontId="31" fillId="2" borderId="34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/>
    </xf>
    <xf numFmtId="0" fontId="31" fillId="2" borderId="5" xfId="0" applyFont="1" applyFill="1" applyBorder="1" applyAlignment="1">
      <alignment horizontal="center"/>
    </xf>
    <xf numFmtId="0" fontId="43" fillId="2" borderId="28" xfId="0" applyFont="1" applyFill="1" applyBorder="1" applyAlignment="1">
      <alignment horizontal="center" vertical="center"/>
    </xf>
    <xf numFmtId="0" fontId="43" fillId="2" borderId="30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justify" wrapText="1"/>
    </xf>
    <xf numFmtId="0" fontId="4" fillId="2" borderId="1" xfId="0" applyFont="1" applyFill="1" applyBorder="1" applyAlignment="1">
      <alignment horizontal="center" vertical="justify" wrapText="1"/>
    </xf>
    <xf numFmtId="0" fontId="4" fillId="2" borderId="11" xfId="0" applyFont="1" applyFill="1" applyBorder="1" applyAlignment="1">
      <alignment horizontal="center" vertical="justify" wrapText="1"/>
    </xf>
    <xf numFmtId="0" fontId="10" fillId="0" borderId="2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vertical="justify" wrapText="1"/>
    </xf>
    <xf numFmtId="0" fontId="4" fillId="2" borderId="4" xfId="0" applyFont="1" applyFill="1" applyBorder="1" applyAlignment="1">
      <alignment vertical="justify" wrapText="1"/>
    </xf>
    <xf numFmtId="0" fontId="4" fillId="2" borderId="5" xfId="0" applyFont="1" applyFill="1" applyBorder="1" applyAlignment="1">
      <alignment vertical="justify" wrapText="1"/>
    </xf>
    <xf numFmtId="0" fontId="31" fillId="0" borderId="35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/>
    </xf>
    <xf numFmtId="0" fontId="4" fillId="2" borderId="31" xfId="0" applyFont="1" applyFill="1" applyBorder="1" applyAlignment="1">
      <alignment vertical="justify" wrapText="1"/>
    </xf>
    <xf numFmtId="0" fontId="4" fillId="2" borderId="32" xfId="0" applyFont="1" applyFill="1" applyBorder="1" applyAlignment="1">
      <alignment vertical="justify" wrapText="1"/>
    </xf>
    <xf numFmtId="0" fontId="10" fillId="2" borderId="5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justify" wrapText="1"/>
    </xf>
    <xf numFmtId="0" fontId="4" fillId="2" borderId="17" xfId="0" applyFont="1" applyFill="1" applyBorder="1" applyAlignment="1">
      <alignment horizontal="center" vertical="justify" wrapText="1"/>
    </xf>
    <xf numFmtId="0" fontId="4" fillId="2" borderId="18" xfId="0" applyFont="1" applyFill="1" applyBorder="1" applyAlignment="1">
      <alignment horizontal="center" vertical="justify" wrapText="1"/>
    </xf>
    <xf numFmtId="0" fontId="4" fillId="2" borderId="40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textRotation="90"/>
    </xf>
    <xf numFmtId="0" fontId="10" fillId="0" borderId="20" xfId="0" applyFont="1" applyFill="1" applyBorder="1" applyAlignment="1">
      <alignment horizontal="center" vertical="center" textRotation="90"/>
    </xf>
    <xf numFmtId="0" fontId="4" fillId="2" borderId="5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 textRotation="90"/>
    </xf>
    <xf numFmtId="0" fontId="18" fillId="0" borderId="25" xfId="0" applyFont="1" applyFill="1" applyBorder="1" applyAlignment="1">
      <alignment horizontal="center" vertical="center" textRotation="90"/>
    </xf>
    <xf numFmtId="0" fontId="18" fillId="0" borderId="10" xfId="0" applyFont="1" applyFill="1" applyBorder="1" applyAlignment="1">
      <alignment horizontal="center" vertical="center" textRotation="90"/>
    </xf>
    <xf numFmtId="0" fontId="18" fillId="0" borderId="11" xfId="0" applyFont="1" applyFill="1" applyBorder="1" applyAlignment="1">
      <alignment horizontal="center" vertical="center" textRotation="90"/>
    </xf>
    <xf numFmtId="0" fontId="18" fillId="0" borderId="12" xfId="0" applyFont="1" applyFill="1" applyBorder="1" applyAlignment="1">
      <alignment horizontal="center" vertical="center" textRotation="90"/>
    </xf>
    <xf numFmtId="0" fontId="18" fillId="0" borderId="13" xfId="0" applyFont="1" applyFill="1" applyBorder="1" applyAlignment="1">
      <alignment horizontal="center" vertical="center" textRotation="90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8" fillId="0" borderId="58" xfId="0" applyFont="1" applyFill="1" applyBorder="1" applyAlignment="1">
      <alignment horizontal="center" vertical="center" textRotation="90"/>
    </xf>
    <xf numFmtId="0" fontId="18" fillId="0" borderId="59" xfId="0" applyFont="1" applyFill="1" applyBorder="1" applyAlignment="1">
      <alignment horizontal="center" vertical="center" textRotation="90"/>
    </xf>
    <xf numFmtId="0" fontId="18" fillId="0" borderId="0" xfId="0" applyFont="1" applyFill="1" applyBorder="1" applyAlignment="1">
      <alignment horizontal="center" vertical="center" textRotation="90"/>
    </xf>
    <xf numFmtId="0" fontId="18" fillId="0" borderId="42" xfId="0" applyFont="1" applyFill="1" applyBorder="1" applyAlignment="1">
      <alignment horizontal="center" vertical="center" textRotation="90"/>
    </xf>
    <xf numFmtId="0" fontId="18" fillId="0" borderId="43" xfId="0" applyFont="1" applyFill="1" applyBorder="1" applyAlignment="1">
      <alignment horizontal="center" vertical="center" textRotation="90"/>
    </xf>
    <xf numFmtId="0" fontId="18" fillId="0" borderId="44" xfId="0" applyFont="1" applyFill="1" applyBorder="1" applyAlignment="1">
      <alignment horizontal="center" vertical="center" textRotation="90"/>
    </xf>
    <xf numFmtId="0" fontId="4" fillId="2" borderId="40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left" vertical="center" wrapText="1"/>
    </xf>
    <xf numFmtId="0" fontId="10" fillId="0" borderId="42" xfId="0" applyFont="1" applyFill="1" applyBorder="1" applyAlignment="1">
      <alignment horizontal="center" vertical="center" textRotation="90"/>
    </xf>
    <xf numFmtId="0" fontId="10" fillId="0" borderId="44" xfId="0" applyFont="1" applyFill="1" applyBorder="1" applyAlignment="1">
      <alignment horizontal="center" vertical="center" textRotation="90"/>
    </xf>
    <xf numFmtId="0" fontId="10" fillId="0" borderId="37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left" vertical="center" wrapText="1"/>
    </xf>
    <xf numFmtId="0" fontId="31" fillId="2" borderId="26" xfId="0" applyFont="1" applyFill="1" applyBorder="1" applyAlignment="1">
      <alignment horizontal="left" vertical="center" wrapText="1"/>
    </xf>
    <xf numFmtId="0" fontId="31" fillId="2" borderId="20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textRotation="90"/>
    </xf>
    <xf numFmtId="0" fontId="10" fillId="0" borderId="49" xfId="0" applyFont="1" applyFill="1" applyBorder="1" applyAlignment="1">
      <alignment horizontal="center" vertical="center" textRotation="90"/>
    </xf>
    <xf numFmtId="0" fontId="10" fillId="0" borderId="60" xfId="0" applyFont="1" applyFill="1" applyBorder="1" applyAlignment="1">
      <alignment horizontal="left" vertical="center" wrapText="1"/>
    </xf>
    <xf numFmtId="0" fontId="10" fillId="0" borderId="58" xfId="0" applyFont="1" applyFill="1" applyBorder="1" applyAlignment="1">
      <alignment horizontal="left" vertical="center" wrapText="1"/>
    </xf>
    <xf numFmtId="0" fontId="10" fillId="0" borderId="59" xfId="0" applyFont="1" applyFill="1" applyBorder="1" applyAlignment="1">
      <alignment horizontal="left" vertical="center" wrapText="1"/>
    </xf>
    <xf numFmtId="0" fontId="10" fillId="0" borderId="47" xfId="0" applyFont="1" applyFill="1" applyBorder="1" applyAlignment="1">
      <alignment horizontal="left" vertical="center" wrapText="1"/>
    </xf>
    <xf numFmtId="0" fontId="10" fillId="0" borderId="42" xfId="0" applyFont="1" applyFill="1" applyBorder="1" applyAlignment="1">
      <alignment horizontal="left" vertical="center" wrapText="1"/>
    </xf>
    <xf numFmtId="0" fontId="10" fillId="0" borderId="43" xfId="0" applyFont="1" applyFill="1" applyBorder="1" applyAlignment="1">
      <alignment horizontal="left" vertical="center" wrapText="1"/>
    </xf>
    <xf numFmtId="0" fontId="10" fillId="0" borderId="44" xfId="0" applyFont="1" applyFill="1" applyBorder="1" applyAlignment="1">
      <alignment horizontal="left" vertical="center" wrapText="1"/>
    </xf>
    <xf numFmtId="0" fontId="10" fillId="4" borderId="75" xfId="0" applyFont="1" applyFill="1" applyBorder="1" applyAlignment="1">
      <alignment horizontal="center" vertical="center" wrapText="1"/>
    </xf>
    <xf numFmtId="0" fontId="10" fillId="4" borderId="77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left" vertical="center" wrapText="1"/>
    </xf>
    <xf numFmtId="0" fontId="4" fillId="2" borderId="55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00FF00"/>
      <color rgb="FFFF3300"/>
      <color rgb="FF66FFFF"/>
      <color rgb="FF00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238"/>
  <sheetViews>
    <sheetView tabSelected="1" view="pageBreakPreview" topLeftCell="A126" zoomScale="45" zoomScaleNormal="55" zoomScaleSheetLayoutView="45" workbookViewId="0">
      <selection activeCell="E173" sqref="E173:BE173"/>
    </sheetView>
  </sheetViews>
  <sheetFormatPr defaultColWidth="4.7109375" defaultRowHeight="20.25" x14ac:dyDescent="0.3"/>
  <cols>
    <col min="1" max="1" width="13" style="1" customWidth="1"/>
    <col min="2" max="4" width="6.140625" style="1" customWidth="1"/>
    <col min="5" max="5" width="6.7109375" style="1" customWidth="1"/>
    <col min="6" max="6" width="7.5703125" style="1" customWidth="1"/>
    <col min="7" max="7" width="6.42578125" style="1" customWidth="1"/>
    <col min="8" max="8" width="5.85546875" style="1" customWidth="1"/>
    <col min="9" max="9" width="7" style="1" customWidth="1"/>
    <col min="10" max="10" width="8.42578125" style="1" customWidth="1"/>
    <col min="11" max="11" width="6.42578125" style="1" customWidth="1"/>
    <col min="12" max="12" width="6.140625" style="1" customWidth="1"/>
    <col min="13" max="13" width="7.5703125" style="1" customWidth="1"/>
    <col min="14" max="15" width="7.85546875" style="1" customWidth="1"/>
    <col min="16" max="17" width="8.28515625" style="1" customWidth="1"/>
    <col min="18" max="18" width="8.28515625" style="3" customWidth="1"/>
    <col min="19" max="19" width="9.140625" style="3" customWidth="1"/>
    <col min="20" max="21" width="6" style="1" customWidth="1"/>
    <col min="22" max="23" width="6.85546875" style="1" customWidth="1"/>
    <col min="24" max="24" width="7.42578125" style="1" customWidth="1"/>
    <col min="25" max="26" width="6.28515625" style="1" customWidth="1"/>
    <col min="27" max="27" width="6.85546875" style="1" customWidth="1"/>
    <col min="28" max="28" width="5" style="1" customWidth="1"/>
    <col min="29" max="29" width="6.5703125" style="1" customWidth="1"/>
    <col min="30" max="30" width="8.7109375" style="1" customWidth="1"/>
    <col min="31" max="31" width="8" style="1" customWidth="1"/>
    <col min="32" max="32" width="13.42578125" style="1" customWidth="1"/>
    <col min="33" max="33" width="10.140625" style="1" customWidth="1"/>
    <col min="34" max="34" width="9.7109375" style="1" customWidth="1"/>
    <col min="35" max="35" width="13.28515625" style="1" customWidth="1"/>
    <col min="36" max="36" width="11.5703125" style="1" customWidth="1"/>
    <col min="37" max="37" width="10.28515625" style="1" customWidth="1"/>
    <col min="38" max="38" width="13.28515625" style="1" customWidth="1"/>
    <col min="39" max="39" width="10.42578125" style="1" customWidth="1"/>
    <col min="40" max="40" width="10" style="1" customWidth="1"/>
    <col min="41" max="41" width="12.85546875" style="1" customWidth="1"/>
    <col min="42" max="42" width="11.140625" style="1" customWidth="1"/>
    <col min="43" max="43" width="7.85546875" style="1" customWidth="1"/>
    <col min="44" max="44" width="11.85546875" style="1" customWidth="1"/>
    <col min="45" max="45" width="10.42578125" style="1" customWidth="1"/>
    <col min="46" max="46" width="8.28515625" style="1" customWidth="1"/>
    <col min="47" max="47" width="11.28515625" style="1" customWidth="1"/>
    <col min="48" max="48" width="10.7109375" style="1" customWidth="1"/>
    <col min="49" max="49" width="8.85546875" style="1" customWidth="1"/>
    <col min="50" max="50" width="12" style="1" customWidth="1"/>
    <col min="51" max="51" width="10.28515625" style="1" customWidth="1"/>
    <col min="52" max="52" width="9.42578125" style="1" customWidth="1"/>
    <col min="53" max="53" width="8.85546875" style="1" customWidth="1"/>
    <col min="54" max="54" width="9.85546875" style="1" customWidth="1"/>
    <col min="55" max="55" width="9" style="1" customWidth="1"/>
    <col min="56" max="57" width="8.28515625" style="1" customWidth="1"/>
    <col min="58" max="59" width="8" style="4" customWidth="1"/>
    <col min="60" max="60" width="8.140625" style="4" customWidth="1"/>
    <col min="61" max="61" width="10.140625" style="4" customWidth="1"/>
    <col min="62" max="62" width="5.28515625" style="5" bestFit="1" customWidth="1"/>
    <col min="63" max="63" width="11.5703125" style="1" customWidth="1"/>
    <col min="64" max="64" width="10.28515625" style="1" customWidth="1"/>
    <col min="65" max="65" width="11.5703125" style="1" customWidth="1"/>
    <col min="66" max="66" width="4.7109375" style="1"/>
    <col min="67" max="67" width="13" style="1" customWidth="1"/>
    <col min="68" max="16384" width="4.7109375" style="1"/>
  </cols>
  <sheetData>
    <row r="1" spans="1:64" ht="35.25" x14ac:dyDescent="0.5">
      <c r="A1" s="664" t="s">
        <v>172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  <c r="T1" s="664"/>
      <c r="U1" s="664"/>
      <c r="V1" s="664"/>
      <c r="W1" s="664"/>
      <c r="X1" s="664"/>
      <c r="Y1" s="664"/>
      <c r="Z1" s="664"/>
      <c r="AA1" s="664"/>
      <c r="AB1" s="664"/>
      <c r="AC1" s="664"/>
      <c r="AD1" s="664"/>
      <c r="AE1" s="664"/>
      <c r="AF1" s="664"/>
      <c r="AG1" s="664"/>
      <c r="AH1" s="664"/>
      <c r="AI1" s="664"/>
      <c r="AJ1" s="664"/>
      <c r="AK1" s="664"/>
      <c r="AL1" s="664"/>
      <c r="AM1" s="664"/>
      <c r="AN1" s="664"/>
      <c r="AO1" s="664"/>
      <c r="AP1" s="664"/>
      <c r="AQ1" s="664"/>
      <c r="AR1" s="664"/>
      <c r="AS1" s="664"/>
      <c r="AT1" s="664"/>
      <c r="AU1" s="664"/>
      <c r="AV1" s="664"/>
      <c r="AW1" s="664"/>
      <c r="AX1" s="664"/>
      <c r="AY1" s="664"/>
      <c r="AZ1" s="664"/>
      <c r="BA1" s="664"/>
      <c r="BB1" s="664"/>
      <c r="BC1" s="664"/>
      <c r="BD1" s="664"/>
      <c r="BE1" s="664"/>
      <c r="BF1" s="664"/>
      <c r="BG1" s="664"/>
      <c r="BH1" s="664"/>
      <c r="BI1" s="664"/>
    </row>
    <row r="2" spans="1:64" ht="33" x14ac:dyDescent="0.45">
      <c r="B2" s="665" t="s">
        <v>95</v>
      </c>
      <c r="C2" s="665"/>
      <c r="D2" s="665"/>
      <c r="E2" s="665"/>
      <c r="F2" s="665"/>
      <c r="G2" s="665"/>
      <c r="H2" s="63"/>
      <c r="I2" s="63"/>
      <c r="J2" s="63"/>
      <c r="K2" s="63"/>
      <c r="L2" s="63"/>
      <c r="M2" s="2"/>
      <c r="N2" s="2"/>
      <c r="O2" s="2"/>
      <c r="P2" s="2"/>
      <c r="Q2" s="2"/>
      <c r="BC2" s="666"/>
      <c r="BD2" s="666"/>
      <c r="BE2" s="666"/>
      <c r="BF2" s="666"/>
      <c r="BG2" s="666"/>
      <c r="BH2" s="666"/>
      <c r="BI2" s="666"/>
    </row>
    <row r="3" spans="1:64" ht="34.5" x14ac:dyDescent="0.45">
      <c r="B3" s="63" t="s">
        <v>96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2"/>
      <c r="N3" s="2"/>
      <c r="O3" s="2"/>
      <c r="P3" s="2"/>
      <c r="Q3" s="2"/>
      <c r="Z3" s="671" t="s">
        <v>167</v>
      </c>
      <c r="AA3" s="671"/>
      <c r="AB3" s="671"/>
      <c r="AC3" s="671"/>
      <c r="AD3" s="671"/>
      <c r="AE3" s="671"/>
      <c r="AF3" s="671"/>
      <c r="AG3" s="671"/>
      <c r="AH3" s="671"/>
      <c r="AI3" s="671"/>
      <c r="AJ3" s="671"/>
      <c r="AK3" s="671"/>
      <c r="AL3" s="671"/>
      <c r="AM3" s="671"/>
      <c r="AN3" s="671"/>
      <c r="AO3" s="671"/>
      <c r="AP3" s="671"/>
      <c r="AQ3" s="671"/>
      <c r="AR3" s="671"/>
    </row>
    <row r="4" spans="1:64" ht="30.75" x14ac:dyDescent="0.45">
      <c r="B4" s="63" t="s">
        <v>97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2"/>
      <c r="N4" s="2"/>
      <c r="O4" s="2"/>
      <c r="P4" s="2"/>
      <c r="Q4" s="2"/>
      <c r="T4" s="6"/>
      <c r="U4" s="6"/>
      <c r="V4" s="6"/>
      <c r="W4" s="6"/>
      <c r="X4" s="6"/>
      <c r="Y4" s="6"/>
      <c r="BA4" s="551" t="s">
        <v>161</v>
      </c>
      <c r="BB4" s="551"/>
      <c r="BC4" s="551"/>
      <c r="BD4" s="551"/>
      <c r="BE4" s="551"/>
      <c r="BF4" s="551"/>
      <c r="BG4" s="551"/>
      <c r="BH4" s="551"/>
    </row>
    <row r="5" spans="1:64" ht="30.75" x14ac:dyDescent="0.45">
      <c r="B5" s="63" t="s">
        <v>98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2"/>
      <c r="N5" s="2"/>
      <c r="O5" s="2"/>
      <c r="P5" s="2"/>
      <c r="Q5" s="2"/>
      <c r="T5" s="7"/>
      <c r="U5" s="7"/>
      <c r="W5" s="40"/>
      <c r="X5" s="40"/>
      <c r="Y5" s="40"/>
      <c r="Z5" s="672" t="s">
        <v>388</v>
      </c>
      <c r="AA5" s="672"/>
      <c r="AB5" s="672"/>
      <c r="AC5" s="672"/>
      <c r="AD5" s="672"/>
      <c r="AE5" s="672"/>
      <c r="AF5" s="672"/>
      <c r="AG5" s="672"/>
      <c r="AH5" s="672"/>
      <c r="AI5" s="672"/>
      <c r="AJ5" s="672"/>
      <c r="AK5" s="672"/>
      <c r="AL5" s="672"/>
      <c r="AM5" s="672"/>
      <c r="AN5" s="672"/>
      <c r="AO5" s="672"/>
      <c r="AP5" s="672"/>
      <c r="AQ5" s="672"/>
      <c r="AR5" s="672"/>
      <c r="AS5" s="85"/>
      <c r="AT5" s="82"/>
      <c r="AU5" s="85"/>
      <c r="AV5" s="85"/>
      <c r="AW5" s="77"/>
      <c r="AX5" s="77"/>
      <c r="AY5" s="77"/>
      <c r="AZ5" s="77"/>
      <c r="BA5" s="231" t="s">
        <v>334</v>
      </c>
      <c r="BB5" s="108"/>
      <c r="BC5" s="108"/>
      <c r="BD5" s="108"/>
      <c r="BE5" s="108"/>
      <c r="BF5" s="43"/>
      <c r="BG5" s="43"/>
      <c r="BH5" s="43"/>
      <c r="BI5" s="43"/>
      <c r="BJ5"/>
      <c r="BK5"/>
      <c r="BL5"/>
    </row>
    <row r="6" spans="1:64" ht="30.6" customHeight="1" x14ac:dyDescent="0.4">
      <c r="B6" s="667" t="s">
        <v>256</v>
      </c>
      <c r="C6" s="667"/>
      <c r="D6" s="667"/>
      <c r="E6" s="667"/>
      <c r="F6" s="667"/>
      <c r="G6" s="667"/>
      <c r="H6" s="667"/>
      <c r="I6" s="668" t="s">
        <v>257</v>
      </c>
      <c r="J6" s="668"/>
      <c r="K6" s="668"/>
      <c r="L6" s="668"/>
      <c r="M6" s="668"/>
      <c r="N6" s="668"/>
      <c r="O6" s="38"/>
      <c r="P6" s="38"/>
      <c r="Q6" s="73"/>
      <c r="R6" s="70"/>
      <c r="S6" s="70"/>
      <c r="T6" s="70"/>
      <c r="U6" s="70"/>
      <c r="V6" s="39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83"/>
      <c r="AM6" s="83"/>
      <c r="AN6" s="83"/>
      <c r="AO6" s="83"/>
      <c r="AP6" s="86"/>
      <c r="AQ6" s="86"/>
      <c r="AR6" s="86"/>
      <c r="AS6" s="86"/>
      <c r="AT6" s="83"/>
      <c r="AU6" s="86"/>
      <c r="AV6" s="86"/>
      <c r="AW6" s="8"/>
      <c r="AX6" s="8"/>
      <c r="AY6" s="8"/>
      <c r="AZ6" s="8"/>
      <c r="BA6" s="39"/>
      <c r="BB6" s="44"/>
      <c r="BC6" s="44"/>
      <c r="BD6" s="44"/>
      <c r="BE6" s="44"/>
      <c r="BF6" s="44"/>
      <c r="BG6" s="44"/>
      <c r="BH6" s="44"/>
      <c r="BI6" s="43"/>
      <c r="BJ6"/>
      <c r="BK6"/>
      <c r="BL6"/>
    </row>
    <row r="7" spans="1:64" ht="36.75" customHeight="1" x14ac:dyDescent="0.45">
      <c r="B7" s="113"/>
      <c r="C7" s="113"/>
      <c r="D7" s="673" t="s">
        <v>376</v>
      </c>
      <c r="E7" s="673"/>
      <c r="F7" s="113"/>
      <c r="G7" s="113"/>
      <c r="H7" s="113"/>
      <c r="I7" s="111"/>
      <c r="J7" s="111"/>
      <c r="K7" s="111"/>
      <c r="L7" s="111"/>
      <c r="M7" s="111"/>
      <c r="N7" s="111"/>
      <c r="O7" s="38"/>
      <c r="P7" s="38"/>
      <c r="Q7" s="112"/>
      <c r="R7" s="112"/>
      <c r="S7" s="112"/>
      <c r="T7" s="112"/>
      <c r="U7" s="112"/>
      <c r="V7" s="39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83"/>
      <c r="AM7" s="83"/>
      <c r="AN7" s="83"/>
      <c r="AO7" s="83"/>
      <c r="AP7" s="86"/>
      <c r="AQ7" s="86"/>
      <c r="AR7" s="86"/>
      <c r="AS7" s="86"/>
      <c r="AT7" s="83"/>
      <c r="AU7" s="86"/>
      <c r="AV7" s="86"/>
      <c r="AW7" s="8"/>
      <c r="AX7" s="8"/>
      <c r="AY7" s="8"/>
      <c r="AZ7" s="8"/>
      <c r="BA7" s="549" t="s">
        <v>210</v>
      </c>
      <c r="BB7" s="549"/>
      <c r="BC7" s="549"/>
      <c r="BD7" s="549"/>
      <c r="BE7" s="549"/>
      <c r="BF7" s="549"/>
      <c r="BG7" s="549"/>
      <c r="BH7" s="549"/>
      <c r="BI7" s="43"/>
      <c r="BJ7"/>
      <c r="BK7"/>
      <c r="BL7"/>
    </row>
    <row r="8" spans="1:64" ht="30" customHeight="1" x14ac:dyDescent="0.45">
      <c r="B8" s="669" t="s">
        <v>168</v>
      </c>
      <c r="C8" s="669"/>
      <c r="D8" s="669"/>
      <c r="E8" s="669"/>
      <c r="F8" s="669"/>
      <c r="G8" s="669"/>
      <c r="H8" s="669"/>
      <c r="I8" s="670">
        <v>2021</v>
      </c>
      <c r="J8" s="670"/>
      <c r="K8" s="670"/>
      <c r="L8" s="670"/>
      <c r="M8" s="670"/>
      <c r="N8" s="670"/>
      <c r="O8"/>
      <c r="P8"/>
      <c r="R8" s="12"/>
      <c r="S8" s="12"/>
      <c r="T8" s="12"/>
      <c r="U8" s="1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84"/>
      <c r="AM8" s="84"/>
      <c r="AN8" s="84"/>
      <c r="AO8" s="84"/>
      <c r="AP8" s="87"/>
      <c r="AQ8" s="87"/>
      <c r="AR8" s="87"/>
      <c r="AS8" s="87"/>
      <c r="AT8" s="84"/>
      <c r="AU8" s="87"/>
      <c r="AV8" s="87"/>
      <c r="BI8" s="44"/>
      <c r="BJ8" s="42"/>
      <c r="BK8" s="42"/>
      <c r="BL8" s="42"/>
    </row>
    <row r="9" spans="1:64" ht="30.75" customHeight="1" x14ac:dyDescent="0.45">
      <c r="B9" s="63" t="s">
        <v>105</v>
      </c>
      <c r="C9" s="9"/>
      <c r="D9" s="9"/>
      <c r="E9" s="9"/>
      <c r="F9" s="9"/>
      <c r="G9" s="9"/>
      <c r="H9" s="9"/>
      <c r="I9" s="9"/>
      <c r="J9" s="9"/>
      <c r="K9" s="9"/>
      <c r="L9" s="9"/>
      <c r="M9" s="11"/>
      <c r="N9" s="11"/>
      <c r="AZ9" s="84"/>
      <c r="BA9" s="645"/>
      <c r="BB9" s="645"/>
      <c r="BC9" s="645"/>
      <c r="BD9" s="645"/>
      <c r="BE9" s="645"/>
      <c r="BF9" s="645"/>
      <c r="BG9" s="645"/>
      <c r="BH9" s="645"/>
      <c r="BI9" s="62"/>
    </row>
    <row r="10" spans="1:64" ht="61.5" customHeight="1" x14ac:dyDescent="0.4">
      <c r="B10" s="120" t="s">
        <v>145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3"/>
      <c r="S10" s="13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76"/>
      <c r="AN10" s="6"/>
      <c r="BB10" s="655" t="s">
        <v>6</v>
      </c>
      <c r="BC10" s="655"/>
      <c r="BD10" s="655"/>
      <c r="BE10" s="655"/>
      <c r="BF10" s="655"/>
      <c r="BG10" s="655"/>
      <c r="BH10" s="655"/>
      <c r="BI10" s="655"/>
    </row>
    <row r="12" spans="1:64" ht="19.899999999999999" customHeight="1" x14ac:dyDescent="0.3">
      <c r="A12" s="641" t="s">
        <v>78</v>
      </c>
      <c r="B12" s="642" t="s">
        <v>90</v>
      </c>
      <c r="C12" s="642"/>
      <c r="D12" s="642"/>
      <c r="E12" s="642"/>
      <c r="F12" s="643" t="s">
        <v>150</v>
      </c>
      <c r="G12" s="642" t="s">
        <v>89</v>
      </c>
      <c r="H12" s="642"/>
      <c r="I12" s="642"/>
      <c r="J12" s="643" t="s">
        <v>151</v>
      </c>
      <c r="K12" s="642" t="s">
        <v>88</v>
      </c>
      <c r="L12" s="642"/>
      <c r="M12" s="642"/>
      <c r="N12" s="642"/>
      <c r="O12" s="642" t="s">
        <v>87</v>
      </c>
      <c r="P12" s="642"/>
      <c r="Q12" s="642"/>
      <c r="R12" s="642"/>
      <c r="S12" s="643" t="s">
        <v>152</v>
      </c>
      <c r="T12" s="642" t="s">
        <v>86</v>
      </c>
      <c r="U12" s="642"/>
      <c r="V12" s="642"/>
      <c r="W12" s="643" t="s">
        <v>153</v>
      </c>
      <c r="X12" s="642" t="s">
        <v>85</v>
      </c>
      <c r="Y12" s="642"/>
      <c r="Z12" s="642"/>
      <c r="AA12" s="643" t="s">
        <v>154</v>
      </c>
      <c r="AB12" s="642" t="s">
        <v>84</v>
      </c>
      <c r="AC12" s="642"/>
      <c r="AD12" s="642"/>
      <c r="AE12" s="642"/>
      <c r="AF12" s="643" t="s">
        <v>155</v>
      </c>
      <c r="AG12" s="642" t="s">
        <v>83</v>
      </c>
      <c r="AH12" s="642"/>
      <c r="AI12" s="642"/>
      <c r="AJ12" s="643" t="s">
        <v>156</v>
      </c>
      <c r="AK12" s="642" t="s">
        <v>82</v>
      </c>
      <c r="AL12" s="642"/>
      <c r="AM12" s="642"/>
      <c r="AN12" s="642"/>
      <c r="AO12" s="642" t="s">
        <v>81</v>
      </c>
      <c r="AP12" s="642"/>
      <c r="AQ12" s="642"/>
      <c r="AR12" s="642"/>
      <c r="AS12" s="643" t="s">
        <v>157</v>
      </c>
      <c r="AT12" s="642" t="s">
        <v>80</v>
      </c>
      <c r="AU12" s="642"/>
      <c r="AV12" s="642"/>
      <c r="AW12" s="643" t="s">
        <v>158</v>
      </c>
      <c r="AX12" s="642" t="s">
        <v>79</v>
      </c>
      <c r="AY12" s="642"/>
      <c r="AZ12" s="642"/>
      <c r="BA12" s="674"/>
      <c r="BB12" s="641" t="s">
        <v>32</v>
      </c>
      <c r="BC12" s="641" t="s">
        <v>27</v>
      </c>
      <c r="BD12" s="641" t="s">
        <v>28</v>
      </c>
      <c r="BE12" s="641" t="s">
        <v>75</v>
      </c>
      <c r="BF12" s="641" t="s">
        <v>74</v>
      </c>
      <c r="BG12" s="641" t="s">
        <v>76</v>
      </c>
      <c r="BH12" s="641" t="s">
        <v>77</v>
      </c>
      <c r="BI12" s="641" t="s">
        <v>5</v>
      </c>
    </row>
    <row r="13" spans="1:64" ht="234.6" customHeight="1" x14ac:dyDescent="0.3">
      <c r="A13" s="641"/>
      <c r="B13" s="64" t="s">
        <v>91</v>
      </c>
      <c r="C13" s="64" t="s">
        <v>38</v>
      </c>
      <c r="D13" s="64" t="s">
        <v>39</v>
      </c>
      <c r="E13" s="64" t="s">
        <v>40</v>
      </c>
      <c r="F13" s="644"/>
      <c r="G13" s="64" t="s">
        <v>41</v>
      </c>
      <c r="H13" s="64" t="s">
        <v>42</v>
      </c>
      <c r="I13" s="64" t="s">
        <v>43</v>
      </c>
      <c r="J13" s="644"/>
      <c r="K13" s="64" t="s">
        <v>44</v>
      </c>
      <c r="L13" s="64" t="s">
        <v>45</v>
      </c>
      <c r="M13" s="64" t="s">
        <v>46</v>
      </c>
      <c r="N13" s="64" t="s">
        <v>47</v>
      </c>
      <c r="O13" s="64" t="s">
        <v>37</v>
      </c>
      <c r="P13" s="64" t="s">
        <v>38</v>
      </c>
      <c r="Q13" s="64" t="s">
        <v>39</v>
      </c>
      <c r="R13" s="64" t="s">
        <v>40</v>
      </c>
      <c r="S13" s="644"/>
      <c r="T13" s="64" t="s">
        <v>48</v>
      </c>
      <c r="U13" s="64" t="s">
        <v>49</v>
      </c>
      <c r="V13" s="64" t="s">
        <v>50</v>
      </c>
      <c r="W13" s="644"/>
      <c r="X13" s="64" t="s">
        <v>51</v>
      </c>
      <c r="Y13" s="64" t="s">
        <v>52</v>
      </c>
      <c r="Z13" s="64" t="s">
        <v>53</v>
      </c>
      <c r="AA13" s="644"/>
      <c r="AB13" s="64" t="s">
        <v>51</v>
      </c>
      <c r="AC13" s="64" t="s">
        <v>52</v>
      </c>
      <c r="AD13" s="64" t="s">
        <v>53</v>
      </c>
      <c r="AE13" s="64" t="s">
        <v>54</v>
      </c>
      <c r="AF13" s="644"/>
      <c r="AG13" s="64" t="s">
        <v>41</v>
      </c>
      <c r="AH13" s="64" t="s">
        <v>42</v>
      </c>
      <c r="AI13" s="64" t="s">
        <v>43</v>
      </c>
      <c r="AJ13" s="644"/>
      <c r="AK13" s="64" t="s">
        <v>55</v>
      </c>
      <c r="AL13" s="74" t="s">
        <v>56</v>
      </c>
      <c r="AM13" s="74" t="s">
        <v>57</v>
      </c>
      <c r="AN13" s="74" t="s">
        <v>58</v>
      </c>
      <c r="AO13" s="74" t="s">
        <v>37</v>
      </c>
      <c r="AP13" s="74" t="s">
        <v>38</v>
      </c>
      <c r="AQ13" s="74" t="s">
        <v>39</v>
      </c>
      <c r="AR13" s="74" t="s">
        <v>40</v>
      </c>
      <c r="AS13" s="644"/>
      <c r="AT13" s="74" t="s">
        <v>41</v>
      </c>
      <c r="AU13" s="74" t="s">
        <v>42</v>
      </c>
      <c r="AV13" s="74" t="s">
        <v>43</v>
      </c>
      <c r="AW13" s="644"/>
      <c r="AX13" s="74" t="s">
        <v>44</v>
      </c>
      <c r="AY13" s="74" t="s">
        <v>45</v>
      </c>
      <c r="AZ13" s="74" t="s">
        <v>46</v>
      </c>
      <c r="BA13" s="14" t="s">
        <v>59</v>
      </c>
      <c r="BB13" s="641"/>
      <c r="BC13" s="641"/>
      <c r="BD13" s="641"/>
      <c r="BE13" s="641"/>
      <c r="BF13" s="641"/>
      <c r="BG13" s="641"/>
      <c r="BH13" s="641"/>
      <c r="BI13" s="641"/>
    </row>
    <row r="14" spans="1:64" ht="30" customHeight="1" x14ac:dyDescent="0.35">
      <c r="A14" s="15" t="s">
        <v>24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71"/>
      <c r="P14" s="71"/>
      <c r="Q14" s="71"/>
      <c r="R14" s="71"/>
      <c r="S14" s="17">
        <v>18</v>
      </c>
      <c r="T14" s="46" t="s">
        <v>0</v>
      </c>
      <c r="U14" s="46" t="s">
        <v>0</v>
      </c>
      <c r="V14" s="46" t="s">
        <v>0</v>
      </c>
      <c r="W14" s="47" t="s">
        <v>61</v>
      </c>
      <c r="X14" s="47" t="s">
        <v>61</v>
      </c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5"/>
      <c r="AM14" s="75"/>
      <c r="AN14" s="75"/>
      <c r="AO14" s="17">
        <v>17</v>
      </c>
      <c r="AP14" s="88" t="s">
        <v>0</v>
      </c>
      <c r="AQ14" s="88" t="s">
        <v>0</v>
      </c>
      <c r="AR14" s="88" t="s">
        <v>0</v>
      </c>
      <c r="AS14" s="88" t="s">
        <v>0</v>
      </c>
      <c r="AT14" s="89" t="s">
        <v>1</v>
      </c>
      <c r="AU14" s="89" t="s">
        <v>1</v>
      </c>
      <c r="AV14" s="89" t="s">
        <v>61</v>
      </c>
      <c r="AW14" s="89" t="s">
        <v>61</v>
      </c>
      <c r="AX14" s="89" t="s">
        <v>61</v>
      </c>
      <c r="AY14" s="89" t="s">
        <v>61</v>
      </c>
      <c r="AZ14" s="89" t="s">
        <v>61</v>
      </c>
      <c r="BA14" s="47" t="s">
        <v>61</v>
      </c>
      <c r="BB14" s="71">
        <v>35</v>
      </c>
      <c r="BC14" s="71">
        <v>7</v>
      </c>
      <c r="BD14" s="71">
        <v>2</v>
      </c>
      <c r="BE14" s="71"/>
      <c r="BF14" s="71"/>
      <c r="BG14" s="71"/>
      <c r="BH14" s="71">
        <v>8</v>
      </c>
      <c r="BI14" s="71">
        <f>SUM(BB14:BH14)</f>
        <v>52</v>
      </c>
    </row>
    <row r="15" spans="1:64" ht="30" customHeight="1" x14ac:dyDescent="0.35">
      <c r="A15" s="15" t="s">
        <v>25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71"/>
      <c r="P15" s="71"/>
      <c r="Q15" s="71"/>
      <c r="R15" s="71"/>
      <c r="S15" s="17">
        <v>18</v>
      </c>
      <c r="T15" s="46" t="s">
        <v>0</v>
      </c>
      <c r="U15" s="46" t="s">
        <v>0</v>
      </c>
      <c r="V15" s="46" t="s">
        <v>0</v>
      </c>
      <c r="W15" s="47" t="s">
        <v>61</v>
      </c>
      <c r="X15" s="47" t="s">
        <v>61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5"/>
      <c r="AM15" s="75"/>
      <c r="AN15" s="75"/>
      <c r="AO15" s="17">
        <v>17</v>
      </c>
      <c r="AP15" s="88" t="s">
        <v>0</v>
      </c>
      <c r="AQ15" s="88" t="s">
        <v>0</v>
      </c>
      <c r="AR15" s="88" t="s">
        <v>0</v>
      </c>
      <c r="AS15" s="88" t="s">
        <v>0</v>
      </c>
      <c r="AT15" s="89" t="s">
        <v>63</v>
      </c>
      <c r="AU15" s="89" t="s">
        <v>63</v>
      </c>
      <c r="AV15" s="89" t="s">
        <v>61</v>
      </c>
      <c r="AW15" s="89" t="s">
        <v>61</v>
      </c>
      <c r="AX15" s="89" t="s">
        <v>61</v>
      </c>
      <c r="AY15" s="89" t="s">
        <v>61</v>
      </c>
      <c r="AZ15" s="89" t="s">
        <v>61</v>
      </c>
      <c r="BA15" s="47" t="s">
        <v>61</v>
      </c>
      <c r="BB15" s="71">
        <v>35</v>
      </c>
      <c r="BC15" s="71">
        <v>7</v>
      </c>
      <c r="BD15" s="71"/>
      <c r="BE15" s="71">
        <v>2</v>
      </c>
      <c r="BF15" s="71"/>
      <c r="BG15" s="71"/>
      <c r="BH15" s="71">
        <v>8</v>
      </c>
      <c r="BI15" s="71">
        <f>SUM(BB15:BH15)</f>
        <v>52</v>
      </c>
    </row>
    <row r="16" spans="1:64" ht="30" customHeight="1" x14ac:dyDescent="0.35">
      <c r="A16" s="15" t="s">
        <v>26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71"/>
      <c r="P16" s="71"/>
      <c r="Q16" s="71"/>
      <c r="R16" s="71"/>
      <c r="S16" s="17">
        <v>18</v>
      </c>
      <c r="T16" s="46" t="s">
        <v>0</v>
      </c>
      <c r="U16" s="46" t="s">
        <v>0</v>
      </c>
      <c r="V16" s="46" t="s">
        <v>0</v>
      </c>
      <c r="W16" s="47" t="s">
        <v>61</v>
      </c>
      <c r="X16" s="47" t="s">
        <v>61</v>
      </c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5"/>
      <c r="AM16" s="75"/>
      <c r="AN16" s="17"/>
      <c r="AO16" s="17">
        <v>17</v>
      </c>
      <c r="AP16" s="88" t="s">
        <v>0</v>
      </c>
      <c r="AQ16" s="88" t="s">
        <v>0</v>
      </c>
      <c r="AR16" s="88" t="s">
        <v>0</v>
      </c>
      <c r="AS16" s="88" t="s">
        <v>0</v>
      </c>
      <c r="AT16" s="89" t="s">
        <v>63</v>
      </c>
      <c r="AU16" s="89" t="s">
        <v>63</v>
      </c>
      <c r="AV16" s="89" t="s">
        <v>63</v>
      </c>
      <c r="AW16" s="89" t="s">
        <v>63</v>
      </c>
      <c r="AX16" s="89" t="s">
        <v>61</v>
      </c>
      <c r="AY16" s="89" t="s">
        <v>61</v>
      </c>
      <c r="AZ16" s="89" t="s">
        <v>61</v>
      </c>
      <c r="BA16" s="47" t="s">
        <v>61</v>
      </c>
      <c r="BB16" s="71">
        <v>35</v>
      </c>
      <c r="BC16" s="71">
        <v>7</v>
      </c>
      <c r="BD16" s="71"/>
      <c r="BE16" s="71">
        <v>4</v>
      </c>
      <c r="BF16" s="71"/>
      <c r="BG16" s="71"/>
      <c r="BH16" s="71">
        <v>6</v>
      </c>
      <c r="BI16" s="71">
        <f>SUM(BB16:BH16)</f>
        <v>52</v>
      </c>
    </row>
    <row r="17" spans="1:65" ht="30" customHeight="1" x14ac:dyDescent="0.35">
      <c r="A17" s="15" t="s">
        <v>163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71"/>
      <c r="P17" s="71"/>
      <c r="Q17" s="17">
        <v>16</v>
      </c>
      <c r="R17" s="46" t="s">
        <v>0</v>
      </c>
      <c r="S17" s="46" t="s">
        <v>0</v>
      </c>
      <c r="T17" s="46" t="s">
        <v>0</v>
      </c>
      <c r="U17" s="47" t="s">
        <v>61</v>
      </c>
      <c r="V17" s="47" t="s">
        <v>61</v>
      </c>
      <c r="W17" s="47" t="s">
        <v>63</v>
      </c>
      <c r="X17" s="47" t="s">
        <v>63</v>
      </c>
      <c r="Y17" s="47" t="s">
        <v>63</v>
      </c>
      <c r="Z17" s="47" t="s">
        <v>63</v>
      </c>
      <c r="AA17" s="47" t="s">
        <v>63</v>
      </c>
      <c r="AB17" s="47" t="s">
        <v>63</v>
      </c>
      <c r="AC17" s="47" t="s">
        <v>63</v>
      </c>
      <c r="AD17" s="47" t="s">
        <v>63</v>
      </c>
      <c r="AE17" s="47" t="s">
        <v>63</v>
      </c>
      <c r="AF17" s="47" t="s">
        <v>63</v>
      </c>
      <c r="AG17" s="45" t="s">
        <v>93</v>
      </c>
      <c r="AH17" s="45" t="s">
        <v>93</v>
      </c>
      <c r="AI17" s="45" t="s">
        <v>93</v>
      </c>
      <c r="AJ17" s="45" t="s">
        <v>93</v>
      </c>
      <c r="AK17" s="45" t="s">
        <v>93</v>
      </c>
      <c r="AL17" s="45" t="s">
        <v>93</v>
      </c>
      <c r="AM17" s="45" t="s">
        <v>93</v>
      </c>
      <c r="AN17" s="45" t="s">
        <v>93</v>
      </c>
      <c r="AO17" s="45" t="s">
        <v>93</v>
      </c>
      <c r="AP17" s="45" t="s">
        <v>93</v>
      </c>
      <c r="AQ17" s="45" t="s">
        <v>65</v>
      </c>
      <c r="AR17" s="45" t="s">
        <v>65</v>
      </c>
      <c r="AS17" s="45" t="s">
        <v>65</v>
      </c>
      <c r="AT17" s="75"/>
      <c r="AU17" s="75"/>
      <c r="AV17" s="75"/>
      <c r="AW17" s="75"/>
      <c r="AX17" s="75"/>
      <c r="AY17" s="75"/>
      <c r="AZ17" s="75"/>
      <c r="BA17" s="14"/>
      <c r="BB17" s="109">
        <v>16</v>
      </c>
      <c r="BC17" s="109">
        <v>3</v>
      </c>
      <c r="BD17" s="109"/>
      <c r="BE17" s="109">
        <v>10</v>
      </c>
      <c r="BF17" s="71">
        <v>10</v>
      </c>
      <c r="BG17" s="71">
        <v>3</v>
      </c>
      <c r="BH17" s="71">
        <v>2</v>
      </c>
      <c r="BI17" s="71">
        <f>SUM(BB17:BH17)</f>
        <v>44</v>
      </c>
    </row>
    <row r="18" spans="1:65" ht="30" customHeight="1" x14ac:dyDescent="0.3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71">
        <f>SUM(BB14:BB17)</f>
        <v>121</v>
      </c>
      <c r="BC18" s="71">
        <f t="shared" ref="BC18:BI18" si="0">SUM(BC14:BC17)</f>
        <v>24</v>
      </c>
      <c r="BD18" s="71">
        <f t="shared" si="0"/>
        <v>2</v>
      </c>
      <c r="BE18" s="71">
        <f t="shared" si="0"/>
        <v>16</v>
      </c>
      <c r="BF18" s="71">
        <f t="shared" si="0"/>
        <v>10</v>
      </c>
      <c r="BG18" s="71">
        <v>3</v>
      </c>
      <c r="BH18" s="71">
        <f t="shared" si="0"/>
        <v>24</v>
      </c>
      <c r="BI18" s="71">
        <f t="shared" si="0"/>
        <v>200</v>
      </c>
    </row>
    <row r="19" spans="1:65" ht="26.25" x14ac:dyDescent="0.4">
      <c r="A19" s="21"/>
      <c r="B19" s="21"/>
      <c r="C19" s="22" t="s">
        <v>7</v>
      </c>
      <c r="D19" s="22"/>
      <c r="E19" s="22"/>
      <c r="F19" s="22"/>
      <c r="G19" s="23"/>
      <c r="H19" s="24"/>
      <c r="I19" s="25" t="s">
        <v>94</v>
      </c>
      <c r="J19" s="22" t="s">
        <v>4</v>
      </c>
      <c r="K19" s="23"/>
      <c r="L19" s="23"/>
      <c r="M19" s="23"/>
      <c r="N19" s="22"/>
      <c r="O19" s="22"/>
      <c r="P19" s="22"/>
      <c r="Q19" s="22"/>
      <c r="R19" s="26"/>
      <c r="S19" s="27" t="s">
        <v>1</v>
      </c>
      <c r="T19" s="25" t="s">
        <v>94</v>
      </c>
      <c r="U19" s="22" t="s">
        <v>60</v>
      </c>
      <c r="V19" s="23"/>
      <c r="W19" s="22"/>
      <c r="X19" s="22"/>
      <c r="Y19" s="22"/>
      <c r="Z19" s="22"/>
      <c r="AA19" s="22"/>
      <c r="AB19" s="22"/>
      <c r="AC19" s="22"/>
      <c r="AD19" s="23"/>
      <c r="AE19" s="45" t="s">
        <v>93</v>
      </c>
      <c r="AF19" s="25" t="s">
        <v>94</v>
      </c>
      <c r="AG19" s="22" t="s">
        <v>92</v>
      </c>
      <c r="AH19" s="22"/>
      <c r="AI19" s="22"/>
      <c r="AJ19" s="29"/>
      <c r="AK19" s="29"/>
      <c r="AL19" s="29"/>
      <c r="AM19" s="29"/>
      <c r="AN19" s="23"/>
      <c r="AQ19" s="28" t="s">
        <v>61</v>
      </c>
      <c r="AR19" s="25" t="s">
        <v>94</v>
      </c>
      <c r="AS19" s="22" t="s">
        <v>62</v>
      </c>
      <c r="AT19" s="23"/>
      <c r="AU19" s="23"/>
      <c r="AV19" s="23"/>
    </row>
    <row r="20" spans="1:65" ht="26.25" x14ac:dyDescent="0.4">
      <c r="A20" s="21"/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6"/>
      <c r="S20" s="26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3"/>
      <c r="AU20" s="23"/>
      <c r="AV20" s="23"/>
    </row>
    <row r="21" spans="1:65" ht="26.25" x14ac:dyDescent="0.4">
      <c r="A21" s="21"/>
      <c r="B21" s="21"/>
      <c r="C21" s="22"/>
      <c r="D21" s="22"/>
      <c r="E21" s="22"/>
      <c r="F21" s="22"/>
      <c r="G21" s="22"/>
      <c r="H21" s="30" t="s">
        <v>0</v>
      </c>
      <c r="I21" s="25" t="s">
        <v>94</v>
      </c>
      <c r="J21" s="22" t="s">
        <v>66</v>
      </c>
      <c r="K21" s="23"/>
      <c r="L21" s="23"/>
      <c r="M21" s="23"/>
      <c r="N21" s="22"/>
      <c r="O21" s="22"/>
      <c r="P21" s="22"/>
      <c r="Q21" s="22"/>
      <c r="R21" s="26"/>
      <c r="S21" s="28" t="s">
        <v>63</v>
      </c>
      <c r="T21" s="25" t="s">
        <v>94</v>
      </c>
      <c r="U21" s="22" t="s">
        <v>67</v>
      </c>
      <c r="V21" s="23"/>
      <c r="W21" s="22"/>
      <c r="X21" s="22"/>
      <c r="Y21" s="22"/>
      <c r="Z21" s="22"/>
      <c r="AA21" s="22"/>
      <c r="AB21" s="22"/>
      <c r="AC21" s="22"/>
      <c r="AD21" s="23"/>
      <c r="AE21" s="45" t="s">
        <v>65</v>
      </c>
      <c r="AF21" s="25" t="s">
        <v>94</v>
      </c>
      <c r="AG21" s="22" t="s">
        <v>64</v>
      </c>
      <c r="AH21" s="22"/>
      <c r="AI21" s="22"/>
      <c r="AJ21" s="29"/>
      <c r="AK21" s="29"/>
      <c r="AL21" s="29"/>
      <c r="AM21" s="29"/>
      <c r="AN21" s="29"/>
      <c r="AO21" s="29"/>
      <c r="AV21" s="23"/>
    </row>
    <row r="22" spans="1:65" ht="23.25" x14ac:dyDescent="0.35">
      <c r="A22" s="21"/>
      <c r="B22" s="21"/>
      <c r="C22" s="21"/>
      <c r="D22" s="21"/>
      <c r="E22" s="21"/>
      <c r="F22" s="21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31"/>
      <c r="S22" s="31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0"/>
      <c r="AK22" s="10"/>
      <c r="AL22" s="10"/>
      <c r="AM22" s="10"/>
      <c r="AN22" s="10"/>
      <c r="AO22" s="10"/>
      <c r="AP22" s="10"/>
      <c r="AQ22" s="10"/>
      <c r="AR22" s="10"/>
      <c r="AS22" s="10"/>
    </row>
    <row r="23" spans="1:65" ht="46.5" customHeight="1" thickBot="1" x14ac:dyDescent="0.4">
      <c r="A23" s="21"/>
      <c r="B23" s="21"/>
      <c r="C23" s="21"/>
      <c r="D23" s="21"/>
      <c r="E23" s="21"/>
      <c r="F23" s="21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31"/>
      <c r="S23" s="31"/>
      <c r="T23" s="18"/>
      <c r="U23" s="18"/>
      <c r="V23" s="18"/>
      <c r="W23" s="18"/>
      <c r="X23" s="18"/>
      <c r="Y23" s="18"/>
      <c r="Z23" s="18"/>
      <c r="AA23" s="59" t="s">
        <v>36</v>
      </c>
      <c r="AB23" s="60"/>
      <c r="AC23" s="60"/>
      <c r="AD23" s="60"/>
      <c r="AE23" s="60"/>
      <c r="AF23" s="60"/>
      <c r="AG23" s="60"/>
      <c r="AH23" s="60"/>
      <c r="AI23" s="60"/>
      <c r="AJ23" s="61"/>
      <c r="AK23" s="10"/>
      <c r="AL23" s="10"/>
      <c r="AM23" s="10"/>
      <c r="AN23" s="10"/>
      <c r="AO23" s="10"/>
      <c r="AP23" s="10"/>
      <c r="AQ23" s="10"/>
      <c r="AR23" s="10"/>
      <c r="AS23" s="10"/>
    </row>
    <row r="24" spans="1:65" ht="32.450000000000003" customHeight="1" thickBot="1" x14ac:dyDescent="0.35">
      <c r="A24" s="690" t="s">
        <v>99</v>
      </c>
      <c r="B24" s="693" t="s">
        <v>113</v>
      </c>
      <c r="C24" s="694"/>
      <c r="D24" s="694"/>
      <c r="E24" s="694"/>
      <c r="F24" s="694"/>
      <c r="G24" s="694"/>
      <c r="H24" s="694"/>
      <c r="I24" s="694"/>
      <c r="J24" s="694"/>
      <c r="K24" s="694"/>
      <c r="L24" s="694"/>
      <c r="M24" s="694"/>
      <c r="N24" s="694"/>
      <c r="O24" s="695"/>
      <c r="P24" s="702" t="s">
        <v>8</v>
      </c>
      <c r="Q24" s="703"/>
      <c r="R24" s="702" t="s">
        <v>9</v>
      </c>
      <c r="S24" s="704"/>
      <c r="T24" s="653" t="s">
        <v>10</v>
      </c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654"/>
      <c r="AF24" s="680" t="s">
        <v>35</v>
      </c>
      <c r="AG24" s="681"/>
      <c r="AH24" s="681"/>
      <c r="AI24" s="681"/>
      <c r="AJ24" s="681"/>
      <c r="AK24" s="681"/>
      <c r="AL24" s="681"/>
      <c r="AM24" s="681"/>
      <c r="AN24" s="681"/>
      <c r="AO24" s="681"/>
      <c r="AP24" s="681"/>
      <c r="AQ24" s="681"/>
      <c r="AR24" s="681"/>
      <c r="AS24" s="681"/>
      <c r="AT24" s="681"/>
      <c r="AU24" s="681"/>
      <c r="AV24" s="681"/>
      <c r="AW24" s="681"/>
      <c r="AX24" s="681"/>
      <c r="AY24" s="681"/>
      <c r="AZ24" s="681"/>
      <c r="BA24" s="681"/>
      <c r="BB24" s="681"/>
      <c r="BC24" s="682"/>
      <c r="BD24" s="656" t="s">
        <v>23</v>
      </c>
      <c r="BE24" s="657"/>
      <c r="BF24" s="615" t="s">
        <v>100</v>
      </c>
      <c r="BG24" s="615"/>
      <c r="BH24" s="615"/>
      <c r="BI24" s="616"/>
    </row>
    <row r="25" spans="1:65" ht="32.450000000000003" customHeight="1" thickBot="1" x14ac:dyDescent="0.35">
      <c r="A25" s="691"/>
      <c r="B25" s="696"/>
      <c r="C25" s="697"/>
      <c r="D25" s="697"/>
      <c r="E25" s="697"/>
      <c r="F25" s="697"/>
      <c r="G25" s="697"/>
      <c r="H25" s="697"/>
      <c r="I25" s="697"/>
      <c r="J25" s="697"/>
      <c r="K25" s="697"/>
      <c r="L25" s="697"/>
      <c r="M25" s="697"/>
      <c r="N25" s="697"/>
      <c r="O25" s="698"/>
      <c r="P25" s="675"/>
      <c r="Q25" s="622"/>
      <c r="R25" s="675"/>
      <c r="S25" s="676"/>
      <c r="T25" s="683" t="s">
        <v>5</v>
      </c>
      <c r="U25" s="622"/>
      <c r="V25" s="675" t="s">
        <v>11</v>
      </c>
      <c r="W25" s="685"/>
      <c r="X25" s="687" t="s">
        <v>12</v>
      </c>
      <c r="Y25" s="688"/>
      <c r="Z25" s="688"/>
      <c r="AA25" s="688"/>
      <c r="AB25" s="688"/>
      <c r="AC25" s="688"/>
      <c r="AD25" s="688"/>
      <c r="AE25" s="689"/>
      <c r="AF25" s="625" t="s">
        <v>14</v>
      </c>
      <c r="AG25" s="626"/>
      <c r="AH25" s="626"/>
      <c r="AI25" s="626"/>
      <c r="AJ25" s="626"/>
      <c r="AK25" s="627"/>
      <c r="AL25" s="625" t="s">
        <v>15</v>
      </c>
      <c r="AM25" s="626"/>
      <c r="AN25" s="626"/>
      <c r="AO25" s="626"/>
      <c r="AP25" s="626"/>
      <c r="AQ25" s="627"/>
      <c r="AR25" s="625" t="s">
        <v>16</v>
      </c>
      <c r="AS25" s="626"/>
      <c r="AT25" s="626"/>
      <c r="AU25" s="626"/>
      <c r="AV25" s="626"/>
      <c r="AW25" s="627"/>
      <c r="AX25" s="625" t="s">
        <v>169</v>
      </c>
      <c r="AY25" s="626"/>
      <c r="AZ25" s="626"/>
      <c r="BA25" s="626"/>
      <c r="BB25" s="626"/>
      <c r="BC25" s="627"/>
      <c r="BD25" s="658"/>
      <c r="BE25" s="659"/>
      <c r="BF25" s="617"/>
      <c r="BG25" s="617"/>
      <c r="BH25" s="617"/>
      <c r="BI25" s="618"/>
    </row>
    <row r="26" spans="1:65" ht="61.5" customHeight="1" thickBot="1" x14ac:dyDescent="0.35">
      <c r="A26" s="691"/>
      <c r="B26" s="696"/>
      <c r="C26" s="697"/>
      <c r="D26" s="697"/>
      <c r="E26" s="697"/>
      <c r="F26" s="697"/>
      <c r="G26" s="697"/>
      <c r="H26" s="697"/>
      <c r="I26" s="697"/>
      <c r="J26" s="697"/>
      <c r="K26" s="697"/>
      <c r="L26" s="697"/>
      <c r="M26" s="697"/>
      <c r="N26" s="697"/>
      <c r="O26" s="698"/>
      <c r="P26" s="675"/>
      <c r="Q26" s="622"/>
      <c r="R26" s="675"/>
      <c r="S26" s="676"/>
      <c r="T26" s="683"/>
      <c r="U26" s="622"/>
      <c r="V26" s="675"/>
      <c r="W26" s="685"/>
      <c r="X26" s="662" t="s">
        <v>13</v>
      </c>
      <c r="Y26" s="622"/>
      <c r="Z26" s="621" t="s">
        <v>101</v>
      </c>
      <c r="AA26" s="622"/>
      <c r="AB26" s="621" t="s">
        <v>102</v>
      </c>
      <c r="AC26" s="622"/>
      <c r="AD26" s="675" t="s">
        <v>73</v>
      </c>
      <c r="AE26" s="676"/>
      <c r="AF26" s="677" t="s">
        <v>204</v>
      </c>
      <c r="AG26" s="678"/>
      <c r="AH26" s="679"/>
      <c r="AI26" s="677" t="s">
        <v>205</v>
      </c>
      <c r="AJ26" s="678"/>
      <c r="AK26" s="679"/>
      <c r="AL26" s="628" t="s">
        <v>206</v>
      </c>
      <c r="AM26" s="626"/>
      <c r="AN26" s="627"/>
      <c r="AO26" s="628" t="s">
        <v>207</v>
      </c>
      <c r="AP26" s="626"/>
      <c r="AQ26" s="627"/>
      <c r="AR26" s="628" t="s">
        <v>208</v>
      </c>
      <c r="AS26" s="626"/>
      <c r="AT26" s="627"/>
      <c r="AU26" s="628" t="s">
        <v>209</v>
      </c>
      <c r="AV26" s="626"/>
      <c r="AW26" s="627"/>
      <c r="AX26" s="628" t="s">
        <v>253</v>
      </c>
      <c r="AY26" s="626"/>
      <c r="AZ26" s="627"/>
      <c r="BA26" s="629" t="s">
        <v>170</v>
      </c>
      <c r="BB26" s="630"/>
      <c r="BC26" s="631"/>
      <c r="BD26" s="658"/>
      <c r="BE26" s="659"/>
      <c r="BF26" s="617"/>
      <c r="BG26" s="617"/>
      <c r="BH26" s="617"/>
      <c r="BI26" s="618"/>
    </row>
    <row r="27" spans="1:65" ht="144" customHeight="1" thickBot="1" x14ac:dyDescent="0.35">
      <c r="A27" s="692"/>
      <c r="B27" s="699"/>
      <c r="C27" s="700"/>
      <c r="D27" s="700"/>
      <c r="E27" s="700"/>
      <c r="F27" s="700"/>
      <c r="G27" s="700"/>
      <c r="H27" s="700"/>
      <c r="I27" s="700"/>
      <c r="J27" s="700"/>
      <c r="K27" s="700"/>
      <c r="L27" s="700"/>
      <c r="M27" s="700"/>
      <c r="N27" s="700"/>
      <c r="O27" s="701"/>
      <c r="P27" s="623"/>
      <c r="Q27" s="624"/>
      <c r="R27" s="623"/>
      <c r="S27" s="663"/>
      <c r="T27" s="684"/>
      <c r="U27" s="624"/>
      <c r="V27" s="623"/>
      <c r="W27" s="686"/>
      <c r="X27" s="663"/>
      <c r="Y27" s="624"/>
      <c r="Z27" s="623"/>
      <c r="AA27" s="624"/>
      <c r="AB27" s="623"/>
      <c r="AC27" s="624"/>
      <c r="AD27" s="623"/>
      <c r="AE27" s="663"/>
      <c r="AF27" s="53" t="s">
        <v>3</v>
      </c>
      <c r="AG27" s="54" t="s">
        <v>17</v>
      </c>
      <c r="AH27" s="55" t="s">
        <v>18</v>
      </c>
      <c r="AI27" s="53" t="s">
        <v>3</v>
      </c>
      <c r="AJ27" s="54" t="s">
        <v>17</v>
      </c>
      <c r="AK27" s="55" t="s">
        <v>18</v>
      </c>
      <c r="AL27" s="53" t="s">
        <v>3</v>
      </c>
      <c r="AM27" s="54" t="s">
        <v>17</v>
      </c>
      <c r="AN27" s="55" t="s">
        <v>18</v>
      </c>
      <c r="AO27" s="53" t="s">
        <v>3</v>
      </c>
      <c r="AP27" s="54" t="s">
        <v>17</v>
      </c>
      <c r="AQ27" s="55" t="s">
        <v>18</v>
      </c>
      <c r="AR27" s="53" t="s">
        <v>3</v>
      </c>
      <c r="AS27" s="54" t="s">
        <v>17</v>
      </c>
      <c r="AT27" s="55" t="s">
        <v>18</v>
      </c>
      <c r="AU27" s="56" t="s">
        <v>3</v>
      </c>
      <c r="AV27" s="57" t="s">
        <v>17</v>
      </c>
      <c r="AW27" s="58" t="s">
        <v>18</v>
      </c>
      <c r="AX27" s="53" t="s">
        <v>3</v>
      </c>
      <c r="AY27" s="54" t="s">
        <v>17</v>
      </c>
      <c r="AZ27" s="55" t="s">
        <v>18</v>
      </c>
      <c r="BA27" s="53" t="s">
        <v>3</v>
      </c>
      <c r="BB27" s="54" t="s">
        <v>17</v>
      </c>
      <c r="BC27" s="55" t="s">
        <v>18</v>
      </c>
      <c r="BD27" s="660"/>
      <c r="BE27" s="661"/>
      <c r="BF27" s="619"/>
      <c r="BG27" s="619"/>
      <c r="BH27" s="619"/>
      <c r="BI27" s="620"/>
    </row>
    <row r="28" spans="1:65" ht="37.5" customHeight="1" thickBot="1" x14ac:dyDescent="0.35">
      <c r="A28" s="240" t="s">
        <v>19</v>
      </c>
      <c r="B28" s="650" t="s">
        <v>114</v>
      </c>
      <c r="C28" s="651"/>
      <c r="D28" s="651"/>
      <c r="E28" s="651"/>
      <c r="F28" s="651"/>
      <c r="G28" s="651"/>
      <c r="H28" s="651"/>
      <c r="I28" s="651"/>
      <c r="J28" s="651"/>
      <c r="K28" s="651"/>
      <c r="L28" s="651"/>
      <c r="M28" s="651"/>
      <c r="N28" s="651"/>
      <c r="O28" s="652"/>
      <c r="P28" s="609">
        <v>17</v>
      </c>
      <c r="Q28" s="610"/>
      <c r="R28" s="609">
        <v>8</v>
      </c>
      <c r="S28" s="610"/>
      <c r="T28" s="558">
        <f>SUM(T29:U54,T59:U62)</f>
        <v>3448</v>
      </c>
      <c r="U28" s="432"/>
      <c r="V28" s="593">
        <f>SUM(V29:W54,V59:W62)</f>
        <v>1572</v>
      </c>
      <c r="W28" s="432"/>
      <c r="X28" s="558">
        <f>SUM(X29:Y54,X59:Y62)</f>
        <v>680</v>
      </c>
      <c r="Y28" s="432"/>
      <c r="Z28" s="431">
        <f>SUM(Z29:AA54,Z59:AA62)</f>
        <v>338</v>
      </c>
      <c r="AA28" s="432"/>
      <c r="AB28" s="431">
        <f>SUM(AB29:AC54,AB59:AC62)</f>
        <v>314</v>
      </c>
      <c r="AC28" s="432"/>
      <c r="AD28" s="593">
        <f>SUM(AD29:AE54,AD59:AE62)</f>
        <v>240</v>
      </c>
      <c r="AE28" s="432"/>
      <c r="AF28" s="241">
        <f t="shared" ref="AF28:AW28" si="1">SUM(AF29:AF54,AF59:AF62)</f>
        <v>596</v>
      </c>
      <c r="AG28" s="242">
        <f t="shared" si="1"/>
        <v>322</v>
      </c>
      <c r="AH28" s="243">
        <f t="shared" si="1"/>
        <v>16</v>
      </c>
      <c r="AI28" s="241">
        <f t="shared" si="1"/>
        <v>840</v>
      </c>
      <c r="AJ28" s="242">
        <f t="shared" si="1"/>
        <v>372</v>
      </c>
      <c r="AK28" s="243">
        <f t="shared" si="1"/>
        <v>23</v>
      </c>
      <c r="AL28" s="241">
        <f t="shared" si="1"/>
        <v>698</v>
      </c>
      <c r="AM28" s="242">
        <f t="shared" si="1"/>
        <v>298</v>
      </c>
      <c r="AN28" s="243">
        <f t="shared" si="1"/>
        <v>19</v>
      </c>
      <c r="AO28" s="241">
        <f t="shared" si="1"/>
        <v>540</v>
      </c>
      <c r="AP28" s="242">
        <f t="shared" si="1"/>
        <v>238</v>
      </c>
      <c r="AQ28" s="243">
        <f t="shared" si="1"/>
        <v>15</v>
      </c>
      <c r="AR28" s="241">
        <f t="shared" si="1"/>
        <v>432</v>
      </c>
      <c r="AS28" s="242">
        <f t="shared" si="1"/>
        <v>204</v>
      </c>
      <c r="AT28" s="243">
        <f t="shared" si="1"/>
        <v>10</v>
      </c>
      <c r="AU28" s="241">
        <f t="shared" si="1"/>
        <v>342</v>
      </c>
      <c r="AV28" s="242">
        <f t="shared" si="1"/>
        <v>138</v>
      </c>
      <c r="AW28" s="243">
        <f t="shared" si="1"/>
        <v>9</v>
      </c>
      <c r="AX28" s="153"/>
      <c r="AY28" s="154"/>
      <c r="AZ28" s="244"/>
      <c r="BA28" s="153"/>
      <c r="BB28" s="154"/>
      <c r="BC28" s="155"/>
      <c r="BD28" s="558">
        <f>+SUM(AH28+AK28+AN28+AQ28+AT28+AW28)</f>
        <v>92</v>
      </c>
      <c r="BE28" s="559"/>
      <c r="BF28" s="646"/>
      <c r="BG28" s="646"/>
      <c r="BH28" s="646"/>
      <c r="BI28" s="647"/>
      <c r="BK28" s="49">
        <f t="shared" ref="BK28" si="2">AF28+AI28+AL28+AO28+AR28+AU28+AX28</f>
        <v>3448</v>
      </c>
      <c r="BL28" s="51">
        <f t="shared" ref="BL28" si="3">AG28+AJ28+AM28+AP28+AS28+AV28+AY28+BB28</f>
        <v>1572</v>
      </c>
      <c r="BM28" s="49">
        <f t="shared" ref="BM28" si="4">AH28+AK28+AN28+AQ28+AT28+AW28+AZ28</f>
        <v>92</v>
      </c>
    </row>
    <row r="29" spans="1:65" ht="42.75" customHeight="1" x14ac:dyDescent="0.3">
      <c r="A29" s="90" t="s">
        <v>103</v>
      </c>
      <c r="B29" s="635" t="s">
        <v>185</v>
      </c>
      <c r="C29" s="635"/>
      <c r="D29" s="635"/>
      <c r="E29" s="635"/>
      <c r="F29" s="635"/>
      <c r="G29" s="635"/>
      <c r="H29" s="635"/>
      <c r="I29" s="635"/>
      <c r="J29" s="635"/>
      <c r="K29" s="635"/>
      <c r="L29" s="635"/>
      <c r="M29" s="635"/>
      <c r="N29" s="635"/>
      <c r="O29" s="635"/>
      <c r="P29" s="267"/>
      <c r="Q29" s="344"/>
      <c r="R29" s="267"/>
      <c r="S29" s="268"/>
      <c r="T29" s="636"/>
      <c r="U29" s="637"/>
      <c r="V29" s="648"/>
      <c r="W29" s="649"/>
      <c r="X29" s="633"/>
      <c r="Y29" s="634"/>
      <c r="Z29" s="267"/>
      <c r="AA29" s="344"/>
      <c r="AB29" s="267"/>
      <c r="AC29" s="344"/>
      <c r="AD29" s="267"/>
      <c r="AE29" s="268"/>
      <c r="AF29" s="130"/>
      <c r="AG29" s="131"/>
      <c r="AH29" s="132"/>
      <c r="AI29" s="130"/>
      <c r="AJ29" s="131"/>
      <c r="AK29" s="132"/>
      <c r="AL29" s="130"/>
      <c r="AM29" s="131"/>
      <c r="AN29" s="213"/>
      <c r="AO29" s="156"/>
      <c r="AP29" s="157"/>
      <c r="AQ29" s="158"/>
      <c r="AR29" s="214"/>
      <c r="AS29" s="131"/>
      <c r="AT29" s="132"/>
      <c r="AU29" s="130"/>
      <c r="AV29" s="131"/>
      <c r="AW29" s="132"/>
      <c r="AX29" s="130"/>
      <c r="AY29" s="131"/>
      <c r="AZ29" s="132"/>
      <c r="BA29" s="130"/>
      <c r="BB29" s="131"/>
      <c r="BC29" s="132"/>
      <c r="BD29" s="269"/>
      <c r="BE29" s="270"/>
      <c r="BF29" s="293"/>
      <c r="BG29" s="293"/>
      <c r="BH29" s="293"/>
      <c r="BI29" s="294"/>
      <c r="BK29" s="49">
        <f t="shared" ref="BK29:BK110" si="5">AF29+AI29+AL29+AO29+AR29+AU29+AX29</f>
        <v>0</v>
      </c>
      <c r="BL29" s="51">
        <f t="shared" ref="BL29:BL110" si="6">AG29+AJ29+AM29+AP29+AS29+AV29+AY29+BB29</f>
        <v>0</v>
      </c>
      <c r="BM29" s="49">
        <f t="shared" ref="BM29:BM110" si="7">AH29+AK29+AN29+AQ29+AT29+AW29+AZ29</f>
        <v>0</v>
      </c>
    </row>
    <row r="30" spans="1:65" ht="34.5" customHeight="1" x14ac:dyDescent="0.3">
      <c r="A30" s="110" t="s">
        <v>117</v>
      </c>
      <c r="B30" s="640" t="s">
        <v>173</v>
      </c>
      <c r="C30" s="640"/>
      <c r="D30" s="640"/>
      <c r="E30" s="640"/>
      <c r="F30" s="640"/>
      <c r="G30" s="640"/>
      <c r="H30" s="640"/>
      <c r="I30" s="640"/>
      <c r="J30" s="640"/>
      <c r="K30" s="640"/>
      <c r="L30" s="640"/>
      <c r="M30" s="640"/>
      <c r="N30" s="640"/>
      <c r="O30" s="640"/>
      <c r="P30" s="265">
        <v>1</v>
      </c>
      <c r="Q30" s="266"/>
      <c r="R30" s="265"/>
      <c r="S30" s="287"/>
      <c r="T30" s="288">
        <f>SUM(AF30)</f>
        <v>144</v>
      </c>
      <c r="U30" s="266"/>
      <c r="V30" s="265">
        <v>76</v>
      </c>
      <c r="W30" s="289"/>
      <c r="X30" s="287">
        <v>40</v>
      </c>
      <c r="Y30" s="266"/>
      <c r="Z30" s="265"/>
      <c r="AA30" s="266"/>
      <c r="AB30" s="265"/>
      <c r="AC30" s="266"/>
      <c r="AD30" s="265">
        <v>36</v>
      </c>
      <c r="AE30" s="287"/>
      <c r="AF30" s="200">
        <v>144</v>
      </c>
      <c r="AG30" s="201">
        <v>76</v>
      </c>
      <c r="AH30" s="125">
        <v>4</v>
      </c>
      <c r="AI30" s="200"/>
      <c r="AJ30" s="201"/>
      <c r="AK30" s="125"/>
      <c r="AL30" s="200"/>
      <c r="AM30" s="201"/>
      <c r="AN30" s="196"/>
      <c r="AO30" s="232"/>
      <c r="AP30" s="233"/>
      <c r="AQ30" s="125"/>
      <c r="AR30" s="197"/>
      <c r="AS30" s="209"/>
      <c r="AT30" s="126"/>
      <c r="AU30" s="208"/>
      <c r="AV30" s="209"/>
      <c r="AW30" s="126"/>
      <c r="AX30" s="208"/>
      <c r="AY30" s="209"/>
      <c r="AZ30" s="126"/>
      <c r="BA30" s="208"/>
      <c r="BB30" s="209"/>
      <c r="BC30" s="126"/>
      <c r="BD30" s="290">
        <f>AH30+AK30+AN30+AQ30+AT30+AW30+AZ30+BC30</f>
        <v>4</v>
      </c>
      <c r="BE30" s="291"/>
      <c r="BF30" s="292" t="s">
        <v>203</v>
      </c>
      <c r="BG30" s="293"/>
      <c r="BH30" s="293"/>
      <c r="BI30" s="294"/>
      <c r="BK30" s="49"/>
      <c r="BL30" s="51"/>
      <c r="BM30" s="49"/>
    </row>
    <row r="31" spans="1:65" ht="30.75" customHeight="1" x14ac:dyDescent="0.3">
      <c r="A31" s="110" t="s">
        <v>118</v>
      </c>
      <c r="B31" s="705" t="s">
        <v>176</v>
      </c>
      <c r="C31" s="705"/>
      <c r="D31" s="705"/>
      <c r="E31" s="705"/>
      <c r="F31" s="705"/>
      <c r="G31" s="705"/>
      <c r="H31" s="705"/>
      <c r="I31" s="705"/>
      <c r="J31" s="705"/>
      <c r="K31" s="705"/>
      <c r="L31" s="705"/>
      <c r="M31" s="705"/>
      <c r="N31" s="705"/>
      <c r="O31" s="705"/>
      <c r="P31" s="265"/>
      <c r="Q31" s="266"/>
      <c r="R31" s="265">
        <v>2</v>
      </c>
      <c r="S31" s="287"/>
      <c r="T31" s="288">
        <f>AI31</f>
        <v>72</v>
      </c>
      <c r="U31" s="266"/>
      <c r="V31" s="265">
        <v>34</v>
      </c>
      <c r="W31" s="289"/>
      <c r="X31" s="287">
        <v>18</v>
      </c>
      <c r="Y31" s="266"/>
      <c r="Z31" s="265"/>
      <c r="AA31" s="266"/>
      <c r="AB31" s="265"/>
      <c r="AC31" s="266"/>
      <c r="AD31" s="265">
        <v>16</v>
      </c>
      <c r="AE31" s="287"/>
      <c r="AF31" s="200"/>
      <c r="AG31" s="201"/>
      <c r="AH31" s="125"/>
      <c r="AI31" s="200">
        <v>72</v>
      </c>
      <c r="AJ31" s="201">
        <v>34</v>
      </c>
      <c r="AK31" s="125">
        <v>2</v>
      </c>
      <c r="AL31" s="200"/>
      <c r="AM31" s="201"/>
      <c r="AN31" s="196"/>
      <c r="AO31" s="232"/>
      <c r="AP31" s="233"/>
      <c r="AQ31" s="125"/>
      <c r="AR31" s="197"/>
      <c r="AS31" s="201"/>
      <c r="AT31" s="125"/>
      <c r="AU31" s="200"/>
      <c r="AV31" s="201"/>
      <c r="AW31" s="126"/>
      <c r="AX31" s="208"/>
      <c r="AY31" s="209"/>
      <c r="AZ31" s="126"/>
      <c r="BA31" s="208"/>
      <c r="BB31" s="209"/>
      <c r="BC31" s="126"/>
      <c r="BD31" s="290">
        <f>AH31+AK31+AN31+AQ31+AT31+AW31+AZ31+BC31</f>
        <v>2</v>
      </c>
      <c r="BE31" s="291"/>
      <c r="BF31" s="293" t="s">
        <v>336</v>
      </c>
      <c r="BG31" s="293"/>
      <c r="BH31" s="293"/>
      <c r="BI31" s="294"/>
      <c r="BK31" s="49">
        <f t="shared" si="5"/>
        <v>72</v>
      </c>
      <c r="BL31" s="51">
        <f t="shared" si="6"/>
        <v>34</v>
      </c>
      <c r="BM31" s="49">
        <f t="shared" si="7"/>
        <v>2</v>
      </c>
    </row>
    <row r="32" spans="1:65" ht="30.75" customHeight="1" x14ac:dyDescent="0.3">
      <c r="A32" s="110" t="s">
        <v>164</v>
      </c>
      <c r="B32" s="640" t="s">
        <v>175</v>
      </c>
      <c r="C32" s="640"/>
      <c r="D32" s="640"/>
      <c r="E32" s="640"/>
      <c r="F32" s="640"/>
      <c r="G32" s="640"/>
      <c r="H32" s="640"/>
      <c r="I32" s="640"/>
      <c r="J32" s="640"/>
      <c r="K32" s="640"/>
      <c r="L32" s="640"/>
      <c r="M32" s="640"/>
      <c r="N32" s="640"/>
      <c r="O32" s="640"/>
      <c r="P32" s="265"/>
      <c r="Q32" s="266"/>
      <c r="R32" s="265">
        <v>2</v>
      </c>
      <c r="S32" s="287"/>
      <c r="T32" s="288">
        <f>AI32</f>
        <v>72</v>
      </c>
      <c r="U32" s="266"/>
      <c r="V32" s="265">
        <v>34</v>
      </c>
      <c r="W32" s="289"/>
      <c r="X32" s="287">
        <v>16</v>
      </c>
      <c r="Y32" s="266"/>
      <c r="Z32" s="265"/>
      <c r="AA32" s="266"/>
      <c r="AB32" s="265"/>
      <c r="AC32" s="266"/>
      <c r="AD32" s="265">
        <v>18</v>
      </c>
      <c r="AE32" s="287"/>
      <c r="AF32" s="200"/>
      <c r="AG32" s="201"/>
      <c r="AH32" s="125"/>
      <c r="AI32" s="200">
        <v>72</v>
      </c>
      <c r="AJ32" s="201">
        <v>34</v>
      </c>
      <c r="AK32" s="125">
        <v>2</v>
      </c>
      <c r="AL32" s="200"/>
      <c r="AM32" s="201"/>
      <c r="AN32" s="196"/>
      <c r="AO32" s="232"/>
      <c r="AP32" s="233"/>
      <c r="AQ32" s="125"/>
      <c r="AR32" s="197"/>
      <c r="AS32" s="209"/>
      <c r="AT32" s="126"/>
      <c r="AU32" s="208"/>
      <c r="AV32" s="209"/>
      <c r="AW32" s="126"/>
      <c r="AX32" s="208"/>
      <c r="AY32" s="209"/>
      <c r="AZ32" s="126"/>
      <c r="BA32" s="208"/>
      <c r="BB32" s="209"/>
      <c r="BC32" s="126"/>
      <c r="BD32" s="290">
        <f>AH32+AK32+AN32+AQ32+AT32+AW32+AZ32+BC32</f>
        <v>2</v>
      </c>
      <c r="BE32" s="291"/>
      <c r="BF32" s="292" t="s">
        <v>202</v>
      </c>
      <c r="BG32" s="293"/>
      <c r="BH32" s="293"/>
      <c r="BI32" s="294"/>
      <c r="BK32" s="49">
        <f t="shared" ref="BK32" si="8">AF32+AI32+AL32+AO32+AR32+AU32+AX32</f>
        <v>72</v>
      </c>
      <c r="BL32" s="51">
        <f t="shared" ref="BL32" si="9">AG32+AJ32+AM32+AP32+AS32+AV32+AY32+BB32</f>
        <v>34</v>
      </c>
      <c r="BM32" s="49">
        <f t="shared" ref="BM32" si="10">AH32+AK32+AN32+AQ32+AT32+AW32+AZ32</f>
        <v>2</v>
      </c>
    </row>
    <row r="33" spans="1:67" ht="30" customHeight="1" x14ac:dyDescent="0.3">
      <c r="A33" s="110" t="s">
        <v>165</v>
      </c>
      <c r="B33" s="640" t="s">
        <v>174</v>
      </c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40"/>
      <c r="O33" s="640"/>
      <c r="P33" s="265"/>
      <c r="Q33" s="266"/>
      <c r="R33" s="265">
        <v>2</v>
      </c>
      <c r="S33" s="287"/>
      <c r="T33" s="288">
        <v>36</v>
      </c>
      <c r="U33" s="266"/>
      <c r="V33" s="265">
        <v>18</v>
      </c>
      <c r="W33" s="289"/>
      <c r="X33" s="287">
        <v>12</v>
      </c>
      <c r="Y33" s="266"/>
      <c r="Z33" s="265"/>
      <c r="AA33" s="266"/>
      <c r="AB33" s="265"/>
      <c r="AC33" s="266"/>
      <c r="AD33" s="265">
        <v>6</v>
      </c>
      <c r="AE33" s="287"/>
      <c r="AF33" s="200"/>
      <c r="AG33" s="201"/>
      <c r="AH33" s="125"/>
      <c r="AI33" s="200">
        <v>36</v>
      </c>
      <c r="AJ33" s="201">
        <v>18</v>
      </c>
      <c r="AK33" s="125">
        <v>1</v>
      </c>
      <c r="AL33" s="200"/>
      <c r="AM33" s="201"/>
      <c r="AN33" s="196"/>
      <c r="AO33" s="232"/>
      <c r="AP33" s="233"/>
      <c r="AQ33" s="125"/>
      <c r="AR33" s="197"/>
      <c r="AS33" s="209"/>
      <c r="AT33" s="126"/>
      <c r="AU33" s="208"/>
      <c r="AV33" s="209"/>
      <c r="AW33" s="126"/>
      <c r="AX33" s="208"/>
      <c r="AY33" s="209"/>
      <c r="AZ33" s="126"/>
      <c r="BA33" s="208"/>
      <c r="BB33" s="209"/>
      <c r="BC33" s="126"/>
      <c r="BD33" s="290">
        <f t="shared" ref="BD33:BD40" si="11">AH33+AK33+AN33+AQ33+AT33+AW33+AZ33+BC33</f>
        <v>1</v>
      </c>
      <c r="BE33" s="291"/>
      <c r="BF33" s="293" t="s">
        <v>133</v>
      </c>
      <c r="BG33" s="293"/>
      <c r="BH33" s="293"/>
      <c r="BI33" s="294"/>
      <c r="BK33" s="49">
        <f t="shared" ref="BK33:BK37" si="12">AF33+AI33+AL33+AO33+AR33+AU33+AX33</f>
        <v>36</v>
      </c>
      <c r="BL33" s="51">
        <f t="shared" ref="BL33:BL37" si="13">AG33+AJ33+AM33+AP33+AS33+AV33+AY33+BB33</f>
        <v>18</v>
      </c>
      <c r="BM33" s="49">
        <f t="shared" ref="BM33:BM37" si="14">AH33+AK33+AN33+AQ33+AT33+AW33+AZ33</f>
        <v>1</v>
      </c>
    </row>
    <row r="34" spans="1:67" ht="30" customHeight="1" x14ac:dyDescent="0.3">
      <c r="A34" s="217" t="s">
        <v>115</v>
      </c>
      <c r="B34" s="608" t="s">
        <v>182</v>
      </c>
      <c r="C34" s="608"/>
      <c r="D34" s="608"/>
      <c r="E34" s="608"/>
      <c r="F34" s="608"/>
      <c r="G34" s="608"/>
      <c r="H34" s="608"/>
      <c r="I34" s="608"/>
      <c r="J34" s="608"/>
      <c r="K34" s="608"/>
      <c r="L34" s="608"/>
      <c r="M34" s="608"/>
      <c r="N34" s="608"/>
      <c r="O34" s="608"/>
      <c r="P34" s="265">
        <v>2</v>
      </c>
      <c r="Q34" s="266"/>
      <c r="R34" s="265">
        <v>1</v>
      </c>
      <c r="S34" s="287"/>
      <c r="T34" s="288">
        <f>AF34+AI34</f>
        <v>324</v>
      </c>
      <c r="U34" s="266"/>
      <c r="V34" s="265">
        <f>AG34+AJ34</f>
        <v>150</v>
      </c>
      <c r="W34" s="289"/>
      <c r="X34" s="287"/>
      <c r="Y34" s="266"/>
      <c r="Z34" s="265"/>
      <c r="AA34" s="266"/>
      <c r="AB34" s="265">
        <v>150</v>
      </c>
      <c r="AC34" s="266"/>
      <c r="AD34" s="265"/>
      <c r="AE34" s="287"/>
      <c r="AF34" s="200">
        <v>108</v>
      </c>
      <c r="AG34" s="201">
        <v>68</v>
      </c>
      <c r="AH34" s="125">
        <v>3</v>
      </c>
      <c r="AI34" s="200">
        <v>216</v>
      </c>
      <c r="AJ34" s="201">
        <v>82</v>
      </c>
      <c r="AK34" s="125">
        <v>6</v>
      </c>
      <c r="AL34" s="200"/>
      <c r="AM34" s="201"/>
      <c r="AN34" s="196"/>
      <c r="AO34" s="232"/>
      <c r="AP34" s="233"/>
      <c r="AQ34" s="125"/>
      <c r="AR34" s="197"/>
      <c r="AS34" s="201"/>
      <c r="AT34" s="125"/>
      <c r="AU34" s="200"/>
      <c r="AV34" s="201"/>
      <c r="AW34" s="125"/>
      <c r="AX34" s="200"/>
      <c r="AY34" s="201"/>
      <c r="AZ34" s="125"/>
      <c r="BA34" s="208"/>
      <c r="BB34" s="209"/>
      <c r="BC34" s="126"/>
      <c r="BD34" s="295">
        <f>AH34+AK34+AN34+AQ34+AT34+AW34+AZ34+BC34</f>
        <v>9</v>
      </c>
      <c r="BE34" s="296"/>
      <c r="BF34" s="271" t="s">
        <v>132</v>
      </c>
      <c r="BG34" s="272"/>
      <c r="BH34" s="272"/>
      <c r="BI34" s="273"/>
      <c r="BK34" s="49">
        <f>AF33+AI33+AL33+AO33+AR33+AU33+AX33</f>
        <v>36</v>
      </c>
      <c r="BL34" s="51">
        <f>AG33+AJ33+AM33+AP33+AS33+AV33+AY33+BB33</f>
        <v>18</v>
      </c>
      <c r="BM34" s="49">
        <f>AH33+AK33+AN33+AQ33+AT33+AW33+AZ33</f>
        <v>1</v>
      </c>
    </row>
    <row r="35" spans="1:67" ht="30" customHeight="1" x14ac:dyDescent="0.3">
      <c r="A35" s="90" t="s">
        <v>116</v>
      </c>
      <c r="B35" s="425" t="s">
        <v>222</v>
      </c>
      <c r="C35" s="426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6"/>
      <c r="O35" s="427"/>
      <c r="P35" s="265">
        <v>2</v>
      </c>
      <c r="Q35" s="266"/>
      <c r="R35" s="265">
        <v>1</v>
      </c>
      <c r="S35" s="287"/>
      <c r="T35" s="288">
        <v>310</v>
      </c>
      <c r="U35" s="266"/>
      <c r="V35" s="265">
        <v>132</v>
      </c>
      <c r="W35" s="289"/>
      <c r="X35" s="287">
        <v>44</v>
      </c>
      <c r="Y35" s="266"/>
      <c r="Z35" s="265">
        <v>88</v>
      </c>
      <c r="AA35" s="266"/>
      <c r="AB35" s="265"/>
      <c r="AC35" s="266"/>
      <c r="AD35" s="265"/>
      <c r="AE35" s="287"/>
      <c r="AF35" s="200">
        <v>108</v>
      </c>
      <c r="AG35" s="201">
        <v>52</v>
      </c>
      <c r="AH35" s="125">
        <v>3</v>
      </c>
      <c r="AI35" s="200">
        <v>202</v>
      </c>
      <c r="AJ35" s="201">
        <v>80</v>
      </c>
      <c r="AK35" s="125">
        <v>6</v>
      </c>
      <c r="AL35" s="200"/>
      <c r="AM35" s="201"/>
      <c r="AN35" s="196"/>
      <c r="AO35" s="232"/>
      <c r="AP35" s="233"/>
      <c r="AQ35" s="125"/>
      <c r="AR35" s="197"/>
      <c r="AS35" s="201"/>
      <c r="AT35" s="125"/>
      <c r="AU35" s="200"/>
      <c r="AV35" s="201"/>
      <c r="AW35" s="126"/>
      <c r="AX35" s="208"/>
      <c r="AY35" s="209"/>
      <c r="AZ35" s="126"/>
      <c r="BA35" s="208"/>
      <c r="BB35" s="209"/>
      <c r="BC35" s="126"/>
      <c r="BD35" s="290">
        <f>AH35+AK35+AN35+AQ35+AT35+AW35+AZ35+BC35</f>
        <v>9</v>
      </c>
      <c r="BE35" s="291"/>
      <c r="BF35" s="271" t="s">
        <v>125</v>
      </c>
      <c r="BG35" s="272"/>
      <c r="BH35" s="272"/>
      <c r="BI35" s="273"/>
      <c r="BK35" s="49">
        <f>AF34+AI34+AL34+AO34+AR34+AU34+AX34</f>
        <v>324</v>
      </c>
      <c r="BL35" s="51">
        <f>AG34+AJ34+AM34+AP34+AS34+AV34+AY34+BB34</f>
        <v>150</v>
      </c>
      <c r="BM35" s="49">
        <f>AH34+AK34+AN34+AQ34+AT34+AW34+AZ34</f>
        <v>9</v>
      </c>
    </row>
    <row r="36" spans="1:67" ht="30" customHeight="1" x14ac:dyDescent="0.3">
      <c r="A36" s="90" t="s">
        <v>130</v>
      </c>
      <c r="B36" s="635" t="s">
        <v>405</v>
      </c>
      <c r="C36" s="635"/>
      <c r="D36" s="635"/>
      <c r="E36" s="635"/>
      <c r="F36" s="635"/>
      <c r="G36" s="635"/>
      <c r="H36" s="635"/>
      <c r="I36" s="635"/>
      <c r="J36" s="635"/>
      <c r="K36" s="635"/>
      <c r="L36" s="635"/>
      <c r="M36" s="635"/>
      <c r="N36" s="635"/>
      <c r="O36" s="635"/>
      <c r="P36" s="267"/>
      <c r="Q36" s="344"/>
      <c r="R36" s="267"/>
      <c r="S36" s="268"/>
      <c r="T36" s="636"/>
      <c r="U36" s="637"/>
      <c r="V36" s="638"/>
      <c r="W36" s="639"/>
      <c r="X36" s="633"/>
      <c r="Y36" s="634"/>
      <c r="Z36" s="267"/>
      <c r="AA36" s="344"/>
      <c r="AB36" s="267"/>
      <c r="AC36" s="344"/>
      <c r="AD36" s="267"/>
      <c r="AE36" s="268"/>
      <c r="AF36" s="130"/>
      <c r="AG36" s="131"/>
      <c r="AH36" s="132"/>
      <c r="AI36" s="130"/>
      <c r="AJ36" s="131"/>
      <c r="AK36" s="132"/>
      <c r="AL36" s="130"/>
      <c r="AM36" s="131"/>
      <c r="AN36" s="213"/>
      <c r="AO36" s="130"/>
      <c r="AP36" s="131"/>
      <c r="AQ36" s="132"/>
      <c r="AR36" s="214"/>
      <c r="AS36" s="131"/>
      <c r="AT36" s="132"/>
      <c r="AU36" s="130"/>
      <c r="AV36" s="131"/>
      <c r="AW36" s="132"/>
      <c r="AX36" s="130"/>
      <c r="AY36" s="131"/>
      <c r="AZ36" s="132"/>
      <c r="BA36" s="130"/>
      <c r="BB36" s="131"/>
      <c r="BC36" s="132"/>
      <c r="BD36" s="269"/>
      <c r="BE36" s="270"/>
      <c r="BF36" s="293" t="s">
        <v>126</v>
      </c>
      <c r="BG36" s="293"/>
      <c r="BH36" s="293"/>
      <c r="BI36" s="294"/>
      <c r="BK36" s="49"/>
      <c r="BL36" s="51"/>
      <c r="BM36" s="49"/>
    </row>
    <row r="37" spans="1:67" ht="30" customHeight="1" x14ac:dyDescent="0.3">
      <c r="A37" s="100" t="s">
        <v>378</v>
      </c>
      <c r="B37" s="337" t="s">
        <v>242</v>
      </c>
      <c r="C37" s="339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83"/>
      <c r="P37" s="265">
        <v>2</v>
      </c>
      <c r="Q37" s="266"/>
      <c r="R37" s="265">
        <v>1.3</v>
      </c>
      <c r="S37" s="289"/>
      <c r="T37" s="288">
        <v>328</v>
      </c>
      <c r="U37" s="266"/>
      <c r="V37" s="265">
        <v>148</v>
      </c>
      <c r="W37" s="289"/>
      <c r="X37" s="288">
        <v>74</v>
      </c>
      <c r="Y37" s="266"/>
      <c r="Z37" s="265"/>
      <c r="AA37" s="266"/>
      <c r="AB37" s="265">
        <v>74</v>
      </c>
      <c r="AC37" s="266"/>
      <c r="AD37" s="265"/>
      <c r="AE37" s="289"/>
      <c r="AF37" s="200">
        <v>114</v>
      </c>
      <c r="AG37" s="201">
        <v>58</v>
      </c>
      <c r="AH37" s="125">
        <v>3</v>
      </c>
      <c r="AI37" s="200">
        <v>120</v>
      </c>
      <c r="AJ37" s="201">
        <v>56</v>
      </c>
      <c r="AK37" s="125">
        <v>3</v>
      </c>
      <c r="AL37" s="200">
        <v>94</v>
      </c>
      <c r="AM37" s="201">
        <v>34</v>
      </c>
      <c r="AN37" s="196">
        <v>3</v>
      </c>
      <c r="AO37" s="232"/>
      <c r="AP37" s="233"/>
      <c r="AQ37" s="125"/>
      <c r="AR37" s="197"/>
      <c r="AS37" s="201"/>
      <c r="AT37" s="125"/>
      <c r="AU37" s="200"/>
      <c r="AV37" s="201"/>
      <c r="AW37" s="126"/>
      <c r="AX37" s="208"/>
      <c r="AY37" s="209"/>
      <c r="AZ37" s="126"/>
      <c r="BA37" s="208"/>
      <c r="BB37" s="209"/>
      <c r="BC37" s="126"/>
      <c r="BD37" s="290">
        <f t="shared" ref="BD37" si="15">AH37+AK37+AN37+AQ37+AT37+AW37+AZ37+BC37</f>
        <v>9</v>
      </c>
      <c r="BE37" s="291"/>
      <c r="BF37" s="292"/>
      <c r="BG37" s="293"/>
      <c r="BH37" s="293"/>
      <c r="BI37" s="294"/>
      <c r="BK37" s="49">
        <f t="shared" si="12"/>
        <v>328</v>
      </c>
      <c r="BL37" s="51">
        <f t="shared" si="13"/>
        <v>148</v>
      </c>
      <c r="BM37" s="49">
        <f t="shared" si="14"/>
        <v>9</v>
      </c>
    </row>
    <row r="38" spans="1:67" ht="30" customHeight="1" x14ac:dyDescent="0.3">
      <c r="A38" s="100" t="s">
        <v>379</v>
      </c>
      <c r="B38" s="337" t="s">
        <v>412</v>
      </c>
      <c r="C38" s="339"/>
      <c r="D38" s="339"/>
      <c r="E38" s="339"/>
      <c r="F38" s="339"/>
      <c r="G38" s="339"/>
      <c r="H38" s="339"/>
      <c r="I38" s="339"/>
      <c r="J38" s="339"/>
      <c r="K38" s="339"/>
      <c r="L38" s="339"/>
      <c r="M38" s="339"/>
      <c r="N38" s="339"/>
      <c r="O38" s="383"/>
      <c r="P38" s="265">
        <v>3</v>
      </c>
      <c r="Q38" s="266"/>
      <c r="R38" s="265"/>
      <c r="S38" s="289"/>
      <c r="T38" s="288">
        <v>120</v>
      </c>
      <c r="U38" s="266"/>
      <c r="V38" s="265">
        <v>58</v>
      </c>
      <c r="W38" s="289"/>
      <c r="X38" s="288">
        <v>28</v>
      </c>
      <c r="Y38" s="266"/>
      <c r="Z38" s="265"/>
      <c r="AA38" s="266"/>
      <c r="AB38" s="265">
        <v>30</v>
      </c>
      <c r="AC38" s="266"/>
      <c r="AD38" s="265"/>
      <c r="AE38" s="289"/>
      <c r="AF38" s="200"/>
      <c r="AG38" s="201"/>
      <c r="AH38" s="125"/>
      <c r="AI38" s="200"/>
      <c r="AJ38" s="201"/>
      <c r="AK38" s="125"/>
      <c r="AL38" s="200">
        <v>120</v>
      </c>
      <c r="AM38" s="201">
        <v>58</v>
      </c>
      <c r="AN38" s="196">
        <v>3</v>
      </c>
      <c r="AO38" s="232"/>
      <c r="AP38" s="233"/>
      <c r="AQ38" s="125"/>
      <c r="AR38" s="197"/>
      <c r="AS38" s="201"/>
      <c r="AT38" s="125"/>
      <c r="AU38" s="200"/>
      <c r="AV38" s="201"/>
      <c r="AW38" s="126"/>
      <c r="AX38" s="208"/>
      <c r="AY38" s="209"/>
      <c r="AZ38" s="126"/>
      <c r="BA38" s="208"/>
      <c r="BB38" s="209"/>
      <c r="BC38" s="126"/>
      <c r="BD38" s="290">
        <f t="shared" ref="BD38" si="16">AH38+AK38+AN38+AQ38+AT38+AW38+AZ38+BC38</f>
        <v>3</v>
      </c>
      <c r="BE38" s="291"/>
      <c r="BF38" s="198"/>
      <c r="BG38" s="198"/>
      <c r="BH38" s="198"/>
      <c r="BI38" s="199"/>
      <c r="BK38" s="49"/>
      <c r="BL38" s="51"/>
      <c r="BM38" s="49"/>
      <c r="BO38" s="1" t="s">
        <v>344</v>
      </c>
    </row>
    <row r="39" spans="1:67" ht="30" customHeight="1" x14ac:dyDescent="0.3">
      <c r="A39" s="90" t="s">
        <v>292</v>
      </c>
      <c r="B39" s="635" t="s">
        <v>407</v>
      </c>
      <c r="C39" s="635"/>
      <c r="D39" s="635"/>
      <c r="E39" s="635"/>
      <c r="F39" s="635"/>
      <c r="G39" s="635"/>
      <c r="H39" s="635"/>
      <c r="I39" s="635"/>
      <c r="J39" s="635"/>
      <c r="K39" s="635"/>
      <c r="L39" s="635"/>
      <c r="M39" s="635"/>
      <c r="N39" s="635"/>
      <c r="O39" s="635"/>
      <c r="P39" s="267"/>
      <c r="Q39" s="344"/>
      <c r="R39" s="267"/>
      <c r="S39" s="268"/>
      <c r="T39" s="636"/>
      <c r="U39" s="637"/>
      <c r="V39" s="638"/>
      <c r="W39" s="639"/>
      <c r="X39" s="633"/>
      <c r="Y39" s="634"/>
      <c r="Z39" s="267"/>
      <c r="AA39" s="344"/>
      <c r="AB39" s="267"/>
      <c r="AC39" s="344"/>
      <c r="AD39" s="267"/>
      <c r="AE39" s="268"/>
      <c r="AF39" s="130"/>
      <c r="AG39" s="131"/>
      <c r="AH39" s="132"/>
      <c r="AI39" s="130"/>
      <c r="AJ39" s="131"/>
      <c r="AK39" s="132"/>
      <c r="AL39" s="130"/>
      <c r="AM39" s="131"/>
      <c r="AN39" s="213"/>
      <c r="AO39" s="130"/>
      <c r="AP39" s="131"/>
      <c r="AQ39" s="132"/>
      <c r="AR39" s="214"/>
      <c r="AS39" s="131"/>
      <c r="AT39" s="132"/>
      <c r="AU39" s="130"/>
      <c r="AV39" s="131"/>
      <c r="AW39" s="132"/>
      <c r="AX39" s="130"/>
      <c r="AY39" s="131"/>
      <c r="AZ39" s="132"/>
      <c r="BA39" s="130"/>
      <c r="BB39" s="131"/>
      <c r="BC39" s="132"/>
      <c r="BD39" s="269">
        <f t="shared" ref="BD39" si="17">AH39+AK39+AN39+AQ39+AT39+AW39+AZ39+BC39</f>
        <v>0</v>
      </c>
      <c r="BE39" s="270"/>
      <c r="BF39" s="293"/>
      <c r="BG39" s="293"/>
      <c r="BH39" s="293"/>
      <c r="BI39" s="294"/>
      <c r="BK39" s="49"/>
      <c r="BL39" s="51"/>
      <c r="BM39" s="49"/>
    </row>
    <row r="40" spans="1:67" ht="30" customHeight="1" x14ac:dyDescent="0.3">
      <c r="A40" s="110" t="s">
        <v>220</v>
      </c>
      <c r="B40" s="336" t="s">
        <v>181</v>
      </c>
      <c r="C40" s="336"/>
      <c r="D40" s="336"/>
      <c r="E40" s="336"/>
      <c r="F40" s="336"/>
      <c r="G40" s="336"/>
      <c r="H40" s="336"/>
      <c r="I40" s="336"/>
      <c r="J40" s="336"/>
      <c r="K40" s="336"/>
      <c r="L40" s="336"/>
      <c r="M40" s="336"/>
      <c r="N40" s="336"/>
      <c r="O40" s="336"/>
      <c r="P40" s="265">
        <v>4</v>
      </c>
      <c r="Q40" s="266"/>
      <c r="R40" s="265"/>
      <c r="S40" s="287"/>
      <c r="T40" s="288">
        <v>216</v>
      </c>
      <c r="U40" s="266"/>
      <c r="V40" s="265">
        <v>86</v>
      </c>
      <c r="W40" s="289"/>
      <c r="X40" s="287">
        <v>42</v>
      </c>
      <c r="Y40" s="266"/>
      <c r="Z40" s="265"/>
      <c r="AA40" s="266"/>
      <c r="AB40" s="265">
        <v>44</v>
      </c>
      <c r="AC40" s="266"/>
      <c r="AD40" s="265"/>
      <c r="AE40" s="287"/>
      <c r="AF40" s="200"/>
      <c r="AG40" s="201"/>
      <c r="AH40" s="125"/>
      <c r="AI40" s="200"/>
      <c r="AJ40" s="201"/>
      <c r="AK40" s="125"/>
      <c r="AL40" s="200"/>
      <c r="AM40" s="201"/>
      <c r="AN40" s="196"/>
      <c r="AO40" s="232">
        <v>216</v>
      </c>
      <c r="AP40" s="233">
        <v>86</v>
      </c>
      <c r="AQ40" s="125">
        <v>6</v>
      </c>
      <c r="AR40" s="197"/>
      <c r="AS40" s="201"/>
      <c r="AT40" s="125"/>
      <c r="AU40" s="200"/>
      <c r="AV40" s="201"/>
      <c r="AW40" s="125"/>
      <c r="AX40" s="200"/>
      <c r="AY40" s="201"/>
      <c r="AZ40" s="125"/>
      <c r="BA40" s="208"/>
      <c r="BB40" s="209"/>
      <c r="BC40" s="126"/>
      <c r="BD40" s="295">
        <f t="shared" si="11"/>
        <v>6</v>
      </c>
      <c r="BE40" s="296"/>
      <c r="BF40" s="271" t="s">
        <v>127</v>
      </c>
      <c r="BG40" s="272"/>
      <c r="BH40" s="272"/>
      <c r="BI40" s="273"/>
      <c r="BK40" s="49">
        <f t="shared" ref="BK40" si="18">AF40+AI40+AL40+AO40+AR40+AU40+AX40</f>
        <v>216</v>
      </c>
      <c r="BL40" s="51">
        <f t="shared" ref="BL40" si="19">AG40+AJ40+AM40+AP40+AS40+AV40+AY40+BB40</f>
        <v>86</v>
      </c>
      <c r="BM40" s="49">
        <f t="shared" ref="BM40" si="20">AH40+AK40+AN40+AQ40+AT40+AW40+AZ40</f>
        <v>6</v>
      </c>
    </row>
    <row r="41" spans="1:67" ht="30" customHeight="1" x14ac:dyDescent="0.3">
      <c r="A41" s="110" t="s">
        <v>221</v>
      </c>
      <c r="B41" s="336" t="s">
        <v>177</v>
      </c>
      <c r="C41" s="336"/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265">
        <v>5</v>
      </c>
      <c r="Q41" s="266"/>
      <c r="R41" s="265"/>
      <c r="S41" s="287"/>
      <c r="T41" s="288">
        <v>120</v>
      </c>
      <c r="U41" s="266"/>
      <c r="V41" s="265">
        <v>68</v>
      </c>
      <c r="W41" s="289"/>
      <c r="X41" s="287">
        <v>34</v>
      </c>
      <c r="Y41" s="266"/>
      <c r="Z41" s="265">
        <v>18</v>
      </c>
      <c r="AA41" s="266"/>
      <c r="AB41" s="265">
        <v>16</v>
      </c>
      <c r="AC41" s="266"/>
      <c r="AD41" s="265"/>
      <c r="AE41" s="287"/>
      <c r="AF41" s="200"/>
      <c r="AG41" s="201"/>
      <c r="AH41" s="125"/>
      <c r="AI41" s="200" t="s">
        <v>344</v>
      </c>
      <c r="AJ41" s="201"/>
      <c r="AK41" s="125"/>
      <c r="AL41" s="200"/>
      <c r="AM41" s="201"/>
      <c r="AN41" s="196"/>
      <c r="AO41" s="232"/>
      <c r="AP41" s="233"/>
      <c r="AQ41" s="125"/>
      <c r="AR41" s="197">
        <v>120</v>
      </c>
      <c r="AS41" s="201">
        <v>68</v>
      </c>
      <c r="AT41" s="125">
        <v>3</v>
      </c>
      <c r="AU41" s="200"/>
      <c r="AV41" s="201"/>
      <c r="AW41" s="126"/>
      <c r="AX41" s="208"/>
      <c r="AY41" s="209"/>
      <c r="AZ41" s="126"/>
      <c r="BA41" s="208"/>
      <c r="BB41" s="209"/>
      <c r="BC41" s="126"/>
      <c r="BD41" s="290">
        <f>SUM(AH41+AK41+AN41+AQ41+AT41)</f>
        <v>3</v>
      </c>
      <c r="BE41" s="291"/>
      <c r="BF41" s="271" t="s">
        <v>134</v>
      </c>
      <c r="BG41" s="272"/>
      <c r="BH41" s="272"/>
      <c r="BI41" s="273"/>
      <c r="BK41" s="49">
        <f>AF40+AI40+AL40+AO40+AR40+AU40+AX40</f>
        <v>216</v>
      </c>
      <c r="BL41" s="51">
        <f>AG40+AJ40+AM40+AP40+AS40+AV40+AY40+BB40</f>
        <v>86</v>
      </c>
      <c r="BM41" s="49">
        <f>AH40+AK40+AN40+AQ40+AT40+AW40+AZ40</f>
        <v>6</v>
      </c>
    </row>
    <row r="42" spans="1:67" ht="36.75" customHeight="1" x14ac:dyDescent="0.3">
      <c r="A42" s="217" t="s">
        <v>197</v>
      </c>
      <c r="B42" s="608" t="s">
        <v>295</v>
      </c>
      <c r="C42" s="608"/>
      <c r="D42" s="608"/>
      <c r="E42" s="608"/>
      <c r="F42" s="608"/>
      <c r="G42" s="608"/>
      <c r="H42" s="608"/>
      <c r="I42" s="608"/>
      <c r="J42" s="608"/>
      <c r="K42" s="608"/>
      <c r="L42" s="608"/>
      <c r="M42" s="608"/>
      <c r="N42" s="608"/>
      <c r="O42" s="608"/>
      <c r="P42" s="265"/>
      <c r="Q42" s="266"/>
      <c r="R42" s="265"/>
      <c r="S42" s="287"/>
      <c r="T42" s="288"/>
      <c r="U42" s="266"/>
      <c r="V42" s="265"/>
      <c r="W42" s="289"/>
      <c r="X42" s="287"/>
      <c r="Y42" s="266"/>
      <c r="Z42" s="265"/>
      <c r="AA42" s="266"/>
      <c r="AB42" s="265"/>
      <c r="AC42" s="266"/>
      <c r="AD42" s="265"/>
      <c r="AE42" s="287"/>
      <c r="AF42" s="200"/>
      <c r="AG42" s="201"/>
      <c r="AH42" s="125"/>
      <c r="AI42" s="200"/>
      <c r="AJ42" s="201"/>
      <c r="AK42" s="125"/>
      <c r="AL42" s="200"/>
      <c r="AM42" s="201"/>
      <c r="AN42" s="196"/>
      <c r="AO42" s="232"/>
      <c r="AP42" s="233"/>
      <c r="AQ42" s="125"/>
      <c r="AR42" s="197"/>
      <c r="AS42" s="201"/>
      <c r="AT42" s="125"/>
      <c r="AU42" s="200"/>
      <c r="AV42" s="201"/>
      <c r="AW42" s="126"/>
      <c r="AX42" s="208"/>
      <c r="AY42" s="209"/>
      <c r="AZ42" s="126"/>
      <c r="BA42" s="208"/>
      <c r="BB42" s="209"/>
      <c r="BC42" s="126"/>
      <c r="BD42" s="269"/>
      <c r="BE42" s="270"/>
      <c r="BF42" s="271"/>
      <c r="BG42" s="272"/>
      <c r="BH42" s="272"/>
      <c r="BI42" s="273"/>
      <c r="BK42" s="49">
        <f t="shared" si="5"/>
        <v>0</v>
      </c>
      <c r="BL42" s="51">
        <f t="shared" si="6"/>
        <v>0</v>
      </c>
      <c r="BM42" s="49">
        <f t="shared" si="7"/>
        <v>0</v>
      </c>
    </row>
    <row r="43" spans="1:67" ht="30" customHeight="1" x14ac:dyDescent="0.3">
      <c r="A43" s="110" t="s">
        <v>397</v>
      </c>
      <c r="B43" s="336" t="s">
        <v>178</v>
      </c>
      <c r="C43" s="336"/>
      <c r="D43" s="336"/>
      <c r="E43" s="336"/>
      <c r="F43" s="336"/>
      <c r="G43" s="336"/>
      <c r="H43" s="336"/>
      <c r="I43" s="336"/>
      <c r="J43" s="336"/>
      <c r="K43" s="336"/>
      <c r="L43" s="336"/>
      <c r="M43" s="336"/>
      <c r="N43" s="336"/>
      <c r="O43" s="336"/>
      <c r="P43" s="267">
        <v>1</v>
      </c>
      <c r="Q43" s="344"/>
      <c r="R43" s="267"/>
      <c r="S43" s="268"/>
      <c r="T43" s="288">
        <v>122</v>
      </c>
      <c r="U43" s="266"/>
      <c r="V43" s="265">
        <v>68</v>
      </c>
      <c r="W43" s="289"/>
      <c r="X43" s="287">
        <v>34</v>
      </c>
      <c r="Y43" s="266"/>
      <c r="Z43" s="265"/>
      <c r="AA43" s="266"/>
      <c r="AB43" s="265"/>
      <c r="AC43" s="266"/>
      <c r="AD43" s="265">
        <v>34</v>
      </c>
      <c r="AE43" s="287"/>
      <c r="AF43" s="200">
        <v>122</v>
      </c>
      <c r="AG43" s="201">
        <v>68</v>
      </c>
      <c r="AH43" s="125">
        <v>3</v>
      </c>
      <c r="AI43" s="200"/>
      <c r="AJ43" s="201"/>
      <c r="AK43" s="125"/>
      <c r="AL43" s="200"/>
      <c r="AM43" s="201"/>
      <c r="AN43" s="196"/>
      <c r="AO43" s="232"/>
      <c r="AP43" s="233"/>
      <c r="AQ43" s="125"/>
      <c r="AR43" s="197"/>
      <c r="AS43" s="201"/>
      <c r="AT43" s="125"/>
      <c r="AU43" s="200"/>
      <c r="AV43" s="201"/>
      <c r="AW43" s="126"/>
      <c r="AX43" s="208"/>
      <c r="AY43" s="209"/>
      <c r="AZ43" s="126"/>
      <c r="BA43" s="208"/>
      <c r="BB43" s="209"/>
      <c r="BC43" s="126"/>
      <c r="BD43" s="295">
        <f t="shared" ref="BD43:BD62" si="21">AH43+AK43+AN43+AQ43+AT43+AW43+AZ43+BC43</f>
        <v>3</v>
      </c>
      <c r="BE43" s="296"/>
      <c r="BF43" s="271" t="s">
        <v>135</v>
      </c>
      <c r="BG43" s="272"/>
      <c r="BH43" s="272"/>
      <c r="BI43" s="273"/>
      <c r="BK43" s="49">
        <f t="shared" si="5"/>
        <v>122</v>
      </c>
      <c r="BL43" s="51">
        <f t="shared" si="6"/>
        <v>68</v>
      </c>
      <c r="BM43" s="49">
        <f t="shared" si="7"/>
        <v>3</v>
      </c>
    </row>
    <row r="44" spans="1:67" ht="30" customHeight="1" x14ac:dyDescent="0.3">
      <c r="A44" s="110" t="s">
        <v>398</v>
      </c>
      <c r="B44" s="336" t="s">
        <v>194</v>
      </c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267">
        <v>2</v>
      </c>
      <c r="Q44" s="344"/>
      <c r="R44" s="267"/>
      <c r="S44" s="268"/>
      <c r="T44" s="288">
        <f>AI44</f>
        <v>122</v>
      </c>
      <c r="U44" s="266"/>
      <c r="V44" s="265">
        <v>68</v>
      </c>
      <c r="W44" s="289"/>
      <c r="X44" s="287">
        <v>34</v>
      </c>
      <c r="Y44" s="266"/>
      <c r="Z44" s="265"/>
      <c r="AA44" s="266"/>
      <c r="AB44" s="265"/>
      <c r="AC44" s="266"/>
      <c r="AD44" s="265">
        <v>34</v>
      </c>
      <c r="AE44" s="287"/>
      <c r="AF44" s="200"/>
      <c r="AG44" s="201"/>
      <c r="AH44" s="125"/>
      <c r="AI44" s="200">
        <v>122</v>
      </c>
      <c r="AJ44" s="201">
        <v>68</v>
      </c>
      <c r="AK44" s="125">
        <v>3</v>
      </c>
      <c r="AL44" s="200"/>
      <c r="AM44" s="201"/>
      <c r="AN44" s="196"/>
      <c r="AO44" s="232"/>
      <c r="AP44" s="233"/>
      <c r="AQ44" s="125"/>
      <c r="AR44" s="197"/>
      <c r="AS44" s="201"/>
      <c r="AT44" s="125"/>
      <c r="AU44" s="200"/>
      <c r="AV44" s="201"/>
      <c r="AW44" s="126"/>
      <c r="AX44" s="208"/>
      <c r="AY44" s="209"/>
      <c r="AZ44" s="126"/>
      <c r="BA44" s="208"/>
      <c r="BB44" s="209"/>
      <c r="BC44" s="126"/>
      <c r="BD44" s="295">
        <f t="shared" si="21"/>
        <v>3</v>
      </c>
      <c r="BE44" s="296"/>
      <c r="BF44" s="271" t="s">
        <v>136</v>
      </c>
      <c r="BG44" s="272"/>
      <c r="BH44" s="272"/>
      <c r="BI44" s="273"/>
      <c r="BK44" s="49">
        <f t="shared" si="5"/>
        <v>122</v>
      </c>
      <c r="BL44" s="51">
        <f t="shared" si="6"/>
        <v>68</v>
      </c>
      <c r="BM44" s="49">
        <f t="shared" si="7"/>
        <v>3</v>
      </c>
    </row>
    <row r="45" spans="1:67" ht="30" customHeight="1" x14ac:dyDescent="0.3">
      <c r="A45" s="90" t="s">
        <v>198</v>
      </c>
      <c r="B45" s="425" t="s">
        <v>219</v>
      </c>
      <c r="C45" s="426"/>
      <c r="D45" s="426"/>
      <c r="E45" s="426"/>
      <c r="F45" s="426"/>
      <c r="G45" s="426"/>
      <c r="H45" s="426"/>
      <c r="I45" s="426"/>
      <c r="J45" s="426"/>
      <c r="K45" s="426"/>
      <c r="L45" s="426"/>
      <c r="M45" s="426"/>
      <c r="N45" s="426"/>
      <c r="O45" s="427"/>
      <c r="P45" s="267"/>
      <c r="Q45" s="344"/>
      <c r="R45" s="267"/>
      <c r="S45" s="268"/>
      <c r="T45" s="288"/>
      <c r="U45" s="266"/>
      <c r="V45" s="265"/>
      <c r="W45" s="289"/>
      <c r="X45" s="287"/>
      <c r="Y45" s="266"/>
      <c r="Z45" s="265"/>
      <c r="AA45" s="266"/>
      <c r="AB45" s="265"/>
      <c r="AC45" s="266"/>
      <c r="AD45" s="265"/>
      <c r="AE45" s="287"/>
      <c r="AF45" s="200"/>
      <c r="AG45" s="201"/>
      <c r="AH45" s="125"/>
      <c r="AI45" s="200"/>
      <c r="AJ45" s="201"/>
      <c r="AK45" s="125"/>
      <c r="AL45" s="200"/>
      <c r="AM45" s="201"/>
      <c r="AN45" s="196"/>
      <c r="AO45" s="232"/>
      <c r="AP45" s="233"/>
      <c r="AQ45" s="125"/>
      <c r="AR45" s="197"/>
      <c r="AS45" s="201"/>
      <c r="AT45" s="125"/>
      <c r="AU45" s="200"/>
      <c r="AV45" s="201"/>
      <c r="AW45" s="126"/>
      <c r="AX45" s="208"/>
      <c r="AY45" s="209"/>
      <c r="AZ45" s="126"/>
      <c r="BA45" s="208"/>
      <c r="BB45" s="209"/>
      <c r="BC45" s="126"/>
      <c r="BD45" s="269"/>
      <c r="BE45" s="270"/>
      <c r="BF45" s="271"/>
      <c r="BG45" s="272"/>
      <c r="BH45" s="272"/>
      <c r="BI45" s="273"/>
      <c r="BK45" s="49">
        <f t="shared" si="5"/>
        <v>0</v>
      </c>
      <c r="BL45" s="51">
        <f t="shared" si="6"/>
        <v>0</v>
      </c>
      <c r="BM45" s="49">
        <f t="shared" si="7"/>
        <v>0</v>
      </c>
    </row>
    <row r="46" spans="1:67" ht="30" customHeight="1" x14ac:dyDescent="0.3">
      <c r="A46" s="110" t="s">
        <v>408</v>
      </c>
      <c r="B46" s="336" t="s">
        <v>179</v>
      </c>
      <c r="C46" s="336"/>
      <c r="D46" s="336"/>
      <c r="E46" s="336"/>
      <c r="F46" s="336"/>
      <c r="G46" s="336"/>
      <c r="H46" s="336"/>
      <c r="I46" s="336"/>
      <c r="J46" s="336"/>
      <c r="K46" s="336"/>
      <c r="L46" s="336"/>
      <c r="M46" s="336"/>
      <c r="N46" s="336"/>
      <c r="O46" s="336"/>
      <c r="P46" s="265">
        <v>3</v>
      </c>
      <c r="Q46" s="266"/>
      <c r="R46" s="265"/>
      <c r="S46" s="287"/>
      <c r="T46" s="288">
        <v>216</v>
      </c>
      <c r="U46" s="266"/>
      <c r="V46" s="265">
        <v>86</v>
      </c>
      <c r="W46" s="289"/>
      <c r="X46" s="287">
        <v>44</v>
      </c>
      <c r="Y46" s="266"/>
      <c r="Z46" s="265"/>
      <c r="AA46" s="266"/>
      <c r="AB46" s="265"/>
      <c r="AC46" s="266"/>
      <c r="AD46" s="265">
        <v>42</v>
      </c>
      <c r="AE46" s="287"/>
      <c r="AF46" s="200"/>
      <c r="AG46" s="201"/>
      <c r="AH46" s="125"/>
      <c r="AI46" s="200"/>
      <c r="AJ46" s="201"/>
      <c r="AK46" s="125"/>
      <c r="AL46" s="200">
        <v>216</v>
      </c>
      <c r="AM46" s="201">
        <v>86</v>
      </c>
      <c r="AN46" s="196">
        <v>6</v>
      </c>
      <c r="AO46" s="159"/>
      <c r="AP46" s="160"/>
      <c r="AQ46" s="161"/>
      <c r="AR46" s="197"/>
      <c r="AS46" s="201"/>
      <c r="AT46" s="125"/>
      <c r="AU46" s="200"/>
      <c r="AV46" s="201"/>
      <c r="AW46" s="126"/>
      <c r="AX46" s="208"/>
      <c r="AY46" s="209"/>
      <c r="AZ46" s="126"/>
      <c r="BA46" s="208"/>
      <c r="BB46" s="209"/>
      <c r="BC46" s="126"/>
      <c r="BD46" s="295">
        <f t="shared" si="21"/>
        <v>6</v>
      </c>
      <c r="BE46" s="296"/>
      <c r="BF46" s="271" t="s">
        <v>137</v>
      </c>
      <c r="BG46" s="272"/>
      <c r="BH46" s="272"/>
      <c r="BI46" s="273"/>
      <c r="BK46" s="49">
        <f t="shared" si="5"/>
        <v>216</v>
      </c>
      <c r="BL46" s="51">
        <f t="shared" si="6"/>
        <v>86</v>
      </c>
      <c r="BM46" s="49">
        <f t="shared" si="7"/>
        <v>6</v>
      </c>
    </row>
    <row r="47" spans="1:67" ht="57" customHeight="1" x14ac:dyDescent="0.3">
      <c r="A47" s="110" t="s">
        <v>409</v>
      </c>
      <c r="B47" s="282" t="s">
        <v>180</v>
      </c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65"/>
      <c r="Q47" s="266"/>
      <c r="R47" s="265"/>
      <c r="S47" s="287"/>
      <c r="T47" s="288">
        <f>AL47</f>
        <v>40</v>
      </c>
      <c r="U47" s="266"/>
      <c r="V47" s="265"/>
      <c r="W47" s="289"/>
      <c r="X47" s="287"/>
      <c r="Y47" s="266"/>
      <c r="Z47" s="265"/>
      <c r="AA47" s="266"/>
      <c r="AB47" s="265"/>
      <c r="AC47" s="266"/>
      <c r="AD47" s="265"/>
      <c r="AE47" s="287"/>
      <c r="AF47" s="200"/>
      <c r="AG47" s="201"/>
      <c r="AH47" s="125"/>
      <c r="AI47" s="200"/>
      <c r="AJ47" s="201"/>
      <c r="AK47" s="125"/>
      <c r="AL47" s="200">
        <v>40</v>
      </c>
      <c r="AM47" s="201"/>
      <c r="AN47" s="196">
        <v>1</v>
      </c>
      <c r="AO47" s="159"/>
      <c r="AP47" s="160"/>
      <c r="AQ47" s="161"/>
      <c r="AR47" s="197"/>
      <c r="AS47" s="201"/>
      <c r="AT47" s="125"/>
      <c r="AU47" s="200"/>
      <c r="AV47" s="201"/>
      <c r="AW47" s="125"/>
      <c r="AX47" s="200"/>
      <c r="AY47" s="201"/>
      <c r="AZ47" s="125"/>
      <c r="BA47" s="208"/>
      <c r="BB47" s="209"/>
      <c r="BC47" s="126"/>
      <c r="BD47" s="295">
        <f t="shared" si="21"/>
        <v>1</v>
      </c>
      <c r="BE47" s="296"/>
      <c r="BF47" s="271" t="s">
        <v>504</v>
      </c>
      <c r="BG47" s="272"/>
      <c r="BH47" s="272"/>
      <c r="BI47" s="273"/>
      <c r="BK47" s="49">
        <f t="shared" si="5"/>
        <v>40</v>
      </c>
      <c r="BL47" s="51">
        <f t="shared" si="6"/>
        <v>0</v>
      </c>
      <c r="BM47" s="49">
        <f t="shared" si="7"/>
        <v>1</v>
      </c>
    </row>
    <row r="48" spans="1:67" ht="35.25" customHeight="1" x14ac:dyDescent="0.3">
      <c r="A48" s="110" t="s">
        <v>410</v>
      </c>
      <c r="B48" s="632" t="s">
        <v>413</v>
      </c>
      <c r="C48" s="632"/>
      <c r="D48" s="632"/>
      <c r="E48" s="632"/>
      <c r="F48" s="632"/>
      <c r="G48" s="632"/>
      <c r="H48" s="632"/>
      <c r="I48" s="632"/>
      <c r="J48" s="632"/>
      <c r="K48" s="632"/>
      <c r="L48" s="632"/>
      <c r="M48" s="632"/>
      <c r="N48" s="632"/>
      <c r="O48" s="632"/>
      <c r="P48" s="405"/>
      <c r="Q48" s="413"/>
      <c r="R48" s="591">
        <v>3</v>
      </c>
      <c r="S48" s="594"/>
      <c r="T48" s="290">
        <v>120</v>
      </c>
      <c r="U48" s="413"/>
      <c r="V48" s="405">
        <v>52</v>
      </c>
      <c r="W48" s="291"/>
      <c r="X48" s="412">
        <v>30</v>
      </c>
      <c r="Y48" s="413"/>
      <c r="Z48" s="405"/>
      <c r="AA48" s="413"/>
      <c r="AB48" s="405"/>
      <c r="AC48" s="413"/>
      <c r="AD48" s="405">
        <v>22</v>
      </c>
      <c r="AE48" s="412"/>
      <c r="AF48" s="122"/>
      <c r="AG48" s="123"/>
      <c r="AH48" s="124"/>
      <c r="AI48" s="122"/>
      <c r="AJ48" s="123"/>
      <c r="AK48" s="124"/>
      <c r="AL48" s="203">
        <v>120</v>
      </c>
      <c r="AM48" s="123">
        <v>52</v>
      </c>
      <c r="AN48" s="202">
        <v>3</v>
      </c>
      <c r="AO48" s="162"/>
      <c r="AP48" s="163"/>
      <c r="AQ48" s="164"/>
      <c r="AR48" s="165"/>
      <c r="AS48" s="166"/>
      <c r="AT48" s="167"/>
      <c r="AU48" s="168"/>
      <c r="AV48" s="166"/>
      <c r="AW48" s="167"/>
      <c r="AX48" s="168"/>
      <c r="AY48" s="166"/>
      <c r="AZ48" s="167"/>
      <c r="BA48" s="168"/>
      <c r="BB48" s="166"/>
      <c r="BC48" s="167"/>
      <c r="BD48" s="295">
        <f t="shared" ref="BD48" si="22">AH48+AK48+AN48+AQ48+AT48+AW48+AZ48+BC48</f>
        <v>3</v>
      </c>
      <c r="BE48" s="296"/>
      <c r="BF48" s="820" t="s">
        <v>213</v>
      </c>
      <c r="BG48" s="820"/>
      <c r="BH48" s="820"/>
      <c r="BI48" s="821"/>
      <c r="BK48" s="49"/>
      <c r="BL48" s="51"/>
      <c r="BM48" s="49"/>
    </row>
    <row r="49" spans="1:65" ht="30" customHeight="1" x14ac:dyDescent="0.3">
      <c r="A49" s="217" t="s">
        <v>199</v>
      </c>
      <c r="B49" s="608" t="s">
        <v>406</v>
      </c>
      <c r="C49" s="608"/>
      <c r="D49" s="608"/>
      <c r="E49" s="608"/>
      <c r="F49" s="608"/>
      <c r="G49" s="608"/>
      <c r="H49" s="608"/>
      <c r="I49" s="608"/>
      <c r="J49" s="608"/>
      <c r="K49" s="608"/>
      <c r="L49" s="608"/>
      <c r="M49" s="608"/>
      <c r="N49" s="608"/>
      <c r="O49" s="608"/>
      <c r="P49" s="265">
        <v>4</v>
      </c>
      <c r="Q49" s="287"/>
      <c r="R49" s="265"/>
      <c r="S49" s="287"/>
      <c r="T49" s="288">
        <f>AO49</f>
        <v>108</v>
      </c>
      <c r="U49" s="266"/>
      <c r="V49" s="265">
        <v>64</v>
      </c>
      <c r="W49" s="289"/>
      <c r="X49" s="287">
        <v>32</v>
      </c>
      <c r="Y49" s="266"/>
      <c r="Z49" s="265"/>
      <c r="AA49" s="266"/>
      <c r="AB49" s="265"/>
      <c r="AC49" s="266"/>
      <c r="AD49" s="265">
        <v>32</v>
      </c>
      <c r="AE49" s="287"/>
      <c r="AF49" s="200"/>
      <c r="AG49" s="201"/>
      <c r="AH49" s="125"/>
      <c r="AI49" s="200"/>
      <c r="AJ49" s="201"/>
      <c r="AK49" s="125"/>
      <c r="AL49" s="200"/>
      <c r="AM49" s="201"/>
      <c r="AN49" s="196"/>
      <c r="AO49" s="232">
        <v>108</v>
      </c>
      <c r="AP49" s="233">
        <v>64</v>
      </c>
      <c r="AQ49" s="125">
        <v>3</v>
      </c>
      <c r="AR49" s="197"/>
      <c r="AS49" s="201"/>
      <c r="AT49" s="125"/>
      <c r="AU49" s="200"/>
      <c r="AV49" s="201"/>
      <c r="AW49" s="125"/>
      <c r="AX49" s="200"/>
      <c r="AY49" s="201"/>
      <c r="AZ49" s="125"/>
      <c r="BA49" s="208"/>
      <c r="BB49" s="209"/>
      <c r="BC49" s="126"/>
      <c r="BD49" s="295">
        <f t="shared" si="21"/>
        <v>3</v>
      </c>
      <c r="BE49" s="296"/>
      <c r="BF49" s="271" t="s">
        <v>310</v>
      </c>
      <c r="BG49" s="272"/>
      <c r="BH49" s="272"/>
      <c r="BI49" s="273"/>
      <c r="BK49" s="49">
        <f t="shared" si="5"/>
        <v>108</v>
      </c>
      <c r="BL49" s="51">
        <f t="shared" si="6"/>
        <v>64</v>
      </c>
      <c r="BM49" s="49">
        <f t="shared" si="7"/>
        <v>3</v>
      </c>
    </row>
    <row r="50" spans="1:65" s="99" customFormat="1" ht="30" customHeight="1" x14ac:dyDescent="0.3">
      <c r="A50" s="90" t="s">
        <v>200</v>
      </c>
      <c r="B50" s="425" t="s">
        <v>262</v>
      </c>
      <c r="C50" s="426"/>
      <c r="D50" s="426"/>
      <c r="E50" s="426"/>
      <c r="F50" s="426"/>
      <c r="G50" s="426"/>
      <c r="H50" s="426"/>
      <c r="I50" s="426"/>
      <c r="J50" s="426"/>
      <c r="K50" s="426"/>
      <c r="L50" s="426"/>
      <c r="M50" s="426"/>
      <c r="N50" s="426"/>
      <c r="O50" s="427"/>
      <c r="P50" s="267">
        <v>3</v>
      </c>
      <c r="Q50" s="344"/>
      <c r="R50" s="267"/>
      <c r="S50" s="268"/>
      <c r="T50" s="288">
        <f>AL50</f>
        <v>108</v>
      </c>
      <c r="U50" s="266"/>
      <c r="V50" s="265">
        <v>68</v>
      </c>
      <c r="W50" s="289"/>
      <c r="X50" s="287">
        <v>34</v>
      </c>
      <c r="Y50" s="266"/>
      <c r="Z50" s="265">
        <v>34</v>
      </c>
      <c r="AA50" s="266"/>
      <c r="AB50" s="265"/>
      <c r="AC50" s="266"/>
      <c r="AD50" s="265"/>
      <c r="AE50" s="287"/>
      <c r="AF50" s="200"/>
      <c r="AG50" s="201"/>
      <c r="AH50" s="125"/>
      <c r="AI50" s="200"/>
      <c r="AJ50" s="201"/>
      <c r="AK50" s="125"/>
      <c r="AL50" s="200">
        <v>108</v>
      </c>
      <c r="AM50" s="233">
        <v>68</v>
      </c>
      <c r="AN50" s="196">
        <v>3</v>
      </c>
      <c r="AO50" s="232"/>
      <c r="AP50" s="233"/>
      <c r="AQ50" s="125"/>
      <c r="AR50" s="197"/>
      <c r="AS50" s="201"/>
      <c r="AT50" s="125"/>
      <c r="AU50" s="200"/>
      <c r="AV50" s="201"/>
      <c r="AW50" s="125"/>
      <c r="AX50" s="200"/>
      <c r="AY50" s="201"/>
      <c r="AZ50" s="125"/>
      <c r="BA50" s="208"/>
      <c r="BB50" s="209"/>
      <c r="BC50" s="126"/>
      <c r="BD50" s="295">
        <f>AH50+AK50+AN50+AQ50+AT50+AW50+AZ50+BC50</f>
        <v>3</v>
      </c>
      <c r="BE50" s="296"/>
      <c r="BF50" s="293" t="s">
        <v>312</v>
      </c>
      <c r="BG50" s="293"/>
      <c r="BH50" s="293"/>
      <c r="BI50" s="294"/>
      <c r="BJ50" s="96"/>
      <c r="BK50" s="97">
        <f>AF50+AI50+AL50+AO50+AR50+AU50+AX50</f>
        <v>108</v>
      </c>
      <c r="BL50" s="98">
        <f>AG50+AJ50+AM50+AP50+AS50+AV50+AY50+BB50</f>
        <v>68</v>
      </c>
      <c r="BM50" s="97">
        <f>AH50+AK50+AN50+AQ50+AT50+AW50+AZ50</f>
        <v>3</v>
      </c>
    </row>
    <row r="51" spans="1:65" s="99" customFormat="1" ht="61.9" customHeight="1" x14ac:dyDescent="0.3">
      <c r="A51" s="90" t="s">
        <v>201</v>
      </c>
      <c r="B51" s="425" t="s">
        <v>311</v>
      </c>
      <c r="C51" s="426"/>
      <c r="D51" s="426"/>
      <c r="E51" s="426"/>
      <c r="F51" s="426"/>
      <c r="G51" s="426"/>
      <c r="H51" s="426"/>
      <c r="I51" s="426"/>
      <c r="J51" s="426"/>
      <c r="K51" s="426"/>
      <c r="L51" s="426"/>
      <c r="M51" s="426"/>
      <c r="N51" s="426"/>
      <c r="O51" s="427"/>
      <c r="P51" s="267"/>
      <c r="Q51" s="344"/>
      <c r="R51" s="267"/>
      <c r="S51" s="268"/>
      <c r="T51" s="288"/>
      <c r="U51" s="266"/>
      <c r="V51" s="265"/>
      <c r="W51" s="289"/>
      <c r="X51" s="287"/>
      <c r="Y51" s="266"/>
      <c r="Z51" s="265"/>
      <c r="AA51" s="266"/>
      <c r="AB51" s="265"/>
      <c r="AC51" s="266"/>
      <c r="AD51" s="265"/>
      <c r="AE51" s="287"/>
      <c r="AF51" s="200"/>
      <c r="AG51" s="201"/>
      <c r="AH51" s="125"/>
      <c r="AI51" s="200"/>
      <c r="AJ51" s="201"/>
      <c r="AK51" s="125"/>
      <c r="AL51" s="200"/>
      <c r="AM51" s="201"/>
      <c r="AN51" s="196"/>
      <c r="AO51" s="232"/>
      <c r="AP51" s="233"/>
      <c r="AQ51" s="125"/>
      <c r="AR51" s="197"/>
      <c r="AS51" s="201"/>
      <c r="AT51" s="125"/>
      <c r="AU51" s="200"/>
      <c r="AV51" s="201"/>
      <c r="AW51" s="125"/>
      <c r="AX51" s="200"/>
      <c r="AY51" s="201"/>
      <c r="AZ51" s="125"/>
      <c r="BA51" s="208"/>
      <c r="BB51" s="209"/>
      <c r="BC51" s="126"/>
      <c r="BD51" s="269"/>
      <c r="BE51" s="270"/>
      <c r="BF51" s="293"/>
      <c r="BG51" s="293"/>
      <c r="BH51" s="293"/>
      <c r="BI51" s="294"/>
      <c r="BJ51" s="96"/>
      <c r="BK51" s="97">
        <f t="shared" si="5"/>
        <v>0</v>
      </c>
      <c r="BL51" s="98">
        <f t="shared" si="6"/>
        <v>0</v>
      </c>
      <c r="BM51" s="97">
        <f t="shared" si="7"/>
        <v>0</v>
      </c>
    </row>
    <row r="52" spans="1:65" s="99" customFormat="1" ht="41.25" customHeight="1" x14ac:dyDescent="0.3">
      <c r="A52" s="100" t="s">
        <v>386</v>
      </c>
      <c r="B52" s="554" t="s">
        <v>264</v>
      </c>
      <c r="C52" s="555"/>
      <c r="D52" s="555"/>
      <c r="E52" s="555"/>
      <c r="F52" s="555"/>
      <c r="G52" s="555"/>
      <c r="H52" s="555"/>
      <c r="I52" s="555"/>
      <c r="J52" s="555"/>
      <c r="K52" s="555"/>
      <c r="L52" s="555"/>
      <c r="M52" s="555"/>
      <c r="N52" s="555"/>
      <c r="O52" s="590"/>
      <c r="P52" s="591">
        <v>4.5</v>
      </c>
      <c r="Q52" s="592"/>
      <c r="R52" s="591"/>
      <c r="S52" s="296"/>
      <c r="T52" s="290">
        <v>352</v>
      </c>
      <c r="U52" s="413"/>
      <c r="V52" s="405">
        <v>156</v>
      </c>
      <c r="W52" s="291"/>
      <c r="X52" s="290">
        <v>78</v>
      </c>
      <c r="Y52" s="413"/>
      <c r="Z52" s="405">
        <v>78</v>
      </c>
      <c r="AA52" s="413"/>
      <c r="AB52" s="405"/>
      <c r="AC52" s="413"/>
      <c r="AD52" s="405"/>
      <c r="AE52" s="291"/>
      <c r="AF52" s="122"/>
      <c r="AG52" s="123"/>
      <c r="AH52" s="124"/>
      <c r="AI52" s="122"/>
      <c r="AJ52" s="123"/>
      <c r="AK52" s="124"/>
      <c r="AL52" s="122"/>
      <c r="AM52" s="123"/>
      <c r="AN52" s="202"/>
      <c r="AO52" s="232">
        <v>216</v>
      </c>
      <c r="AP52" s="233">
        <v>88</v>
      </c>
      <c r="AQ52" s="125">
        <v>6</v>
      </c>
      <c r="AR52" s="234">
        <v>136</v>
      </c>
      <c r="AS52" s="123">
        <v>68</v>
      </c>
      <c r="AT52" s="124">
        <v>3</v>
      </c>
      <c r="AU52" s="122"/>
      <c r="AV52" s="123"/>
      <c r="AW52" s="124"/>
      <c r="AX52" s="122"/>
      <c r="AY52" s="123"/>
      <c r="AZ52" s="124"/>
      <c r="BA52" s="130"/>
      <c r="BB52" s="131"/>
      <c r="BC52" s="132"/>
      <c r="BD52" s="295">
        <f>AH52+AK52+AN52+AQ52+AT52+AW52+AZ52+BC52</f>
        <v>9</v>
      </c>
      <c r="BE52" s="296"/>
      <c r="BF52" s="292" t="s">
        <v>313</v>
      </c>
      <c r="BG52" s="293"/>
      <c r="BH52" s="293"/>
      <c r="BI52" s="294"/>
      <c r="BJ52" s="96"/>
      <c r="BK52" s="97"/>
      <c r="BL52" s="98"/>
      <c r="BM52" s="97"/>
    </row>
    <row r="53" spans="1:65" s="99" customFormat="1" ht="45" customHeight="1" x14ac:dyDescent="0.3">
      <c r="A53" s="110" t="s">
        <v>387</v>
      </c>
      <c r="B53" s="337" t="s">
        <v>263</v>
      </c>
      <c r="C53" s="339"/>
      <c r="D53" s="339"/>
      <c r="E53" s="339"/>
      <c r="F53" s="339"/>
      <c r="G53" s="339"/>
      <c r="H53" s="339"/>
      <c r="I53" s="339"/>
      <c r="J53" s="339"/>
      <c r="K53" s="339"/>
      <c r="L53" s="339"/>
      <c r="M53" s="339"/>
      <c r="N53" s="339"/>
      <c r="O53" s="383"/>
      <c r="P53" s="267">
        <v>5</v>
      </c>
      <c r="Q53" s="344"/>
      <c r="R53" s="267"/>
      <c r="S53" s="268"/>
      <c r="T53" s="288">
        <f>AR53</f>
        <v>136</v>
      </c>
      <c r="U53" s="266"/>
      <c r="V53" s="265">
        <v>68</v>
      </c>
      <c r="W53" s="289"/>
      <c r="X53" s="287">
        <v>30</v>
      </c>
      <c r="Y53" s="266"/>
      <c r="Z53" s="265">
        <v>38</v>
      </c>
      <c r="AA53" s="266"/>
      <c r="AB53" s="265"/>
      <c r="AC53" s="266"/>
      <c r="AD53" s="265"/>
      <c r="AE53" s="287"/>
      <c r="AF53" s="200"/>
      <c r="AG53" s="201"/>
      <c r="AH53" s="125"/>
      <c r="AI53" s="200"/>
      <c r="AJ53" s="201"/>
      <c r="AK53" s="125"/>
      <c r="AL53" s="200"/>
      <c r="AM53" s="201"/>
      <c r="AN53" s="196"/>
      <c r="AO53" s="237"/>
      <c r="AP53" s="238"/>
      <c r="AQ53" s="124"/>
      <c r="AR53" s="197">
        <v>136</v>
      </c>
      <c r="AS53" s="201">
        <v>68</v>
      </c>
      <c r="AT53" s="125">
        <v>3</v>
      </c>
      <c r="AU53" s="200"/>
      <c r="AV53" s="201"/>
      <c r="AW53" s="125"/>
      <c r="AX53" s="200"/>
      <c r="AY53" s="201"/>
      <c r="AZ53" s="125"/>
      <c r="BA53" s="208"/>
      <c r="BB53" s="209"/>
      <c r="BC53" s="126"/>
      <c r="BD53" s="295">
        <f t="shared" si="21"/>
        <v>3</v>
      </c>
      <c r="BE53" s="296"/>
      <c r="BF53" s="293" t="s">
        <v>314</v>
      </c>
      <c r="BG53" s="293"/>
      <c r="BH53" s="293"/>
      <c r="BI53" s="294"/>
      <c r="BJ53" s="96"/>
      <c r="BK53" s="97">
        <f t="shared" si="5"/>
        <v>136</v>
      </c>
      <c r="BL53" s="98">
        <f t="shared" si="6"/>
        <v>68</v>
      </c>
      <c r="BM53" s="97">
        <f t="shared" si="7"/>
        <v>3</v>
      </c>
    </row>
    <row r="54" spans="1:65" s="99" customFormat="1" ht="67.5" customHeight="1" thickBot="1" x14ac:dyDescent="0.35">
      <c r="A54" s="224" t="s">
        <v>390</v>
      </c>
      <c r="B54" s="822" t="s">
        <v>411</v>
      </c>
      <c r="C54" s="361"/>
      <c r="D54" s="361"/>
      <c r="E54" s="361"/>
      <c r="F54" s="361"/>
      <c r="G54" s="361"/>
      <c r="H54" s="361"/>
      <c r="I54" s="361"/>
      <c r="J54" s="361"/>
      <c r="K54" s="361"/>
      <c r="L54" s="361"/>
      <c r="M54" s="361"/>
      <c r="N54" s="361"/>
      <c r="O54" s="362"/>
      <c r="P54" s="348"/>
      <c r="Q54" s="350"/>
      <c r="R54" s="348"/>
      <c r="S54" s="349"/>
      <c r="T54" s="788">
        <f>AR54</f>
        <v>40</v>
      </c>
      <c r="U54" s="823"/>
      <c r="V54" s="824"/>
      <c r="W54" s="789"/>
      <c r="X54" s="825"/>
      <c r="Y54" s="823"/>
      <c r="Z54" s="824"/>
      <c r="AA54" s="823"/>
      <c r="AB54" s="824"/>
      <c r="AC54" s="823"/>
      <c r="AD54" s="824"/>
      <c r="AE54" s="825"/>
      <c r="AF54" s="206"/>
      <c r="AG54" s="207"/>
      <c r="AH54" s="193"/>
      <c r="AI54" s="206"/>
      <c r="AJ54" s="207"/>
      <c r="AK54" s="193"/>
      <c r="AL54" s="206"/>
      <c r="AM54" s="207"/>
      <c r="AN54" s="225"/>
      <c r="AO54" s="235"/>
      <c r="AP54" s="236"/>
      <c r="AQ54" s="193"/>
      <c r="AR54" s="226">
        <v>40</v>
      </c>
      <c r="AS54" s="207"/>
      <c r="AT54" s="193">
        <v>1</v>
      </c>
      <c r="AU54" s="206"/>
      <c r="AV54" s="207"/>
      <c r="AW54" s="193"/>
      <c r="AX54" s="206"/>
      <c r="AY54" s="207"/>
      <c r="AZ54" s="193"/>
      <c r="BA54" s="215"/>
      <c r="BB54" s="216"/>
      <c r="BC54" s="227"/>
      <c r="BD54" s="548">
        <f t="shared" ref="BD54" si="23">AH54+AK54+AN54+AQ54+AT54+AW54+AZ54+BC54</f>
        <v>1</v>
      </c>
      <c r="BE54" s="611"/>
      <c r="BF54" s="600" t="s">
        <v>505</v>
      </c>
      <c r="BG54" s="600"/>
      <c r="BH54" s="600"/>
      <c r="BI54" s="601"/>
      <c r="BJ54" s="96"/>
      <c r="BK54" s="97">
        <f t="shared" ref="BK54" si="24">AF54+AI54+AL54+AO54+AR54+AU54+AX54</f>
        <v>40</v>
      </c>
      <c r="BL54" s="98">
        <f t="shared" ref="BL54" si="25">AG54+AJ54+AM54+AP54+AS54+AV54+AY54+BB54</f>
        <v>0</v>
      </c>
      <c r="BM54" s="97">
        <f t="shared" ref="BM54" si="26">AH54+AK54+AN54+AQ54+AT54+AW54+AZ54</f>
        <v>1</v>
      </c>
    </row>
    <row r="55" spans="1:65" s="99" customFormat="1" ht="37.5" customHeight="1" thickBot="1" x14ac:dyDescent="0.35">
      <c r="A55" s="690" t="s">
        <v>99</v>
      </c>
      <c r="B55" s="693" t="s">
        <v>113</v>
      </c>
      <c r="C55" s="694"/>
      <c r="D55" s="694"/>
      <c r="E55" s="694"/>
      <c r="F55" s="694"/>
      <c r="G55" s="694"/>
      <c r="H55" s="694"/>
      <c r="I55" s="694"/>
      <c r="J55" s="694"/>
      <c r="K55" s="694"/>
      <c r="L55" s="694"/>
      <c r="M55" s="694"/>
      <c r="N55" s="694"/>
      <c r="O55" s="695"/>
      <c r="P55" s="702" t="s">
        <v>8</v>
      </c>
      <c r="Q55" s="703"/>
      <c r="R55" s="702" t="s">
        <v>9</v>
      </c>
      <c r="S55" s="704"/>
      <c r="T55" s="653" t="s">
        <v>10</v>
      </c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654"/>
      <c r="AF55" s="680" t="s">
        <v>35</v>
      </c>
      <c r="AG55" s="681"/>
      <c r="AH55" s="681"/>
      <c r="AI55" s="681"/>
      <c r="AJ55" s="681"/>
      <c r="AK55" s="681"/>
      <c r="AL55" s="681"/>
      <c r="AM55" s="681"/>
      <c r="AN55" s="681"/>
      <c r="AO55" s="681"/>
      <c r="AP55" s="681"/>
      <c r="AQ55" s="681"/>
      <c r="AR55" s="681"/>
      <c r="AS55" s="681"/>
      <c r="AT55" s="681"/>
      <c r="AU55" s="681"/>
      <c r="AV55" s="681"/>
      <c r="AW55" s="681"/>
      <c r="AX55" s="681"/>
      <c r="AY55" s="681"/>
      <c r="AZ55" s="681"/>
      <c r="BA55" s="681"/>
      <c r="BB55" s="681"/>
      <c r="BC55" s="682"/>
      <c r="BD55" s="656" t="s">
        <v>23</v>
      </c>
      <c r="BE55" s="657"/>
      <c r="BF55" s="615" t="s">
        <v>100</v>
      </c>
      <c r="BG55" s="615"/>
      <c r="BH55" s="615"/>
      <c r="BI55" s="616"/>
      <c r="BJ55" s="96"/>
      <c r="BK55" s="97"/>
      <c r="BL55" s="98"/>
      <c r="BM55" s="97"/>
    </row>
    <row r="56" spans="1:65" s="99" customFormat="1" ht="37.5" customHeight="1" thickBot="1" x14ac:dyDescent="0.35">
      <c r="A56" s="691"/>
      <c r="B56" s="696"/>
      <c r="C56" s="697"/>
      <c r="D56" s="697"/>
      <c r="E56" s="697"/>
      <c r="F56" s="697"/>
      <c r="G56" s="697"/>
      <c r="H56" s="697"/>
      <c r="I56" s="697"/>
      <c r="J56" s="697"/>
      <c r="K56" s="697"/>
      <c r="L56" s="697"/>
      <c r="M56" s="697"/>
      <c r="N56" s="697"/>
      <c r="O56" s="698"/>
      <c r="P56" s="675"/>
      <c r="Q56" s="622"/>
      <c r="R56" s="675"/>
      <c r="S56" s="676"/>
      <c r="T56" s="683" t="s">
        <v>5</v>
      </c>
      <c r="U56" s="622"/>
      <c r="V56" s="675" t="s">
        <v>11</v>
      </c>
      <c r="W56" s="685"/>
      <c r="X56" s="687" t="s">
        <v>12</v>
      </c>
      <c r="Y56" s="688"/>
      <c r="Z56" s="688"/>
      <c r="AA56" s="688"/>
      <c r="AB56" s="688"/>
      <c r="AC56" s="688"/>
      <c r="AD56" s="688"/>
      <c r="AE56" s="689"/>
      <c r="AF56" s="625" t="s">
        <v>14</v>
      </c>
      <c r="AG56" s="626"/>
      <c r="AH56" s="626"/>
      <c r="AI56" s="626"/>
      <c r="AJ56" s="626"/>
      <c r="AK56" s="627"/>
      <c r="AL56" s="625" t="s">
        <v>15</v>
      </c>
      <c r="AM56" s="626"/>
      <c r="AN56" s="626"/>
      <c r="AO56" s="626"/>
      <c r="AP56" s="626"/>
      <c r="AQ56" s="627"/>
      <c r="AR56" s="625" t="s">
        <v>16</v>
      </c>
      <c r="AS56" s="626"/>
      <c r="AT56" s="626"/>
      <c r="AU56" s="626"/>
      <c r="AV56" s="626"/>
      <c r="AW56" s="627"/>
      <c r="AX56" s="625" t="s">
        <v>169</v>
      </c>
      <c r="AY56" s="626"/>
      <c r="AZ56" s="626"/>
      <c r="BA56" s="626"/>
      <c r="BB56" s="626"/>
      <c r="BC56" s="627"/>
      <c r="BD56" s="658"/>
      <c r="BE56" s="659"/>
      <c r="BF56" s="617"/>
      <c r="BG56" s="617"/>
      <c r="BH56" s="617"/>
      <c r="BI56" s="618"/>
      <c r="BJ56" s="96"/>
      <c r="BK56" s="97"/>
      <c r="BL56" s="98"/>
      <c r="BM56" s="97"/>
    </row>
    <row r="57" spans="1:65" s="99" customFormat="1" ht="60.75" customHeight="1" thickBot="1" x14ac:dyDescent="0.35">
      <c r="A57" s="691"/>
      <c r="B57" s="696"/>
      <c r="C57" s="697"/>
      <c r="D57" s="697"/>
      <c r="E57" s="697"/>
      <c r="F57" s="697"/>
      <c r="G57" s="697"/>
      <c r="H57" s="697"/>
      <c r="I57" s="697"/>
      <c r="J57" s="697"/>
      <c r="K57" s="697"/>
      <c r="L57" s="697"/>
      <c r="M57" s="697"/>
      <c r="N57" s="697"/>
      <c r="O57" s="698"/>
      <c r="P57" s="675"/>
      <c r="Q57" s="622"/>
      <c r="R57" s="675"/>
      <c r="S57" s="676"/>
      <c r="T57" s="683"/>
      <c r="U57" s="622"/>
      <c r="V57" s="675"/>
      <c r="W57" s="685"/>
      <c r="X57" s="662" t="s">
        <v>13</v>
      </c>
      <c r="Y57" s="622"/>
      <c r="Z57" s="621" t="s">
        <v>101</v>
      </c>
      <c r="AA57" s="622"/>
      <c r="AB57" s="621" t="s">
        <v>102</v>
      </c>
      <c r="AC57" s="622"/>
      <c r="AD57" s="675" t="s">
        <v>73</v>
      </c>
      <c r="AE57" s="676"/>
      <c r="AF57" s="677" t="s">
        <v>204</v>
      </c>
      <c r="AG57" s="678"/>
      <c r="AH57" s="679"/>
      <c r="AI57" s="677" t="s">
        <v>205</v>
      </c>
      <c r="AJ57" s="678"/>
      <c r="AK57" s="679"/>
      <c r="AL57" s="628" t="s">
        <v>206</v>
      </c>
      <c r="AM57" s="626"/>
      <c r="AN57" s="627"/>
      <c r="AO57" s="628" t="s">
        <v>207</v>
      </c>
      <c r="AP57" s="626"/>
      <c r="AQ57" s="627"/>
      <c r="AR57" s="628" t="s">
        <v>208</v>
      </c>
      <c r="AS57" s="626"/>
      <c r="AT57" s="627"/>
      <c r="AU57" s="628" t="s">
        <v>209</v>
      </c>
      <c r="AV57" s="626"/>
      <c r="AW57" s="627"/>
      <c r="AX57" s="628" t="s">
        <v>253</v>
      </c>
      <c r="AY57" s="626"/>
      <c r="AZ57" s="627"/>
      <c r="BA57" s="629" t="s">
        <v>170</v>
      </c>
      <c r="BB57" s="630"/>
      <c r="BC57" s="631"/>
      <c r="BD57" s="658"/>
      <c r="BE57" s="659"/>
      <c r="BF57" s="617"/>
      <c r="BG57" s="617"/>
      <c r="BH57" s="617"/>
      <c r="BI57" s="618"/>
      <c r="BJ57" s="96"/>
      <c r="BK57" s="97"/>
      <c r="BL57" s="98"/>
      <c r="BM57" s="97"/>
    </row>
    <row r="58" spans="1:65" s="99" customFormat="1" ht="123" customHeight="1" thickBot="1" x14ac:dyDescent="0.35">
      <c r="A58" s="692"/>
      <c r="B58" s="699"/>
      <c r="C58" s="700"/>
      <c r="D58" s="700"/>
      <c r="E58" s="700"/>
      <c r="F58" s="700"/>
      <c r="G58" s="700"/>
      <c r="H58" s="700"/>
      <c r="I58" s="700"/>
      <c r="J58" s="700"/>
      <c r="K58" s="700"/>
      <c r="L58" s="700"/>
      <c r="M58" s="700"/>
      <c r="N58" s="700"/>
      <c r="O58" s="701"/>
      <c r="P58" s="623"/>
      <c r="Q58" s="624"/>
      <c r="R58" s="623"/>
      <c r="S58" s="663"/>
      <c r="T58" s="684"/>
      <c r="U58" s="624"/>
      <c r="V58" s="623"/>
      <c r="W58" s="686"/>
      <c r="X58" s="663"/>
      <c r="Y58" s="624"/>
      <c r="Z58" s="623"/>
      <c r="AA58" s="624"/>
      <c r="AB58" s="623"/>
      <c r="AC58" s="624"/>
      <c r="AD58" s="623"/>
      <c r="AE58" s="663"/>
      <c r="AF58" s="53" t="s">
        <v>3</v>
      </c>
      <c r="AG58" s="54" t="s">
        <v>17</v>
      </c>
      <c r="AH58" s="55" t="s">
        <v>18</v>
      </c>
      <c r="AI58" s="53" t="s">
        <v>3</v>
      </c>
      <c r="AJ58" s="54" t="s">
        <v>17</v>
      </c>
      <c r="AK58" s="55" t="s">
        <v>18</v>
      </c>
      <c r="AL58" s="53" t="s">
        <v>3</v>
      </c>
      <c r="AM58" s="54" t="s">
        <v>17</v>
      </c>
      <c r="AN58" s="55" t="s">
        <v>18</v>
      </c>
      <c r="AO58" s="53" t="s">
        <v>3</v>
      </c>
      <c r="AP58" s="54" t="s">
        <v>17</v>
      </c>
      <c r="AQ58" s="55" t="s">
        <v>18</v>
      </c>
      <c r="AR58" s="53" t="s">
        <v>3</v>
      </c>
      <c r="AS58" s="54" t="s">
        <v>17</v>
      </c>
      <c r="AT58" s="55" t="s">
        <v>18</v>
      </c>
      <c r="AU58" s="56" t="s">
        <v>3</v>
      </c>
      <c r="AV58" s="57" t="s">
        <v>17</v>
      </c>
      <c r="AW58" s="58" t="s">
        <v>18</v>
      </c>
      <c r="AX58" s="53" t="s">
        <v>3</v>
      </c>
      <c r="AY58" s="54" t="s">
        <v>17</v>
      </c>
      <c r="AZ58" s="55" t="s">
        <v>18</v>
      </c>
      <c r="BA58" s="53" t="s">
        <v>3</v>
      </c>
      <c r="BB58" s="54" t="s">
        <v>17</v>
      </c>
      <c r="BC58" s="55" t="s">
        <v>18</v>
      </c>
      <c r="BD58" s="660"/>
      <c r="BE58" s="661"/>
      <c r="BF58" s="619"/>
      <c r="BG58" s="619"/>
      <c r="BH58" s="619"/>
      <c r="BI58" s="620"/>
      <c r="BJ58" s="96"/>
      <c r="BK58" s="97"/>
      <c r="BL58" s="98"/>
      <c r="BM58" s="97"/>
    </row>
    <row r="59" spans="1:65" s="99" customFormat="1" ht="64.5" customHeight="1" x14ac:dyDescent="0.3">
      <c r="A59" s="169" t="s">
        <v>415</v>
      </c>
      <c r="B59" s="425" t="s">
        <v>266</v>
      </c>
      <c r="C59" s="426"/>
      <c r="D59" s="426"/>
      <c r="E59" s="426"/>
      <c r="F59" s="426"/>
      <c r="G59" s="426"/>
      <c r="H59" s="426"/>
      <c r="I59" s="426"/>
      <c r="J59" s="426"/>
      <c r="K59" s="426"/>
      <c r="L59" s="426"/>
      <c r="M59" s="426"/>
      <c r="N59" s="426"/>
      <c r="O59" s="427"/>
      <c r="P59" s="267"/>
      <c r="Q59" s="344"/>
      <c r="R59" s="267"/>
      <c r="S59" s="268"/>
      <c r="T59" s="288"/>
      <c r="U59" s="266"/>
      <c r="V59" s="265"/>
      <c r="W59" s="289"/>
      <c r="X59" s="287"/>
      <c r="Y59" s="266"/>
      <c r="Z59" s="265"/>
      <c r="AA59" s="266"/>
      <c r="AB59" s="265"/>
      <c r="AC59" s="266"/>
      <c r="AD59" s="265"/>
      <c r="AE59" s="287"/>
      <c r="AF59" s="200"/>
      <c r="AG59" s="201"/>
      <c r="AH59" s="125"/>
      <c r="AI59" s="200"/>
      <c r="AJ59" s="201"/>
      <c r="AK59" s="125"/>
      <c r="AL59" s="200"/>
      <c r="AM59" s="201"/>
      <c r="AN59" s="196"/>
      <c r="AO59" s="200"/>
      <c r="AP59" s="201"/>
      <c r="AQ59" s="125"/>
      <c r="AR59" s="197"/>
      <c r="AS59" s="201"/>
      <c r="AT59" s="125"/>
      <c r="AU59" s="200"/>
      <c r="AV59" s="201"/>
      <c r="AW59" s="125"/>
      <c r="AX59" s="200"/>
      <c r="AY59" s="201"/>
      <c r="AZ59" s="125"/>
      <c r="BA59" s="208"/>
      <c r="BB59" s="209"/>
      <c r="BC59" s="126"/>
      <c r="BD59" s="269"/>
      <c r="BE59" s="270"/>
      <c r="BF59" s="293" t="s">
        <v>391</v>
      </c>
      <c r="BG59" s="293"/>
      <c r="BH59" s="293"/>
      <c r="BI59" s="294"/>
      <c r="BJ59" s="96"/>
      <c r="BK59" s="97">
        <f t="shared" si="5"/>
        <v>0</v>
      </c>
      <c r="BL59" s="98">
        <f t="shared" si="6"/>
        <v>0</v>
      </c>
      <c r="BM59" s="97">
        <f t="shared" si="7"/>
        <v>0</v>
      </c>
    </row>
    <row r="60" spans="1:65" s="99" customFormat="1" ht="59.25" customHeight="1" x14ac:dyDescent="0.3">
      <c r="A60" s="133" t="s">
        <v>416</v>
      </c>
      <c r="B60" s="554" t="s">
        <v>267</v>
      </c>
      <c r="C60" s="555"/>
      <c r="D60" s="555"/>
      <c r="E60" s="555"/>
      <c r="F60" s="555"/>
      <c r="G60" s="555"/>
      <c r="H60" s="555"/>
      <c r="I60" s="555"/>
      <c r="J60" s="555"/>
      <c r="K60" s="555"/>
      <c r="L60" s="555"/>
      <c r="M60" s="555"/>
      <c r="N60" s="555"/>
      <c r="O60" s="590"/>
      <c r="P60" s="591">
        <v>6</v>
      </c>
      <c r="Q60" s="592"/>
      <c r="R60" s="591"/>
      <c r="S60" s="594"/>
      <c r="T60" s="290">
        <f>AU60</f>
        <v>136</v>
      </c>
      <c r="U60" s="413"/>
      <c r="V60" s="405">
        <v>68</v>
      </c>
      <c r="W60" s="291"/>
      <c r="X60" s="412">
        <v>26</v>
      </c>
      <c r="Y60" s="413"/>
      <c r="Z60" s="405">
        <v>42</v>
      </c>
      <c r="AA60" s="413"/>
      <c r="AB60" s="405"/>
      <c r="AC60" s="413"/>
      <c r="AD60" s="405"/>
      <c r="AE60" s="412"/>
      <c r="AF60" s="122"/>
      <c r="AG60" s="123"/>
      <c r="AH60" s="124"/>
      <c r="AI60" s="122"/>
      <c r="AJ60" s="123"/>
      <c r="AK60" s="124"/>
      <c r="AL60" s="122"/>
      <c r="AM60" s="123"/>
      <c r="AN60" s="202"/>
      <c r="AO60" s="122"/>
      <c r="AP60" s="123"/>
      <c r="AQ60" s="124"/>
      <c r="AR60" s="203"/>
      <c r="AS60" s="123"/>
      <c r="AT60" s="124"/>
      <c r="AU60" s="122">
        <v>136</v>
      </c>
      <c r="AV60" s="123">
        <v>68</v>
      </c>
      <c r="AW60" s="124">
        <v>3</v>
      </c>
      <c r="AX60" s="122"/>
      <c r="AY60" s="123"/>
      <c r="AZ60" s="124"/>
      <c r="BA60" s="130"/>
      <c r="BB60" s="131"/>
      <c r="BC60" s="132"/>
      <c r="BD60" s="295">
        <f t="shared" si="21"/>
        <v>3</v>
      </c>
      <c r="BE60" s="296"/>
      <c r="BF60" s="721" t="s">
        <v>315</v>
      </c>
      <c r="BG60" s="721"/>
      <c r="BH60" s="721"/>
      <c r="BI60" s="722"/>
      <c r="BJ60" s="96"/>
      <c r="BK60" s="97"/>
      <c r="BL60" s="98"/>
      <c r="BM60" s="97"/>
    </row>
    <row r="61" spans="1:65" s="99" customFormat="1" ht="59.25" customHeight="1" x14ac:dyDescent="0.3">
      <c r="A61" s="133" t="s">
        <v>417</v>
      </c>
      <c r="B61" s="337" t="s">
        <v>265</v>
      </c>
      <c r="C61" s="339"/>
      <c r="D61" s="339"/>
      <c r="E61" s="339"/>
      <c r="F61" s="339"/>
      <c r="G61" s="339"/>
      <c r="H61" s="339"/>
      <c r="I61" s="339"/>
      <c r="J61" s="339"/>
      <c r="K61" s="339"/>
      <c r="L61" s="339"/>
      <c r="M61" s="339"/>
      <c r="N61" s="339"/>
      <c r="O61" s="383"/>
      <c r="P61" s="267">
        <v>6</v>
      </c>
      <c r="Q61" s="344"/>
      <c r="R61" s="267"/>
      <c r="S61" s="268"/>
      <c r="T61" s="288">
        <v>166</v>
      </c>
      <c r="U61" s="266"/>
      <c r="V61" s="265">
        <v>70</v>
      </c>
      <c r="W61" s="289"/>
      <c r="X61" s="287">
        <v>30</v>
      </c>
      <c r="Y61" s="266"/>
      <c r="Z61" s="265">
        <v>40</v>
      </c>
      <c r="AA61" s="266"/>
      <c r="AB61" s="265"/>
      <c r="AC61" s="266"/>
      <c r="AD61" s="265"/>
      <c r="AE61" s="287"/>
      <c r="AF61" s="200"/>
      <c r="AG61" s="201"/>
      <c r="AH61" s="125"/>
      <c r="AI61" s="200"/>
      <c r="AJ61" s="201"/>
      <c r="AK61" s="125"/>
      <c r="AL61" s="200"/>
      <c r="AM61" s="201"/>
      <c r="AN61" s="196"/>
      <c r="AO61" s="200"/>
      <c r="AP61" s="201"/>
      <c r="AQ61" s="125"/>
      <c r="AR61" s="197"/>
      <c r="AS61" s="201"/>
      <c r="AT61" s="125"/>
      <c r="AU61" s="200">
        <v>166</v>
      </c>
      <c r="AV61" s="201">
        <v>70</v>
      </c>
      <c r="AW61" s="125">
        <v>5</v>
      </c>
      <c r="AX61" s="200"/>
      <c r="AY61" s="201"/>
      <c r="AZ61" s="125"/>
      <c r="BA61" s="208"/>
      <c r="BB61" s="209"/>
      <c r="BC61" s="126"/>
      <c r="BD61" s="295">
        <f>AH61+AK61+AN61+AQ61+AT61+AW61+AZ61+BC61</f>
        <v>5</v>
      </c>
      <c r="BE61" s="296"/>
      <c r="BF61" s="293" t="s">
        <v>459</v>
      </c>
      <c r="BG61" s="293"/>
      <c r="BH61" s="293"/>
      <c r="BI61" s="294"/>
      <c r="BJ61" s="96"/>
      <c r="BK61" s="97">
        <f>AF61+AI61+AL61+AO61+AR61+AU61+AX61</f>
        <v>166</v>
      </c>
      <c r="BL61" s="98">
        <f>AG61+AJ61+AM61+AP61+AS61+AV61+AY61+BB61</f>
        <v>70</v>
      </c>
      <c r="BM61" s="97">
        <f>AH61+AK61+AN61+AQ61+AT61+AW61+AZ61</f>
        <v>5</v>
      </c>
    </row>
    <row r="62" spans="1:65" s="103" customFormat="1" ht="94.5" customHeight="1" thickBot="1" x14ac:dyDescent="0.35">
      <c r="A62" s="134" t="s">
        <v>418</v>
      </c>
      <c r="B62" s="599" t="s">
        <v>426</v>
      </c>
      <c r="C62" s="599"/>
      <c r="D62" s="599"/>
      <c r="E62" s="599"/>
      <c r="F62" s="599"/>
      <c r="G62" s="599"/>
      <c r="H62" s="599"/>
      <c r="I62" s="599"/>
      <c r="J62" s="599"/>
      <c r="K62" s="599"/>
      <c r="L62" s="599"/>
      <c r="M62" s="599"/>
      <c r="N62" s="599"/>
      <c r="O62" s="599"/>
      <c r="P62" s="560"/>
      <c r="Q62" s="561"/>
      <c r="R62" s="560"/>
      <c r="S62" s="562"/>
      <c r="T62" s="602">
        <f>AU62</f>
        <v>40</v>
      </c>
      <c r="U62" s="561"/>
      <c r="V62" s="560"/>
      <c r="W62" s="603"/>
      <c r="X62" s="562"/>
      <c r="Y62" s="561"/>
      <c r="Z62" s="560"/>
      <c r="AA62" s="561"/>
      <c r="AB62" s="560"/>
      <c r="AC62" s="561"/>
      <c r="AD62" s="560"/>
      <c r="AE62" s="562"/>
      <c r="AF62" s="135"/>
      <c r="AG62" s="136"/>
      <c r="AH62" s="137"/>
      <c r="AI62" s="135"/>
      <c r="AJ62" s="136"/>
      <c r="AK62" s="137"/>
      <c r="AL62" s="135"/>
      <c r="AM62" s="136"/>
      <c r="AN62" s="211"/>
      <c r="AO62" s="135"/>
      <c r="AP62" s="138"/>
      <c r="AQ62" s="137"/>
      <c r="AR62" s="210"/>
      <c r="AS62" s="136"/>
      <c r="AT62" s="137"/>
      <c r="AU62" s="135">
        <v>40</v>
      </c>
      <c r="AV62" s="136"/>
      <c r="AW62" s="137">
        <v>1</v>
      </c>
      <c r="AX62" s="135"/>
      <c r="AY62" s="136"/>
      <c r="AZ62" s="137"/>
      <c r="BA62" s="135"/>
      <c r="BB62" s="136"/>
      <c r="BC62" s="137"/>
      <c r="BD62" s="602">
        <f t="shared" si="21"/>
        <v>1</v>
      </c>
      <c r="BE62" s="603"/>
      <c r="BF62" s="600" t="s">
        <v>506</v>
      </c>
      <c r="BG62" s="600"/>
      <c r="BH62" s="600"/>
      <c r="BI62" s="601"/>
      <c r="BJ62" s="102"/>
      <c r="BK62" s="98">
        <f t="shared" si="5"/>
        <v>40</v>
      </c>
      <c r="BL62" s="98">
        <f t="shared" si="6"/>
        <v>0</v>
      </c>
      <c r="BM62" s="98">
        <f t="shared" si="7"/>
        <v>1</v>
      </c>
    </row>
    <row r="63" spans="1:65" s="99" customFormat="1" ht="63" customHeight="1" thickBot="1" x14ac:dyDescent="0.35">
      <c r="A63" s="245" t="s">
        <v>33</v>
      </c>
      <c r="B63" s="650" t="s">
        <v>171</v>
      </c>
      <c r="C63" s="717"/>
      <c r="D63" s="717"/>
      <c r="E63" s="717"/>
      <c r="F63" s="717"/>
      <c r="G63" s="717"/>
      <c r="H63" s="717"/>
      <c r="I63" s="717"/>
      <c r="J63" s="717"/>
      <c r="K63" s="717"/>
      <c r="L63" s="717"/>
      <c r="M63" s="717"/>
      <c r="N63" s="717"/>
      <c r="O63" s="718"/>
      <c r="P63" s="609">
        <v>13</v>
      </c>
      <c r="Q63" s="610"/>
      <c r="R63" s="609">
        <v>20</v>
      </c>
      <c r="S63" s="610"/>
      <c r="T63" s="558">
        <f>SUM(T64:U81,T88:U99,T107:U121)</f>
        <v>3802</v>
      </c>
      <c r="U63" s="432"/>
      <c r="V63" s="593">
        <f>SUM(V64:W81,V88:W99,V107:W121)</f>
        <v>1824</v>
      </c>
      <c r="W63" s="432"/>
      <c r="X63" s="558">
        <f>SUM(X64:Y81,X88:Y99,X107:Y121)</f>
        <v>766</v>
      </c>
      <c r="Y63" s="432"/>
      <c r="Z63" s="431">
        <f>SUM(Z64:AA81,Z88:AA99,Z107:AA121)</f>
        <v>586</v>
      </c>
      <c r="AA63" s="432"/>
      <c r="AB63" s="431">
        <f>SUM(AB64:AC81,AB88:AC99,AB107:AC121)</f>
        <v>384</v>
      </c>
      <c r="AC63" s="432"/>
      <c r="AD63" s="593">
        <f>SUM(AD64:AE81,AD88:AE99,AD107:AE121)</f>
        <v>88</v>
      </c>
      <c r="AE63" s="432"/>
      <c r="AF63" s="241">
        <f t="shared" ref="AF63:AZ63" si="27">SUM(AF64:AF81,AF87:AF99,AF107:AF121)</f>
        <v>418</v>
      </c>
      <c r="AG63" s="242">
        <f t="shared" si="27"/>
        <v>180</v>
      </c>
      <c r="AH63" s="243">
        <f t="shared" si="27"/>
        <v>12</v>
      </c>
      <c r="AI63" s="241">
        <f t="shared" si="27"/>
        <v>216</v>
      </c>
      <c r="AJ63" s="242">
        <f t="shared" si="27"/>
        <v>112</v>
      </c>
      <c r="AK63" s="243">
        <f t="shared" si="27"/>
        <v>6</v>
      </c>
      <c r="AL63" s="241">
        <f t="shared" si="27"/>
        <v>310</v>
      </c>
      <c r="AM63" s="242">
        <f t="shared" si="27"/>
        <v>188</v>
      </c>
      <c r="AN63" s="243">
        <f t="shared" si="27"/>
        <v>9</v>
      </c>
      <c r="AO63" s="241">
        <f t="shared" si="27"/>
        <v>560</v>
      </c>
      <c r="AP63" s="242">
        <f t="shared" si="27"/>
        <v>262</v>
      </c>
      <c r="AQ63" s="243">
        <f t="shared" si="27"/>
        <v>14</v>
      </c>
      <c r="AR63" s="241">
        <f t="shared" si="27"/>
        <v>628</v>
      </c>
      <c r="AS63" s="242">
        <f t="shared" si="27"/>
        <v>306</v>
      </c>
      <c r="AT63" s="243">
        <f t="shared" si="27"/>
        <v>17</v>
      </c>
      <c r="AU63" s="241">
        <f t="shared" si="27"/>
        <v>648</v>
      </c>
      <c r="AV63" s="242">
        <f t="shared" si="27"/>
        <v>326</v>
      </c>
      <c r="AW63" s="243">
        <f t="shared" si="27"/>
        <v>18</v>
      </c>
      <c r="AX63" s="241">
        <f t="shared" si="27"/>
        <v>1022</v>
      </c>
      <c r="AY63" s="242">
        <f t="shared" si="27"/>
        <v>450</v>
      </c>
      <c r="AZ63" s="243">
        <f t="shared" si="27"/>
        <v>30</v>
      </c>
      <c r="BA63" s="153"/>
      <c r="BB63" s="154"/>
      <c r="BC63" s="155"/>
      <c r="BD63" s="558">
        <f>SUM(BD64:BE81,BD88:BE99,BD107:BE121)</f>
        <v>106</v>
      </c>
      <c r="BE63" s="559"/>
      <c r="BF63" s="606"/>
      <c r="BG63" s="606"/>
      <c r="BH63" s="606"/>
      <c r="BI63" s="607"/>
      <c r="BJ63" s="96"/>
      <c r="BK63" s="92">
        <f t="shared" si="5"/>
        <v>3802</v>
      </c>
      <c r="BL63" s="93">
        <f t="shared" si="6"/>
        <v>1824</v>
      </c>
      <c r="BM63" s="105">
        <f t="shared" si="7"/>
        <v>106</v>
      </c>
    </row>
    <row r="64" spans="1:65" ht="31.5" customHeight="1" x14ac:dyDescent="0.3">
      <c r="A64" s="169" t="s">
        <v>104</v>
      </c>
      <c r="B64" s="608" t="s">
        <v>186</v>
      </c>
      <c r="C64" s="608"/>
      <c r="D64" s="608"/>
      <c r="E64" s="608"/>
      <c r="F64" s="608"/>
      <c r="G64" s="608"/>
      <c r="H64" s="608"/>
      <c r="I64" s="608"/>
      <c r="J64" s="608"/>
      <c r="K64" s="608"/>
      <c r="L64" s="608"/>
      <c r="M64" s="608"/>
      <c r="N64" s="608"/>
      <c r="O64" s="608"/>
      <c r="P64" s="267"/>
      <c r="Q64" s="344"/>
      <c r="R64" s="267"/>
      <c r="S64" s="268"/>
      <c r="T64" s="333"/>
      <c r="U64" s="344"/>
      <c r="V64" s="267"/>
      <c r="W64" s="372"/>
      <c r="X64" s="268"/>
      <c r="Y64" s="344"/>
      <c r="Z64" s="591"/>
      <c r="AA64" s="592"/>
      <c r="AB64" s="591"/>
      <c r="AC64" s="592"/>
      <c r="AD64" s="267"/>
      <c r="AE64" s="268"/>
      <c r="AF64" s="130"/>
      <c r="AG64" s="131"/>
      <c r="AH64" s="132"/>
      <c r="AI64" s="130"/>
      <c r="AJ64" s="131"/>
      <c r="AK64" s="132"/>
      <c r="AL64" s="130"/>
      <c r="AM64" s="131"/>
      <c r="AN64" s="132"/>
      <c r="AO64" s="130"/>
      <c r="AP64" s="131"/>
      <c r="AQ64" s="132"/>
      <c r="AR64" s="130"/>
      <c r="AS64" s="131"/>
      <c r="AT64" s="132"/>
      <c r="AU64" s="130"/>
      <c r="AV64" s="131"/>
      <c r="AW64" s="132"/>
      <c r="AX64" s="130"/>
      <c r="AY64" s="131"/>
      <c r="AZ64" s="132"/>
      <c r="BA64" s="130"/>
      <c r="BB64" s="131"/>
      <c r="BC64" s="132"/>
      <c r="BD64" s="269"/>
      <c r="BE64" s="270"/>
      <c r="BF64" s="723"/>
      <c r="BG64" s="723"/>
      <c r="BH64" s="723"/>
      <c r="BI64" s="724"/>
      <c r="BK64" s="49">
        <f t="shared" si="5"/>
        <v>0</v>
      </c>
      <c r="BL64" s="51">
        <f t="shared" si="6"/>
        <v>0</v>
      </c>
      <c r="BM64" s="49">
        <f t="shared" si="7"/>
        <v>0</v>
      </c>
    </row>
    <row r="65" spans="1:67" ht="61.5" customHeight="1" x14ac:dyDescent="0.3">
      <c r="A65" s="133" t="s">
        <v>119</v>
      </c>
      <c r="B65" s="337" t="s">
        <v>328</v>
      </c>
      <c r="C65" s="339"/>
      <c r="D65" s="339"/>
      <c r="E65" s="339"/>
      <c r="F65" s="339"/>
      <c r="G65" s="339"/>
      <c r="H65" s="339"/>
      <c r="I65" s="339"/>
      <c r="J65" s="339"/>
      <c r="K65" s="339"/>
      <c r="L65" s="339"/>
      <c r="M65" s="339"/>
      <c r="N65" s="339"/>
      <c r="O65" s="383"/>
      <c r="P65" s="267"/>
      <c r="Q65" s="344"/>
      <c r="R65" s="267">
        <v>4</v>
      </c>
      <c r="S65" s="268"/>
      <c r="T65" s="333">
        <f>SUM(AO65)</f>
        <v>72</v>
      </c>
      <c r="U65" s="344"/>
      <c r="V65" s="267">
        <v>34</v>
      </c>
      <c r="W65" s="372"/>
      <c r="X65" s="268">
        <v>16</v>
      </c>
      <c r="Y65" s="344"/>
      <c r="Z65" s="267"/>
      <c r="AA65" s="344"/>
      <c r="AB65" s="267"/>
      <c r="AC65" s="344"/>
      <c r="AD65" s="267">
        <v>18</v>
      </c>
      <c r="AE65" s="268"/>
      <c r="AF65" s="208"/>
      <c r="AG65" s="209"/>
      <c r="AH65" s="126"/>
      <c r="AI65" s="208"/>
      <c r="AJ65" s="209"/>
      <c r="AK65" s="126"/>
      <c r="AL65" s="208"/>
      <c r="AM65" s="209"/>
      <c r="AN65" s="126"/>
      <c r="AO65" s="208">
        <v>72</v>
      </c>
      <c r="AP65" s="209">
        <v>34</v>
      </c>
      <c r="AQ65" s="126">
        <v>2</v>
      </c>
      <c r="AR65" s="208"/>
      <c r="AS65" s="209"/>
      <c r="AT65" s="126"/>
      <c r="AU65" s="208"/>
      <c r="AV65" s="209"/>
      <c r="AW65" s="126"/>
      <c r="AX65" s="208"/>
      <c r="AY65" s="209"/>
      <c r="AZ65" s="126"/>
      <c r="BA65" s="208"/>
      <c r="BB65" s="209"/>
      <c r="BC65" s="126"/>
      <c r="BD65" s="295">
        <f>AH65+AK65+AN65+AQ65+AT65+AW65+AZ65+BC65</f>
        <v>2</v>
      </c>
      <c r="BE65" s="296"/>
      <c r="BF65" s="388" t="s">
        <v>446</v>
      </c>
      <c r="BG65" s="389"/>
      <c r="BH65" s="389"/>
      <c r="BI65" s="390"/>
      <c r="BK65" s="49">
        <f t="shared" si="5"/>
        <v>72</v>
      </c>
      <c r="BL65" s="51">
        <f t="shared" si="6"/>
        <v>34</v>
      </c>
      <c r="BM65" s="49">
        <f t="shared" si="7"/>
        <v>2</v>
      </c>
    </row>
    <row r="66" spans="1:67" ht="72.75" customHeight="1" x14ac:dyDescent="0.35">
      <c r="A66" s="133" t="s">
        <v>159</v>
      </c>
      <c r="B66" s="337" t="s">
        <v>329</v>
      </c>
      <c r="C66" s="604"/>
      <c r="D66" s="604"/>
      <c r="E66" s="604"/>
      <c r="F66" s="604"/>
      <c r="G66" s="604"/>
      <c r="H66" s="604"/>
      <c r="I66" s="604"/>
      <c r="J66" s="604"/>
      <c r="K66" s="604"/>
      <c r="L66" s="604"/>
      <c r="M66" s="604"/>
      <c r="N66" s="604"/>
      <c r="O66" s="605"/>
      <c r="P66" s="267"/>
      <c r="Q66" s="344"/>
      <c r="R66" s="267">
        <v>5</v>
      </c>
      <c r="S66" s="268"/>
      <c r="T66" s="333">
        <v>72</v>
      </c>
      <c r="U66" s="344"/>
      <c r="V66" s="267">
        <v>34</v>
      </c>
      <c r="W66" s="372"/>
      <c r="X66" s="268">
        <v>16</v>
      </c>
      <c r="Y66" s="344"/>
      <c r="Z66" s="267"/>
      <c r="AA66" s="344"/>
      <c r="AB66" s="267"/>
      <c r="AC66" s="344"/>
      <c r="AD66" s="267">
        <v>18</v>
      </c>
      <c r="AE66" s="268"/>
      <c r="AF66" s="208"/>
      <c r="AG66" s="209"/>
      <c r="AH66" s="126"/>
      <c r="AI66" s="208"/>
      <c r="AJ66" s="209"/>
      <c r="AK66" s="126"/>
      <c r="AL66" s="208"/>
      <c r="AM66" s="209"/>
      <c r="AN66" s="126"/>
      <c r="AO66" s="208"/>
      <c r="AP66" s="209"/>
      <c r="AQ66" s="126"/>
      <c r="AR66" s="208">
        <v>72</v>
      </c>
      <c r="AS66" s="209">
        <v>34</v>
      </c>
      <c r="AT66" s="126">
        <v>2</v>
      </c>
      <c r="AU66" s="208"/>
      <c r="AV66" s="209"/>
      <c r="AW66" s="126"/>
      <c r="AX66" s="208"/>
      <c r="AY66" s="209"/>
      <c r="AZ66" s="126"/>
      <c r="BA66" s="208"/>
      <c r="BB66" s="209"/>
      <c r="BC66" s="126"/>
      <c r="BD66" s="295">
        <f t="shared" ref="BD66:BD120" si="28">AH66+AK66+AN66+AQ66+AT66+AW66+AZ66+BC66</f>
        <v>2</v>
      </c>
      <c r="BE66" s="296"/>
      <c r="BF66" s="388" t="s">
        <v>447</v>
      </c>
      <c r="BG66" s="389"/>
      <c r="BH66" s="389"/>
      <c r="BI66" s="390"/>
      <c r="BK66" s="49">
        <f t="shared" si="5"/>
        <v>72</v>
      </c>
      <c r="BL66" s="51">
        <f t="shared" si="6"/>
        <v>34</v>
      </c>
      <c r="BM66" s="49">
        <f t="shared" si="7"/>
        <v>2</v>
      </c>
      <c r="BO66" s="23"/>
    </row>
    <row r="67" spans="1:67" ht="57.75" customHeight="1" x14ac:dyDescent="0.35">
      <c r="A67" s="169" t="s">
        <v>120</v>
      </c>
      <c r="B67" s="552" t="s">
        <v>183</v>
      </c>
      <c r="C67" s="552"/>
      <c r="D67" s="552"/>
      <c r="E67" s="552"/>
      <c r="F67" s="552"/>
      <c r="G67" s="552"/>
      <c r="H67" s="552"/>
      <c r="I67" s="552"/>
      <c r="J67" s="552"/>
      <c r="K67" s="552"/>
      <c r="L67" s="552"/>
      <c r="M67" s="552"/>
      <c r="N67" s="552"/>
      <c r="O67" s="552"/>
      <c r="P67" s="265"/>
      <c r="Q67" s="266"/>
      <c r="R67" s="265"/>
      <c r="S67" s="287"/>
      <c r="T67" s="288"/>
      <c r="U67" s="266"/>
      <c r="V67" s="265"/>
      <c r="W67" s="289"/>
      <c r="X67" s="287"/>
      <c r="Y67" s="266"/>
      <c r="Z67" s="265"/>
      <c r="AA67" s="266"/>
      <c r="AB67" s="265"/>
      <c r="AC67" s="266"/>
      <c r="AD67" s="265"/>
      <c r="AE67" s="287"/>
      <c r="AF67" s="200"/>
      <c r="AG67" s="201"/>
      <c r="AH67" s="125"/>
      <c r="AI67" s="200"/>
      <c r="AJ67" s="201"/>
      <c r="AK67" s="125"/>
      <c r="AL67" s="200"/>
      <c r="AM67" s="201"/>
      <c r="AN67" s="196"/>
      <c r="AO67" s="200"/>
      <c r="AP67" s="201"/>
      <c r="AQ67" s="125"/>
      <c r="AR67" s="197"/>
      <c r="AS67" s="201"/>
      <c r="AT67" s="125"/>
      <c r="AU67" s="200"/>
      <c r="AV67" s="201"/>
      <c r="AW67" s="125"/>
      <c r="AX67" s="200"/>
      <c r="AY67" s="201"/>
      <c r="AZ67" s="125"/>
      <c r="BA67" s="200"/>
      <c r="BB67" s="201"/>
      <c r="BC67" s="125"/>
      <c r="BD67" s="269"/>
      <c r="BE67" s="270"/>
      <c r="BF67" s="388"/>
      <c r="BG67" s="389"/>
      <c r="BH67" s="389"/>
      <c r="BI67" s="390"/>
      <c r="BK67" s="49">
        <f t="shared" si="5"/>
        <v>0</v>
      </c>
      <c r="BL67" s="51">
        <f t="shared" si="6"/>
        <v>0</v>
      </c>
      <c r="BM67" s="49">
        <f t="shared" si="7"/>
        <v>0</v>
      </c>
      <c r="BO67" s="23"/>
    </row>
    <row r="68" spans="1:67" ht="30" customHeight="1" x14ac:dyDescent="0.35">
      <c r="A68" s="133" t="s">
        <v>121</v>
      </c>
      <c r="B68" s="282" t="s">
        <v>184</v>
      </c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65">
        <v>1</v>
      </c>
      <c r="Q68" s="266"/>
      <c r="R68" s="265"/>
      <c r="S68" s="287"/>
      <c r="T68" s="288">
        <f>AF68</f>
        <v>108</v>
      </c>
      <c r="U68" s="266"/>
      <c r="V68" s="265">
        <v>52</v>
      </c>
      <c r="W68" s="289"/>
      <c r="X68" s="287">
        <v>26</v>
      </c>
      <c r="Y68" s="266"/>
      <c r="Z68" s="265"/>
      <c r="AA68" s="266"/>
      <c r="AB68" s="265"/>
      <c r="AC68" s="266"/>
      <c r="AD68" s="265">
        <v>26</v>
      </c>
      <c r="AE68" s="287"/>
      <c r="AF68" s="200">
        <v>108</v>
      </c>
      <c r="AG68" s="201">
        <v>52</v>
      </c>
      <c r="AH68" s="125">
        <v>3</v>
      </c>
      <c r="AI68" s="200"/>
      <c r="AJ68" s="201"/>
      <c r="AK68" s="125"/>
      <c r="AL68" s="200"/>
      <c r="AM68" s="201"/>
      <c r="AN68" s="196"/>
      <c r="AO68" s="200"/>
      <c r="AP68" s="201"/>
      <c r="AQ68" s="125"/>
      <c r="AR68" s="197"/>
      <c r="AS68" s="201"/>
      <c r="AT68" s="125"/>
      <c r="AU68" s="200"/>
      <c r="AV68" s="201"/>
      <c r="AW68" s="125"/>
      <c r="AX68" s="200"/>
      <c r="AY68" s="201"/>
      <c r="AZ68" s="125"/>
      <c r="BA68" s="200"/>
      <c r="BB68" s="201"/>
      <c r="BC68" s="125"/>
      <c r="BD68" s="290">
        <f>AH68+AK68+AN68+AQ68+AT68+AW68+AZ68+BC68</f>
        <v>3</v>
      </c>
      <c r="BE68" s="291"/>
      <c r="BF68" s="388" t="s">
        <v>142</v>
      </c>
      <c r="BG68" s="389"/>
      <c r="BH68" s="389"/>
      <c r="BI68" s="390"/>
      <c r="BK68" s="49">
        <f>AF68+AI68+AL68+AO68+AR68+AU68+AX68</f>
        <v>108</v>
      </c>
      <c r="BL68" s="51">
        <f>AG68+AJ68+AM68+AP68+AS68+AV68+AY68+BB68</f>
        <v>52</v>
      </c>
      <c r="BM68" s="49">
        <f t="shared" ref="BM68:BM73" si="29">AH68+AK68+AN68+AQ68+AT68+AW68+AZ68</f>
        <v>3</v>
      </c>
      <c r="BO68" s="23"/>
    </row>
    <row r="69" spans="1:67" ht="58.5" customHeight="1" x14ac:dyDescent="0.35">
      <c r="A69" s="133" t="s">
        <v>138</v>
      </c>
      <c r="B69" s="282" t="s">
        <v>424</v>
      </c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65"/>
      <c r="Q69" s="266"/>
      <c r="R69" s="265">
        <v>1</v>
      </c>
      <c r="S69" s="287"/>
      <c r="T69" s="288">
        <f>AF69</f>
        <v>108</v>
      </c>
      <c r="U69" s="266"/>
      <c r="V69" s="265">
        <v>52</v>
      </c>
      <c r="W69" s="289"/>
      <c r="X69" s="287">
        <v>26</v>
      </c>
      <c r="Y69" s="266"/>
      <c r="Z69" s="265"/>
      <c r="AA69" s="266"/>
      <c r="AB69" s="265"/>
      <c r="AC69" s="266"/>
      <c r="AD69" s="265">
        <v>26</v>
      </c>
      <c r="AE69" s="287"/>
      <c r="AF69" s="200">
        <v>108</v>
      </c>
      <c r="AG69" s="201">
        <v>52</v>
      </c>
      <c r="AH69" s="125">
        <v>3</v>
      </c>
      <c r="AI69" s="200"/>
      <c r="AJ69" s="201"/>
      <c r="AK69" s="125"/>
      <c r="AL69" s="200"/>
      <c r="AM69" s="201"/>
      <c r="AN69" s="196"/>
      <c r="AO69" s="200"/>
      <c r="AP69" s="201"/>
      <c r="AQ69" s="125"/>
      <c r="AR69" s="197"/>
      <c r="AS69" s="201"/>
      <c r="AT69" s="125"/>
      <c r="AU69" s="200"/>
      <c r="AV69" s="201"/>
      <c r="AW69" s="125"/>
      <c r="AX69" s="200"/>
      <c r="AY69" s="201"/>
      <c r="AZ69" s="125"/>
      <c r="BA69" s="200"/>
      <c r="BB69" s="201"/>
      <c r="BC69" s="125"/>
      <c r="BD69" s="290">
        <f>AH69+AK69+AN69+AQ69+AT69+AW69+AZ69+BC69</f>
        <v>3</v>
      </c>
      <c r="BE69" s="291"/>
      <c r="BF69" s="388" t="s">
        <v>143</v>
      </c>
      <c r="BG69" s="389"/>
      <c r="BH69" s="389"/>
      <c r="BI69" s="390"/>
      <c r="BK69" s="49">
        <f>AF69+AI69+AL69+AO69+AR69+AU69+AX69</f>
        <v>108</v>
      </c>
      <c r="BL69" s="51">
        <f>AG69+AJ69+AM69+AP69+AS69+AV69+AY69+BB69</f>
        <v>52</v>
      </c>
      <c r="BM69" s="49">
        <f t="shared" si="29"/>
        <v>3</v>
      </c>
      <c r="BO69" s="23"/>
    </row>
    <row r="70" spans="1:67" s="94" customFormat="1" ht="66.75" customHeight="1" x14ac:dyDescent="0.4">
      <c r="A70" s="169" t="s">
        <v>131</v>
      </c>
      <c r="B70" s="552" t="s">
        <v>350</v>
      </c>
      <c r="C70" s="552"/>
      <c r="D70" s="552"/>
      <c r="E70" s="552"/>
      <c r="F70" s="552"/>
      <c r="G70" s="552"/>
      <c r="H70" s="552"/>
      <c r="I70" s="552"/>
      <c r="J70" s="552"/>
      <c r="K70" s="552"/>
      <c r="L70" s="552"/>
      <c r="M70" s="552"/>
      <c r="N70" s="552"/>
      <c r="O70" s="552"/>
      <c r="P70" s="265"/>
      <c r="Q70" s="266"/>
      <c r="R70" s="265"/>
      <c r="S70" s="287"/>
      <c r="T70" s="288"/>
      <c r="U70" s="266"/>
      <c r="V70" s="265"/>
      <c r="W70" s="289"/>
      <c r="X70" s="287"/>
      <c r="Y70" s="266"/>
      <c r="Z70" s="265"/>
      <c r="AA70" s="266"/>
      <c r="AB70" s="265"/>
      <c r="AC70" s="266"/>
      <c r="AD70" s="265"/>
      <c r="AE70" s="287"/>
      <c r="AF70" s="200"/>
      <c r="AG70" s="201"/>
      <c r="AH70" s="125"/>
      <c r="AI70" s="200"/>
      <c r="AJ70" s="170"/>
      <c r="AK70" s="171"/>
      <c r="AL70" s="150"/>
      <c r="AM70" s="170"/>
      <c r="AN70" s="172"/>
      <c r="AO70" s="150"/>
      <c r="AP70" s="170"/>
      <c r="AQ70" s="171"/>
      <c r="AR70" s="173"/>
      <c r="AS70" s="170"/>
      <c r="AT70" s="171"/>
      <c r="AU70" s="150"/>
      <c r="AV70" s="170"/>
      <c r="AW70" s="171"/>
      <c r="AX70" s="150"/>
      <c r="AY70" s="170"/>
      <c r="AZ70" s="171"/>
      <c r="BA70" s="150"/>
      <c r="BB70" s="170"/>
      <c r="BC70" s="171"/>
      <c r="BD70" s="290"/>
      <c r="BE70" s="291"/>
      <c r="BF70" s="388"/>
      <c r="BG70" s="389"/>
      <c r="BH70" s="389"/>
      <c r="BI70" s="390"/>
      <c r="BJ70" s="91"/>
      <c r="BK70" s="92"/>
      <c r="BL70" s="93"/>
      <c r="BM70" s="92">
        <f t="shared" si="29"/>
        <v>0</v>
      </c>
      <c r="BO70" s="95"/>
    </row>
    <row r="71" spans="1:67" s="99" customFormat="1" ht="40.5" customHeight="1" x14ac:dyDescent="0.35">
      <c r="A71" s="140" t="s">
        <v>351</v>
      </c>
      <c r="B71" s="282" t="s">
        <v>268</v>
      </c>
      <c r="C71" s="282"/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2"/>
      <c r="P71" s="265">
        <v>1</v>
      </c>
      <c r="Q71" s="266"/>
      <c r="R71" s="265"/>
      <c r="S71" s="287"/>
      <c r="T71" s="288">
        <f>AF71</f>
        <v>202</v>
      </c>
      <c r="U71" s="266"/>
      <c r="V71" s="265">
        <v>76</v>
      </c>
      <c r="W71" s="289"/>
      <c r="X71" s="287">
        <v>38</v>
      </c>
      <c r="Y71" s="266"/>
      <c r="Z71" s="265">
        <v>38</v>
      </c>
      <c r="AA71" s="266"/>
      <c r="AB71" s="265"/>
      <c r="AC71" s="266"/>
      <c r="AD71" s="265"/>
      <c r="AE71" s="287"/>
      <c r="AF71" s="200">
        <v>202</v>
      </c>
      <c r="AG71" s="201">
        <v>76</v>
      </c>
      <c r="AH71" s="125">
        <v>6</v>
      </c>
      <c r="AI71" s="200"/>
      <c r="AJ71" s="201"/>
      <c r="AK71" s="125"/>
      <c r="AL71" s="200"/>
      <c r="AM71" s="201"/>
      <c r="AN71" s="196"/>
      <c r="AO71" s="200"/>
      <c r="AP71" s="201"/>
      <c r="AQ71" s="125"/>
      <c r="AR71" s="197"/>
      <c r="AS71" s="201"/>
      <c r="AT71" s="125"/>
      <c r="AU71" s="200"/>
      <c r="AV71" s="201"/>
      <c r="AW71" s="125"/>
      <c r="AX71" s="200"/>
      <c r="AY71" s="201"/>
      <c r="AZ71" s="125"/>
      <c r="BA71" s="200"/>
      <c r="BB71" s="201"/>
      <c r="BC71" s="125"/>
      <c r="BD71" s="290">
        <f>AH71+AK71+AN71+AQ71+AT71+AW71+AZ71+BC71</f>
        <v>6</v>
      </c>
      <c r="BE71" s="291"/>
      <c r="BF71" s="388" t="s">
        <v>144</v>
      </c>
      <c r="BG71" s="389"/>
      <c r="BH71" s="389"/>
      <c r="BI71" s="390"/>
      <c r="BJ71" s="96"/>
      <c r="BK71" s="97">
        <f>AF71+AI71+AL71+AO71+AR71+AU71+AX71</f>
        <v>202</v>
      </c>
      <c r="BL71" s="98">
        <f>AG71+AJ71+AM71+AP71+AS71+AV71+AY71+BB71</f>
        <v>76</v>
      </c>
      <c r="BM71" s="97">
        <f t="shared" si="29"/>
        <v>6</v>
      </c>
      <c r="BO71" s="101"/>
    </row>
    <row r="72" spans="1:67" ht="31.5" customHeight="1" x14ac:dyDescent="0.3">
      <c r="A72" s="140" t="s">
        <v>352</v>
      </c>
      <c r="B72" s="283" t="s">
        <v>283</v>
      </c>
      <c r="C72" s="327"/>
      <c r="D72" s="327"/>
      <c r="E72" s="327"/>
      <c r="F72" s="327"/>
      <c r="G72" s="327"/>
      <c r="H72" s="327"/>
      <c r="I72" s="327"/>
      <c r="J72" s="327"/>
      <c r="K72" s="327"/>
      <c r="L72" s="327"/>
      <c r="M72" s="327"/>
      <c r="N72" s="327"/>
      <c r="O72" s="415"/>
      <c r="P72" s="265"/>
      <c r="Q72" s="266"/>
      <c r="R72" s="265">
        <v>2</v>
      </c>
      <c r="S72" s="287"/>
      <c r="T72" s="288">
        <f>AI72</f>
        <v>108</v>
      </c>
      <c r="U72" s="266"/>
      <c r="V72" s="265">
        <v>60</v>
      </c>
      <c r="W72" s="289"/>
      <c r="X72" s="287">
        <v>26</v>
      </c>
      <c r="Y72" s="266"/>
      <c r="Z72" s="265">
        <v>34</v>
      </c>
      <c r="AA72" s="266"/>
      <c r="AB72" s="265"/>
      <c r="AC72" s="266"/>
      <c r="AD72" s="265"/>
      <c r="AE72" s="287"/>
      <c r="AF72" s="200"/>
      <c r="AG72" s="201"/>
      <c r="AH72" s="125"/>
      <c r="AI72" s="200">
        <v>108</v>
      </c>
      <c r="AJ72" s="201">
        <v>60</v>
      </c>
      <c r="AK72" s="125">
        <v>3</v>
      </c>
      <c r="AL72" s="200"/>
      <c r="AM72" s="201"/>
      <c r="AN72" s="125"/>
      <c r="AO72" s="200"/>
      <c r="AP72" s="201"/>
      <c r="AQ72" s="125"/>
      <c r="AR72" s="200"/>
      <c r="AS72" s="201"/>
      <c r="AT72" s="125"/>
      <c r="AU72" s="200"/>
      <c r="AV72" s="201"/>
      <c r="AW72" s="137"/>
      <c r="AX72" s="200"/>
      <c r="AY72" s="201"/>
      <c r="AZ72" s="125" t="s">
        <v>344</v>
      </c>
      <c r="BA72" s="200"/>
      <c r="BB72" s="201"/>
      <c r="BC72" s="125"/>
      <c r="BD72" s="290">
        <f>SUM(AH72+AK72+AN72+AQ72+AT72+AW72)</f>
        <v>3</v>
      </c>
      <c r="BE72" s="291"/>
      <c r="BF72" s="388" t="s">
        <v>435</v>
      </c>
      <c r="BG72" s="389"/>
      <c r="BH72" s="389"/>
      <c r="BI72" s="390"/>
      <c r="BK72" s="49">
        <f>AF72+AI72+AL72+AO72+AR72+AU72+AX72</f>
        <v>108</v>
      </c>
      <c r="BL72" s="51">
        <f>AG72+AJ72+AM72+AP72+AS72+AV72+AY72+BB72</f>
        <v>60</v>
      </c>
      <c r="BM72" s="49" t="e">
        <f>AH72+AK72+AN72+AQ72+AT72+AW72+AZ72</f>
        <v>#VALUE!</v>
      </c>
    </row>
    <row r="73" spans="1:67" s="99" customFormat="1" ht="61.5" customHeight="1" x14ac:dyDescent="0.3">
      <c r="A73" s="218" t="s">
        <v>139</v>
      </c>
      <c r="B73" s="416" t="s">
        <v>270</v>
      </c>
      <c r="C73" s="417"/>
      <c r="D73" s="417"/>
      <c r="E73" s="417"/>
      <c r="F73" s="417"/>
      <c r="G73" s="417"/>
      <c r="H73" s="417"/>
      <c r="I73" s="417"/>
      <c r="J73" s="417"/>
      <c r="K73" s="417"/>
      <c r="L73" s="417"/>
      <c r="M73" s="417"/>
      <c r="N73" s="417"/>
      <c r="O73" s="418"/>
      <c r="P73" s="265"/>
      <c r="Q73" s="266"/>
      <c r="R73" s="265"/>
      <c r="S73" s="289"/>
      <c r="T73" s="288"/>
      <c r="U73" s="266"/>
      <c r="V73" s="265"/>
      <c r="W73" s="289"/>
      <c r="X73" s="288"/>
      <c r="Y73" s="266"/>
      <c r="Z73" s="265"/>
      <c r="AA73" s="266"/>
      <c r="AB73" s="265"/>
      <c r="AC73" s="266"/>
      <c r="AD73" s="265"/>
      <c r="AE73" s="289"/>
      <c r="AF73" s="200"/>
      <c r="AG73" s="201"/>
      <c r="AH73" s="125"/>
      <c r="AI73" s="200"/>
      <c r="AJ73" s="201"/>
      <c r="AK73" s="125"/>
      <c r="AL73" s="200"/>
      <c r="AM73" s="201"/>
      <c r="AN73" s="125"/>
      <c r="AO73" s="200"/>
      <c r="AP73" s="201"/>
      <c r="AQ73" s="137"/>
      <c r="AR73" s="200"/>
      <c r="AS73" s="201"/>
      <c r="AT73" s="125"/>
      <c r="AU73" s="200"/>
      <c r="AV73" s="201"/>
      <c r="AW73" s="125"/>
      <c r="AX73" s="200"/>
      <c r="AY73" s="201"/>
      <c r="AZ73" s="125"/>
      <c r="BA73" s="200"/>
      <c r="BB73" s="201"/>
      <c r="BC73" s="125"/>
      <c r="BD73" s="288"/>
      <c r="BE73" s="289"/>
      <c r="BF73" s="612"/>
      <c r="BG73" s="613"/>
      <c r="BH73" s="613"/>
      <c r="BI73" s="614"/>
      <c r="BJ73" s="96"/>
      <c r="BK73" s="97">
        <f>AF73+AI73+AL73+AO73+AR73+AU73+AX73</f>
        <v>0</v>
      </c>
      <c r="BL73" s="98">
        <f>AG73+AJ73+AM73+AP73+AS73+AV73+AY73+BB73</f>
        <v>0</v>
      </c>
      <c r="BM73" s="97">
        <f t="shared" si="29"/>
        <v>0</v>
      </c>
    </row>
    <row r="74" spans="1:67" s="99" customFormat="1" ht="30" customHeight="1" x14ac:dyDescent="0.35">
      <c r="A74" s="140" t="s">
        <v>306</v>
      </c>
      <c r="B74" s="282" t="s">
        <v>271</v>
      </c>
      <c r="C74" s="282"/>
      <c r="D74" s="282"/>
      <c r="E74" s="282"/>
      <c r="F74" s="282"/>
      <c r="G74" s="282"/>
      <c r="H74" s="282"/>
      <c r="I74" s="282"/>
      <c r="J74" s="282"/>
      <c r="K74" s="282"/>
      <c r="L74" s="282"/>
      <c r="M74" s="282"/>
      <c r="N74" s="282"/>
      <c r="O74" s="282"/>
      <c r="P74" s="265"/>
      <c r="Q74" s="266"/>
      <c r="R74" s="265">
        <v>4</v>
      </c>
      <c r="S74" s="287"/>
      <c r="T74" s="288">
        <v>136</v>
      </c>
      <c r="U74" s="266"/>
      <c r="V74" s="265">
        <v>68</v>
      </c>
      <c r="W74" s="289"/>
      <c r="X74" s="287">
        <v>26</v>
      </c>
      <c r="Y74" s="266"/>
      <c r="Z74" s="265">
        <v>42</v>
      </c>
      <c r="AA74" s="266"/>
      <c r="AB74" s="265"/>
      <c r="AC74" s="266"/>
      <c r="AD74" s="265"/>
      <c r="AE74" s="287"/>
      <c r="AF74" s="200"/>
      <c r="AG74" s="201"/>
      <c r="AH74" s="125"/>
      <c r="AI74" s="200"/>
      <c r="AJ74" s="201"/>
      <c r="AK74" s="125"/>
      <c r="AL74" s="200"/>
      <c r="AM74" s="201"/>
      <c r="AN74" s="212"/>
      <c r="AO74" s="200">
        <v>136</v>
      </c>
      <c r="AP74" s="201">
        <v>68</v>
      </c>
      <c r="AQ74" s="212">
        <v>3</v>
      </c>
      <c r="AR74" s="197"/>
      <c r="AS74" s="201"/>
      <c r="AT74" s="125"/>
      <c r="AU74" s="200"/>
      <c r="AV74" s="201"/>
      <c r="AW74" s="125"/>
      <c r="AX74" s="200"/>
      <c r="AY74" s="201"/>
      <c r="AZ74" s="125"/>
      <c r="BA74" s="200"/>
      <c r="BB74" s="201"/>
      <c r="BC74" s="125"/>
      <c r="BD74" s="290">
        <f t="shared" ref="BD74" si="30">AH74+AK74+AN74+AQ74+AT74+AW74+AZ74+BC74</f>
        <v>3</v>
      </c>
      <c r="BE74" s="291"/>
      <c r="BF74" s="388" t="s">
        <v>148</v>
      </c>
      <c r="BG74" s="389"/>
      <c r="BH74" s="389"/>
      <c r="BI74" s="390"/>
      <c r="BJ74" s="96"/>
      <c r="BK74" s="97">
        <f t="shared" ref="BK74" si="31">AF74+AI74+AL74+AO74+AR74+AU74+AX74</f>
        <v>136</v>
      </c>
      <c r="BL74" s="98">
        <f t="shared" ref="BL74" si="32">AG74+AJ74+AM74+AP74+AS74+AV74+AY74+BB74</f>
        <v>68</v>
      </c>
      <c r="BM74" s="97">
        <f t="shared" ref="BM74" si="33">AH74+AK74+AN74+AQ74+AT74+AW74+AZ74</f>
        <v>3</v>
      </c>
      <c r="BO74" s="101"/>
    </row>
    <row r="75" spans="1:67" s="99" customFormat="1" ht="31.5" customHeight="1" x14ac:dyDescent="0.35">
      <c r="A75" s="140" t="s">
        <v>307</v>
      </c>
      <c r="B75" s="282" t="s">
        <v>272</v>
      </c>
      <c r="C75" s="282"/>
      <c r="D75" s="282"/>
      <c r="E75" s="282"/>
      <c r="F75" s="282"/>
      <c r="G75" s="282"/>
      <c r="H75" s="282"/>
      <c r="I75" s="282"/>
      <c r="J75" s="282"/>
      <c r="K75" s="282"/>
      <c r="L75" s="282"/>
      <c r="M75" s="282"/>
      <c r="N75" s="282"/>
      <c r="O75" s="282"/>
      <c r="P75" s="265"/>
      <c r="Q75" s="266"/>
      <c r="R75" s="265">
        <v>5</v>
      </c>
      <c r="S75" s="287"/>
      <c r="T75" s="288">
        <v>124</v>
      </c>
      <c r="U75" s="266"/>
      <c r="V75" s="265">
        <v>68</v>
      </c>
      <c r="W75" s="289"/>
      <c r="X75" s="287">
        <v>34</v>
      </c>
      <c r="Y75" s="266"/>
      <c r="Z75" s="265">
        <v>34</v>
      </c>
      <c r="AA75" s="266"/>
      <c r="AB75" s="265"/>
      <c r="AC75" s="266"/>
      <c r="AD75" s="265"/>
      <c r="AE75" s="287"/>
      <c r="AF75" s="200"/>
      <c r="AG75" s="201"/>
      <c r="AH75" s="125"/>
      <c r="AI75" s="200"/>
      <c r="AJ75" s="201"/>
      <c r="AK75" s="125"/>
      <c r="AL75" s="200"/>
      <c r="AM75" s="201"/>
      <c r="AN75" s="125"/>
      <c r="AO75" s="200"/>
      <c r="AP75" s="201"/>
      <c r="AQ75" s="125"/>
      <c r="AR75" s="200">
        <v>124</v>
      </c>
      <c r="AS75" s="201">
        <v>68</v>
      </c>
      <c r="AT75" s="125">
        <v>3</v>
      </c>
      <c r="AU75" s="200"/>
      <c r="AV75" s="201"/>
      <c r="AW75" s="125"/>
      <c r="AX75" s="200"/>
      <c r="AY75" s="201"/>
      <c r="AZ75" s="125"/>
      <c r="BA75" s="200"/>
      <c r="BB75" s="201"/>
      <c r="BC75" s="125"/>
      <c r="BD75" s="290">
        <f>AH75+AK75+AN75+AQ75+AT75+AW75+AZ75+BC75</f>
        <v>3</v>
      </c>
      <c r="BE75" s="291"/>
      <c r="BF75" s="388" t="s">
        <v>296</v>
      </c>
      <c r="BG75" s="389"/>
      <c r="BH75" s="389"/>
      <c r="BI75" s="390"/>
      <c r="BJ75" s="96"/>
      <c r="BK75" s="97">
        <f>AF75+AI75+AL75+AO75+AR75+AU75+AX75</f>
        <v>124</v>
      </c>
      <c r="BL75" s="98">
        <f>AG75+AJ75+AM75+AP75+AS75+AV75+AY75+BB75</f>
        <v>68</v>
      </c>
      <c r="BM75" s="97">
        <f>AH75+AK75+AN75+AQ75+AT75+AW75+AZ75</f>
        <v>3</v>
      </c>
      <c r="BO75" s="101"/>
    </row>
    <row r="76" spans="1:67" s="81" customFormat="1" ht="59.25" customHeight="1" x14ac:dyDescent="0.3">
      <c r="A76" s="178" t="s">
        <v>195</v>
      </c>
      <c r="B76" s="416" t="s">
        <v>347</v>
      </c>
      <c r="C76" s="595"/>
      <c r="D76" s="595"/>
      <c r="E76" s="595"/>
      <c r="F76" s="595"/>
      <c r="G76" s="595"/>
      <c r="H76" s="595"/>
      <c r="I76" s="595"/>
      <c r="J76" s="595"/>
      <c r="K76" s="595"/>
      <c r="L76" s="595"/>
      <c r="M76" s="595"/>
      <c r="N76" s="595"/>
      <c r="O76" s="596"/>
      <c r="P76" s="265"/>
      <c r="Q76" s="303"/>
      <c r="R76" s="265"/>
      <c r="S76" s="287"/>
      <c r="T76" s="288"/>
      <c r="U76" s="266"/>
      <c r="V76" s="265"/>
      <c r="W76" s="289"/>
      <c r="X76" s="287"/>
      <c r="Y76" s="266"/>
      <c r="Z76" s="287"/>
      <c r="AA76" s="266"/>
      <c r="AB76" s="287"/>
      <c r="AC76" s="266"/>
      <c r="AD76" s="287"/>
      <c r="AE76" s="266"/>
      <c r="AF76" s="122"/>
      <c r="AG76" s="123"/>
      <c r="AH76" s="124"/>
      <c r="AI76" s="122"/>
      <c r="AJ76" s="123"/>
      <c r="AK76" s="124"/>
      <c r="AL76" s="122"/>
      <c r="AM76" s="123"/>
      <c r="AN76" s="124"/>
      <c r="AO76" s="200"/>
      <c r="AP76" s="201"/>
      <c r="AQ76" s="125"/>
      <c r="AR76" s="200"/>
      <c r="AS76" s="201"/>
      <c r="AT76" s="125"/>
      <c r="AU76" s="200"/>
      <c r="AV76" s="201"/>
      <c r="AW76" s="125"/>
      <c r="AX76" s="150"/>
      <c r="AY76" s="170"/>
      <c r="AZ76" s="171"/>
      <c r="BA76" s="175"/>
      <c r="BB76" s="180"/>
      <c r="BC76" s="181"/>
      <c r="BD76" s="290"/>
      <c r="BE76" s="291"/>
      <c r="BF76" s="588"/>
      <c r="BG76" s="588"/>
      <c r="BH76" s="588"/>
      <c r="BI76" s="589"/>
      <c r="BJ76" s="80"/>
      <c r="BK76" s="50">
        <f t="shared" ref="BK76:BK81" si="34">AF76+AI76+AL76+AO76+AR76+AU76+AX76</f>
        <v>0</v>
      </c>
      <c r="BL76" s="52">
        <f t="shared" ref="BL76:BL81" si="35">AG76+AJ76+AM76+AP76+AS76+AV76+AY76+BB76</f>
        <v>0</v>
      </c>
      <c r="BM76" s="50">
        <f t="shared" ref="BM76:BM81" si="36">AH76+AK76+AN76+AQ76+AT76+AW76+AZ76</f>
        <v>0</v>
      </c>
    </row>
    <row r="77" spans="1:67" ht="64.5" customHeight="1" x14ac:dyDescent="0.3">
      <c r="A77" s="140" t="s">
        <v>348</v>
      </c>
      <c r="B77" s="283" t="s">
        <v>341</v>
      </c>
      <c r="C77" s="597"/>
      <c r="D77" s="597"/>
      <c r="E77" s="597"/>
      <c r="F77" s="597"/>
      <c r="G77" s="597"/>
      <c r="H77" s="597"/>
      <c r="I77" s="597"/>
      <c r="J77" s="597"/>
      <c r="K77" s="597"/>
      <c r="L77" s="597"/>
      <c r="M77" s="597"/>
      <c r="N77" s="597"/>
      <c r="O77" s="598"/>
      <c r="P77" s="265">
        <v>4</v>
      </c>
      <c r="Q77" s="303"/>
      <c r="R77" s="265">
        <v>3</v>
      </c>
      <c r="S77" s="287"/>
      <c r="T77" s="288">
        <v>228</v>
      </c>
      <c r="U77" s="266"/>
      <c r="V77" s="265">
        <v>108</v>
      </c>
      <c r="W77" s="289"/>
      <c r="X77" s="287"/>
      <c r="Y77" s="266"/>
      <c r="Z77" s="287"/>
      <c r="AA77" s="266"/>
      <c r="AB77" s="287">
        <v>108</v>
      </c>
      <c r="AC77" s="266"/>
      <c r="AD77" s="287"/>
      <c r="AE77" s="266"/>
      <c r="AF77" s="122"/>
      <c r="AG77" s="123"/>
      <c r="AH77" s="124"/>
      <c r="AI77" s="122"/>
      <c r="AJ77" s="123"/>
      <c r="AK77" s="124"/>
      <c r="AL77" s="200">
        <v>108</v>
      </c>
      <c r="AM77" s="239">
        <v>68</v>
      </c>
      <c r="AN77" s="125">
        <v>3</v>
      </c>
      <c r="AO77" s="200">
        <v>120</v>
      </c>
      <c r="AP77" s="201">
        <v>40</v>
      </c>
      <c r="AQ77" s="125">
        <v>3</v>
      </c>
      <c r="AR77" s="200"/>
      <c r="AS77" s="201"/>
      <c r="AT77" s="125"/>
      <c r="AU77" s="200"/>
      <c r="AV77" s="201"/>
      <c r="AW77" s="125"/>
      <c r="AX77" s="200"/>
      <c r="AY77" s="201"/>
      <c r="AZ77" s="125"/>
      <c r="BA77" s="122"/>
      <c r="BB77" s="123"/>
      <c r="BC77" s="124"/>
      <c r="BD77" s="290">
        <f>AH77+AK77+AN77+AQ77+AT77+AW77+AZ77+BC77</f>
        <v>6</v>
      </c>
      <c r="BE77" s="291"/>
      <c r="BF77" s="588" t="s">
        <v>460</v>
      </c>
      <c r="BG77" s="588"/>
      <c r="BH77" s="588"/>
      <c r="BI77" s="589"/>
      <c r="BK77" s="49">
        <f>AF77+AI77+AL77+AO77+AR77+AU77+AX77</f>
        <v>228</v>
      </c>
      <c r="BL77" s="51">
        <f>AG77+AJ77+AM77+AP77+AS77+AV77+AY77+BB77</f>
        <v>108</v>
      </c>
      <c r="BM77" s="49">
        <f>AH77+AK77+AN77+AQ77+AT77+AW77+AZ77</f>
        <v>6</v>
      </c>
    </row>
    <row r="78" spans="1:67" ht="63" customHeight="1" x14ac:dyDescent="0.3">
      <c r="A78" s="140" t="s">
        <v>349</v>
      </c>
      <c r="B78" s="282" t="s">
        <v>340</v>
      </c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65">
        <v>6</v>
      </c>
      <c r="Q78" s="266"/>
      <c r="R78" s="265">
        <v>5</v>
      </c>
      <c r="S78" s="287"/>
      <c r="T78" s="288">
        <f>AR78+AU78</f>
        <v>216</v>
      </c>
      <c r="U78" s="266"/>
      <c r="V78" s="265">
        <f>AS78+AV78</f>
        <v>104</v>
      </c>
      <c r="W78" s="289"/>
      <c r="X78" s="287"/>
      <c r="Y78" s="266"/>
      <c r="Z78" s="265"/>
      <c r="AA78" s="266"/>
      <c r="AB78" s="265">
        <v>104</v>
      </c>
      <c r="AC78" s="266"/>
      <c r="AD78" s="265"/>
      <c r="AE78" s="287"/>
      <c r="AF78" s="200"/>
      <c r="AG78" s="201"/>
      <c r="AH78" s="125"/>
      <c r="AI78" s="200"/>
      <c r="AJ78" s="201"/>
      <c r="AK78" s="125"/>
      <c r="AL78" s="200"/>
      <c r="AM78" s="201"/>
      <c r="AN78" s="125"/>
      <c r="AO78" s="200"/>
      <c r="AP78" s="201"/>
      <c r="AQ78" s="125"/>
      <c r="AR78" s="200">
        <v>108</v>
      </c>
      <c r="AS78" s="201">
        <v>48</v>
      </c>
      <c r="AT78" s="125">
        <v>3</v>
      </c>
      <c r="AU78" s="200">
        <v>108</v>
      </c>
      <c r="AV78" s="201">
        <v>56</v>
      </c>
      <c r="AW78" s="125">
        <v>3</v>
      </c>
      <c r="AX78" s="200"/>
      <c r="AY78" s="201"/>
      <c r="AZ78" s="125"/>
      <c r="BA78" s="200"/>
      <c r="BB78" s="201"/>
      <c r="BC78" s="125"/>
      <c r="BD78" s="290">
        <f>AH78+AK78+AN78+AQ78+AT78+AW78+AZ78+BC78</f>
        <v>6</v>
      </c>
      <c r="BE78" s="291"/>
      <c r="BF78" s="388" t="s">
        <v>436</v>
      </c>
      <c r="BG78" s="389"/>
      <c r="BH78" s="389"/>
      <c r="BI78" s="390"/>
      <c r="BK78" s="49">
        <f t="shared" si="34"/>
        <v>216</v>
      </c>
      <c r="BL78" s="51">
        <f t="shared" si="35"/>
        <v>104</v>
      </c>
      <c r="BM78" s="49">
        <f t="shared" si="36"/>
        <v>6</v>
      </c>
    </row>
    <row r="79" spans="1:67" ht="65.45" customHeight="1" x14ac:dyDescent="0.3">
      <c r="A79" s="178" t="s">
        <v>196</v>
      </c>
      <c r="B79" s="416" t="s">
        <v>353</v>
      </c>
      <c r="C79" s="417"/>
      <c r="D79" s="417"/>
      <c r="E79" s="417"/>
      <c r="F79" s="417"/>
      <c r="G79" s="417"/>
      <c r="H79" s="417"/>
      <c r="I79" s="417"/>
      <c r="J79" s="417"/>
      <c r="K79" s="417"/>
      <c r="L79" s="417"/>
      <c r="M79" s="417"/>
      <c r="N79" s="417"/>
      <c r="O79" s="418"/>
      <c r="P79" s="265"/>
      <c r="Q79" s="266"/>
      <c r="R79" s="265"/>
      <c r="S79" s="287"/>
      <c r="T79" s="288"/>
      <c r="U79" s="266"/>
      <c r="V79" s="265"/>
      <c r="W79" s="289"/>
      <c r="X79" s="287"/>
      <c r="Y79" s="266"/>
      <c r="Z79" s="265"/>
      <c r="AA79" s="266"/>
      <c r="AB79" s="265"/>
      <c r="AC79" s="266"/>
      <c r="AD79" s="265"/>
      <c r="AE79" s="287"/>
      <c r="AF79" s="200"/>
      <c r="AG79" s="201"/>
      <c r="AH79" s="125"/>
      <c r="AI79" s="200"/>
      <c r="AJ79" s="201"/>
      <c r="AK79" s="125"/>
      <c r="AL79" s="200"/>
      <c r="AM79" s="201"/>
      <c r="AN79" s="125"/>
      <c r="AO79" s="200"/>
      <c r="AP79" s="201"/>
      <c r="AQ79" s="125"/>
      <c r="AR79" s="200"/>
      <c r="AS79" s="201"/>
      <c r="AT79" s="125"/>
      <c r="AU79" s="200"/>
      <c r="AV79" s="201"/>
      <c r="AW79" s="125"/>
      <c r="AX79" s="200"/>
      <c r="AY79" s="201"/>
      <c r="AZ79" s="125"/>
      <c r="BA79" s="200"/>
      <c r="BB79" s="201"/>
      <c r="BC79" s="125"/>
      <c r="BD79" s="290"/>
      <c r="BE79" s="291"/>
      <c r="BF79" s="388"/>
      <c r="BG79" s="389"/>
      <c r="BH79" s="389"/>
      <c r="BI79" s="390"/>
      <c r="BK79" s="49">
        <f t="shared" si="34"/>
        <v>0</v>
      </c>
      <c r="BL79" s="51">
        <f t="shared" si="35"/>
        <v>0</v>
      </c>
      <c r="BM79" s="49">
        <f t="shared" si="36"/>
        <v>0</v>
      </c>
    </row>
    <row r="80" spans="1:67" ht="57.75" customHeight="1" x14ac:dyDescent="0.3">
      <c r="A80" s="140" t="s">
        <v>360</v>
      </c>
      <c r="B80" s="283" t="s">
        <v>276</v>
      </c>
      <c r="C80" s="327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415"/>
      <c r="P80" s="265">
        <v>5</v>
      </c>
      <c r="Q80" s="266"/>
      <c r="R80" s="265"/>
      <c r="S80" s="287"/>
      <c r="T80" s="288">
        <f>AR80</f>
        <v>108</v>
      </c>
      <c r="U80" s="266"/>
      <c r="V80" s="265">
        <v>52</v>
      </c>
      <c r="W80" s="289"/>
      <c r="X80" s="287">
        <v>26</v>
      </c>
      <c r="Y80" s="266"/>
      <c r="Z80" s="265">
        <v>26</v>
      </c>
      <c r="AA80" s="266"/>
      <c r="AB80" s="265"/>
      <c r="AC80" s="266"/>
      <c r="AD80" s="265"/>
      <c r="AE80" s="287"/>
      <c r="AF80" s="200"/>
      <c r="AG80" s="201"/>
      <c r="AH80" s="125"/>
      <c r="AI80" s="200"/>
      <c r="AJ80" s="201"/>
      <c r="AK80" s="125"/>
      <c r="AL80" s="200"/>
      <c r="AM80" s="201"/>
      <c r="AN80" s="125"/>
      <c r="AO80" s="200"/>
      <c r="AP80" s="201"/>
      <c r="AQ80" s="125"/>
      <c r="AR80" s="200">
        <v>108</v>
      </c>
      <c r="AS80" s="201">
        <v>52</v>
      </c>
      <c r="AT80" s="125">
        <v>3</v>
      </c>
      <c r="AU80" s="200"/>
      <c r="AV80" s="201"/>
      <c r="AW80" s="125"/>
      <c r="AX80" s="200"/>
      <c r="AY80" s="201"/>
      <c r="AZ80" s="125"/>
      <c r="BA80" s="200"/>
      <c r="BB80" s="201"/>
      <c r="BC80" s="125"/>
      <c r="BD80" s="290">
        <f>AH80+AK80+AN80+AQ80+AT80+AW80+AZ80+BC80</f>
        <v>3</v>
      </c>
      <c r="BE80" s="291"/>
      <c r="BF80" s="388" t="s">
        <v>299</v>
      </c>
      <c r="BG80" s="389"/>
      <c r="BH80" s="389"/>
      <c r="BI80" s="390"/>
      <c r="BK80" s="49">
        <f t="shared" si="34"/>
        <v>108</v>
      </c>
      <c r="BL80" s="51">
        <f t="shared" si="35"/>
        <v>52</v>
      </c>
      <c r="BM80" s="49">
        <f t="shared" si="36"/>
        <v>3</v>
      </c>
    </row>
    <row r="81" spans="1:65" ht="27.75" customHeight="1" x14ac:dyDescent="0.3">
      <c r="A81" s="140" t="s">
        <v>361</v>
      </c>
      <c r="B81" s="283" t="s">
        <v>277</v>
      </c>
      <c r="C81" s="327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415"/>
      <c r="P81" s="265">
        <v>5</v>
      </c>
      <c r="Q81" s="266"/>
      <c r="R81" s="265"/>
      <c r="S81" s="287"/>
      <c r="T81" s="288">
        <f>AR81</f>
        <v>108</v>
      </c>
      <c r="U81" s="266"/>
      <c r="V81" s="265">
        <v>52</v>
      </c>
      <c r="W81" s="289"/>
      <c r="X81" s="287">
        <v>26</v>
      </c>
      <c r="Y81" s="266"/>
      <c r="Z81" s="265">
        <v>26</v>
      </c>
      <c r="AA81" s="266"/>
      <c r="AB81" s="265"/>
      <c r="AC81" s="266"/>
      <c r="AD81" s="265"/>
      <c r="AE81" s="287"/>
      <c r="AF81" s="200"/>
      <c r="AG81" s="201"/>
      <c r="AH81" s="125"/>
      <c r="AI81" s="200"/>
      <c r="AJ81" s="201"/>
      <c r="AK81" s="125"/>
      <c r="AL81" s="200"/>
      <c r="AM81" s="201"/>
      <c r="AN81" s="125"/>
      <c r="AO81" s="200"/>
      <c r="AP81" s="201"/>
      <c r="AQ81" s="125"/>
      <c r="AR81" s="200">
        <v>108</v>
      </c>
      <c r="AS81" s="201">
        <v>52</v>
      </c>
      <c r="AT81" s="125">
        <v>3</v>
      </c>
      <c r="AU81" s="200"/>
      <c r="AV81" s="201"/>
      <c r="AW81" s="125"/>
      <c r="AX81" s="200"/>
      <c r="AY81" s="201"/>
      <c r="AZ81" s="125"/>
      <c r="BA81" s="200"/>
      <c r="BB81" s="201"/>
      <c r="BC81" s="125"/>
      <c r="BD81" s="290">
        <f>AH81+AK81+AN81+AQ81+AT81+AW81+AZ81+BC81</f>
        <v>3</v>
      </c>
      <c r="BE81" s="291"/>
      <c r="BF81" s="388" t="s">
        <v>300</v>
      </c>
      <c r="BG81" s="389"/>
      <c r="BH81" s="389"/>
      <c r="BI81" s="390"/>
      <c r="BK81" s="49">
        <f t="shared" si="34"/>
        <v>108</v>
      </c>
      <c r="BL81" s="51">
        <f t="shared" si="35"/>
        <v>52</v>
      </c>
      <c r="BM81" s="49">
        <f t="shared" si="36"/>
        <v>3</v>
      </c>
    </row>
    <row r="82" spans="1:65" s="99" customFormat="1" ht="1.5" hidden="1" customHeight="1" x14ac:dyDescent="0.3">
      <c r="A82" s="422" t="s">
        <v>254</v>
      </c>
      <c r="B82" s="419"/>
      <c r="C82" s="419"/>
      <c r="D82" s="419"/>
      <c r="E82" s="419"/>
      <c r="F82" s="419"/>
      <c r="G82" s="419"/>
      <c r="H82" s="419"/>
      <c r="I82" s="419"/>
      <c r="J82" s="419"/>
      <c r="K82" s="419"/>
      <c r="L82" s="419"/>
      <c r="M82" s="419"/>
      <c r="N82" s="419"/>
      <c r="O82" s="419"/>
      <c r="P82" s="419"/>
      <c r="Q82" s="419"/>
      <c r="R82" s="419"/>
      <c r="S82" s="219"/>
      <c r="T82" s="219"/>
      <c r="U82" s="219"/>
      <c r="V82" s="219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419" t="s">
        <v>255</v>
      </c>
      <c r="AN82" s="419"/>
      <c r="AO82" s="419"/>
      <c r="AP82" s="419"/>
      <c r="AQ82" s="419"/>
      <c r="AR82" s="419"/>
      <c r="AS82" s="419"/>
      <c r="AT82" s="419"/>
      <c r="AU82" s="419"/>
      <c r="AV82" s="419"/>
      <c r="AW82" s="419"/>
      <c r="AX82" s="419"/>
      <c r="AY82" s="419"/>
      <c r="AZ82" s="419"/>
      <c r="BA82" s="419"/>
      <c r="BB82" s="419"/>
      <c r="BC82" s="419"/>
      <c r="BD82" s="419"/>
      <c r="BE82" s="419"/>
      <c r="BF82" s="419"/>
      <c r="BG82" s="220"/>
      <c r="BH82" s="220"/>
      <c r="BI82" s="221"/>
      <c r="BJ82" s="5"/>
      <c r="BK82" s="1"/>
      <c r="BL82" s="1"/>
      <c r="BM82" s="1"/>
    </row>
    <row r="83" spans="1:65" s="99" customFormat="1" ht="30" hidden="1" customHeight="1" x14ac:dyDescent="0.3">
      <c r="A83" s="422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19"/>
      <c r="O83" s="419"/>
      <c r="P83" s="419"/>
      <c r="Q83" s="419"/>
      <c r="R83" s="419"/>
      <c r="S83" s="219"/>
      <c r="T83" s="219"/>
      <c r="U83" s="219"/>
      <c r="V83" s="219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419"/>
      <c r="AN83" s="419"/>
      <c r="AO83" s="419"/>
      <c r="AP83" s="419"/>
      <c r="AQ83" s="419"/>
      <c r="AR83" s="419"/>
      <c r="AS83" s="419"/>
      <c r="AT83" s="419"/>
      <c r="AU83" s="419"/>
      <c r="AV83" s="419"/>
      <c r="AW83" s="419"/>
      <c r="AX83" s="419"/>
      <c r="AY83" s="419"/>
      <c r="AZ83" s="419"/>
      <c r="BA83" s="419"/>
      <c r="BB83" s="419"/>
      <c r="BC83" s="419"/>
      <c r="BD83" s="419"/>
      <c r="BE83" s="419"/>
      <c r="BF83" s="419"/>
      <c r="BG83" s="220"/>
      <c r="BH83" s="220"/>
      <c r="BI83" s="221"/>
      <c r="BJ83" s="5"/>
      <c r="BK83" s="1"/>
      <c r="BL83" s="1"/>
      <c r="BM83" s="1"/>
    </row>
    <row r="84" spans="1:65" s="99" customFormat="1" ht="30" hidden="1" customHeight="1" x14ac:dyDescent="0.3">
      <c r="A84" s="422"/>
      <c r="B84" s="419"/>
      <c r="C84" s="419"/>
      <c r="D84" s="419"/>
      <c r="E84" s="419"/>
      <c r="F84" s="419"/>
      <c r="G84" s="419"/>
      <c r="H84" s="419"/>
      <c r="I84" s="419"/>
      <c r="J84" s="419"/>
      <c r="K84" s="419"/>
      <c r="L84" s="419"/>
      <c r="M84" s="419"/>
      <c r="N84" s="419"/>
      <c r="O84" s="419"/>
      <c r="P84" s="419"/>
      <c r="Q84" s="419"/>
      <c r="R84" s="419"/>
      <c r="S84" s="219"/>
      <c r="T84" s="219"/>
      <c r="U84" s="219"/>
      <c r="V84" s="219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419"/>
      <c r="AN84" s="419"/>
      <c r="AO84" s="419"/>
      <c r="AP84" s="419"/>
      <c r="AQ84" s="419"/>
      <c r="AR84" s="419"/>
      <c r="AS84" s="419"/>
      <c r="AT84" s="419"/>
      <c r="AU84" s="419"/>
      <c r="AV84" s="419"/>
      <c r="AW84" s="419"/>
      <c r="AX84" s="419"/>
      <c r="AY84" s="419"/>
      <c r="AZ84" s="419"/>
      <c r="BA84" s="419"/>
      <c r="BB84" s="419"/>
      <c r="BC84" s="419"/>
      <c r="BD84" s="419"/>
      <c r="BE84" s="419"/>
      <c r="BF84" s="419"/>
      <c r="BG84" s="220"/>
      <c r="BH84" s="220"/>
      <c r="BI84" s="221"/>
      <c r="BJ84" s="5"/>
      <c r="BK84" s="1"/>
      <c r="BL84" s="1"/>
      <c r="BM84" s="1"/>
    </row>
    <row r="85" spans="1:65" s="99" customFormat="1" ht="45" hidden="1" customHeight="1" x14ac:dyDescent="0.3">
      <c r="A85" s="422"/>
      <c r="B85" s="419"/>
      <c r="C85" s="419"/>
      <c r="D85" s="419"/>
      <c r="E85" s="419"/>
      <c r="F85" s="419"/>
      <c r="G85" s="419"/>
      <c r="H85" s="419"/>
      <c r="I85" s="419"/>
      <c r="J85" s="419"/>
      <c r="K85" s="419"/>
      <c r="L85" s="419"/>
      <c r="M85" s="419"/>
      <c r="N85" s="419"/>
      <c r="O85" s="419"/>
      <c r="P85" s="419"/>
      <c r="Q85" s="419"/>
      <c r="R85" s="419"/>
      <c r="S85" s="219"/>
      <c r="T85" s="219"/>
      <c r="U85" s="219"/>
      <c r="V85" s="219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419"/>
      <c r="AN85" s="419"/>
      <c r="AO85" s="419"/>
      <c r="AP85" s="419"/>
      <c r="AQ85" s="419"/>
      <c r="AR85" s="419"/>
      <c r="AS85" s="419"/>
      <c r="AT85" s="419"/>
      <c r="AU85" s="419"/>
      <c r="AV85" s="419"/>
      <c r="AW85" s="419"/>
      <c r="AX85" s="419"/>
      <c r="AY85" s="419"/>
      <c r="AZ85" s="419"/>
      <c r="BA85" s="419"/>
      <c r="BB85" s="419"/>
      <c r="BC85" s="419"/>
      <c r="BD85" s="419"/>
      <c r="BE85" s="419"/>
      <c r="BF85" s="419"/>
      <c r="BG85" s="220"/>
      <c r="BH85" s="220"/>
      <c r="BI85" s="221"/>
      <c r="BJ85" s="96"/>
      <c r="BK85" s="97"/>
      <c r="BL85" s="98"/>
      <c r="BM85" s="97"/>
    </row>
    <row r="86" spans="1:65" s="99" customFormat="1" ht="30" hidden="1" customHeight="1" x14ac:dyDescent="0.3">
      <c r="A86" s="420" t="s">
        <v>333</v>
      </c>
      <c r="B86" s="421"/>
      <c r="C86" s="421"/>
      <c r="D86" s="421"/>
      <c r="E86" s="421"/>
      <c r="F86" s="421"/>
      <c r="G86" s="421"/>
      <c r="H86" s="421"/>
      <c r="I86" s="421"/>
      <c r="J86" s="421"/>
      <c r="K86" s="421"/>
      <c r="L86" s="421"/>
      <c r="M86" s="421"/>
      <c r="N86" s="421"/>
      <c r="O86" s="421"/>
      <c r="P86" s="421"/>
      <c r="Q86" s="421"/>
      <c r="R86" s="421"/>
      <c r="S86" s="421"/>
      <c r="T86" s="421"/>
      <c r="U86" s="421"/>
      <c r="V86" s="421"/>
      <c r="W86" s="421"/>
      <c r="X86" s="421"/>
      <c r="Y86" s="421"/>
      <c r="Z86" s="421"/>
      <c r="AA86" s="421"/>
      <c r="AB86" s="421"/>
      <c r="AC86" s="421"/>
      <c r="AD86" s="421"/>
      <c r="AE86" s="421"/>
      <c r="AF86" s="421"/>
      <c r="AG86" s="421"/>
      <c r="AH86" s="421"/>
      <c r="AI86" s="421"/>
      <c r="AJ86" s="421"/>
      <c r="AK86" s="421"/>
      <c r="AL86" s="421"/>
      <c r="AM86" s="421"/>
      <c r="AN86" s="421"/>
      <c r="AO86" s="421"/>
      <c r="AP86" s="421"/>
      <c r="AQ86" s="421"/>
      <c r="AR86" s="421"/>
      <c r="AS86" s="421"/>
      <c r="AT86" s="421"/>
      <c r="AU86" s="421"/>
      <c r="AV86" s="421"/>
      <c r="AW86" s="421"/>
      <c r="AX86" s="421"/>
      <c r="AY86" s="421"/>
      <c r="AZ86" s="421"/>
      <c r="BA86" s="421"/>
      <c r="BB86" s="421"/>
      <c r="BC86" s="421"/>
      <c r="BD86" s="421"/>
      <c r="BE86" s="421"/>
      <c r="BF86" s="421"/>
      <c r="BG86" s="421"/>
      <c r="BH86" s="204"/>
      <c r="BI86" s="176"/>
      <c r="BJ86" s="96"/>
      <c r="BK86" s="97"/>
      <c r="BL86" s="98"/>
      <c r="BM86" s="97"/>
    </row>
    <row r="87" spans="1:65" ht="50.25" customHeight="1" x14ac:dyDescent="0.3">
      <c r="A87" s="178" t="s">
        <v>293</v>
      </c>
      <c r="B87" s="416" t="s">
        <v>280</v>
      </c>
      <c r="C87" s="417"/>
      <c r="D87" s="417"/>
      <c r="E87" s="417"/>
      <c r="F87" s="417"/>
      <c r="G87" s="417"/>
      <c r="H87" s="417"/>
      <c r="I87" s="417"/>
      <c r="J87" s="417"/>
      <c r="K87" s="417"/>
      <c r="L87" s="417"/>
      <c r="M87" s="417"/>
      <c r="N87" s="417"/>
      <c r="O87" s="418"/>
      <c r="P87" s="265"/>
      <c r="Q87" s="266"/>
      <c r="R87" s="265"/>
      <c r="S87" s="287"/>
      <c r="T87" s="288"/>
      <c r="U87" s="266"/>
      <c r="V87" s="265"/>
      <c r="W87" s="289"/>
      <c r="X87" s="287"/>
      <c r="Y87" s="266"/>
      <c r="Z87" s="265"/>
      <c r="AA87" s="266"/>
      <c r="AB87" s="265"/>
      <c r="AC87" s="266"/>
      <c r="AD87" s="265"/>
      <c r="AE87" s="287"/>
      <c r="AF87" s="200"/>
      <c r="AG87" s="201"/>
      <c r="AH87" s="125"/>
      <c r="AI87" s="200"/>
      <c r="AJ87" s="201"/>
      <c r="AK87" s="125"/>
      <c r="AL87" s="200"/>
      <c r="AM87" s="201"/>
      <c r="AN87" s="125"/>
      <c r="AO87" s="200"/>
      <c r="AP87" s="201"/>
      <c r="AQ87" s="125"/>
      <c r="AR87" s="200"/>
      <c r="AS87" s="201"/>
      <c r="AT87" s="125"/>
      <c r="AU87" s="200"/>
      <c r="AV87" s="201"/>
      <c r="AW87" s="125"/>
      <c r="AX87" s="200"/>
      <c r="AY87" s="201"/>
      <c r="AZ87" s="125"/>
      <c r="BA87" s="200"/>
      <c r="BB87" s="201"/>
      <c r="BC87" s="125"/>
      <c r="BD87" s="290"/>
      <c r="BE87" s="291"/>
      <c r="BF87" s="388"/>
      <c r="BG87" s="389"/>
      <c r="BH87" s="389"/>
      <c r="BI87" s="390"/>
      <c r="BK87" s="49">
        <f t="shared" ref="BK87:BK93" si="37">AF87+AI87+AL87+AO87+AR87+AU87+AX87</f>
        <v>0</v>
      </c>
      <c r="BL87" s="51">
        <f t="shared" ref="BL87:BL93" si="38">AG87+AJ87+AM87+AP87+AS87+AV87+AY87+BB87</f>
        <v>0</v>
      </c>
      <c r="BM87" s="49">
        <f t="shared" ref="BM87:BM93" si="39">AH87+AK87+AN87+AQ87+AT87+AW87+AZ87</f>
        <v>0</v>
      </c>
    </row>
    <row r="88" spans="1:65" ht="33" customHeight="1" x14ac:dyDescent="0.3">
      <c r="A88" s="140" t="s">
        <v>362</v>
      </c>
      <c r="B88" s="283" t="s">
        <v>287</v>
      </c>
      <c r="C88" s="327"/>
      <c r="D88" s="327"/>
      <c r="E88" s="327"/>
      <c r="F88" s="327"/>
      <c r="G88" s="327"/>
      <c r="H88" s="327"/>
      <c r="I88" s="327"/>
      <c r="J88" s="327"/>
      <c r="K88" s="327"/>
      <c r="L88" s="327"/>
      <c r="M88" s="327"/>
      <c r="N88" s="327"/>
      <c r="O88" s="415"/>
      <c r="P88" s="265">
        <v>7</v>
      </c>
      <c r="Q88" s="266"/>
      <c r="R88" s="265"/>
      <c r="S88" s="287"/>
      <c r="T88" s="288">
        <v>108</v>
      </c>
      <c r="U88" s="266"/>
      <c r="V88" s="265">
        <v>62</v>
      </c>
      <c r="W88" s="289"/>
      <c r="X88" s="287">
        <v>26</v>
      </c>
      <c r="Y88" s="266"/>
      <c r="Z88" s="265">
        <v>36</v>
      </c>
      <c r="AA88" s="266"/>
      <c r="AB88" s="265"/>
      <c r="AC88" s="266"/>
      <c r="AD88" s="265"/>
      <c r="AE88" s="287"/>
      <c r="AF88" s="200"/>
      <c r="AG88" s="201"/>
      <c r="AH88" s="125"/>
      <c r="AI88" s="200"/>
      <c r="AJ88" s="201"/>
      <c r="AK88" s="125"/>
      <c r="AL88" s="200"/>
      <c r="AM88" s="201"/>
      <c r="AN88" s="125"/>
      <c r="AO88" s="200"/>
      <c r="AP88" s="201"/>
      <c r="AQ88" s="125"/>
      <c r="AR88" s="200"/>
      <c r="AS88" s="201"/>
      <c r="AT88" s="125"/>
      <c r="AU88" s="200"/>
      <c r="AV88" s="201"/>
      <c r="AW88" s="125"/>
      <c r="AX88" s="200">
        <v>108</v>
      </c>
      <c r="AY88" s="201">
        <v>62</v>
      </c>
      <c r="AZ88" s="125">
        <v>3</v>
      </c>
      <c r="BA88" s="200"/>
      <c r="BB88" s="201"/>
      <c r="BC88" s="125"/>
      <c r="BD88" s="290">
        <f>AH88+AK88+AN88+AQ88+AT88+AW88+AZ88+BC88</f>
        <v>3</v>
      </c>
      <c r="BE88" s="291"/>
      <c r="BF88" s="388" t="s">
        <v>301</v>
      </c>
      <c r="BG88" s="389"/>
      <c r="BH88" s="389"/>
      <c r="BI88" s="390"/>
      <c r="BK88" s="49">
        <f t="shared" si="37"/>
        <v>108</v>
      </c>
      <c r="BL88" s="51">
        <f t="shared" si="38"/>
        <v>62</v>
      </c>
      <c r="BM88" s="49">
        <f t="shared" si="39"/>
        <v>3</v>
      </c>
    </row>
    <row r="89" spans="1:65" ht="33" customHeight="1" x14ac:dyDescent="0.3">
      <c r="A89" s="140" t="s">
        <v>363</v>
      </c>
      <c r="B89" s="283" t="s">
        <v>281</v>
      </c>
      <c r="C89" s="327"/>
      <c r="D89" s="327"/>
      <c r="E89" s="327"/>
      <c r="F89" s="327"/>
      <c r="G89" s="327"/>
      <c r="H89" s="327"/>
      <c r="I89" s="327"/>
      <c r="J89" s="327"/>
      <c r="K89" s="327"/>
      <c r="L89" s="327"/>
      <c r="M89" s="327"/>
      <c r="N89" s="327"/>
      <c r="O89" s="415"/>
      <c r="P89" s="265"/>
      <c r="Q89" s="266"/>
      <c r="R89" s="265">
        <v>7</v>
      </c>
      <c r="S89" s="287"/>
      <c r="T89" s="288">
        <v>102</v>
      </c>
      <c r="U89" s="266"/>
      <c r="V89" s="265">
        <v>52</v>
      </c>
      <c r="W89" s="289"/>
      <c r="X89" s="287">
        <v>12</v>
      </c>
      <c r="Y89" s="266"/>
      <c r="Z89" s="265">
        <v>40</v>
      </c>
      <c r="AA89" s="266"/>
      <c r="AB89" s="265"/>
      <c r="AC89" s="266"/>
      <c r="AD89" s="265"/>
      <c r="AE89" s="287"/>
      <c r="AF89" s="200"/>
      <c r="AG89" s="201"/>
      <c r="AH89" s="125"/>
      <c r="AI89" s="200"/>
      <c r="AJ89" s="201"/>
      <c r="AK89" s="125"/>
      <c r="AL89" s="200"/>
      <c r="AM89" s="201"/>
      <c r="AN89" s="125"/>
      <c r="AO89" s="200"/>
      <c r="AP89" s="201"/>
      <c r="AQ89" s="125"/>
      <c r="AR89" s="200"/>
      <c r="AS89" s="201"/>
      <c r="AT89" s="125"/>
      <c r="AU89" s="200"/>
      <c r="AV89" s="201"/>
      <c r="AW89" s="125"/>
      <c r="AX89" s="200">
        <v>102</v>
      </c>
      <c r="AY89" s="201">
        <v>52</v>
      </c>
      <c r="AZ89" s="125">
        <v>3</v>
      </c>
      <c r="BA89" s="200"/>
      <c r="BB89" s="201"/>
      <c r="BC89" s="125"/>
      <c r="BD89" s="290">
        <f>AH89+AK89+AN89+AQ89+AT89+AW89+AZ89+BC89</f>
        <v>3</v>
      </c>
      <c r="BE89" s="291"/>
      <c r="BF89" s="388" t="s">
        <v>302</v>
      </c>
      <c r="BG89" s="389"/>
      <c r="BH89" s="389"/>
      <c r="BI89" s="390"/>
      <c r="BK89" s="49">
        <f t="shared" si="37"/>
        <v>102</v>
      </c>
      <c r="BL89" s="51">
        <f t="shared" si="38"/>
        <v>52</v>
      </c>
      <c r="BM89" s="49">
        <f t="shared" si="39"/>
        <v>3</v>
      </c>
    </row>
    <row r="90" spans="1:65" s="81" customFormat="1" ht="59.25" customHeight="1" x14ac:dyDescent="0.3">
      <c r="A90" s="178" t="s">
        <v>294</v>
      </c>
      <c r="B90" s="416" t="s">
        <v>359</v>
      </c>
      <c r="C90" s="417"/>
      <c r="D90" s="417"/>
      <c r="E90" s="417"/>
      <c r="F90" s="417"/>
      <c r="G90" s="417"/>
      <c r="H90" s="417"/>
      <c r="I90" s="417"/>
      <c r="J90" s="417"/>
      <c r="K90" s="417"/>
      <c r="L90" s="417"/>
      <c r="M90" s="417"/>
      <c r="N90" s="417"/>
      <c r="O90" s="418"/>
      <c r="P90" s="265"/>
      <c r="Q90" s="266"/>
      <c r="R90" s="265"/>
      <c r="S90" s="287"/>
      <c r="T90" s="288"/>
      <c r="U90" s="266"/>
      <c r="V90" s="265"/>
      <c r="W90" s="289"/>
      <c r="X90" s="287"/>
      <c r="Y90" s="266"/>
      <c r="Z90" s="265"/>
      <c r="AA90" s="266"/>
      <c r="AB90" s="265"/>
      <c r="AC90" s="266"/>
      <c r="AD90" s="265"/>
      <c r="AE90" s="287"/>
      <c r="AF90" s="200"/>
      <c r="AG90" s="201"/>
      <c r="AH90" s="125"/>
      <c r="AI90" s="200"/>
      <c r="AJ90" s="201"/>
      <c r="AK90" s="125"/>
      <c r="AL90" s="200"/>
      <c r="AM90" s="201"/>
      <c r="AN90" s="125"/>
      <c r="AO90" s="200"/>
      <c r="AP90" s="201"/>
      <c r="AQ90" s="125"/>
      <c r="AR90" s="200"/>
      <c r="AS90" s="201"/>
      <c r="AT90" s="125"/>
      <c r="AU90" s="200"/>
      <c r="AV90" s="201"/>
      <c r="AW90" s="125"/>
      <c r="AX90" s="200"/>
      <c r="AY90" s="201"/>
      <c r="AZ90" s="125"/>
      <c r="BA90" s="200"/>
      <c r="BB90" s="201"/>
      <c r="BC90" s="171"/>
      <c r="BD90" s="290"/>
      <c r="BE90" s="291"/>
      <c r="BF90" s="388"/>
      <c r="BG90" s="389"/>
      <c r="BH90" s="389"/>
      <c r="BI90" s="390"/>
      <c r="BJ90" s="80"/>
      <c r="BK90" s="50">
        <f t="shared" si="37"/>
        <v>0</v>
      </c>
      <c r="BL90" s="52">
        <f t="shared" si="38"/>
        <v>0</v>
      </c>
      <c r="BM90" s="50">
        <f t="shared" si="39"/>
        <v>0</v>
      </c>
    </row>
    <row r="91" spans="1:65" ht="96" customHeight="1" x14ac:dyDescent="0.3">
      <c r="A91" s="140" t="s">
        <v>354</v>
      </c>
      <c r="B91" s="283" t="s">
        <v>278</v>
      </c>
      <c r="C91" s="327"/>
      <c r="D91" s="327"/>
      <c r="E91" s="327"/>
      <c r="F91" s="327"/>
      <c r="G91" s="327"/>
      <c r="H91" s="327"/>
      <c r="I91" s="327"/>
      <c r="J91" s="327"/>
      <c r="K91" s="327"/>
      <c r="L91" s="327"/>
      <c r="M91" s="327"/>
      <c r="N91" s="327"/>
      <c r="O91" s="415"/>
      <c r="P91" s="265">
        <v>7</v>
      </c>
      <c r="Q91" s="266"/>
      <c r="R91" s="265"/>
      <c r="S91" s="287"/>
      <c r="T91" s="288">
        <v>180</v>
      </c>
      <c r="U91" s="266"/>
      <c r="V91" s="265">
        <v>70</v>
      </c>
      <c r="W91" s="289"/>
      <c r="X91" s="287">
        <v>34</v>
      </c>
      <c r="Y91" s="266"/>
      <c r="Z91" s="265">
        <v>36</v>
      </c>
      <c r="AA91" s="266"/>
      <c r="AB91" s="265"/>
      <c r="AC91" s="266"/>
      <c r="AD91" s="265"/>
      <c r="AE91" s="287"/>
      <c r="AF91" s="200"/>
      <c r="AG91" s="201"/>
      <c r="AH91" s="125"/>
      <c r="AI91" s="200"/>
      <c r="AJ91" s="201"/>
      <c r="AK91" s="125"/>
      <c r="AL91" s="200"/>
      <c r="AM91" s="201"/>
      <c r="AN91" s="125"/>
      <c r="AO91" s="200"/>
      <c r="AP91" s="201"/>
      <c r="AQ91" s="125"/>
      <c r="AR91" s="200"/>
      <c r="AS91" s="201"/>
      <c r="AT91" s="125"/>
      <c r="AU91" s="200"/>
      <c r="AV91" s="201"/>
      <c r="AW91" s="125"/>
      <c r="AX91" s="200">
        <v>180</v>
      </c>
      <c r="AY91" s="201">
        <v>70</v>
      </c>
      <c r="AZ91" s="125">
        <v>5</v>
      </c>
      <c r="BA91" s="200"/>
      <c r="BB91" s="201"/>
      <c r="BC91" s="125"/>
      <c r="BD91" s="290">
        <f>AH91+AK91+AN91+AQ91+AT91+AW91+AZ91+BC91</f>
        <v>5</v>
      </c>
      <c r="BE91" s="291"/>
      <c r="BF91" s="388" t="s">
        <v>303</v>
      </c>
      <c r="BG91" s="389"/>
      <c r="BH91" s="389"/>
      <c r="BI91" s="390"/>
      <c r="BK91" s="49">
        <f t="shared" si="37"/>
        <v>180</v>
      </c>
      <c r="BL91" s="51">
        <f t="shared" si="38"/>
        <v>70</v>
      </c>
      <c r="BM91" s="49">
        <f t="shared" si="39"/>
        <v>5</v>
      </c>
    </row>
    <row r="92" spans="1:65" ht="33" customHeight="1" x14ac:dyDescent="0.3">
      <c r="A92" s="140" t="s">
        <v>355</v>
      </c>
      <c r="B92" s="283" t="s">
        <v>291</v>
      </c>
      <c r="C92" s="327"/>
      <c r="D92" s="327"/>
      <c r="E92" s="327"/>
      <c r="F92" s="327"/>
      <c r="G92" s="327"/>
      <c r="H92" s="327"/>
      <c r="I92" s="327"/>
      <c r="J92" s="327"/>
      <c r="K92" s="327"/>
      <c r="L92" s="327"/>
      <c r="M92" s="327"/>
      <c r="N92" s="327"/>
      <c r="O92" s="415"/>
      <c r="P92" s="265">
        <v>7</v>
      </c>
      <c r="Q92" s="266"/>
      <c r="R92" s="265"/>
      <c r="S92" s="287"/>
      <c r="T92" s="288">
        <f t="shared" ref="T92:T93" si="40">AX92</f>
        <v>108</v>
      </c>
      <c r="U92" s="266"/>
      <c r="V92" s="265">
        <v>52</v>
      </c>
      <c r="W92" s="289"/>
      <c r="X92" s="287">
        <v>26</v>
      </c>
      <c r="Y92" s="266"/>
      <c r="Z92" s="265">
        <v>26</v>
      </c>
      <c r="AA92" s="266"/>
      <c r="AB92" s="265"/>
      <c r="AC92" s="266"/>
      <c r="AD92" s="265"/>
      <c r="AE92" s="287"/>
      <c r="AF92" s="200"/>
      <c r="AG92" s="201"/>
      <c r="AH92" s="125"/>
      <c r="AI92" s="200"/>
      <c r="AJ92" s="201"/>
      <c r="AK92" s="125"/>
      <c r="AL92" s="200"/>
      <c r="AM92" s="201"/>
      <c r="AN92" s="125"/>
      <c r="AO92" s="200"/>
      <c r="AP92" s="201"/>
      <c r="AQ92" s="125"/>
      <c r="AR92" s="200"/>
      <c r="AS92" s="201"/>
      <c r="AT92" s="125"/>
      <c r="AU92" s="200"/>
      <c r="AV92" s="201"/>
      <c r="AW92" s="125"/>
      <c r="AX92" s="200">
        <v>108</v>
      </c>
      <c r="AY92" s="201">
        <v>52</v>
      </c>
      <c r="AZ92" s="125">
        <v>3</v>
      </c>
      <c r="BA92" s="200"/>
      <c r="BB92" s="201"/>
      <c r="BC92" s="125"/>
      <c r="BD92" s="290">
        <f t="shared" ref="BD92" si="41">AH92+AK92+AN92+AQ92+AT92+AW92+AZ92+BC92</f>
        <v>3</v>
      </c>
      <c r="BE92" s="291"/>
      <c r="BF92" s="388" t="s">
        <v>304</v>
      </c>
      <c r="BG92" s="389"/>
      <c r="BH92" s="389"/>
      <c r="BI92" s="390"/>
      <c r="BK92" s="49">
        <f t="shared" si="37"/>
        <v>108</v>
      </c>
      <c r="BL92" s="51">
        <f t="shared" si="38"/>
        <v>52</v>
      </c>
      <c r="BM92" s="49">
        <f t="shared" si="39"/>
        <v>3</v>
      </c>
    </row>
    <row r="93" spans="1:65" ht="59.25" customHeight="1" x14ac:dyDescent="0.3">
      <c r="A93" s="140" t="s">
        <v>356</v>
      </c>
      <c r="B93" s="283" t="s">
        <v>282</v>
      </c>
      <c r="C93" s="327"/>
      <c r="D93" s="327"/>
      <c r="E93" s="327"/>
      <c r="F93" s="327"/>
      <c r="G93" s="327"/>
      <c r="H93" s="327"/>
      <c r="I93" s="327"/>
      <c r="J93" s="327"/>
      <c r="K93" s="327"/>
      <c r="L93" s="327"/>
      <c r="M93" s="327"/>
      <c r="N93" s="327"/>
      <c r="O93" s="415"/>
      <c r="P93" s="265">
        <v>7</v>
      </c>
      <c r="Q93" s="266"/>
      <c r="R93" s="265"/>
      <c r="S93" s="287"/>
      <c r="T93" s="288">
        <f t="shared" si="40"/>
        <v>202</v>
      </c>
      <c r="U93" s="266"/>
      <c r="V93" s="265">
        <v>76</v>
      </c>
      <c r="W93" s="289"/>
      <c r="X93" s="287">
        <v>38</v>
      </c>
      <c r="Y93" s="266"/>
      <c r="Z93" s="265">
        <v>38</v>
      </c>
      <c r="AA93" s="266"/>
      <c r="AB93" s="265"/>
      <c r="AC93" s="266"/>
      <c r="AD93" s="265"/>
      <c r="AE93" s="287"/>
      <c r="AF93" s="200"/>
      <c r="AG93" s="201"/>
      <c r="AH93" s="125"/>
      <c r="AI93" s="200"/>
      <c r="AJ93" s="201"/>
      <c r="AK93" s="125"/>
      <c r="AL93" s="200"/>
      <c r="AM93" s="201"/>
      <c r="AN93" s="125"/>
      <c r="AO93" s="200"/>
      <c r="AP93" s="201"/>
      <c r="AQ93" s="125"/>
      <c r="AR93" s="200"/>
      <c r="AS93" s="201"/>
      <c r="AT93" s="125"/>
      <c r="AU93" s="200"/>
      <c r="AV93" s="201"/>
      <c r="AW93" s="125"/>
      <c r="AX93" s="200">
        <v>202</v>
      </c>
      <c r="AY93" s="201">
        <v>76</v>
      </c>
      <c r="AZ93" s="125">
        <v>6</v>
      </c>
      <c r="BA93" s="200"/>
      <c r="BB93" s="201"/>
      <c r="BC93" s="125"/>
      <c r="BD93" s="290">
        <f>AH93+AK93+AN93+AQ93+AT93+AW93+AZ93+BC93</f>
        <v>6</v>
      </c>
      <c r="BE93" s="291"/>
      <c r="BF93" s="388" t="s">
        <v>305</v>
      </c>
      <c r="BG93" s="389"/>
      <c r="BH93" s="389"/>
      <c r="BI93" s="390"/>
      <c r="BK93" s="49">
        <f t="shared" si="37"/>
        <v>202</v>
      </c>
      <c r="BL93" s="51">
        <f t="shared" si="38"/>
        <v>76</v>
      </c>
      <c r="BM93" s="49">
        <f t="shared" si="39"/>
        <v>6</v>
      </c>
    </row>
    <row r="94" spans="1:65" ht="3" hidden="1" customHeight="1" x14ac:dyDescent="0.3">
      <c r="A94" s="140"/>
      <c r="B94" s="416" t="s">
        <v>187</v>
      </c>
      <c r="C94" s="417"/>
      <c r="D94" s="417"/>
      <c r="E94" s="417"/>
      <c r="F94" s="417"/>
      <c r="G94" s="417"/>
      <c r="H94" s="417"/>
      <c r="I94" s="417"/>
      <c r="J94" s="417"/>
      <c r="K94" s="417"/>
      <c r="L94" s="417"/>
      <c r="M94" s="417"/>
      <c r="N94" s="417"/>
      <c r="O94" s="418"/>
      <c r="P94" s="265"/>
      <c r="Q94" s="266"/>
      <c r="R94" s="265"/>
      <c r="S94" s="287"/>
      <c r="T94" s="288"/>
      <c r="U94" s="266"/>
      <c r="V94" s="265"/>
      <c r="W94" s="289"/>
      <c r="X94" s="287"/>
      <c r="Y94" s="266"/>
      <c r="Z94" s="265"/>
      <c r="AA94" s="266"/>
      <c r="AB94" s="265"/>
      <c r="AC94" s="266"/>
      <c r="AD94" s="265"/>
      <c r="AE94" s="287"/>
      <c r="AF94" s="200"/>
      <c r="AG94" s="201"/>
      <c r="AH94" s="125"/>
      <c r="AI94" s="200"/>
      <c r="AJ94" s="201"/>
      <c r="AK94" s="125"/>
      <c r="AL94" s="200"/>
      <c r="AM94" s="201"/>
      <c r="AN94" s="125"/>
      <c r="AO94" s="200"/>
      <c r="AP94" s="201"/>
      <c r="AQ94" s="125"/>
      <c r="AR94" s="200"/>
      <c r="AS94" s="201"/>
      <c r="AT94" s="125"/>
      <c r="AU94" s="200"/>
      <c r="AV94" s="201"/>
      <c r="AW94" s="125"/>
      <c r="AX94" s="200"/>
      <c r="AY94" s="201"/>
      <c r="AZ94" s="125"/>
      <c r="BA94" s="200"/>
      <c r="BB94" s="201"/>
      <c r="BC94" s="125"/>
      <c r="BD94" s="290">
        <f t="shared" si="28"/>
        <v>0</v>
      </c>
      <c r="BE94" s="291"/>
      <c r="BF94" s="388"/>
      <c r="BG94" s="389"/>
      <c r="BH94" s="389"/>
      <c r="BI94" s="390"/>
      <c r="BK94" s="49">
        <f t="shared" si="5"/>
        <v>0</v>
      </c>
      <c r="BL94" s="51">
        <f t="shared" si="6"/>
        <v>0</v>
      </c>
      <c r="BM94" s="49">
        <f t="shared" si="7"/>
        <v>0</v>
      </c>
    </row>
    <row r="95" spans="1:65" ht="98.25" customHeight="1" x14ac:dyDescent="0.3">
      <c r="A95" s="140" t="s">
        <v>421</v>
      </c>
      <c r="B95" s="599" t="s">
        <v>425</v>
      </c>
      <c r="C95" s="599"/>
      <c r="D95" s="599"/>
      <c r="E95" s="599"/>
      <c r="F95" s="599"/>
      <c r="G95" s="599"/>
      <c r="H95" s="599"/>
      <c r="I95" s="599"/>
      <c r="J95" s="599"/>
      <c r="K95" s="599"/>
      <c r="L95" s="599"/>
      <c r="M95" s="599"/>
      <c r="N95" s="599"/>
      <c r="O95" s="599"/>
      <c r="P95" s="560"/>
      <c r="Q95" s="561"/>
      <c r="R95" s="560"/>
      <c r="S95" s="562"/>
      <c r="T95" s="602">
        <v>40</v>
      </c>
      <c r="U95" s="561"/>
      <c r="V95" s="560"/>
      <c r="W95" s="603"/>
      <c r="X95" s="562"/>
      <c r="Y95" s="561"/>
      <c r="Z95" s="560"/>
      <c r="AA95" s="561"/>
      <c r="AB95" s="560"/>
      <c r="AC95" s="561"/>
      <c r="AD95" s="560"/>
      <c r="AE95" s="562"/>
      <c r="AF95" s="135"/>
      <c r="AG95" s="136"/>
      <c r="AH95" s="137"/>
      <c r="AI95" s="135"/>
      <c r="AJ95" s="136"/>
      <c r="AK95" s="137"/>
      <c r="AL95" s="135"/>
      <c r="AM95" s="136"/>
      <c r="AN95" s="211"/>
      <c r="AO95" s="135"/>
      <c r="AP95" s="138"/>
      <c r="AQ95" s="137"/>
      <c r="AR95" s="210"/>
      <c r="AS95" s="136"/>
      <c r="AT95" s="137"/>
      <c r="AU95" s="135"/>
      <c r="AV95" s="136"/>
      <c r="AW95" s="137"/>
      <c r="AX95" s="135">
        <v>40</v>
      </c>
      <c r="AY95" s="136"/>
      <c r="AZ95" s="137">
        <v>1</v>
      </c>
      <c r="BA95" s="135"/>
      <c r="BB95" s="136"/>
      <c r="BC95" s="137"/>
      <c r="BD95" s="290">
        <f>AH95+AK95+AN95+AQ95+AT95+AW95+AZ95+BC95</f>
        <v>1</v>
      </c>
      <c r="BE95" s="291"/>
      <c r="BF95" s="388" t="s">
        <v>508</v>
      </c>
      <c r="BG95" s="389"/>
      <c r="BH95" s="389"/>
      <c r="BI95" s="390"/>
      <c r="BK95" s="49"/>
      <c r="BL95" s="51"/>
      <c r="BM95" s="49"/>
    </row>
    <row r="96" spans="1:65" ht="66.75" customHeight="1" x14ac:dyDescent="0.3">
      <c r="A96" s="178" t="s">
        <v>214</v>
      </c>
      <c r="B96" s="416" t="s">
        <v>473</v>
      </c>
      <c r="C96" s="417"/>
      <c r="D96" s="417"/>
      <c r="E96" s="417"/>
      <c r="F96" s="417"/>
      <c r="G96" s="417"/>
      <c r="H96" s="417"/>
      <c r="I96" s="417"/>
      <c r="J96" s="417"/>
      <c r="K96" s="417"/>
      <c r="L96" s="417"/>
      <c r="M96" s="417"/>
      <c r="N96" s="417"/>
      <c r="O96" s="418"/>
      <c r="P96" s="265"/>
      <c r="Q96" s="266"/>
      <c r="R96" s="265"/>
      <c r="S96" s="287"/>
      <c r="T96" s="288"/>
      <c r="U96" s="266"/>
      <c r="V96" s="265"/>
      <c r="W96" s="289"/>
      <c r="X96" s="287"/>
      <c r="Y96" s="266"/>
      <c r="Z96" s="265"/>
      <c r="AA96" s="266"/>
      <c r="AB96" s="265"/>
      <c r="AC96" s="266"/>
      <c r="AD96" s="265"/>
      <c r="AE96" s="287"/>
      <c r="AF96" s="200"/>
      <c r="AG96" s="201"/>
      <c r="AH96" s="125"/>
      <c r="AI96" s="200"/>
      <c r="AJ96" s="201"/>
      <c r="AK96" s="125"/>
      <c r="AL96" s="200"/>
      <c r="AM96" s="201"/>
      <c r="AN96" s="125"/>
      <c r="AO96" s="200"/>
      <c r="AP96" s="201"/>
      <c r="AQ96" s="125"/>
      <c r="AR96" s="200"/>
      <c r="AS96" s="201"/>
      <c r="AT96" s="125"/>
      <c r="AU96" s="200"/>
      <c r="AV96" s="201"/>
      <c r="AW96" s="125"/>
      <c r="AX96" s="200"/>
      <c r="AY96" s="201"/>
      <c r="AZ96" s="125"/>
      <c r="BA96" s="200"/>
      <c r="BB96" s="201"/>
      <c r="BC96" s="125"/>
      <c r="BD96" s="290"/>
      <c r="BE96" s="291"/>
      <c r="BF96" s="388"/>
      <c r="BG96" s="389"/>
      <c r="BH96" s="389"/>
      <c r="BI96" s="390"/>
      <c r="BK96" s="49">
        <f t="shared" si="5"/>
        <v>0</v>
      </c>
      <c r="BL96" s="51">
        <f t="shared" si="6"/>
        <v>0</v>
      </c>
      <c r="BM96" s="49">
        <f t="shared" si="7"/>
        <v>0</v>
      </c>
    </row>
    <row r="97" spans="1:65" ht="30" customHeight="1" x14ac:dyDescent="0.3">
      <c r="A97" s="140" t="s">
        <v>364</v>
      </c>
      <c r="B97" s="283" t="s">
        <v>244</v>
      </c>
      <c r="C97" s="327"/>
      <c r="D97" s="327"/>
      <c r="E97" s="327"/>
      <c r="F97" s="327"/>
      <c r="G97" s="327"/>
      <c r="H97" s="327"/>
      <c r="I97" s="327"/>
      <c r="J97" s="327"/>
      <c r="K97" s="327"/>
      <c r="L97" s="327"/>
      <c r="M97" s="327"/>
      <c r="N97" s="327"/>
      <c r="O97" s="415"/>
      <c r="P97" s="265"/>
      <c r="Q97" s="266"/>
      <c r="R97" s="265">
        <v>3</v>
      </c>
      <c r="S97" s="287"/>
      <c r="T97" s="288">
        <v>94</v>
      </c>
      <c r="U97" s="266"/>
      <c r="V97" s="265">
        <v>52</v>
      </c>
      <c r="W97" s="289"/>
      <c r="X97" s="287">
        <v>28</v>
      </c>
      <c r="Y97" s="266"/>
      <c r="Z97" s="265"/>
      <c r="AA97" s="266"/>
      <c r="AB97" s="265">
        <v>24</v>
      </c>
      <c r="AC97" s="266"/>
      <c r="AD97" s="265"/>
      <c r="AE97" s="287"/>
      <c r="AF97" s="200"/>
      <c r="AG97" s="201"/>
      <c r="AH97" s="125"/>
      <c r="AI97" s="200"/>
      <c r="AJ97" s="201"/>
      <c r="AK97" s="125"/>
      <c r="AL97" s="232">
        <v>94</v>
      </c>
      <c r="AM97" s="233">
        <v>52</v>
      </c>
      <c r="AN97" s="125">
        <v>3</v>
      </c>
      <c r="AO97" s="200"/>
      <c r="AP97" s="201"/>
      <c r="AQ97" s="125"/>
      <c r="AR97" s="200"/>
      <c r="AS97" s="201"/>
      <c r="AT97" s="125"/>
      <c r="AU97" s="200"/>
      <c r="AV97" s="201"/>
      <c r="AW97" s="125"/>
      <c r="AX97" s="200"/>
      <c r="AY97" s="201"/>
      <c r="AZ97" s="125"/>
      <c r="BA97" s="200"/>
      <c r="BB97" s="201"/>
      <c r="BC97" s="125"/>
      <c r="BD97" s="290">
        <f t="shared" si="28"/>
        <v>3</v>
      </c>
      <c r="BE97" s="291"/>
      <c r="BF97" s="388" t="s">
        <v>316</v>
      </c>
      <c r="BG97" s="389"/>
      <c r="BH97" s="389"/>
      <c r="BI97" s="390"/>
      <c r="BK97" s="49">
        <f t="shared" si="5"/>
        <v>94</v>
      </c>
      <c r="BL97" s="51">
        <f t="shared" si="6"/>
        <v>52</v>
      </c>
      <c r="BM97" s="49">
        <f t="shared" si="7"/>
        <v>3</v>
      </c>
    </row>
    <row r="98" spans="1:65" s="99" customFormat="1" ht="30" customHeight="1" x14ac:dyDescent="0.3">
      <c r="A98" s="222" t="s">
        <v>365</v>
      </c>
      <c r="B98" s="283" t="s">
        <v>273</v>
      </c>
      <c r="C98" s="327"/>
      <c r="D98" s="327"/>
      <c r="E98" s="327"/>
      <c r="F98" s="327"/>
      <c r="G98" s="327"/>
      <c r="H98" s="327"/>
      <c r="I98" s="327"/>
      <c r="J98" s="327"/>
      <c r="K98" s="327"/>
      <c r="L98" s="327"/>
      <c r="M98" s="327"/>
      <c r="N98" s="327"/>
      <c r="O98" s="415"/>
      <c r="P98" s="265">
        <v>4</v>
      </c>
      <c r="Q98" s="266"/>
      <c r="R98" s="265"/>
      <c r="S98" s="287"/>
      <c r="T98" s="288">
        <v>108</v>
      </c>
      <c r="U98" s="266"/>
      <c r="V98" s="265">
        <v>52</v>
      </c>
      <c r="W98" s="289"/>
      <c r="X98" s="287">
        <v>26</v>
      </c>
      <c r="Y98" s="266"/>
      <c r="Z98" s="265"/>
      <c r="AA98" s="266"/>
      <c r="AB98" s="265">
        <v>26</v>
      </c>
      <c r="AC98" s="266"/>
      <c r="AD98" s="265"/>
      <c r="AE98" s="287"/>
      <c r="AF98" s="200"/>
      <c r="AG98" s="201"/>
      <c r="AH98" s="125"/>
      <c r="AI98" s="200"/>
      <c r="AJ98" s="201"/>
      <c r="AK98" s="125"/>
      <c r="AL98" s="200"/>
      <c r="AM98" s="201"/>
      <c r="AN98" s="125"/>
      <c r="AO98" s="200">
        <v>108</v>
      </c>
      <c r="AP98" s="201">
        <v>52</v>
      </c>
      <c r="AQ98" s="125">
        <v>3</v>
      </c>
      <c r="AR98" s="200"/>
      <c r="AS98" s="201"/>
      <c r="AT98" s="125"/>
      <c r="AU98" s="200"/>
      <c r="AV98" s="201"/>
      <c r="AW98" s="125"/>
      <c r="AX98" s="200"/>
      <c r="AY98" s="201"/>
      <c r="AZ98" s="125"/>
      <c r="BA98" s="200"/>
      <c r="BB98" s="201"/>
      <c r="BC98" s="125"/>
      <c r="BD98" s="288">
        <f t="shared" si="28"/>
        <v>3</v>
      </c>
      <c r="BE98" s="289"/>
      <c r="BF98" s="388" t="s">
        <v>317</v>
      </c>
      <c r="BG98" s="389"/>
      <c r="BH98" s="389"/>
      <c r="BI98" s="390"/>
      <c r="BJ98" s="96"/>
      <c r="BK98" s="97">
        <f t="shared" si="5"/>
        <v>108</v>
      </c>
      <c r="BL98" s="98">
        <f t="shared" si="6"/>
        <v>52</v>
      </c>
      <c r="BM98" s="97">
        <f t="shared" si="7"/>
        <v>3</v>
      </c>
    </row>
    <row r="99" spans="1:65" s="117" customFormat="1" ht="66.75" customHeight="1" thickBot="1" x14ac:dyDescent="0.35">
      <c r="A99" s="223" t="s">
        <v>394</v>
      </c>
      <c r="B99" s="466" t="s">
        <v>395</v>
      </c>
      <c r="C99" s="467"/>
      <c r="D99" s="467"/>
      <c r="E99" s="467"/>
      <c r="F99" s="467"/>
      <c r="G99" s="467"/>
      <c r="H99" s="467"/>
      <c r="I99" s="467"/>
      <c r="J99" s="467"/>
      <c r="K99" s="467"/>
      <c r="L99" s="467"/>
      <c r="M99" s="467"/>
      <c r="N99" s="467"/>
      <c r="O99" s="799"/>
      <c r="P99" s="770"/>
      <c r="Q99" s="772"/>
      <c r="R99" s="770">
        <v>5</v>
      </c>
      <c r="S99" s="771"/>
      <c r="T99" s="806">
        <v>108</v>
      </c>
      <c r="U99" s="772"/>
      <c r="V99" s="770">
        <v>52</v>
      </c>
      <c r="W99" s="807"/>
      <c r="X99" s="771">
        <v>26</v>
      </c>
      <c r="Y99" s="772"/>
      <c r="Z99" s="770"/>
      <c r="AA99" s="772"/>
      <c r="AB99" s="770">
        <v>26</v>
      </c>
      <c r="AC99" s="772"/>
      <c r="AD99" s="770"/>
      <c r="AE99" s="771"/>
      <c r="AF99" s="127"/>
      <c r="AG99" s="128"/>
      <c r="AH99" s="129"/>
      <c r="AI99" s="127"/>
      <c r="AJ99" s="128"/>
      <c r="AK99" s="129"/>
      <c r="AL99" s="127"/>
      <c r="AM99" s="128"/>
      <c r="AN99" s="129"/>
      <c r="AO99" s="127"/>
      <c r="AP99" s="128"/>
      <c r="AQ99" s="129"/>
      <c r="AR99" s="127">
        <v>108</v>
      </c>
      <c r="AS99" s="128">
        <v>52</v>
      </c>
      <c r="AT99" s="129">
        <v>3</v>
      </c>
      <c r="AU99" s="127"/>
      <c r="AV99" s="128"/>
      <c r="AW99" s="129"/>
      <c r="AX99" s="127"/>
      <c r="AY99" s="128"/>
      <c r="AZ99" s="129"/>
      <c r="BA99" s="127"/>
      <c r="BB99" s="128"/>
      <c r="BC99" s="129"/>
      <c r="BD99" s="788">
        <f t="shared" ref="BD99" si="42">AH99+AK99+AN99+AQ99+AT99+AW99+AZ99+BC99</f>
        <v>3</v>
      </c>
      <c r="BE99" s="789"/>
      <c r="BF99" s="767" t="s">
        <v>494</v>
      </c>
      <c r="BG99" s="768"/>
      <c r="BH99" s="768"/>
      <c r="BI99" s="769"/>
      <c r="BJ99" s="114"/>
      <c r="BK99" s="115">
        <f t="shared" ref="BK99" si="43">AF99+AI99+AL99+AO99+AR99+AU99+AX99</f>
        <v>108</v>
      </c>
      <c r="BL99" s="116">
        <f t="shared" ref="BL99" si="44">AG99+AJ99+AM99+AP99+AS99+AV99+AY99+BB99</f>
        <v>52</v>
      </c>
      <c r="BM99" s="115">
        <f t="shared" ref="BM99" si="45">AH99+AK99+AN99+AQ99+AT99+AW99+AZ99</f>
        <v>3</v>
      </c>
    </row>
    <row r="100" spans="1:65" s="117" customFormat="1" ht="54" customHeight="1" x14ac:dyDescent="0.3">
      <c r="A100" s="264" t="s">
        <v>495</v>
      </c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  <c r="L100" s="264"/>
      <c r="M100" s="264"/>
      <c r="N100" s="264"/>
      <c r="O100" s="264"/>
      <c r="P100" s="264"/>
      <c r="Q100" s="264"/>
      <c r="R100" s="264"/>
      <c r="S100" s="121"/>
      <c r="T100" s="121"/>
      <c r="U100" s="121"/>
      <c r="V100" s="12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264" t="s">
        <v>496</v>
      </c>
      <c r="AN100" s="264"/>
      <c r="AO100" s="264"/>
      <c r="AP100" s="264"/>
      <c r="AQ100" s="264"/>
      <c r="AR100" s="264"/>
      <c r="AS100" s="264"/>
      <c r="AT100" s="264"/>
      <c r="AU100" s="264"/>
      <c r="AV100" s="264"/>
      <c r="AW100" s="264"/>
      <c r="AX100" s="264"/>
      <c r="AY100" s="264"/>
      <c r="AZ100" s="264"/>
      <c r="BA100" s="264"/>
      <c r="BB100" s="264"/>
      <c r="BC100" s="264"/>
      <c r="BD100" s="264"/>
      <c r="BE100" s="264"/>
      <c r="BF100" s="264"/>
      <c r="BG100" s="264"/>
      <c r="BH100" s="264"/>
      <c r="BI100" s="264"/>
      <c r="BJ100" s="114"/>
      <c r="BK100" s="115"/>
      <c r="BL100" s="116"/>
      <c r="BM100" s="115"/>
    </row>
    <row r="101" spans="1:65" s="117" customFormat="1" ht="115.5" customHeight="1" x14ac:dyDescent="0.3">
      <c r="A101" s="264"/>
      <c r="B101" s="264"/>
      <c r="C101" s="264"/>
      <c r="D101" s="264"/>
      <c r="E101" s="264"/>
      <c r="F101" s="264"/>
      <c r="G101" s="264"/>
      <c r="H101" s="264"/>
      <c r="I101" s="264"/>
      <c r="J101" s="264"/>
      <c r="K101" s="264"/>
      <c r="L101" s="264"/>
      <c r="M101" s="264"/>
      <c r="N101" s="264"/>
      <c r="O101" s="264"/>
      <c r="P101" s="264"/>
      <c r="Q101" s="264"/>
      <c r="R101" s="264"/>
      <c r="S101" s="121"/>
      <c r="T101" s="121"/>
      <c r="U101" s="121"/>
      <c r="V101" s="12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264"/>
      <c r="AN101" s="264"/>
      <c r="AO101" s="264"/>
      <c r="AP101" s="264"/>
      <c r="AQ101" s="264"/>
      <c r="AR101" s="264"/>
      <c r="AS101" s="264"/>
      <c r="AT101" s="264"/>
      <c r="AU101" s="264"/>
      <c r="AV101" s="264"/>
      <c r="AW101" s="264"/>
      <c r="AX101" s="264"/>
      <c r="AY101" s="264"/>
      <c r="AZ101" s="264"/>
      <c r="BA101" s="264"/>
      <c r="BB101" s="264"/>
      <c r="BC101" s="264"/>
      <c r="BD101" s="264"/>
      <c r="BE101" s="264"/>
      <c r="BF101" s="264"/>
      <c r="BG101" s="264"/>
      <c r="BH101" s="264"/>
      <c r="BI101" s="264"/>
      <c r="BJ101" s="114"/>
      <c r="BK101" s="115"/>
      <c r="BL101" s="116"/>
      <c r="BM101" s="115"/>
    </row>
    <row r="102" spans="1:65" s="99" customFormat="1" ht="55.5" customHeight="1" thickBot="1" x14ac:dyDescent="0.35">
      <c r="A102" s="762" t="s">
        <v>448</v>
      </c>
      <c r="B102" s="762"/>
      <c r="C102" s="762"/>
      <c r="D102" s="762"/>
      <c r="E102" s="762"/>
      <c r="F102" s="762"/>
      <c r="G102" s="762"/>
      <c r="H102" s="762"/>
      <c r="I102" s="762"/>
      <c r="J102" s="762"/>
      <c r="K102" s="762"/>
      <c r="L102" s="762"/>
      <c r="M102" s="762"/>
      <c r="N102" s="762"/>
      <c r="O102" s="762"/>
      <c r="P102" s="762"/>
      <c r="Q102" s="762"/>
      <c r="R102" s="762"/>
      <c r="S102" s="762"/>
      <c r="T102" s="762"/>
      <c r="U102" s="762"/>
      <c r="V102" s="762"/>
      <c r="W102" s="762"/>
      <c r="X102" s="762"/>
      <c r="Y102" s="762"/>
      <c r="Z102" s="762"/>
      <c r="AA102" s="762"/>
      <c r="AB102" s="762"/>
      <c r="AC102" s="762"/>
      <c r="AD102" s="762"/>
      <c r="AE102" s="762"/>
      <c r="AF102" s="762"/>
      <c r="AG102" s="762"/>
      <c r="AH102" s="762"/>
      <c r="AI102" s="762"/>
      <c r="AJ102" s="762"/>
      <c r="AK102" s="762"/>
      <c r="AL102" s="762"/>
      <c r="AM102" s="762"/>
      <c r="AN102" s="762"/>
      <c r="AO102" s="762"/>
      <c r="AP102" s="762"/>
      <c r="AQ102" s="762"/>
      <c r="AR102" s="762"/>
      <c r="AS102" s="762"/>
      <c r="AT102" s="762"/>
      <c r="AU102" s="762"/>
      <c r="AV102" s="762"/>
      <c r="AW102" s="762"/>
      <c r="AX102" s="762"/>
      <c r="AY102" s="762"/>
      <c r="AZ102" s="762"/>
      <c r="BA102" s="762"/>
      <c r="BB102" s="762"/>
      <c r="BC102" s="762"/>
      <c r="BD102" s="762"/>
      <c r="BE102" s="762"/>
      <c r="BF102" s="762"/>
      <c r="BG102" s="762"/>
      <c r="BH102" s="762"/>
      <c r="BI102" s="762"/>
      <c r="BJ102" s="96"/>
      <c r="BK102" s="97"/>
      <c r="BL102" s="98"/>
      <c r="BM102" s="97"/>
    </row>
    <row r="103" spans="1:65" s="99" customFormat="1" ht="48" customHeight="1" thickBot="1" x14ac:dyDescent="0.35">
      <c r="A103" s="808" t="s">
        <v>99</v>
      </c>
      <c r="B103" s="566" t="s">
        <v>113</v>
      </c>
      <c r="C103" s="567"/>
      <c r="D103" s="567"/>
      <c r="E103" s="567"/>
      <c r="F103" s="567"/>
      <c r="G103" s="567"/>
      <c r="H103" s="567"/>
      <c r="I103" s="567"/>
      <c r="J103" s="567"/>
      <c r="K103" s="567"/>
      <c r="L103" s="567"/>
      <c r="M103" s="567"/>
      <c r="N103" s="567"/>
      <c r="O103" s="568"/>
      <c r="P103" s="575" t="s">
        <v>8</v>
      </c>
      <c r="Q103" s="576"/>
      <c r="R103" s="575" t="s">
        <v>9</v>
      </c>
      <c r="S103" s="581"/>
      <c r="T103" s="439" t="s">
        <v>10</v>
      </c>
      <c r="U103" s="440"/>
      <c r="V103" s="440"/>
      <c r="W103" s="440"/>
      <c r="X103" s="440"/>
      <c r="Y103" s="440"/>
      <c r="Z103" s="440"/>
      <c r="AA103" s="440"/>
      <c r="AB103" s="440"/>
      <c r="AC103" s="440"/>
      <c r="AD103" s="440"/>
      <c r="AE103" s="441"/>
      <c r="AF103" s="790" t="s">
        <v>35</v>
      </c>
      <c r="AG103" s="791"/>
      <c r="AH103" s="791"/>
      <c r="AI103" s="791"/>
      <c r="AJ103" s="791"/>
      <c r="AK103" s="791"/>
      <c r="AL103" s="791"/>
      <c r="AM103" s="791"/>
      <c r="AN103" s="791"/>
      <c r="AO103" s="791"/>
      <c r="AP103" s="791"/>
      <c r="AQ103" s="791"/>
      <c r="AR103" s="791"/>
      <c r="AS103" s="791"/>
      <c r="AT103" s="791"/>
      <c r="AU103" s="791"/>
      <c r="AV103" s="791"/>
      <c r="AW103" s="791"/>
      <c r="AX103" s="791"/>
      <c r="AY103" s="791"/>
      <c r="AZ103" s="791"/>
      <c r="BA103" s="791"/>
      <c r="BB103" s="791"/>
      <c r="BC103" s="792"/>
      <c r="BD103" s="773" t="s">
        <v>23</v>
      </c>
      <c r="BE103" s="774"/>
      <c r="BF103" s="782" t="s">
        <v>100</v>
      </c>
      <c r="BG103" s="782"/>
      <c r="BH103" s="782"/>
      <c r="BI103" s="783"/>
      <c r="BJ103" s="96"/>
      <c r="BK103" s="97"/>
      <c r="BL103" s="98"/>
      <c r="BM103" s="97"/>
    </row>
    <row r="104" spans="1:65" s="99" customFormat="1" ht="39.75" customHeight="1" thickBot="1" x14ac:dyDescent="0.35">
      <c r="A104" s="809"/>
      <c r="B104" s="569"/>
      <c r="C104" s="570"/>
      <c r="D104" s="570"/>
      <c r="E104" s="570"/>
      <c r="F104" s="570"/>
      <c r="G104" s="570"/>
      <c r="H104" s="570"/>
      <c r="I104" s="570"/>
      <c r="J104" s="570"/>
      <c r="K104" s="570"/>
      <c r="L104" s="570"/>
      <c r="M104" s="570"/>
      <c r="N104" s="570"/>
      <c r="O104" s="571"/>
      <c r="P104" s="577"/>
      <c r="Q104" s="578"/>
      <c r="R104" s="577"/>
      <c r="S104" s="582"/>
      <c r="T104" s="811" t="s">
        <v>5</v>
      </c>
      <c r="U104" s="578"/>
      <c r="V104" s="577" t="s">
        <v>11</v>
      </c>
      <c r="W104" s="800"/>
      <c r="X104" s="802" t="s">
        <v>12</v>
      </c>
      <c r="Y104" s="763"/>
      <c r="Z104" s="763"/>
      <c r="AA104" s="763"/>
      <c r="AB104" s="763"/>
      <c r="AC104" s="763"/>
      <c r="AD104" s="763"/>
      <c r="AE104" s="764"/>
      <c r="AF104" s="563" t="s">
        <v>14</v>
      </c>
      <c r="AG104" s="564"/>
      <c r="AH104" s="564"/>
      <c r="AI104" s="564"/>
      <c r="AJ104" s="564"/>
      <c r="AK104" s="565"/>
      <c r="AL104" s="563" t="s">
        <v>15</v>
      </c>
      <c r="AM104" s="564"/>
      <c r="AN104" s="564"/>
      <c r="AO104" s="564"/>
      <c r="AP104" s="564"/>
      <c r="AQ104" s="565"/>
      <c r="AR104" s="563" t="s">
        <v>16</v>
      </c>
      <c r="AS104" s="564"/>
      <c r="AT104" s="564"/>
      <c r="AU104" s="564"/>
      <c r="AV104" s="564"/>
      <c r="AW104" s="565"/>
      <c r="AX104" s="563" t="s">
        <v>169</v>
      </c>
      <c r="AY104" s="564"/>
      <c r="AZ104" s="564"/>
      <c r="BA104" s="564"/>
      <c r="BB104" s="564"/>
      <c r="BC104" s="565"/>
      <c r="BD104" s="775"/>
      <c r="BE104" s="776"/>
      <c r="BF104" s="784"/>
      <c r="BG104" s="784"/>
      <c r="BH104" s="784"/>
      <c r="BI104" s="785"/>
      <c r="BJ104" s="96"/>
      <c r="BK104" s="97"/>
      <c r="BL104" s="98"/>
      <c r="BM104" s="97"/>
    </row>
    <row r="105" spans="1:65" s="99" customFormat="1" ht="75.75" customHeight="1" thickBot="1" x14ac:dyDescent="0.35">
      <c r="A105" s="809"/>
      <c r="B105" s="569"/>
      <c r="C105" s="570"/>
      <c r="D105" s="570"/>
      <c r="E105" s="570"/>
      <c r="F105" s="570"/>
      <c r="G105" s="570"/>
      <c r="H105" s="570"/>
      <c r="I105" s="570"/>
      <c r="J105" s="570"/>
      <c r="K105" s="570"/>
      <c r="L105" s="570"/>
      <c r="M105" s="570"/>
      <c r="N105" s="570"/>
      <c r="O105" s="571"/>
      <c r="P105" s="577"/>
      <c r="Q105" s="578"/>
      <c r="R105" s="577"/>
      <c r="S105" s="582"/>
      <c r="T105" s="811"/>
      <c r="U105" s="578"/>
      <c r="V105" s="577"/>
      <c r="W105" s="800"/>
      <c r="X105" s="766" t="s">
        <v>13</v>
      </c>
      <c r="Y105" s="578"/>
      <c r="Z105" s="765" t="s">
        <v>101</v>
      </c>
      <c r="AA105" s="578"/>
      <c r="AB105" s="765" t="s">
        <v>102</v>
      </c>
      <c r="AC105" s="578"/>
      <c r="AD105" s="577" t="s">
        <v>73</v>
      </c>
      <c r="AE105" s="582"/>
      <c r="AF105" s="584" t="s">
        <v>204</v>
      </c>
      <c r="AG105" s="585"/>
      <c r="AH105" s="586"/>
      <c r="AI105" s="584" t="s">
        <v>205</v>
      </c>
      <c r="AJ105" s="585"/>
      <c r="AK105" s="586"/>
      <c r="AL105" s="587" t="s">
        <v>206</v>
      </c>
      <c r="AM105" s="564"/>
      <c r="AN105" s="565"/>
      <c r="AO105" s="587" t="s">
        <v>207</v>
      </c>
      <c r="AP105" s="564"/>
      <c r="AQ105" s="565"/>
      <c r="AR105" s="587" t="s">
        <v>208</v>
      </c>
      <c r="AS105" s="564"/>
      <c r="AT105" s="565"/>
      <c r="AU105" s="587" t="s">
        <v>209</v>
      </c>
      <c r="AV105" s="564"/>
      <c r="AW105" s="565"/>
      <c r="AX105" s="587" t="s">
        <v>253</v>
      </c>
      <c r="AY105" s="564"/>
      <c r="AZ105" s="565"/>
      <c r="BA105" s="793" t="s">
        <v>170</v>
      </c>
      <c r="BB105" s="794"/>
      <c r="BC105" s="795"/>
      <c r="BD105" s="775"/>
      <c r="BE105" s="776"/>
      <c r="BF105" s="784"/>
      <c r="BG105" s="784"/>
      <c r="BH105" s="784"/>
      <c r="BI105" s="785"/>
      <c r="BJ105" s="96"/>
      <c r="BK105" s="97"/>
      <c r="BL105" s="98"/>
      <c r="BM105" s="97"/>
    </row>
    <row r="106" spans="1:65" s="99" customFormat="1" ht="137.25" customHeight="1" thickBot="1" x14ac:dyDescent="0.35">
      <c r="A106" s="810"/>
      <c r="B106" s="572"/>
      <c r="C106" s="573"/>
      <c r="D106" s="573"/>
      <c r="E106" s="573"/>
      <c r="F106" s="573"/>
      <c r="G106" s="573"/>
      <c r="H106" s="573"/>
      <c r="I106" s="573"/>
      <c r="J106" s="573"/>
      <c r="K106" s="573"/>
      <c r="L106" s="573"/>
      <c r="M106" s="573"/>
      <c r="N106" s="573"/>
      <c r="O106" s="574"/>
      <c r="P106" s="579"/>
      <c r="Q106" s="580"/>
      <c r="R106" s="579"/>
      <c r="S106" s="583"/>
      <c r="T106" s="812"/>
      <c r="U106" s="580"/>
      <c r="V106" s="579"/>
      <c r="W106" s="801"/>
      <c r="X106" s="583"/>
      <c r="Y106" s="580"/>
      <c r="Z106" s="579"/>
      <c r="AA106" s="580"/>
      <c r="AB106" s="579"/>
      <c r="AC106" s="580"/>
      <c r="AD106" s="579"/>
      <c r="AE106" s="583"/>
      <c r="AF106" s="144" t="s">
        <v>3</v>
      </c>
      <c r="AG106" s="145" t="s">
        <v>17</v>
      </c>
      <c r="AH106" s="146" t="s">
        <v>18</v>
      </c>
      <c r="AI106" s="144" t="s">
        <v>3</v>
      </c>
      <c r="AJ106" s="145" t="s">
        <v>17</v>
      </c>
      <c r="AK106" s="146" t="s">
        <v>18</v>
      </c>
      <c r="AL106" s="144" t="s">
        <v>3</v>
      </c>
      <c r="AM106" s="145" t="s">
        <v>17</v>
      </c>
      <c r="AN106" s="146" t="s">
        <v>18</v>
      </c>
      <c r="AO106" s="144" t="s">
        <v>3</v>
      </c>
      <c r="AP106" s="145" t="s">
        <v>17</v>
      </c>
      <c r="AQ106" s="146" t="s">
        <v>18</v>
      </c>
      <c r="AR106" s="144" t="s">
        <v>3</v>
      </c>
      <c r="AS106" s="145" t="s">
        <v>17</v>
      </c>
      <c r="AT106" s="146" t="s">
        <v>18</v>
      </c>
      <c r="AU106" s="147" t="s">
        <v>3</v>
      </c>
      <c r="AV106" s="148" t="s">
        <v>17</v>
      </c>
      <c r="AW106" s="149" t="s">
        <v>18</v>
      </c>
      <c r="AX106" s="144" t="s">
        <v>3</v>
      </c>
      <c r="AY106" s="145" t="s">
        <v>17</v>
      </c>
      <c r="AZ106" s="146" t="s">
        <v>18</v>
      </c>
      <c r="BA106" s="144" t="s">
        <v>3</v>
      </c>
      <c r="BB106" s="145" t="s">
        <v>17</v>
      </c>
      <c r="BC106" s="146" t="s">
        <v>18</v>
      </c>
      <c r="BD106" s="777"/>
      <c r="BE106" s="778"/>
      <c r="BF106" s="786"/>
      <c r="BG106" s="786"/>
      <c r="BH106" s="786"/>
      <c r="BI106" s="787"/>
      <c r="BJ106" s="96"/>
      <c r="BK106" s="97"/>
      <c r="BL106" s="98"/>
      <c r="BM106" s="97"/>
    </row>
    <row r="107" spans="1:65" ht="63.75" customHeight="1" x14ac:dyDescent="0.3">
      <c r="A107" s="174" t="s">
        <v>215</v>
      </c>
      <c r="B107" s="416" t="s">
        <v>396</v>
      </c>
      <c r="C107" s="417"/>
      <c r="D107" s="417"/>
      <c r="E107" s="417"/>
      <c r="F107" s="417"/>
      <c r="G107" s="417"/>
      <c r="H107" s="417"/>
      <c r="I107" s="417"/>
      <c r="J107" s="417"/>
      <c r="K107" s="417"/>
      <c r="L107" s="417"/>
      <c r="M107" s="417"/>
      <c r="N107" s="417"/>
      <c r="O107" s="418"/>
      <c r="P107" s="265"/>
      <c r="Q107" s="266"/>
      <c r="R107" s="265"/>
      <c r="S107" s="287"/>
      <c r="T107" s="288"/>
      <c r="U107" s="266"/>
      <c r="V107" s="265"/>
      <c r="W107" s="289"/>
      <c r="X107" s="287"/>
      <c r="Y107" s="266"/>
      <c r="Z107" s="265"/>
      <c r="AA107" s="266"/>
      <c r="AB107" s="265"/>
      <c r="AC107" s="266"/>
      <c r="AD107" s="265"/>
      <c r="AE107" s="287"/>
      <c r="AF107" s="200"/>
      <c r="AG107" s="201"/>
      <c r="AH107" s="125"/>
      <c r="AI107" s="200"/>
      <c r="AJ107" s="201"/>
      <c r="AK107" s="125"/>
      <c r="AL107" s="200"/>
      <c r="AM107" s="201"/>
      <c r="AN107" s="125"/>
      <c r="AO107" s="200"/>
      <c r="AP107" s="201"/>
      <c r="AQ107" s="125"/>
      <c r="AR107" s="200"/>
      <c r="AS107" s="201"/>
      <c r="AT107" s="125"/>
      <c r="AU107" s="200"/>
      <c r="AV107" s="201"/>
      <c r="AW107" s="125"/>
      <c r="AX107" s="208"/>
      <c r="AY107" s="209"/>
      <c r="AZ107" s="126"/>
      <c r="BA107" s="208"/>
      <c r="BB107" s="209"/>
      <c r="BC107" s="126"/>
      <c r="BD107" s="727"/>
      <c r="BE107" s="728"/>
      <c r="BF107" s="271"/>
      <c r="BG107" s="272"/>
      <c r="BH107" s="272"/>
      <c r="BI107" s="273"/>
      <c r="BK107" s="49">
        <f t="shared" si="5"/>
        <v>0</v>
      </c>
      <c r="BL107" s="51">
        <f t="shared" si="6"/>
        <v>0</v>
      </c>
      <c r="BM107" s="49">
        <f t="shared" si="7"/>
        <v>0</v>
      </c>
    </row>
    <row r="108" spans="1:65" ht="30" customHeight="1" x14ac:dyDescent="0.3">
      <c r="A108" s="139" t="s">
        <v>366</v>
      </c>
      <c r="B108" s="378" t="s">
        <v>331</v>
      </c>
      <c r="C108" s="379"/>
      <c r="D108" s="379"/>
      <c r="E108" s="379"/>
      <c r="F108" s="379"/>
      <c r="G108" s="379"/>
      <c r="H108" s="379"/>
      <c r="I108" s="379"/>
      <c r="J108" s="379"/>
      <c r="K108" s="379"/>
      <c r="L108" s="379"/>
      <c r="M108" s="379"/>
      <c r="N108" s="379"/>
      <c r="O108" s="380"/>
      <c r="P108" s="381"/>
      <c r="Q108" s="357"/>
      <c r="R108" s="381">
        <v>2</v>
      </c>
      <c r="S108" s="382"/>
      <c r="T108" s="333">
        <v>108</v>
      </c>
      <c r="U108" s="344"/>
      <c r="V108" s="267">
        <v>52</v>
      </c>
      <c r="W108" s="372"/>
      <c r="X108" s="268">
        <v>26</v>
      </c>
      <c r="Y108" s="344"/>
      <c r="Z108" s="267"/>
      <c r="AA108" s="344"/>
      <c r="AB108" s="267">
        <v>26</v>
      </c>
      <c r="AC108" s="344"/>
      <c r="AD108" s="267"/>
      <c r="AE108" s="268"/>
      <c r="AF108" s="200"/>
      <c r="AG108" s="201"/>
      <c r="AH108" s="125"/>
      <c r="AI108" s="200">
        <v>108</v>
      </c>
      <c r="AJ108" s="201">
        <v>52</v>
      </c>
      <c r="AK108" s="125">
        <v>3</v>
      </c>
      <c r="AL108" s="200"/>
      <c r="AM108" s="201"/>
      <c r="AN108" s="125"/>
      <c r="AO108" s="200"/>
      <c r="AP108" s="201"/>
      <c r="AQ108" s="125"/>
      <c r="AR108" s="200"/>
      <c r="AS108" s="201"/>
      <c r="AT108" s="125"/>
      <c r="AU108" s="200"/>
      <c r="AV108" s="201"/>
      <c r="AW108" s="125"/>
      <c r="AX108" s="208"/>
      <c r="AY108" s="209"/>
      <c r="AZ108" s="126"/>
      <c r="BA108" s="208"/>
      <c r="BB108" s="209"/>
      <c r="BC108" s="126"/>
      <c r="BD108" s="295">
        <f t="shared" si="28"/>
        <v>3</v>
      </c>
      <c r="BE108" s="296"/>
      <c r="BF108" s="779" t="s">
        <v>319</v>
      </c>
      <c r="BG108" s="780"/>
      <c r="BH108" s="780"/>
      <c r="BI108" s="781"/>
      <c r="BK108" s="49">
        <f t="shared" si="5"/>
        <v>108</v>
      </c>
      <c r="BL108" s="51">
        <f t="shared" si="6"/>
        <v>52</v>
      </c>
      <c r="BM108" s="49">
        <f t="shared" si="7"/>
        <v>3</v>
      </c>
    </row>
    <row r="109" spans="1:65" ht="30" customHeight="1" x14ac:dyDescent="0.3">
      <c r="A109" s="139" t="s">
        <v>367</v>
      </c>
      <c r="B109" s="378" t="s">
        <v>274</v>
      </c>
      <c r="C109" s="379"/>
      <c r="D109" s="379"/>
      <c r="E109" s="379"/>
      <c r="F109" s="379"/>
      <c r="G109" s="379"/>
      <c r="H109" s="379"/>
      <c r="I109" s="379"/>
      <c r="J109" s="379"/>
      <c r="K109" s="379"/>
      <c r="L109" s="379"/>
      <c r="M109" s="379"/>
      <c r="N109" s="379"/>
      <c r="O109" s="380"/>
      <c r="P109" s="381">
        <v>3</v>
      </c>
      <c r="Q109" s="357"/>
      <c r="R109" s="381"/>
      <c r="S109" s="382"/>
      <c r="T109" s="333">
        <v>108</v>
      </c>
      <c r="U109" s="344"/>
      <c r="V109" s="267">
        <v>68</v>
      </c>
      <c r="W109" s="372"/>
      <c r="X109" s="268">
        <v>34</v>
      </c>
      <c r="Y109" s="344"/>
      <c r="Z109" s="267">
        <v>34</v>
      </c>
      <c r="AA109" s="344"/>
      <c r="AB109" s="267"/>
      <c r="AC109" s="344"/>
      <c r="AD109" s="267"/>
      <c r="AE109" s="268"/>
      <c r="AF109" s="200"/>
      <c r="AG109" s="201"/>
      <c r="AH109" s="125"/>
      <c r="AI109" s="200"/>
      <c r="AJ109" s="201"/>
      <c r="AK109" s="125"/>
      <c r="AL109" s="200">
        <v>108</v>
      </c>
      <c r="AM109" s="201">
        <v>68</v>
      </c>
      <c r="AN109" s="126">
        <v>3</v>
      </c>
      <c r="AO109" s="200"/>
      <c r="AP109" s="201"/>
      <c r="AQ109" s="126"/>
      <c r="AR109" s="208"/>
      <c r="AS109" s="209"/>
      <c r="AT109" s="126"/>
      <c r="AU109" s="208"/>
      <c r="AV109" s="209"/>
      <c r="AW109" s="126"/>
      <c r="AX109" s="208"/>
      <c r="AY109" s="209"/>
      <c r="AZ109" s="126"/>
      <c r="BA109" s="208"/>
      <c r="BB109" s="209"/>
      <c r="BC109" s="126"/>
      <c r="BD109" s="295">
        <f t="shared" si="28"/>
        <v>3</v>
      </c>
      <c r="BE109" s="296"/>
      <c r="BF109" s="779" t="s">
        <v>320</v>
      </c>
      <c r="BG109" s="780"/>
      <c r="BH109" s="780"/>
      <c r="BI109" s="781"/>
      <c r="BK109" s="49">
        <f t="shared" si="5"/>
        <v>108</v>
      </c>
      <c r="BL109" s="51">
        <f t="shared" si="6"/>
        <v>68</v>
      </c>
      <c r="BM109" s="49">
        <f t="shared" si="7"/>
        <v>3</v>
      </c>
    </row>
    <row r="110" spans="1:65" s="99" customFormat="1" ht="40.5" customHeight="1" x14ac:dyDescent="0.3">
      <c r="A110" s="142" t="s">
        <v>368</v>
      </c>
      <c r="B110" s="337" t="s">
        <v>286</v>
      </c>
      <c r="C110" s="339"/>
      <c r="D110" s="339"/>
      <c r="E110" s="339"/>
      <c r="F110" s="339"/>
      <c r="G110" s="339"/>
      <c r="H110" s="339"/>
      <c r="I110" s="339"/>
      <c r="J110" s="339"/>
      <c r="K110" s="339"/>
      <c r="L110" s="339"/>
      <c r="M110" s="339"/>
      <c r="N110" s="339"/>
      <c r="O110" s="383"/>
      <c r="P110" s="267"/>
      <c r="Q110" s="344"/>
      <c r="R110" s="267">
        <v>4</v>
      </c>
      <c r="S110" s="268"/>
      <c r="T110" s="333">
        <v>124</v>
      </c>
      <c r="U110" s="344"/>
      <c r="V110" s="267">
        <v>68</v>
      </c>
      <c r="W110" s="372"/>
      <c r="X110" s="268">
        <v>34</v>
      </c>
      <c r="Y110" s="344"/>
      <c r="Z110" s="267"/>
      <c r="AA110" s="344"/>
      <c r="AB110" s="267">
        <v>34</v>
      </c>
      <c r="AC110" s="344"/>
      <c r="AD110" s="267"/>
      <c r="AE110" s="268"/>
      <c r="AF110" s="200"/>
      <c r="AG110" s="201"/>
      <c r="AH110" s="125"/>
      <c r="AI110" s="200"/>
      <c r="AJ110" s="201"/>
      <c r="AK110" s="125"/>
      <c r="AL110" s="200"/>
      <c r="AM110" s="201"/>
      <c r="AN110" s="125"/>
      <c r="AO110" s="200">
        <v>124</v>
      </c>
      <c r="AP110" s="201">
        <v>68</v>
      </c>
      <c r="AQ110" s="125">
        <v>3</v>
      </c>
      <c r="AR110" s="200"/>
      <c r="AS110" s="201"/>
      <c r="AT110" s="125"/>
      <c r="AU110" s="200"/>
      <c r="AV110" s="201"/>
      <c r="AW110" s="125"/>
      <c r="AX110" s="200"/>
      <c r="AY110" s="201"/>
      <c r="AZ110" s="125"/>
      <c r="BA110" s="200"/>
      <c r="BB110" s="209"/>
      <c r="BC110" s="126"/>
      <c r="BD110" s="333">
        <f t="shared" si="28"/>
        <v>3</v>
      </c>
      <c r="BE110" s="372"/>
      <c r="BF110" s="271" t="s">
        <v>321</v>
      </c>
      <c r="BG110" s="272"/>
      <c r="BH110" s="272"/>
      <c r="BI110" s="273"/>
      <c r="BJ110" s="96"/>
      <c r="BK110" s="97">
        <f t="shared" si="5"/>
        <v>124</v>
      </c>
      <c r="BL110" s="98">
        <f t="shared" si="6"/>
        <v>68</v>
      </c>
      <c r="BM110" s="97">
        <f t="shared" si="7"/>
        <v>3</v>
      </c>
    </row>
    <row r="111" spans="1:65" s="81" customFormat="1" ht="60.75" customHeight="1" x14ac:dyDescent="0.3">
      <c r="A111" s="178" t="s">
        <v>216</v>
      </c>
      <c r="B111" s="803" t="s">
        <v>358</v>
      </c>
      <c r="C111" s="804"/>
      <c r="D111" s="804"/>
      <c r="E111" s="804"/>
      <c r="F111" s="804"/>
      <c r="G111" s="804"/>
      <c r="H111" s="804"/>
      <c r="I111" s="804"/>
      <c r="J111" s="804"/>
      <c r="K111" s="804"/>
      <c r="L111" s="804"/>
      <c r="M111" s="804"/>
      <c r="N111" s="804"/>
      <c r="O111" s="805"/>
      <c r="P111" s="405"/>
      <c r="Q111" s="413"/>
      <c r="R111" s="405"/>
      <c r="S111" s="412"/>
      <c r="T111" s="290"/>
      <c r="U111" s="413"/>
      <c r="V111" s="405"/>
      <c r="W111" s="291"/>
      <c r="X111" s="412"/>
      <c r="Y111" s="413"/>
      <c r="Z111" s="405"/>
      <c r="AA111" s="413"/>
      <c r="AB111" s="405"/>
      <c r="AC111" s="413"/>
      <c r="AD111" s="405"/>
      <c r="AE111" s="412"/>
      <c r="AF111" s="122"/>
      <c r="AG111" s="123"/>
      <c r="AH111" s="124"/>
      <c r="AI111" s="122"/>
      <c r="AJ111" s="123"/>
      <c r="AK111" s="124"/>
      <c r="AL111" s="122"/>
      <c r="AM111" s="123"/>
      <c r="AN111" s="124"/>
      <c r="AO111" s="122"/>
      <c r="AP111" s="123"/>
      <c r="AQ111" s="124"/>
      <c r="AR111" s="122"/>
      <c r="AS111" s="123"/>
      <c r="AT111" s="124"/>
      <c r="AU111" s="122"/>
      <c r="AV111" s="123"/>
      <c r="AW111" s="179"/>
      <c r="AX111" s="122"/>
      <c r="AY111" s="123"/>
      <c r="AZ111" s="124"/>
      <c r="BA111" s="175"/>
      <c r="BB111" s="180"/>
      <c r="BC111" s="181"/>
      <c r="BD111" s="295"/>
      <c r="BE111" s="296"/>
      <c r="BF111" s="796"/>
      <c r="BG111" s="797"/>
      <c r="BH111" s="797"/>
      <c r="BI111" s="798"/>
      <c r="BJ111" s="80"/>
      <c r="BK111" s="50">
        <f>AF111+AI111+AL111+AO111+AR111+AU111+AX111</f>
        <v>0</v>
      </c>
      <c r="BL111" s="52">
        <f>AG111+AJ111+AM111+AP111+AS111+AV111+AY111+BB111</f>
        <v>0</v>
      </c>
      <c r="BM111" s="50">
        <f>AH111+AK111+AN111+AQ111+AT111+AW111+AZ111</f>
        <v>0</v>
      </c>
    </row>
    <row r="112" spans="1:65" s="99" customFormat="1" ht="63" customHeight="1" x14ac:dyDescent="0.3">
      <c r="A112" s="133" t="s">
        <v>308</v>
      </c>
      <c r="B112" s="283" t="s">
        <v>269</v>
      </c>
      <c r="C112" s="327"/>
      <c r="D112" s="327"/>
      <c r="E112" s="327"/>
      <c r="F112" s="327"/>
      <c r="G112" s="327"/>
      <c r="H112" s="327"/>
      <c r="I112" s="327"/>
      <c r="J112" s="327"/>
      <c r="K112" s="327"/>
      <c r="L112" s="327"/>
      <c r="M112" s="327"/>
      <c r="N112" s="327"/>
      <c r="O112" s="415"/>
      <c r="P112" s="265"/>
      <c r="Q112" s="266"/>
      <c r="R112" s="265">
        <v>6</v>
      </c>
      <c r="S112" s="287"/>
      <c r="T112" s="288">
        <v>108</v>
      </c>
      <c r="U112" s="266"/>
      <c r="V112" s="265">
        <v>52</v>
      </c>
      <c r="W112" s="289"/>
      <c r="X112" s="287">
        <v>26</v>
      </c>
      <c r="Y112" s="266"/>
      <c r="Z112" s="265">
        <v>26</v>
      </c>
      <c r="AA112" s="266"/>
      <c r="AB112" s="265"/>
      <c r="AC112" s="266"/>
      <c r="AD112" s="265"/>
      <c r="AE112" s="287"/>
      <c r="AF112" s="200"/>
      <c r="AG112" s="201"/>
      <c r="AH112" s="125"/>
      <c r="AI112" s="200"/>
      <c r="AJ112" s="201"/>
      <c r="AK112" s="125"/>
      <c r="AL112" s="200"/>
      <c r="AM112" s="201"/>
      <c r="AN112" s="125"/>
      <c r="AO112" s="200"/>
      <c r="AP112" s="201"/>
      <c r="AQ112" s="125"/>
      <c r="AR112" s="200"/>
      <c r="AS112" s="201"/>
      <c r="AT112" s="125"/>
      <c r="AU112" s="200">
        <v>108</v>
      </c>
      <c r="AV112" s="201">
        <v>52</v>
      </c>
      <c r="AW112" s="125">
        <v>3</v>
      </c>
      <c r="AX112" s="200"/>
      <c r="AY112" s="201"/>
      <c r="AZ112" s="125"/>
      <c r="BA112" s="200"/>
      <c r="BB112" s="209"/>
      <c r="BC112" s="126"/>
      <c r="BD112" s="295">
        <f>AH112+AK112+AN112+AQ112+AT112+AW112+AZ112+BC112</f>
        <v>3</v>
      </c>
      <c r="BE112" s="296"/>
      <c r="BF112" s="271" t="s">
        <v>507</v>
      </c>
      <c r="BG112" s="272"/>
      <c r="BH112" s="272"/>
      <c r="BI112" s="273"/>
      <c r="BJ112" s="96"/>
      <c r="BK112" s="97">
        <f>AF112+AI112+AL112+AO112+AR112+AU112+AX112</f>
        <v>108</v>
      </c>
      <c r="BL112" s="98">
        <f>AG112+AJ112+AM112+AP112+AS112+AV112+AY112+BB112</f>
        <v>52</v>
      </c>
      <c r="BM112" s="97">
        <f>AH112+AK112+AN112+AQ112+AT112+AW112+AZ112</f>
        <v>3</v>
      </c>
    </row>
    <row r="113" spans="1:65" ht="62.25" customHeight="1" x14ac:dyDescent="0.3">
      <c r="A113" s="140" t="s">
        <v>309</v>
      </c>
      <c r="B113" s="283" t="s">
        <v>284</v>
      </c>
      <c r="C113" s="327"/>
      <c r="D113" s="327"/>
      <c r="E113" s="327"/>
      <c r="F113" s="327"/>
      <c r="G113" s="327"/>
      <c r="H113" s="327"/>
      <c r="I113" s="327"/>
      <c r="J113" s="327"/>
      <c r="K113" s="327"/>
      <c r="L113" s="327"/>
      <c r="M113" s="327"/>
      <c r="N113" s="327"/>
      <c r="O113" s="415"/>
      <c r="P113" s="265">
        <v>6</v>
      </c>
      <c r="Q113" s="266"/>
      <c r="R113" s="265"/>
      <c r="S113" s="287"/>
      <c r="T113" s="288">
        <v>108</v>
      </c>
      <c r="U113" s="266"/>
      <c r="V113" s="265">
        <v>58</v>
      </c>
      <c r="W113" s="289"/>
      <c r="X113" s="287">
        <v>24</v>
      </c>
      <c r="Y113" s="266"/>
      <c r="Z113" s="265">
        <v>34</v>
      </c>
      <c r="AA113" s="266"/>
      <c r="AB113" s="265"/>
      <c r="AC113" s="266"/>
      <c r="AD113" s="265"/>
      <c r="AE113" s="287"/>
      <c r="AF113" s="200"/>
      <c r="AG113" s="201"/>
      <c r="AH113" s="125"/>
      <c r="AI113" s="200"/>
      <c r="AJ113" s="201"/>
      <c r="AK113" s="125"/>
      <c r="AL113" s="200"/>
      <c r="AM113" s="201"/>
      <c r="AN113" s="125"/>
      <c r="AO113" s="200"/>
      <c r="AP113" s="201"/>
      <c r="AQ113" s="125"/>
      <c r="AR113" s="200"/>
      <c r="AS113" s="201"/>
      <c r="AT113" s="125"/>
      <c r="AU113" s="200">
        <v>108</v>
      </c>
      <c r="AV113" s="201">
        <v>58</v>
      </c>
      <c r="AW113" s="125">
        <v>3</v>
      </c>
      <c r="AX113" s="200"/>
      <c r="AY113" s="201"/>
      <c r="AZ113" s="125"/>
      <c r="BA113" s="200"/>
      <c r="BB113" s="201"/>
      <c r="BC113" s="125"/>
      <c r="BD113" s="295">
        <f>AH113+AK113+AN113+AQ113+AT113+AW113+AZ113+BC113</f>
        <v>3</v>
      </c>
      <c r="BE113" s="296"/>
      <c r="BF113" s="271" t="s">
        <v>437</v>
      </c>
      <c r="BG113" s="272"/>
      <c r="BH113" s="272"/>
      <c r="BI113" s="273"/>
      <c r="BK113" s="49">
        <f>AF113+AI113+AL113+AO113+AR113+AU113+AX113</f>
        <v>108</v>
      </c>
      <c r="BL113" s="51">
        <f>AG113+AJ113+AM113+AP113+AS113+AV113+AY113+BB113</f>
        <v>58</v>
      </c>
      <c r="BM113" s="49">
        <f>AH113+AK113+AN113+AQ113+AT113+AW113+AZ113</f>
        <v>3</v>
      </c>
    </row>
    <row r="114" spans="1:65" ht="34.5" customHeight="1" x14ac:dyDescent="0.3">
      <c r="A114" s="133" t="s">
        <v>369</v>
      </c>
      <c r="B114" s="337" t="s">
        <v>279</v>
      </c>
      <c r="C114" s="339"/>
      <c r="D114" s="339"/>
      <c r="E114" s="339"/>
      <c r="F114" s="339"/>
      <c r="G114" s="339"/>
      <c r="H114" s="339"/>
      <c r="I114" s="339"/>
      <c r="J114" s="339"/>
      <c r="K114" s="339"/>
      <c r="L114" s="339"/>
      <c r="M114" s="339"/>
      <c r="N114" s="339"/>
      <c r="O114" s="383"/>
      <c r="P114" s="267"/>
      <c r="Q114" s="344"/>
      <c r="R114" s="267">
        <v>6</v>
      </c>
      <c r="S114" s="268"/>
      <c r="T114" s="333">
        <f>AU114</f>
        <v>108</v>
      </c>
      <c r="U114" s="344"/>
      <c r="V114" s="267">
        <v>58</v>
      </c>
      <c r="W114" s="372"/>
      <c r="X114" s="268">
        <v>26</v>
      </c>
      <c r="Y114" s="344"/>
      <c r="Z114" s="267">
        <v>32</v>
      </c>
      <c r="AA114" s="344"/>
      <c r="AB114" s="267"/>
      <c r="AC114" s="344"/>
      <c r="AD114" s="267"/>
      <c r="AE114" s="268"/>
      <c r="AF114" s="208"/>
      <c r="AG114" s="209"/>
      <c r="AH114" s="126"/>
      <c r="AI114" s="208"/>
      <c r="AJ114" s="209"/>
      <c r="AK114" s="126"/>
      <c r="AL114" s="208"/>
      <c r="AM114" s="209"/>
      <c r="AN114" s="126"/>
      <c r="AO114" s="208"/>
      <c r="AP114" s="209"/>
      <c r="AQ114" s="125"/>
      <c r="AR114" s="200"/>
      <c r="AS114" s="201"/>
      <c r="AT114" s="125"/>
      <c r="AU114" s="200">
        <v>108</v>
      </c>
      <c r="AV114" s="201">
        <v>58</v>
      </c>
      <c r="AW114" s="125">
        <v>3</v>
      </c>
      <c r="AX114" s="200"/>
      <c r="AY114" s="201"/>
      <c r="AZ114" s="125"/>
      <c r="BA114" s="200"/>
      <c r="BB114" s="209"/>
      <c r="BC114" s="126"/>
      <c r="BD114" s="295">
        <f t="shared" ref="BD114" si="46">AH114+AK114+AN114+AQ114+AT114+AW114+AZ114+BC114</f>
        <v>3</v>
      </c>
      <c r="BE114" s="296"/>
      <c r="BF114" s="271" t="s">
        <v>325</v>
      </c>
      <c r="BG114" s="272"/>
      <c r="BH114" s="272"/>
      <c r="BI114" s="273"/>
      <c r="BK114" s="49">
        <f t="shared" ref="BK114" si="47">AF114+AI114+AL114+AO114+AR114+AU114+AX114</f>
        <v>108</v>
      </c>
      <c r="BL114" s="51">
        <f t="shared" ref="BL114" si="48">AG114+AJ114+AM114+AP114+AS114+AV114+AY114+BB114</f>
        <v>58</v>
      </c>
      <c r="BM114" s="49">
        <f t="shared" ref="BM114" si="49">AH114+AK114+AN114+AQ114+AT114+AW114+AZ114</f>
        <v>3</v>
      </c>
    </row>
    <row r="115" spans="1:65" s="81" customFormat="1" ht="63.6" customHeight="1" x14ac:dyDescent="0.3">
      <c r="A115" s="169" t="s">
        <v>217</v>
      </c>
      <c r="B115" s="425" t="s">
        <v>492</v>
      </c>
      <c r="C115" s="426"/>
      <c r="D115" s="426"/>
      <c r="E115" s="426"/>
      <c r="F115" s="426"/>
      <c r="G115" s="426"/>
      <c r="H115" s="426"/>
      <c r="I115" s="426"/>
      <c r="J115" s="426"/>
      <c r="K115" s="426"/>
      <c r="L115" s="426"/>
      <c r="M115" s="426"/>
      <c r="N115" s="426"/>
      <c r="O115" s="427"/>
      <c r="P115" s="267"/>
      <c r="Q115" s="344"/>
      <c r="R115" s="267"/>
      <c r="S115" s="268"/>
      <c r="T115" s="333"/>
      <c r="U115" s="344"/>
      <c r="V115" s="267"/>
      <c r="W115" s="372"/>
      <c r="X115" s="268"/>
      <c r="Y115" s="344"/>
      <c r="Z115" s="267"/>
      <c r="AA115" s="344"/>
      <c r="AB115" s="267"/>
      <c r="AC115" s="344"/>
      <c r="AD115" s="267"/>
      <c r="AE115" s="268"/>
      <c r="AF115" s="208"/>
      <c r="AG115" s="209"/>
      <c r="AH115" s="126"/>
      <c r="AI115" s="208"/>
      <c r="AJ115" s="209"/>
      <c r="AK115" s="126"/>
      <c r="AL115" s="208"/>
      <c r="AM115" s="209"/>
      <c r="AN115" s="126"/>
      <c r="AO115" s="208"/>
      <c r="AP115" s="209"/>
      <c r="AQ115" s="125"/>
      <c r="AR115" s="200"/>
      <c r="AS115" s="201"/>
      <c r="AT115" s="125"/>
      <c r="AU115" s="200"/>
      <c r="AV115" s="201"/>
      <c r="AW115" s="125"/>
      <c r="AX115" s="200"/>
      <c r="AY115" s="201"/>
      <c r="AZ115" s="125"/>
      <c r="BA115" s="150"/>
      <c r="BB115" s="182"/>
      <c r="BC115" s="177"/>
      <c r="BD115" s="295"/>
      <c r="BE115" s="296"/>
      <c r="BF115" s="271"/>
      <c r="BG115" s="272"/>
      <c r="BH115" s="272"/>
      <c r="BI115" s="273"/>
      <c r="BJ115" s="80"/>
      <c r="BK115" s="50">
        <f>AF115+AI115+AL115+AO115+AR115+AU115+AX115</f>
        <v>0</v>
      </c>
      <c r="BL115" s="52">
        <f>AG115+AJ115+AM115+AP115+AS115+AV115+AY115+BB115</f>
        <v>0</v>
      </c>
      <c r="BM115" s="50">
        <f>AH115+AK115+AN115+AQ115+AT115+AW115+AZ115</f>
        <v>0</v>
      </c>
    </row>
    <row r="116" spans="1:65" ht="30" customHeight="1" x14ac:dyDescent="0.3">
      <c r="A116" s="133" t="s">
        <v>370</v>
      </c>
      <c r="B116" s="337" t="s">
        <v>275</v>
      </c>
      <c r="C116" s="339"/>
      <c r="D116" s="339"/>
      <c r="E116" s="339"/>
      <c r="F116" s="339"/>
      <c r="G116" s="339"/>
      <c r="H116" s="339"/>
      <c r="I116" s="339"/>
      <c r="J116" s="339"/>
      <c r="K116" s="339"/>
      <c r="L116" s="339"/>
      <c r="M116" s="339"/>
      <c r="N116" s="339"/>
      <c r="O116" s="383"/>
      <c r="P116" s="267"/>
      <c r="Q116" s="344"/>
      <c r="R116" s="267">
        <v>6</v>
      </c>
      <c r="S116" s="268"/>
      <c r="T116" s="333">
        <v>108</v>
      </c>
      <c r="U116" s="344"/>
      <c r="V116" s="267">
        <v>50</v>
      </c>
      <c r="W116" s="372"/>
      <c r="X116" s="268">
        <v>26</v>
      </c>
      <c r="Y116" s="344"/>
      <c r="Z116" s="267"/>
      <c r="AA116" s="344"/>
      <c r="AB116" s="267">
        <v>24</v>
      </c>
      <c r="AC116" s="344"/>
      <c r="AD116" s="267"/>
      <c r="AE116" s="268"/>
      <c r="AF116" s="208"/>
      <c r="AG116" s="209"/>
      <c r="AH116" s="126"/>
      <c r="AI116" s="208"/>
      <c r="AJ116" s="209"/>
      <c r="AK116" s="126"/>
      <c r="AL116" s="208"/>
      <c r="AM116" s="209"/>
      <c r="AN116" s="126"/>
      <c r="AO116" s="208"/>
      <c r="AP116" s="209"/>
      <c r="AQ116" s="125"/>
      <c r="AR116" s="200"/>
      <c r="AS116" s="201"/>
      <c r="AT116" s="125"/>
      <c r="AU116" s="200">
        <v>108</v>
      </c>
      <c r="AV116" s="201">
        <v>50</v>
      </c>
      <c r="AW116" s="125">
        <v>3</v>
      </c>
      <c r="AX116" s="200"/>
      <c r="AY116" s="201"/>
      <c r="AZ116" s="125"/>
      <c r="BA116" s="200"/>
      <c r="BB116" s="209"/>
      <c r="BC116" s="126"/>
      <c r="BD116" s="295">
        <f>AH116+AK116+AN116+AQ116+AT116+AW116+AZ116+BC116</f>
        <v>3</v>
      </c>
      <c r="BE116" s="296"/>
      <c r="BF116" s="271" t="s">
        <v>326</v>
      </c>
      <c r="BG116" s="272"/>
      <c r="BH116" s="272"/>
      <c r="BI116" s="273"/>
      <c r="BK116" s="49">
        <f>AF116+AI116+AL116+AO116+AR116+AU116+AX116</f>
        <v>108</v>
      </c>
      <c r="BL116" s="51">
        <f>AG116+AJ116+AM116+AP116+AS116+AV116+AY116+BB116</f>
        <v>50</v>
      </c>
      <c r="BM116" s="49">
        <f>AH116+AK116+AN116+AQ116+AT116+AW116+AZ116</f>
        <v>3</v>
      </c>
    </row>
    <row r="117" spans="1:65" ht="33.75" customHeight="1" x14ac:dyDescent="0.3">
      <c r="A117" s="133" t="s">
        <v>371</v>
      </c>
      <c r="B117" s="337" t="s">
        <v>491</v>
      </c>
      <c r="C117" s="339"/>
      <c r="D117" s="339"/>
      <c r="E117" s="339"/>
      <c r="F117" s="339"/>
      <c r="G117" s="339"/>
      <c r="H117" s="339"/>
      <c r="I117" s="339"/>
      <c r="J117" s="339"/>
      <c r="K117" s="339"/>
      <c r="L117" s="339"/>
      <c r="M117" s="339"/>
      <c r="N117" s="339"/>
      <c r="O117" s="383"/>
      <c r="P117" s="267"/>
      <c r="Q117" s="344"/>
      <c r="R117" s="267">
        <v>6</v>
      </c>
      <c r="S117" s="268"/>
      <c r="T117" s="333">
        <f>AU117</f>
        <v>108</v>
      </c>
      <c r="U117" s="344"/>
      <c r="V117" s="267">
        <v>52</v>
      </c>
      <c r="W117" s="372"/>
      <c r="X117" s="268">
        <v>22</v>
      </c>
      <c r="Y117" s="344"/>
      <c r="Z117" s="267">
        <v>30</v>
      </c>
      <c r="AA117" s="344"/>
      <c r="AB117" s="267"/>
      <c r="AC117" s="344"/>
      <c r="AD117" s="267"/>
      <c r="AE117" s="268"/>
      <c r="AF117" s="208"/>
      <c r="AG117" s="209"/>
      <c r="AH117" s="126"/>
      <c r="AI117" s="208"/>
      <c r="AJ117" s="209"/>
      <c r="AK117" s="126"/>
      <c r="AL117" s="208"/>
      <c r="AM117" s="209"/>
      <c r="AN117" s="126"/>
      <c r="AO117" s="208"/>
      <c r="AP117" s="209"/>
      <c r="AQ117" s="125"/>
      <c r="AR117" s="200"/>
      <c r="AS117" s="201"/>
      <c r="AT117" s="125"/>
      <c r="AU117" s="200">
        <v>108</v>
      </c>
      <c r="AV117" s="201">
        <v>52</v>
      </c>
      <c r="AW117" s="125">
        <v>3</v>
      </c>
      <c r="AX117" s="200"/>
      <c r="AY117" s="201"/>
      <c r="AZ117" s="125"/>
      <c r="BA117" s="200"/>
      <c r="BB117" s="209"/>
      <c r="BC117" s="126"/>
      <c r="BD117" s="295">
        <f t="shared" ref="BD117" si="50">AH117+AK117+AN117+AQ117+AT117+AW117+AZ117+BC117</f>
        <v>3</v>
      </c>
      <c r="BE117" s="296"/>
      <c r="BF117" s="271" t="s">
        <v>327</v>
      </c>
      <c r="BG117" s="272"/>
      <c r="BH117" s="272"/>
      <c r="BI117" s="273"/>
      <c r="BK117" s="49">
        <f t="shared" ref="BK117:BK118" si="51">AF117+AI117+AL117+AO117+AR117+AU117+AX117</f>
        <v>108</v>
      </c>
      <c r="BL117" s="51">
        <f t="shared" ref="BL117:BL118" si="52">AG117+AJ117+AM117+AP117+AS117+AV117+AY117+BB117</f>
        <v>52</v>
      </c>
      <c r="BM117" s="49">
        <f t="shared" ref="BM117:BM118" si="53">AH117+AK117+AN117+AQ117+AT117+AW117+AZ117</f>
        <v>3</v>
      </c>
    </row>
    <row r="118" spans="1:65" s="81" customFormat="1" ht="63.6" customHeight="1" x14ac:dyDescent="0.3">
      <c r="A118" s="178" t="s">
        <v>218</v>
      </c>
      <c r="B118" s="416" t="s">
        <v>357</v>
      </c>
      <c r="C118" s="417"/>
      <c r="D118" s="417"/>
      <c r="E118" s="417"/>
      <c r="F118" s="417"/>
      <c r="G118" s="417"/>
      <c r="H118" s="417"/>
      <c r="I118" s="417"/>
      <c r="J118" s="417"/>
      <c r="K118" s="417"/>
      <c r="L118" s="417"/>
      <c r="M118" s="417"/>
      <c r="N118" s="417"/>
      <c r="O118" s="418"/>
      <c r="P118" s="265"/>
      <c r="Q118" s="266"/>
      <c r="R118" s="265"/>
      <c r="S118" s="287"/>
      <c r="T118" s="288"/>
      <c r="U118" s="266"/>
      <c r="V118" s="265"/>
      <c r="W118" s="289"/>
      <c r="X118" s="287"/>
      <c r="Y118" s="266"/>
      <c r="Z118" s="265"/>
      <c r="AA118" s="266"/>
      <c r="AB118" s="265"/>
      <c r="AC118" s="266"/>
      <c r="AD118" s="265"/>
      <c r="AE118" s="287"/>
      <c r="AF118" s="200"/>
      <c r="AG118" s="201"/>
      <c r="AH118" s="125"/>
      <c r="AI118" s="200"/>
      <c r="AJ118" s="201"/>
      <c r="AK118" s="125"/>
      <c r="AL118" s="200"/>
      <c r="AM118" s="201"/>
      <c r="AN118" s="125"/>
      <c r="AO118" s="200"/>
      <c r="AP118" s="201"/>
      <c r="AQ118" s="125"/>
      <c r="AR118" s="200"/>
      <c r="AS118" s="201"/>
      <c r="AT118" s="125"/>
      <c r="AU118" s="200"/>
      <c r="AV118" s="201"/>
      <c r="AW118" s="137"/>
      <c r="AX118" s="200"/>
      <c r="AY118" s="201"/>
      <c r="AZ118" s="125"/>
      <c r="BA118" s="150"/>
      <c r="BB118" s="170"/>
      <c r="BC118" s="171"/>
      <c r="BD118" s="295"/>
      <c r="BE118" s="296"/>
      <c r="BF118" s="271"/>
      <c r="BG118" s="272"/>
      <c r="BH118" s="272"/>
      <c r="BI118" s="273"/>
      <c r="BJ118" s="80"/>
      <c r="BK118" s="50">
        <f t="shared" si="51"/>
        <v>0</v>
      </c>
      <c r="BL118" s="52">
        <f t="shared" si="52"/>
        <v>0</v>
      </c>
      <c r="BM118" s="50">
        <f t="shared" si="53"/>
        <v>0</v>
      </c>
    </row>
    <row r="119" spans="1:65" s="81" customFormat="1" ht="63.6" customHeight="1" x14ac:dyDescent="0.3">
      <c r="A119" s="140" t="s">
        <v>372</v>
      </c>
      <c r="B119" s="283" t="s">
        <v>330</v>
      </c>
      <c r="C119" s="327"/>
      <c r="D119" s="327"/>
      <c r="E119" s="327"/>
      <c r="F119" s="327"/>
      <c r="G119" s="327"/>
      <c r="H119" s="327"/>
      <c r="I119" s="327"/>
      <c r="J119" s="327"/>
      <c r="K119" s="327"/>
      <c r="L119" s="327"/>
      <c r="M119" s="327"/>
      <c r="N119" s="327"/>
      <c r="O119" s="415"/>
      <c r="P119" s="265"/>
      <c r="Q119" s="266"/>
      <c r="R119" s="265">
        <v>7</v>
      </c>
      <c r="S119" s="287"/>
      <c r="T119" s="288">
        <v>94</v>
      </c>
      <c r="U119" s="266"/>
      <c r="V119" s="265">
        <v>52</v>
      </c>
      <c r="W119" s="289"/>
      <c r="X119" s="287">
        <v>26</v>
      </c>
      <c r="Y119" s="266"/>
      <c r="Z119" s="265">
        <v>26</v>
      </c>
      <c r="AA119" s="266"/>
      <c r="AB119" s="265"/>
      <c r="AC119" s="266"/>
      <c r="AD119" s="265"/>
      <c r="AE119" s="287"/>
      <c r="AF119" s="200"/>
      <c r="AG119" s="201"/>
      <c r="AH119" s="125"/>
      <c r="AI119" s="200"/>
      <c r="AJ119" s="201"/>
      <c r="AK119" s="125"/>
      <c r="AL119" s="200"/>
      <c r="AM119" s="201"/>
      <c r="AN119" s="125"/>
      <c r="AO119" s="200"/>
      <c r="AP119" s="201"/>
      <c r="AQ119" s="125"/>
      <c r="AR119" s="200"/>
      <c r="AS119" s="201"/>
      <c r="AT119" s="125"/>
      <c r="AU119" s="200"/>
      <c r="AV119" s="201"/>
      <c r="AW119" s="137"/>
      <c r="AX119" s="200">
        <v>94</v>
      </c>
      <c r="AY119" s="201">
        <v>52</v>
      </c>
      <c r="AZ119" s="125">
        <v>3</v>
      </c>
      <c r="BA119" s="150"/>
      <c r="BB119" s="170"/>
      <c r="BC119" s="171"/>
      <c r="BD119" s="295">
        <f t="shared" si="28"/>
        <v>3</v>
      </c>
      <c r="BE119" s="296"/>
      <c r="BF119" s="271" t="s">
        <v>438</v>
      </c>
      <c r="BG119" s="272"/>
      <c r="BH119" s="272"/>
      <c r="BI119" s="273"/>
      <c r="BJ119" s="80"/>
      <c r="BK119" s="50">
        <f t="shared" ref="BK119:BK120" si="54">AF119+AI119+AL119+AO119+AR119+AU119+AX119</f>
        <v>94</v>
      </c>
      <c r="BL119" s="52">
        <f t="shared" ref="BL119:BL120" si="55">AG119+AJ119+AM119+AP119+AS119+AV119+AY119+BB119</f>
        <v>52</v>
      </c>
      <c r="BM119" s="50">
        <f t="shared" ref="BM119:BM120" si="56">AH119+AK119+AN119+AQ119+AT119+AW119+AZ119</f>
        <v>3</v>
      </c>
    </row>
    <row r="120" spans="1:65" s="81" customFormat="1" ht="58.5" customHeight="1" x14ac:dyDescent="0.3">
      <c r="A120" s="140" t="s">
        <v>373</v>
      </c>
      <c r="B120" s="283" t="s">
        <v>285</v>
      </c>
      <c r="C120" s="327"/>
      <c r="D120" s="327"/>
      <c r="E120" s="327"/>
      <c r="F120" s="327"/>
      <c r="G120" s="327"/>
      <c r="H120" s="327"/>
      <c r="I120" s="327"/>
      <c r="J120" s="327"/>
      <c r="K120" s="327"/>
      <c r="L120" s="327"/>
      <c r="M120" s="327"/>
      <c r="N120" s="327"/>
      <c r="O120" s="415"/>
      <c r="P120" s="265"/>
      <c r="Q120" s="266"/>
      <c r="R120" s="265">
        <v>7</v>
      </c>
      <c r="S120" s="287"/>
      <c r="T120" s="288">
        <v>94</v>
      </c>
      <c r="U120" s="266"/>
      <c r="V120" s="265">
        <v>52</v>
      </c>
      <c r="W120" s="289"/>
      <c r="X120" s="287">
        <v>24</v>
      </c>
      <c r="Y120" s="266"/>
      <c r="Z120" s="265">
        <v>28</v>
      </c>
      <c r="AA120" s="266"/>
      <c r="AB120" s="265"/>
      <c r="AC120" s="266"/>
      <c r="AD120" s="265"/>
      <c r="AE120" s="287"/>
      <c r="AF120" s="200"/>
      <c r="AG120" s="201"/>
      <c r="AH120" s="125"/>
      <c r="AI120" s="200"/>
      <c r="AJ120" s="201"/>
      <c r="AK120" s="125"/>
      <c r="AL120" s="200"/>
      <c r="AM120" s="201"/>
      <c r="AN120" s="125"/>
      <c r="AO120" s="200"/>
      <c r="AP120" s="201"/>
      <c r="AQ120" s="125"/>
      <c r="AR120" s="200"/>
      <c r="AS120" s="201"/>
      <c r="AT120" s="125"/>
      <c r="AU120" s="200"/>
      <c r="AV120" s="201"/>
      <c r="AW120" s="125"/>
      <c r="AX120" s="200">
        <v>94</v>
      </c>
      <c r="AY120" s="201">
        <v>52</v>
      </c>
      <c r="AZ120" s="125">
        <v>3</v>
      </c>
      <c r="BA120" s="150"/>
      <c r="BB120" s="170"/>
      <c r="BC120" s="171"/>
      <c r="BD120" s="295">
        <f t="shared" si="28"/>
        <v>3</v>
      </c>
      <c r="BE120" s="296"/>
      <c r="BF120" s="271" t="s">
        <v>401</v>
      </c>
      <c r="BG120" s="272"/>
      <c r="BH120" s="272"/>
      <c r="BI120" s="273"/>
      <c r="BJ120" s="80"/>
      <c r="BK120" s="50">
        <f t="shared" si="54"/>
        <v>94</v>
      </c>
      <c r="BL120" s="52">
        <f t="shared" si="55"/>
        <v>52</v>
      </c>
      <c r="BM120" s="50">
        <f t="shared" si="56"/>
        <v>3</v>
      </c>
    </row>
    <row r="121" spans="1:65" s="81" customFormat="1" ht="59.25" customHeight="1" thickBot="1" x14ac:dyDescent="0.35">
      <c r="A121" s="178" t="s">
        <v>384</v>
      </c>
      <c r="B121" s="416" t="s">
        <v>385</v>
      </c>
      <c r="C121" s="417"/>
      <c r="D121" s="417"/>
      <c r="E121" s="417"/>
      <c r="F121" s="417"/>
      <c r="G121" s="417"/>
      <c r="H121" s="417"/>
      <c r="I121" s="417"/>
      <c r="J121" s="417"/>
      <c r="K121" s="417"/>
      <c r="L121" s="417"/>
      <c r="M121" s="417"/>
      <c r="N121" s="417"/>
      <c r="O121" s="418"/>
      <c r="P121" s="265"/>
      <c r="Q121" s="266"/>
      <c r="R121" s="265">
        <v>7</v>
      </c>
      <c r="S121" s="287"/>
      <c r="T121" s="288">
        <v>94</v>
      </c>
      <c r="U121" s="266"/>
      <c r="V121" s="265">
        <v>34</v>
      </c>
      <c r="W121" s="289"/>
      <c r="X121" s="287">
        <v>22</v>
      </c>
      <c r="Y121" s="266"/>
      <c r="Z121" s="265"/>
      <c r="AA121" s="266"/>
      <c r="AB121" s="265">
        <v>12</v>
      </c>
      <c r="AC121" s="266"/>
      <c r="AD121" s="265"/>
      <c r="AE121" s="287"/>
      <c r="AF121" s="200"/>
      <c r="AG121" s="201"/>
      <c r="AH121" s="125"/>
      <c r="AI121" s="200"/>
      <c r="AJ121" s="201"/>
      <c r="AK121" s="125"/>
      <c r="AL121" s="200"/>
      <c r="AM121" s="201"/>
      <c r="AN121" s="125"/>
      <c r="AO121" s="200"/>
      <c r="AP121" s="201"/>
      <c r="AQ121" s="125"/>
      <c r="AR121" s="200"/>
      <c r="AS121" s="201"/>
      <c r="AT121" s="125"/>
      <c r="AU121" s="200"/>
      <c r="AV121" s="201"/>
      <c r="AW121" s="125"/>
      <c r="AX121" s="200">
        <v>94</v>
      </c>
      <c r="AY121" s="201">
        <v>34</v>
      </c>
      <c r="AZ121" s="125">
        <v>3</v>
      </c>
      <c r="BA121" s="200"/>
      <c r="BB121" s="201"/>
      <c r="BC121" s="125"/>
      <c r="BD121" s="295">
        <f t="shared" ref="BD121" si="57">AH121+AK121+AN121+AQ121+AT121+AW121+AZ121+BC121</f>
        <v>3</v>
      </c>
      <c r="BE121" s="296"/>
      <c r="BF121" s="613" t="s">
        <v>439</v>
      </c>
      <c r="BG121" s="613"/>
      <c r="BH121" s="613"/>
      <c r="BI121" s="614"/>
      <c r="BJ121" s="80"/>
      <c r="BK121" s="50">
        <f t="shared" ref="BK121" si="58">AF121+AI121+AL121+AO121+AR121+AU121+AX121</f>
        <v>94</v>
      </c>
      <c r="BL121" s="52">
        <f t="shared" ref="BL121" si="59">AG121+AJ121+AM121+AP121+AS121+AV121+AY121+BB121</f>
        <v>34</v>
      </c>
      <c r="BM121" s="50">
        <f t="shared" ref="BM121" si="60">AH121+AK121+AN121+AQ121+AT121+AW121+AZ121</f>
        <v>3</v>
      </c>
    </row>
    <row r="122" spans="1:65" ht="39" customHeight="1" thickBot="1" x14ac:dyDescent="0.45">
      <c r="A122" s="183" t="s">
        <v>34</v>
      </c>
      <c r="B122" s="375" t="s">
        <v>109</v>
      </c>
      <c r="C122" s="376"/>
      <c r="D122" s="376"/>
      <c r="E122" s="376"/>
      <c r="F122" s="376"/>
      <c r="G122" s="376"/>
      <c r="H122" s="376"/>
      <c r="I122" s="376"/>
      <c r="J122" s="376"/>
      <c r="K122" s="376"/>
      <c r="L122" s="376"/>
      <c r="M122" s="376"/>
      <c r="N122" s="376"/>
      <c r="O122" s="377"/>
      <c r="P122" s="713"/>
      <c r="Q122" s="714"/>
      <c r="R122" s="713"/>
      <c r="S122" s="715"/>
      <c r="T122" s="558" t="s">
        <v>382</v>
      </c>
      <c r="U122" s="432"/>
      <c r="V122" s="431" t="s">
        <v>382</v>
      </c>
      <c r="W122" s="559"/>
      <c r="X122" s="593">
        <v>24</v>
      </c>
      <c r="Y122" s="432"/>
      <c r="Z122" s="431"/>
      <c r="AA122" s="432"/>
      <c r="AB122" s="431" t="s">
        <v>383</v>
      </c>
      <c r="AC122" s="432"/>
      <c r="AD122" s="431"/>
      <c r="AE122" s="593"/>
      <c r="AF122" s="151"/>
      <c r="AG122" s="152"/>
      <c r="AH122" s="184"/>
      <c r="AI122" s="151" t="s">
        <v>224</v>
      </c>
      <c r="AJ122" s="152" t="s">
        <v>224</v>
      </c>
      <c r="AK122" s="184"/>
      <c r="AL122" s="151"/>
      <c r="AM122" s="152"/>
      <c r="AN122" s="185"/>
      <c r="AO122" s="151"/>
      <c r="AP122" s="152"/>
      <c r="AQ122" s="185"/>
      <c r="AR122" s="151" t="s">
        <v>226</v>
      </c>
      <c r="AS122" s="152" t="s">
        <v>226</v>
      </c>
      <c r="AT122" s="185"/>
      <c r="AU122" s="151" t="s">
        <v>225</v>
      </c>
      <c r="AV122" s="152" t="s">
        <v>225</v>
      </c>
      <c r="AW122" s="185"/>
      <c r="AX122" s="151" t="s">
        <v>289</v>
      </c>
      <c r="AY122" s="152" t="s">
        <v>289</v>
      </c>
      <c r="AZ122" s="185"/>
      <c r="BA122" s="151"/>
      <c r="BB122" s="152"/>
      <c r="BC122" s="185"/>
      <c r="BD122" s="725"/>
      <c r="BE122" s="726"/>
      <c r="BF122" s="740"/>
      <c r="BG122" s="740"/>
      <c r="BH122" s="740"/>
      <c r="BI122" s="741"/>
      <c r="BK122" s="48"/>
      <c r="BL122" s="48"/>
    </row>
    <row r="123" spans="1:65" ht="31.5" customHeight="1" x14ac:dyDescent="0.4">
      <c r="A123" s="140" t="s">
        <v>68</v>
      </c>
      <c r="B123" s="283" t="s">
        <v>227</v>
      </c>
      <c r="C123" s="327"/>
      <c r="D123" s="327"/>
      <c r="E123" s="327"/>
      <c r="F123" s="327"/>
      <c r="G123" s="327"/>
      <c r="H123" s="327"/>
      <c r="I123" s="327"/>
      <c r="J123" s="327"/>
      <c r="K123" s="327"/>
      <c r="L123" s="327"/>
      <c r="M123" s="327"/>
      <c r="N123" s="327"/>
      <c r="O123" s="415"/>
      <c r="P123" s="265"/>
      <c r="Q123" s="266"/>
      <c r="R123" s="265"/>
      <c r="S123" s="287"/>
      <c r="T123" s="290" t="s">
        <v>243</v>
      </c>
      <c r="U123" s="413"/>
      <c r="V123" s="405" t="s">
        <v>243</v>
      </c>
      <c r="W123" s="291"/>
      <c r="X123" s="412"/>
      <c r="Y123" s="413"/>
      <c r="Z123" s="405"/>
      <c r="AA123" s="413"/>
      <c r="AB123" s="405" t="s">
        <v>243</v>
      </c>
      <c r="AC123" s="413"/>
      <c r="AD123" s="405"/>
      <c r="AE123" s="412"/>
      <c r="AF123" s="122"/>
      <c r="AG123" s="123"/>
      <c r="AH123" s="186"/>
      <c r="AI123" s="122"/>
      <c r="AJ123" s="123"/>
      <c r="AK123" s="186"/>
      <c r="AL123" s="122"/>
      <c r="AM123" s="123"/>
      <c r="AN123" s="124"/>
      <c r="AO123" s="122"/>
      <c r="AP123" s="123"/>
      <c r="AQ123" s="124"/>
      <c r="AR123" s="122" t="s">
        <v>226</v>
      </c>
      <c r="AS123" s="123" t="s">
        <v>226</v>
      </c>
      <c r="AT123" s="124"/>
      <c r="AU123" s="122" t="s">
        <v>225</v>
      </c>
      <c r="AV123" s="123" t="s">
        <v>225</v>
      </c>
      <c r="AW123" s="124"/>
      <c r="AX123" s="200"/>
      <c r="AY123" s="170"/>
      <c r="AZ123" s="171"/>
      <c r="BA123" s="150"/>
      <c r="BB123" s="170"/>
      <c r="BC123" s="171"/>
      <c r="BD123" s="719"/>
      <c r="BE123" s="720"/>
      <c r="BF123" s="613"/>
      <c r="BG123" s="613"/>
      <c r="BH123" s="613"/>
      <c r="BI123" s="614"/>
      <c r="BK123" s="48"/>
      <c r="BL123" s="48"/>
    </row>
    <row r="124" spans="1:65" ht="62.25" customHeight="1" x14ac:dyDescent="0.45">
      <c r="A124" s="140" t="s">
        <v>160</v>
      </c>
      <c r="B124" s="283" t="s">
        <v>228</v>
      </c>
      <c r="C124" s="327"/>
      <c r="D124" s="327"/>
      <c r="E124" s="327"/>
      <c r="F124" s="327"/>
      <c r="G124" s="327"/>
      <c r="H124" s="327"/>
      <c r="I124" s="327"/>
      <c r="J124" s="327"/>
      <c r="K124" s="327"/>
      <c r="L124" s="327"/>
      <c r="M124" s="327"/>
      <c r="N124" s="327"/>
      <c r="O124" s="415"/>
      <c r="P124" s="265"/>
      <c r="Q124" s="266"/>
      <c r="R124" s="265"/>
      <c r="S124" s="287"/>
      <c r="T124" s="288" t="s">
        <v>224</v>
      </c>
      <c r="U124" s="266"/>
      <c r="V124" s="265" t="s">
        <v>224</v>
      </c>
      <c r="W124" s="289"/>
      <c r="X124" s="287" t="s">
        <v>224</v>
      </c>
      <c r="Y124" s="266"/>
      <c r="Z124" s="265"/>
      <c r="AA124" s="266"/>
      <c r="AB124" s="265"/>
      <c r="AC124" s="266"/>
      <c r="AD124" s="265"/>
      <c r="AE124" s="287"/>
      <c r="AF124" s="200"/>
      <c r="AG124" s="201"/>
      <c r="AH124" s="125"/>
      <c r="AI124" s="200" t="s">
        <v>224</v>
      </c>
      <c r="AJ124" s="201" t="s">
        <v>224</v>
      </c>
      <c r="AK124" s="125"/>
      <c r="AL124" s="200"/>
      <c r="AM124" s="201"/>
      <c r="AN124" s="125"/>
      <c r="AO124" s="200"/>
      <c r="AP124" s="201"/>
      <c r="AQ124" s="125"/>
      <c r="AR124" s="200"/>
      <c r="AS124" s="201"/>
      <c r="AT124" s="125"/>
      <c r="AU124" s="200"/>
      <c r="AV124" s="201"/>
      <c r="AW124" s="125"/>
      <c r="AX124" s="200"/>
      <c r="AY124" s="201"/>
      <c r="AZ124" s="125"/>
      <c r="BA124" s="200"/>
      <c r="BB124" s="201"/>
      <c r="BC124" s="125"/>
      <c r="BD124" s="386"/>
      <c r="BE124" s="387"/>
      <c r="BF124" s="613"/>
      <c r="BG124" s="613"/>
      <c r="BH124" s="613"/>
      <c r="BI124" s="614"/>
      <c r="BK124" s="48"/>
      <c r="BL124" s="48"/>
    </row>
    <row r="125" spans="1:65" ht="96.75" customHeight="1" thickBot="1" x14ac:dyDescent="0.5">
      <c r="A125" s="140" t="s">
        <v>239</v>
      </c>
      <c r="B125" s="283" t="s">
        <v>288</v>
      </c>
      <c r="C125" s="327"/>
      <c r="D125" s="327"/>
      <c r="E125" s="327"/>
      <c r="F125" s="327"/>
      <c r="G125" s="327"/>
      <c r="H125" s="327"/>
      <c r="I125" s="327"/>
      <c r="J125" s="327"/>
      <c r="K125" s="327"/>
      <c r="L125" s="327"/>
      <c r="M125" s="327"/>
      <c r="N125" s="327"/>
      <c r="O125" s="415"/>
      <c r="P125" s="265"/>
      <c r="Q125" s="266"/>
      <c r="R125" s="265"/>
      <c r="S125" s="287"/>
      <c r="T125" s="288" t="s">
        <v>289</v>
      </c>
      <c r="U125" s="266"/>
      <c r="V125" s="265" t="s">
        <v>289</v>
      </c>
      <c r="W125" s="289"/>
      <c r="X125" s="287" t="s">
        <v>290</v>
      </c>
      <c r="Y125" s="266"/>
      <c r="Z125" s="265"/>
      <c r="AA125" s="266"/>
      <c r="AB125" s="265" t="s">
        <v>290</v>
      </c>
      <c r="AC125" s="266"/>
      <c r="AD125" s="265"/>
      <c r="AE125" s="287"/>
      <c r="AF125" s="200"/>
      <c r="AG125" s="201"/>
      <c r="AH125" s="125"/>
      <c r="AI125" s="200"/>
      <c r="AJ125" s="201"/>
      <c r="AK125" s="125"/>
      <c r="AL125" s="200"/>
      <c r="AM125" s="201"/>
      <c r="AN125" s="125"/>
      <c r="AO125" s="200"/>
      <c r="AP125" s="201"/>
      <c r="AQ125" s="125"/>
      <c r="AR125" s="200"/>
      <c r="AS125" s="201"/>
      <c r="AT125" s="125"/>
      <c r="AU125" s="200"/>
      <c r="AV125" s="201"/>
      <c r="AW125" s="125"/>
      <c r="AX125" s="200" t="s">
        <v>289</v>
      </c>
      <c r="AY125" s="201" t="s">
        <v>289</v>
      </c>
      <c r="AZ125" s="125"/>
      <c r="BA125" s="200"/>
      <c r="BB125" s="201"/>
      <c r="BC125" s="125"/>
      <c r="BD125" s="754"/>
      <c r="BE125" s="755"/>
      <c r="BF125" s="613"/>
      <c r="BG125" s="613"/>
      <c r="BH125" s="613"/>
      <c r="BI125" s="614"/>
      <c r="BK125" s="48"/>
      <c r="BL125" s="48"/>
    </row>
    <row r="126" spans="1:65" ht="39" customHeight="1" thickBot="1" x14ac:dyDescent="0.5">
      <c r="A126" s="183" t="s">
        <v>108</v>
      </c>
      <c r="B126" s="375" t="s">
        <v>110</v>
      </c>
      <c r="C126" s="376"/>
      <c r="D126" s="376"/>
      <c r="E126" s="376"/>
      <c r="F126" s="376"/>
      <c r="G126" s="376"/>
      <c r="H126" s="376"/>
      <c r="I126" s="376"/>
      <c r="J126" s="376"/>
      <c r="K126" s="376"/>
      <c r="L126" s="376"/>
      <c r="M126" s="376"/>
      <c r="N126" s="376"/>
      <c r="O126" s="377"/>
      <c r="P126" s="713"/>
      <c r="Q126" s="714"/>
      <c r="R126" s="713"/>
      <c r="S126" s="715"/>
      <c r="T126" s="558" t="s">
        <v>229</v>
      </c>
      <c r="U126" s="432"/>
      <c r="V126" s="431" t="s">
        <v>403</v>
      </c>
      <c r="W126" s="559"/>
      <c r="X126" s="593" t="s">
        <v>404</v>
      </c>
      <c r="Y126" s="432"/>
      <c r="Z126" s="431" t="s">
        <v>223</v>
      </c>
      <c r="AA126" s="432"/>
      <c r="AB126" s="431" t="s">
        <v>247</v>
      </c>
      <c r="AC126" s="432"/>
      <c r="AD126" s="431" t="s">
        <v>224</v>
      </c>
      <c r="AE126" s="593"/>
      <c r="AF126" s="187" t="s">
        <v>452</v>
      </c>
      <c r="AG126" s="188" t="s">
        <v>453</v>
      </c>
      <c r="AH126" s="184"/>
      <c r="AI126" s="151" t="s">
        <v>454</v>
      </c>
      <c r="AJ126" s="152" t="s">
        <v>233</v>
      </c>
      <c r="AK126" s="184"/>
      <c r="AL126" s="187" t="s">
        <v>232</v>
      </c>
      <c r="AM126" s="188" t="s">
        <v>232</v>
      </c>
      <c r="AN126" s="185"/>
      <c r="AO126" s="151" t="s">
        <v>457</v>
      </c>
      <c r="AP126" s="152" t="s">
        <v>233</v>
      </c>
      <c r="AQ126" s="185"/>
      <c r="AR126" s="187" t="s">
        <v>226</v>
      </c>
      <c r="AS126" s="188" t="s">
        <v>226</v>
      </c>
      <c r="AT126" s="185"/>
      <c r="AU126" s="151" t="s">
        <v>225</v>
      </c>
      <c r="AV126" s="152" t="s">
        <v>225</v>
      </c>
      <c r="AW126" s="185"/>
      <c r="AX126" s="151"/>
      <c r="AY126" s="152"/>
      <c r="AZ126" s="185"/>
      <c r="BA126" s="151"/>
      <c r="BB126" s="152"/>
      <c r="BC126" s="185"/>
      <c r="BD126" s="756"/>
      <c r="BE126" s="757"/>
      <c r="BF126" s="734"/>
      <c r="BG126" s="735"/>
      <c r="BH126" s="735"/>
      <c r="BI126" s="736"/>
      <c r="BK126" s="48"/>
      <c r="BL126" s="48"/>
    </row>
    <row r="127" spans="1:65" ht="30" customHeight="1" x14ac:dyDescent="0.45">
      <c r="A127" s="140" t="s">
        <v>72</v>
      </c>
      <c r="B127" s="536" t="s">
        <v>227</v>
      </c>
      <c r="C127" s="537"/>
      <c r="D127" s="537"/>
      <c r="E127" s="537"/>
      <c r="F127" s="537"/>
      <c r="G127" s="537"/>
      <c r="H127" s="537"/>
      <c r="I127" s="537"/>
      <c r="J127" s="537"/>
      <c r="K127" s="537"/>
      <c r="L127" s="537"/>
      <c r="M127" s="537"/>
      <c r="N127" s="537"/>
      <c r="O127" s="716"/>
      <c r="P127" s="265"/>
      <c r="Q127" s="266"/>
      <c r="R127" s="706" t="s">
        <v>234</v>
      </c>
      <c r="S127" s="707"/>
      <c r="T127" s="288" t="s">
        <v>235</v>
      </c>
      <c r="U127" s="266"/>
      <c r="V127" s="265" t="s">
        <v>235</v>
      </c>
      <c r="W127" s="289"/>
      <c r="X127" s="287"/>
      <c r="Y127" s="266"/>
      <c r="Z127" s="265"/>
      <c r="AA127" s="266"/>
      <c r="AB127" s="265" t="s">
        <v>235</v>
      </c>
      <c r="AC127" s="266"/>
      <c r="AD127" s="265"/>
      <c r="AE127" s="287"/>
      <c r="AF127" s="189" t="s">
        <v>232</v>
      </c>
      <c r="AG127" s="190" t="s">
        <v>232</v>
      </c>
      <c r="AH127" s="191"/>
      <c r="AI127" s="189" t="s">
        <v>231</v>
      </c>
      <c r="AJ127" s="190" t="s">
        <v>231</v>
      </c>
      <c r="AK127" s="191"/>
      <c r="AL127" s="189" t="s">
        <v>232</v>
      </c>
      <c r="AM127" s="190" t="s">
        <v>232</v>
      </c>
      <c r="AN127" s="192"/>
      <c r="AO127" s="189" t="s">
        <v>231</v>
      </c>
      <c r="AP127" s="190" t="s">
        <v>231</v>
      </c>
      <c r="AQ127" s="192"/>
      <c r="AR127" s="189" t="s">
        <v>226</v>
      </c>
      <c r="AS127" s="190" t="s">
        <v>226</v>
      </c>
      <c r="AT127" s="192"/>
      <c r="AU127" s="189" t="s">
        <v>225</v>
      </c>
      <c r="AV127" s="190" t="s">
        <v>225</v>
      </c>
      <c r="AW127" s="192"/>
      <c r="AX127" s="122"/>
      <c r="AY127" s="201"/>
      <c r="AZ127" s="125"/>
      <c r="BA127" s="200"/>
      <c r="BB127" s="201"/>
      <c r="BC127" s="125"/>
      <c r="BD127" s="384"/>
      <c r="BE127" s="385"/>
      <c r="BF127" s="751" t="s">
        <v>441</v>
      </c>
      <c r="BG127" s="752"/>
      <c r="BH127" s="752"/>
      <c r="BI127" s="753"/>
      <c r="BK127" s="48"/>
      <c r="BL127" s="48"/>
    </row>
    <row r="128" spans="1:65" ht="30" customHeight="1" x14ac:dyDescent="0.45">
      <c r="A128" s="140" t="s">
        <v>122</v>
      </c>
      <c r="B128" s="283" t="s">
        <v>189</v>
      </c>
      <c r="C128" s="327"/>
      <c r="D128" s="327"/>
      <c r="E128" s="327"/>
      <c r="F128" s="327"/>
      <c r="G128" s="327"/>
      <c r="H128" s="327"/>
      <c r="I128" s="327"/>
      <c r="J128" s="327"/>
      <c r="K128" s="327"/>
      <c r="L128" s="327"/>
      <c r="M128" s="327"/>
      <c r="N128" s="327"/>
      <c r="O128" s="415"/>
      <c r="P128" s="265"/>
      <c r="Q128" s="266"/>
      <c r="R128" s="265" t="s">
        <v>455</v>
      </c>
      <c r="S128" s="287"/>
      <c r="T128" s="288" t="s">
        <v>230</v>
      </c>
      <c r="U128" s="266"/>
      <c r="V128" s="265" t="s">
        <v>225</v>
      </c>
      <c r="W128" s="289"/>
      <c r="X128" s="287"/>
      <c r="Y128" s="266"/>
      <c r="Z128" s="265"/>
      <c r="AA128" s="266"/>
      <c r="AB128" s="265" t="s">
        <v>225</v>
      </c>
      <c r="AC128" s="266"/>
      <c r="AD128" s="265"/>
      <c r="AE128" s="287"/>
      <c r="AF128" s="200"/>
      <c r="AG128" s="201"/>
      <c r="AH128" s="125"/>
      <c r="AI128" s="200" t="s">
        <v>230</v>
      </c>
      <c r="AJ128" s="201" t="s">
        <v>225</v>
      </c>
      <c r="AK128" s="125"/>
      <c r="AL128" s="200"/>
      <c r="AM128" s="201"/>
      <c r="AN128" s="125"/>
      <c r="AO128" s="200"/>
      <c r="AP128" s="201"/>
      <c r="AQ128" s="125"/>
      <c r="AR128" s="200"/>
      <c r="AS128" s="201"/>
      <c r="AT128" s="125"/>
      <c r="AU128" s="200"/>
      <c r="AV128" s="201"/>
      <c r="AW128" s="125"/>
      <c r="AX128" s="200"/>
      <c r="AY128" s="201"/>
      <c r="AZ128" s="125"/>
      <c r="BA128" s="200"/>
      <c r="BB128" s="201"/>
      <c r="BC128" s="125"/>
      <c r="BD128" s="386"/>
      <c r="BE128" s="387"/>
      <c r="BF128" s="613" t="s">
        <v>343</v>
      </c>
      <c r="BG128" s="613"/>
      <c r="BH128" s="613"/>
      <c r="BI128" s="614"/>
      <c r="BK128" s="48"/>
      <c r="BL128" s="48"/>
    </row>
    <row r="129" spans="1:66" ht="30" customHeight="1" x14ac:dyDescent="0.45">
      <c r="A129" s="140" t="s">
        <v>240</v>
      </c>
      <c r="B129" s="283" t="s">
        <v>236</v>
      </c>
      <c r="C129" s="327"/>
      <c r="D129" s="327"/>
      <c r="E129" s="327"/>
      <c r="F129" s="327"/>
      <c r="G129" s="327"/>
      <c r="H129" s="327"/>
      <c r="I129" s="327"/>
      <c r="J129" s="327"/>
      <c r="K129" s="327"/>
      <c r="L129" s="327"/>
      <c r="M129" s="327"/>
      <c r="N129" s="327"/>
      <c r="O129" s="415"/>
      <c r="P129" s="265"/>
      <c r="Q129" s="266"/>
      <c r="R129" s="265" t="s">
        <v>458</v>
      </c>
      <c r="S129" s="287"/>
      <c r="T129" s="288" t="s">
        <v>237</v>
      </c>
      <c r="U129" s="266"/>
      <c r="V129" s="265" t="s">
        <v>225</v>
      </c>
      <c r="W129" s="289"/>
      <c r="X129" s="287" t="s">
        <v>377</v>
      </c>
      <c r="Y129" s="266"/>
      <c r="Z129" s="265"/>
      <c r="AA129" s="266"/>
      <c r="AB129" s="265"/>
      <c r="AC129" s="266"/>
      <c r="AD129" s="265" t="s">
        <v>224</v>
      </c>
      <c r="AE129" s="287"/>
      <c r="AF129" s="200"/>
      <c r="AG129" s="201"/>
      <c r="AH129" s="125"/>
      <c r="AI129" s="200"/>
      <c r="AJ129" s="201"/>
      <c r="AK129" s="125"/>
      <c r="AL129" s="200"/>
      <c r="AM129" s="201"/>
      <c r="AN129" s="125"/>
      <c r="AO129" s="200" t="s">
        <v>237</v>
      </c>
      <c r="AP129" s="201" t="s">
        <v>225</v>
      </c>
      <c r="AQ129" s="125"/>
      <c r="AR129" s="200"/>
      <c r="AS129" s="201"/>
      <c r="AT129" s="124"/>
      <c r="AU129" s="122"/>
      <c r="AV129" s="123"/>
      <c r="AW129" s="124"/>
      <c r="AX129" s="200"/>
      <c r="AY129" s="201"/>
      <c r="AZ129" s="125"/>
      <c r="BA129" s="200"/>
      <c r="BB129" s="201"/>
      <c r="BC129" s="125"/>
      <c r="BD129" s="386"/>
      <c r="BE129" s="387"/>
      <c r="BF129" s="730" t="s">
        <v>427</v>
      </c>
      <c r="BG129" s="731"/>
      <c r="BH129" s="731"/>
      <c r="BI129" s="732"/>
      <c r="BK129" s="48"/>
      <c r="BL129" s="48"/>
    </row>
    <row r="130" spans="1:66" ht="36.75" customHeight="1" thickBot="1" x14ac:dyDescent="0.45">
      <c r="A130" s="140" t="s">
        <v>241</v>
      </c>
      <c r="B130" s="283" t="s">
        <v>188</v>
      </c>
      <c r="C130" s="327"/>
      <c r="D130" s="327"/>
      <c r="E130" s="327"/>
      <c r="F130" s="327"/>
      <c r="G130" s="327"/>
      <c r="H130" s="327"/>
      <c r="I130" s="327"/>
      <c r="J130" s="327"/>
      <c r="K130" s="327"/>
      <c r="L130" s="327"/>
      <c r="M130" s="327"/>
      <c r="N130" s="327"/>
      <c r="O130" s="415"/>
      <c r="P130" s="265"/>
      <c r="Q130" s="266"/>
      <c r="R130" s="265" t="s">
        <v>451</v>
      </c>
      <c r="S130" s="287"/>
      <c r="T130" s="288" t="s">
        <v>233</v>
      </c>
      <c r="U130" s="266"/>
      <c r="V130" s="265" t="s">
        <v>231</v>
      </c>
      <c r="W130" s="289"/>
      <c r="X130" s="287" t="s">
        <v>225</v>
      </c>
      <c r="Y130" s="266"/>
      <c r="Z130" s="265" t="s">
        <v>223</v>
      </c>
      <c r="AA130" s="266"/>
      <c r="AB130" s="265" t="s">
        <v>238</v>
      </c>
      <c r="AC130" s="266"/>
      <c r="AD130" s="265"/>
      <c r="AE130" s="287"/>
      <c r="AF130" s="200" t="s">
        <v>233</v>
      </c>
      <c r="AG130" s="201" t="s">
        <v>231</v>
      </c>
      <c r="AH130" s="125"/>
      <c r="AI130" s="200"/>
      <c r="AJ130" s="201"/>
      <c r="AK130" s="193"/>
      <c r="AL130" s="200"/>
      <c r="AM130" s="201"/>
      <c r="AN130" s="125"/>
      <c r="AO130" s="206"/>
      <c r="AP130" s="207"/>
      <c r="AQ130" s="193"/>
      <c r="AR130" s="194"/>
      <c r="AS130" s="195"/>
      <c r="AT130" s="193"/>
      <c r="AU130" s="200"/>
      <c r="AV130" s="201"/>
      <c r="AW130" s="193"/>
      <c r="AX130" s="206"/>
      <c r="AY130" s="207"/>
      <c r="AZ130" s="193"/>
      <c r="BA130" s="206"/>
      <c r="BB130" s="207"/>
      <c r="BC130" s="193"/>
      <c r="BD130" s="738"/>
      <c r="BE130" s="739"/>
      <c r="BF130" s="730" t="s">
        <v>420</v>
      </c>
      <c r="BG130" s="731"/>
      <c r="BH130" s="731"/>
      <c r="BI130" s="732"/>
      <c r="BK130" s="50"/>
      <c r="BL130" s="50"/>
    </row>
    <row r="131" spans="1:66" ht="30" customHeight="1" thickBot="1" x14ac:dyDescent="0.35">
      <c r="A131" s="708" t="s">
        <v>149</v>
      </c>
      <c r="B131" s="709"/>
      <c r="C131" s="709"/>
      <c r="D131" s="709"/>
      <c r="E131" s="709"/>
      <c r="F131" s="709"/>
      <c r="G131" s="709"/>
      <c r="H131" s="709"/>
      <c r="I131" s="709"/>
      <c r="J131" s="709"/>
      <c r="K131" s="709"/>
      <c r="L131" s="709"/>
      <c r="M131" s="709"/>
      <c r="N131" s="709"/>
      <c r="O131" s="709"/>
      <c r="P131" s="709"/>
      <c r="Q131" s="709"/>
      <c r="R131" s="709"/>
      <c r="S131" s="710"/>
      <c r="T131" s="443">
        <f>SUM(T28+T63)</f>
        <v>7250</v>
      </c>
      <c r="U131" s="711"/>
      <c r="V131" s="712">
        <f>SUM(V28+V63)</f>
        <v>3396</v>
      </c>
      <c r="W131" s="711"/>
      <c r="X131" s="443">
        <f>SUM(X28+X63)</f>
        <v>1446</v>
      </c>
      <c r="Y131" s="711"/>
      <c r="Z131" s="737">
        <f>SUM(Z28+Z63)</f>
        <v>924</v>
      </c>
      <c r="AA131" s="711"/>
      <c r="AB131" s="737">
        <f>SUM(AB28+AB63)</f>
        <v>698</v>
      </c>
      <c r="AC131" s="711"/>
      <c r="AD131" s="712">
        <f>SUM(AD28+AD63)</f>
        <v>328</v>
      </c>
      <c r="AE131" s="711"/>
      <c r="AF131" s="151">
        <f t="shared" ref="AF131:BD131" si="61">SUM(AF28+AF63)</f>
        <v>1014</v>
      </c>
      <c r="AG131" s="152">
        <f t="shared" si="61"/>
        <v>502</v>
      </c>
      <c r="AH131" s="205">
        <f t="shared" si="61"/>
        <v>28</v>
      </c>
      <c r="AI131" s="151">
        <f t="shared" si="61"/>
        <v>1056</v>
      </c>
      <c r="AJ131" s="152">
        <f t="shared" si="61"/>
        <v>484</v>
      </c>
      <c r="AK131" s="205">
        <f t="shared" si="61"/>
        <v>29</v>
      </c>
      <c r="AL131" s="151">
        <f t="shared" si="61"/>
        <v>1008</v>
      </c>
      <c r="AM131" s="152">
        <f t="shared" si="61"/>
        <v>486</v>
      </c>
      <c r="AN131" s="205">
        <f t="shared" si="61"/>
        <v>28</v>
      </c>
      <c r="AO131" s="151">
        <f t="shared" si="61"/>
        <v>1100</v>
      </c>
      <c r="AP131" s="152">
        <f t="shared" si="61"/>
        <v>500</v>
      </c>
      <c r="AQ131" s="205">
        <f t="shared" si="61"/>
        <v>29</v>
      </c>
      <c r="AR131" s="151">
        <f t="shared" si="61"/>
        <v>1060</v>
      </c>
      <c r="AS131" s="152">
        <f t="shared" si="61"/>
        <v>510</v>
      </c>
      <c r="AT131" s="205">
        <f t="shared" si="61"/>
        <v>27</v>
      </c>
      <c r="AU131" s="151">
        <f t="shared" si="61"/>
        <v>990</v>
      </c>
      <c r="AV131" s="152">
        <f t="shared" si="61"/>
        <v>464</v>
      </c>
      <c r="AW131" s="205">
        <f t="shared" si="61"/>
        <v>27</v>
      </c>
      <c r="AX131" s="151">
        <f t="shared" si="61"/>
        <v>1022</v>
      </c>
      <c r="AY131" s="152">
        <f t="shared" si="61"/>
        <v>450</v>
      </c>
      <c r="AZ131" s="205">
        <f t="shared" si="61"/>
        <v>30</v>
      </c>
      <c r="BA131" s="153">
        <f t="shared" si="61"/>
        <v>0</v>
      </c>
      <c r="BB131" s="154">
        <f t="shared" si="61"/>
        <v>0</v>
      </c>
      <c r="BC131" s="155">
        <f t="shared" si="61"/>
        <v>0</v>
      </c>
      <c r="BD131" s="443">
        <f t="shared" si="61"/>
        <v>198</v>
      </c>
      <c r="BE131" s="444"/>
      <c r="BF131" s="763"/>
      <c r="BG131" s="763"/>
      <c r="BH131" s="763"/>
      <c r="BI131" s="764"/>
      <c r="BK131" s="50">
        <f t="shared" ref="BK131" si="62">AF131+AI131+AL131+AO131+AR131+AU131+AX131</f>
        <v>7250</v>
      </c>
      <c r="BL131" s="52">
        <f>SUM(AG131+AJ131+AM131+AP131+AS131+AV131+AY131)</f>
        <v>3396</v>
      </c>
      <c r="BM131" s="50">
        <f t="shared" ref="BM131" si="63">AH131+AK131+AN131+AQ131+AT131+AW131+AZ131</f>
        <v>198</v>
      </c>
      <c r="BN131" s="81"/>
    </row>
    <row r="132" spans="1:66" ht="30" customHeight="1" x14ac:dyDescent="0.3">
      <c r="A132" s="363" t="s">
        <v>20</v>
      </c>
      <c r="B132" s="364"/>
      <c r="C132" s="364"/>
      <c r="D132" s="364"/>
      <c r="E132" s="364"/>
      <c r="F132" s="364"/>
      <c r="G132" s="364"/>
      <c r="H132" s="364"/>
      <c r="I132" s="364"/>
      <c r="J132" s="364"/>
      <c r="K132" s="364"/>
      <c r="L132" s="364"/>
      <c r="M132" s="364"/>
      <c r="N132" s="364"/>
      <c r="O132" s="364"/>
      <c r="P132" s="364"/>
      <c r="Q132" s="364"/>
      <c r="R132" s="364"/>
      <c r="S132" s="364"/>
      <c r="T132" s="274"/>
      <c r="U132" s="276"/>
      <c r="V132" s="374"/>
      <c r="W132" s="436"/>
      <c r="X132" s="275"/>
      <c r="Y132" s="276"/>
      <c r="Z132" s="374"/>
      <c r="AA132" s="276"/>
      <c r="AB132" s="374"/>
      <c r="AC132" s="276"/>
      <c r="AD132" s="374"/>
      <c r="AE132" s="275"/>
      <c r="AF132" s="433">
        <f>AG131/18</f>
        <v>27.888888888888889</v>
      </c>
      <c r="AG132" s="434"/>
      <c r="AH132" s="435"/>
      <c r="AI132" s="433">
        <f>AJ131/17</f>
        <v>28.470588235294116</v>
      </c>
      <c r="AJ132" s="434"/>
      <c r="AK132" s="435"/>
      <c r="AL132" s="433">
        <f>AM131/18</f>
        <v>27</v>
      </c>
      <c r="AM132" s="434"/>
      <c r="AN132" s="435"/>
      <c r="AO132" s="433">
        <f>AP131/17</f>
        <v>29.411764705882351</v>
      </c>
      <c r="AP132" s="434"/>
      <c r="AQ132" s="435"/>
      <c r="AR132" s="433">
        <f>AS131/18</f>
        <v>28.333333333333332</v>
      </c>
      <c r="AS132" s="434"/>
      <c r="AT132" s="435"/>
      <c r="AU132" s="433">
        <f>AV131/17</f>
        <v>27.294117647058822</v>
      </c>
      <c r="AV132" s="434"/>
      <c r="AW132" s="435"/>
      <c r="AX132" s="433">
        <f>AY131/16</f>
        <v>28.125</v>
      </c>
      <c r="AY132" s="434"/>
      <c r="AZ132" s="435"/>
      <c r="BA132" s="274"/>
      <c r="BB132" s="275"/>
      <c r="BC132" s="436"/>
      <c r="BD132" s="445"/>
      <c r="BE132" s="733"/>
      <c r="BF132" s="446"/>
      <c r="BG132" s="446"/>
      <c r="BH132" s="446"/>
      <c r="BI132" s="733"/>
    </row>
    <row r="133" spans="1:66" ht="30" customHeight="1" x14ac:dyDescent="0.3">
      <c r="A133" s="363" t="s">
        <v>2</v>
      </c>
      <c r="B133" s="364"/>
      <c r="C133" s="364"/>
      <c r="D133" s="364"/>
      <c r="E133" s="364"/>
      <c r="F133" s="364"/>
      <c r="G133" s="364"/>
      <c r="H133" s="364"/>
      <c r="I133" s="364"/>
      <c r="J133" s="364"/>
      <c r="K133" s="364"/>
      <c r="L133" s="364"/>
      <c r="M133" s="364"/>
      <c r="N133" s="364"/>
      <c r="O133" s="364"/>
      <c r="P133" s="364"/>
      <c r="Q133" s="364"/>
      <c r="R133" s="364"/>
      <c r="S133" s="364"/>
      <c r="T133" s="333">
        <f>SUM(AF133:BC133)</f>
        <v>4</v>
      </c>
      <c r="U133" s="344"/>
      <c r="V133" s="267"/>
      <c r="W133" s="372"/>
      <c r="X133" s="268"/>
      <c r="Y133" s="344"/>
      <c r="Z133" s="267"/>
      <c r="AA133" s="344"/>
      <c r="AB133" s="267"/>
      <c r="AC133" s="344"/>
      <c r="AD133" s="267"/>
      <c r="AE133" s="268"/>
      <c r="AF133" s="333"/>
      <c r="AG133" s="268"/>
      <c r="AH133" s="372"/>
      <c r="AI133" s="333"/>
      <c r="AJ133" s="268"/>
      <c r="AK133" s="372"/>
      <c r="AL133" s="288">
        <v>1</v>
      </c>
      <c r="AM133" s="287"/>
      <c r="AN133" s="289"/>
      <c r="AO133" s="288"/>
      <c r="AP133" s="287"/>
      <c r="AQ133" s="289"/>
      <c r="AR133" s="288">
        <v>1</v>
      </c>
      <c r="AS133" s="287"/>
      <c r="AT133" s="289"/>
      <c r="AU133" s="288">
        <v>1</v>
      </c>
      <c r="AV133" s="287"/>
      <c r="AW133" s="289"/>
      <c r="AX133" s="333">
        <v>1</v>
      </c>
      <c r="AY133" s="268"/>
      <c r="AZ133" s="372"/>
      <c r="BA133" s="356"/>
      <c r="BB133" s="382"/>
      <c r="BC133" s="729"/>
      <c r="BD133" s="356"/>
      <c r="BE133" s="729"/>
      <c r="BF133" s="382"/>
      <c r="BG133" s="382"/>
      <c r="BH133" s="382"/>
      <c r="BI133" s="729"/>
    </row>
    <row r="134" spans="1:66" ht="30" customHeight="1" x14ac:dyDescent="0.3">
      <c r="A134" s="363" t="s">
        <v>21</v>
      </c>
      <c r="B134" s="364"/>
      <c r="C134" s="364"/>
      <c r="D134" s="364"/>
      <c r="E134" s="364"/>
      <c r="F134" s="364"/>
      <c r="G134" s="364"/>
      <c r="H134" s="364"/>
      <c r="I134" s="364"/>
      <c r="J134" s="364"/>
      <c r="K134" s="364"/>
      <c r="L134" s="364"/>
      <c r="M134" s="364"/>
      <c r="N134" s="364"/>
      <c r="O134" s="364"/>
      <c r="P134" s="364"/>
      <c r="Q134" s="364"/>
      <c r="R134" s="364"/>
      <c r="S134" s="364"/>
      <c r="T134" s="333">
        <f t="shared" ref="T134:T135" si="64">SUM(AF134:BC134)</f>
        <v>30</v>
      </c>
      <c r="U134" s="344"/>
      <c r="V134" s="267"/>
      <c r="W134" s="372"/>
      <c r="X134" s="268"/>
      <c r="Y134" s="344"/>
      <c r="Z134" s="267"/>
      <c r="AA134" s="344"/>
      <c r="AB134" s="267"/>
      <c r="AC134" s="344"/>
      <c r="AD134" s="267"/>
      <c r="AE134" s="268"/>
      <c r="AF134" s="288">
        <v>4</v>
      </c>
      <c r="AG134" s="287"/>
      <c r="AH134" s="289"/>
      <c r="AI134" s="288">
        <v>4</v>
      </c>
      <c r="AJ134" s="287"/>
      <c r="AK134" s="289"/>
      <c r="AL134" s="288">
        <v>4</v>
      </c>
      <c r="AM134" s="287"/>
      <c r="AN134" s="289"/>
      <c r="AO134" s="288">
        <v>5</v>
      </c>
      <c r="AP134" s="287"/>
      <c r="AQ134" s="289"/>
      <c r="AR134" s="288">
        <v>5</v>
      </c>
      <c r="AS134" s="287"/>
      <c r="AT134" s="289"/>
      <c r="AU134" s="288">
        <v>4</v>
      </c>
      <c r="AV134" s="287"/>
      <c r="AW134" s="289"/>
      <c r="AX134" s="288">
        <v>4</v>
      </c>
      <c r="AY134" s="287"/>
      <c r="AZ134" s="289"/>
      <c r="BA134" s="356"/>
      <c r="BB134" s="382"/>
      <c r="BC134" s="729"/>
      <c r="BD134" s="356"/>
      <c r="BE134" s="729"/>
      <c r="BF134" s="382"/>
      <c r="BG134" s="382"/>
      <c r="BH134" s="382"/>
      <c r="BI134" s="729"/>
    </row>
    <row r="135" spans="1:66" ht="30" customHeight="1" thickBot="1" x14ac:dyDescent="0.35">
      <c r="A135" s="354" t="s">
        <v>22</v>
      </c>
      <c r="B135" s="355"/>
      <c r="C135" s="355"/>
      <c r="D135" s="355"/>
      <c r="E135" s="355"/>
      <c r="F135" s="355"/>
      <c r="G135" s="355"/>
      <c r="H135" s="355"/>
      <c r="I135" s="355"/>
      <c r="J135" s="355"/>
      <c r="K135" s="355"/>
      <c r="L135" s="355"/>
      <c r="M135" s="355"/>
      <c r="N135" s="355"/>
      <c r="O135" s="355"/>
      <c r="P135" s="355"/>
      <c r="Q135" s="355"/>
      <c r="R135" s="355"/>
      <c r="S135" s="355"/>
      <c r="T135" s="356">
        <f t="shared" si="64"/>
        <v>28</v>
      </c>
      <c r="U135" s="357"/>
      <c r="V135" s="358"/>
      <c r="W135" s="359"/>
      <c r="X135" s="373"/>
      <c r="Y135" s="414"/>
      <c r="Z135" s="358"/>
      <c r="AA135" s="414"/>
      <c r="AB135" s="358"/>
      <c r="AC135" s="414"/>
      <c r="AD135" s="358"/>
      <c r="AE135" s="373"/>
      <c r="AF135" s="351">
        <v>4</v>
      </c>
      <c r="AG135" s="352"/>
      <c r="AH135" s="353"/>
      <c r="AI135" s="351">
        <v>5</v>
      </c>
      <c r="AJ135" s="352"/>
      <c r="AK135" s="353"/>
      <c r="AL135" s="351">
        <v>4</v>
      </c>
      <c r="AM135" s="352"/>
      <c r="AN135" s="353"/>
      <c r="AO135" s="351">
        <v>3</v>
      </c>
      <c r="AP135" s="352"/>
      <c r="AQ135" s="353"/>
      <c r="AR135" s="351">
        <v>4</v>
      </c>
      <c r="AS135" s="352"/>
      <c r="AT135" s="353"/>
      <c r="AU135" s="351">
        <v>4</v>
      </c>
      <c r="AV135" s="352"/>
      <c r="AW135" s="353"/>
      <c r="AX135" s="351">
        <v>4</v>
      </c>
      <c r="AY135" s="352"/>
      <c r="AZ135" s="353"/>
      <c r="BA135" s="505"/>
      <c r="BB135" s="373"/>
      <c r="BC135" s="359"/>
      <c r="BD135" s="505"/>
      <c r="BE135" s="359"/>
      <c r="BF135" s="373"/>
      <c r="BG135" s="373"/>
      <c r="BH135" s="373"/>
      <c r="BI135" s="359"/>
    </row>
    <row r="136" spans="1:66" ht="30" customHeight="1" thickBot="1" x14ac:dyDescent="0.35">
      <c r="A136" s="439" t="s">
        <v>71</v>
      </c>
      <c r="B136" s="440"/>
      <c r="C136" s="440"/>
      <c r="D136" s="440"/>
      <c r="E136" s="440"/>
      <c r="F136" s="440"/>
      <c r="G136" s="440"/>
      <c r="H136" s="440"/>
      <c r="I136" s="440"/>
      <c r="J136" s="440"/>
      <c r="K136" s="440"/>
      <c r="L136" s="440"/>
      <c r="M136" s="440"/>
      <c r="N136" s="440"/>
      <c r="O136" s="440"/>
      <c r="P136" s="441"/>
      <c r="Q136" s="439" t="s">
        <v>106</v>
      </c>
      <c r="R136" s="440"/>
      <c r="S136" s="440"/>
      <c r="T136" s="440"/>
      <c r="U136" s="440"/>
      <c r="V136" s="440"/>
      <c r="W136" s="440"/>
      <c r="X136" s="440"/>
      <c r="Y136" s="440"/>
      <c r="Z136" s="440"/>
      <c r="AA136" s="440"/>
      <c r="AB136" s="440"/>
      <c r="AC136" s="440"/>
      <c r="AD136" s="440"/>
      <c r="AE136" s="441"/>
      <c r="AF136" s="260" t="s">
        <v>70</v>
      </c>
      <c r="AG136" s="261"/>
      <c r="AH136" s="261"/>
      <c r="AI136" s="261"/>
      <c r="AJ136" s="261"/>
      <c r="AK136" s="261"/>
      <c r="AL136" s="261"/>
      <c r="AM136" s="261"/>
      <c r="AN136" s="261"/>
      <c r="AO136" s="261"/>
      <c r="AP136" s="261"/>
      <c r="AQ136" s="261"/>
      <c r="AR136" s="261"/>
      <c r="AS136" s="261"/>
      <c r="AT136" s="323"/>
      <c r="AU136" s="261" t="s">
        <v>69</v>
      </c>
      <c r="AV136" s="261"/>
      <c r="AW136" s="261"/>
      <c r="AX136" s="261"/>
      <c r="AY136" s="261"/>
      <c r="AZ136" s="261"/>
      <c r="BA136" s="261"/>
      <c r="BB136" s="261"/>
      <c r="BC136" s="261"/>
      <c r="BD136" s="261"/>
      <c r="BE136" s="261"/>
      <c r="BF136" s="261"/>
      <c r="BG136" s="261"/>
      <c r="BH136" s="261"/>
      <c r="BI136" s="323"/>
    </row>
    <row r="137" spans="1:66" ht="62.25" customHeight="1" x14ac:dyDescent="0.3">
      <c r="A137" s="345" t="s">
        <v>30</v>
      </c>
      <c r="B137" s="346"/>
      <c r="C137" s="346"/>
      <c r="D137" s="346"/>
      <c r="E137" s="346"/>
      <c r="F137" s="346"/>
      <c r="G137" s="347"/>
      <c r="H137" s="304" t="s">
        <v>29</v>
      </c>
      <c r="I137" s="304"/>
      <c r="J137" s="304"/>
      <c r="K137" s="304" t="s">
        <v>31</v>
      </c>
      <c r="L137" s="304"/>
      <c r="M137" s="304"/>
      <c r="N137" s="305" t="s">
        <v>107</v>
      </c>
      <c r="O137" s="304"/>
      <c r="P137" s="306"/>
      <c r="Q137" s="428" t="s">
        <v>30</v>
      </c>
      <c r="R137" s="429"/>
      <c r="S137" s="429"/>
      <c r="T137" s="429"/>
      <c r="U137" s="429"/>
      <c r="V137" s="430"/>
      <c r="W137" s="304" t="s">
        <v>29</v>
      </c>
      <c r="X137" s="304"/>
      <c r="Y137" s="304"/>
      <c r="Z137" s="304" t="s">
        <v>31</v>
      </c>
      <c r="AA137" s="304"/>
      <c r="AB137" s="304"/>
      <c r="AC137" s="305" t="s">
        <v>107</v>
      </c>
      <c r="AD137" s="304"/>
      <c r="AE137" s="306"/>
      <c r="AF137" s="341" t="s">
        <v>29</v>
      </c>
      <c r="AG137" s="342"/>
      <c r="AH137" s="342"/>
      <c r="AI137" s="342"/>
      <c r="AJ137" s="343"/>
      <c r="AK137" s="370" t="s">
        <v>31</v>
      </c>
      <c r="AL137" s="346"/>
      <c r="AM137" s="346"/>
      <c r="AN137" s="346"/>
      <c r="AO137" s="347"/>
      <c r="AP137" s="556" t="s">
        <v>107</v>
      </c>
      <c r="AQ137" s="346"/>
      <c r="AR137" s="346"/>
      <c r="AS137" s="346"/>
      <c r="AT137" s="557"/>
      <c r="AU137" s="813" t="s">
        <v>514</v>
      </c>
      <c r="AV137" s="814"/>
      <c r="AW137" s="814"/>
      <c r="AX137" s="814"/>
      <c r="AY137" s="814"/>
      <c r="AZ137" s="814"/>
      <c r="BA137" s="814"/>
      <c r="BB137" s="814"/>
      <c r="BC137" s="814"/>
      <c r="BD137" s="814"/>
      <c r="BE137" s="814"/>
      <c r="BF137" s="814"/>
      <c r="BG137" s="814"/>
      <c r="BH137" s="814"/>
      <c r="BI137" s="815"/>
    </row>
    <row r="138" spans="1:66" ht="36" customHeight="1" x14ac:dyDescent="0.3">
      <c r="A138" s="515" t="s">
        <v>190</v>
      </c>
      <c r="B138" s="516"/>
      <c r="C138" s="516"/>
      <c r="D138" s="516"/>
      <c r="E138" s="516"/>
      <c r="F138" s="516"/>
      <c r="G138" s="517"/>
      <c r="H138" s="523">
        <v>2</v>
      </c>
      <c r="I138" s="524"/>
      <c r="J138" s="525"/>
      <c r="K138" s="523">
        <v>2</v>
      </c>
      <c r="L138" s="524"/>
      <c r="M138" s="525"/>
      <c r="N138" s="742">
        <v>3</v>
      </c>
      <c r="O138" s="743"/>
      <c r="P138" s="744"/>
      <c r="Q138" s="544" t="s">
        <v>192</v>
      </c>
      <c r="R138" s="339"/>
      <c r="S138" s="339"/>
      <c r="T138" s="339"/>
      <c r="U138" s="339"/>
      <c r="V138" s="383"/>
      <c r="W138" s="267">
        <v>4</v>
      </c>
      <c r="X138" s="268"/>
      <c r="Y138" s="344"/>
      <c r="Z138" s="267">
        <v>2</v>
      </c>
      <c r="AA138" s="268"/>
      <c r="AB138" s="344"/>
      <c r="AC138" s="267">
        <v>3</v>
      </c>
      <c r="AD138" s="268"/>
      <c r="AE138" s="372"/>
      <c r="AF138" s="538">
        <v>8</v>
      </c>
      <c r="AG138" s="524"/>
      <c r="AH138" s="524"/>
      <c r="AI138" s="524"/>
      <c r="AJ138" s="525"/>
      <c r="AK138" s="523">
        <v>10</v>
      </c>
      <c r="AL138" s="524"/>
      <c r="AM138" s="524"/>
      <c r="AN138" s="524"/>
      <c r="AO138" s="525"/>
      <c r="AP138" s="523">
        <v>15</v>
      </c>
      <c r="AQ138" s="524"/>
      <c r="AR138" s="524"/>
      <c r="AS138" s="524"/>
      <c r="AT138" s="541"/>
      <c r="AU138" s="816"/>
      <c r="AV138" s="448"/>
      <c r="AW138" s="448"/>
      <c r="AX138" s="448"/>
      <c r="AY138" s="448"/>
      <c r="AZ138" s="448"/>
      <c r="BA138" s="448"/>
      <c r="BB138" s="448"/>
      <c r="BC138" s="448"/>
      <c r="BD138" s="448"/>
      <c r="BE138" s="448"/>
      <c r="BF138" s="448"/>
      <c r="BG138" s="448"/>
      <c r="BH138" s="448"/>
      <c r="BI138" s="817"/>
    </row>
    <row r="139" spans="1:66" ht="63" customHeight="1" x14ac:dyDescent="0.3">
      <c r="A139" s="518"/>
      <c r="B139" s="519"/>
      <c r="C139" s="519"/>
      <c r="D139" s="519"/>
      <c r="E139" s="519"/>
      <c r="F139" s="519"/>
      <c r="G139" s="520"/>
      <c r="H139" s="526"/>
      <c r="I139" s="527"/>
      <c r="J139" s="528"/>
      <c r="K139" s="526"/>
      <c r="L139" s="527"/>
      <c r="M139" s="528"/>
      <c r="N139" s="745"/>
      <c r="O139" s="746"/>
      <c r="P139" s="747"/>
      <c r="Q139" s="544" t="s">
        <v>191</v>
      </c>
      <c r="R139" s="339"/>
      <c r="S139" s="339"/>
      <c r="T139" s="339"/>
      <c r="U139" s="339"/>
      <c r="V139" s="383"/>
      <c r="W139" s="267">
        <v>6</v>
      </c>
      <c r="X139" s="268"/>
      <c r="Y139" s="344"/>
      <c r="Z139" s="267">
        <v>4</v>
      </c>
      <c r="AA139" s="268"/>
      <c r="AB139" s="344"/>
      <c r="AC139" s="267">
        <v>6</v>
      </c>
      <c r="AD139" s="268"/>
      <c r="AE139" s="372"/>
      <c r="AF139" s="539"/>
      <c r="AG139" s="527"/>
      <c r="AH139" s="527"/>
      <c r="AI139" s="527"/>
      <c r="AJ139" s="528"/>
      <c r="AK139" s="526"/>
      <c r="AL139" s="527"/>
      <c r="AM139" s="527"/>
      <c r="AN139" s="527"/>
      <c r="AO139" s="528"/>
      <c r="AP139" s="526"/>
      <c r="AQ139" s="527"/>
      <c r="AR139" s="527"/>
      <c r="AS139" s="527"/>
      <c r="AT139" s="542"/>
      <c r="AU139" s="816"/>
      <c r="AV139" s="448"/>
      <c r="AW139" s="448"/>
      <c r="AX139" s="448"/>
      <c r="AY139" s="448"/>
      <c r="AZ139" s="448"/>
      <c r="BA139" s="448"/>
      <c r="BB139" s="448"/>
      <c r="BC139" s="448"/>
      <c r="BD139" s="448"/>
      <c r="BE139" s="448"/>
      <c r="BF139" s="448"/>
      <c r="BG139" s="448"/>
      <c r="BH139" s="448"/>
      <c r="BI139" s="817"/>
    </row>
    <row r="140" spans="1:66" ht="38.25" customHeight="1" thickBot="1" x14ac:dyDescent="0.35">
      <c r="A140" s="521"/>
      <c r="B140" s="355"/>
      <c r="C140" s="355"/>
      <c r="D140" s="355"/>
      <c r="E140" s="355"/>
      <c r="F140" s="355"/>
      <c r="G140" s="522"/>
      <c r="H140" s="529"/>
      <c r="I140" s="530"/>
      <c r="J140" s="531"/>
      <c r="K140" s="529"/>
      <c r="L140" s="530"/>
      <c r="M140" s="531"/>
      <c r="N140" s="748"/>
      <c r="O140" s="749"/>
      <c r="P140" s="750"/>
      <c r="Q140" s="360" t="s">
        <v>193</v>
      </c>
      <c r="R140" s="361"/>
      <c r="S140" s="361"/>
      <c r="T140" s="361"/>
      <c r="U140" s="361"/>
      <c r="V140" s="362"/>
      <c r="W140" s="348">
        <v>8</v>
      </c>
      <c r="X140" s="349"/>
      <c r="Y140" s="350"/>
      <c r="Z140" s="348">
        <v>10</v>
      </c>
      <c r="AA140" s="349"/>
      <c r="AB140" s="350"/>
      <c r="AC140" s="348">
        <v>15</v>
      </c>
      <c r="AD140" s="349"/>
      <c r="AE140" s="611"/>
      <c r="AF140" s="540"/>
      <c r="AG140" s="530"/>
      <c r="AH140" s="530"/>
      <c r="AI140" s="530"/>
      <c r="AJ140" s="531"/>
      <c r="AK140" s="529"/>
      <c r="AL140" s="530"/>
      <c r="AM140" s="530"/>
      <c r="AN140" s="530"/>
      <c r="AO140" s="531"/>
      <c r="AP140" s="529"/>
      <c r="AQ140" s="530"/>
      <c r="AR140" s="530"/>
      <c r="AS140" s="530"/>
      <c r="AT140" s="543"/>
      <c r="AU140" s="354"/>
      <c r="AV140" s="818"/>
      <c r="AW140" s="818"/>
      <c r="AX140" s="818"/>
      <c r="AY140" s="818"/>
      <c r="AZ140" s="818"/>
      <c r="BA140" s="818"/>
      <c r="BB140" s="818"/>
      <c r="BC140" s="818"/>
      <c r="BD140" s="818"/>
      <c r="BE140" s="818"/>
      <c r="BF140" s="818"/>
      <c r="BG140" s="818"/>
      <c r="BH140" s="818"/>
      <c r="BI140" s="819"/>
    </row>
    <row r="141" spans="1:66" ht="38.25" customHeight="1" x14ac:dyDescent="0.3">
      <c r="A141" s="249"/>
      <c r="B141" s="249"/>
      <c r="C141" s="249"/>
      <c r="D141" s="249"/>
      <c r="E141" s="249"/>
      <c r="F141" s="249"/>
      <c r="G141" s="249"/>
      <c r="H141" s="250"/>
      <c r="I141" s="250"/>
      <c r="J141" s="250"/>
      <c r="K141" s="250"/>
      <c r="L141" s="250"/>
      <c r="M141" s="250"/>
      <c r="N141" s="251"/>
      <c r="O141" s="251"/>
      <c r="P141" s="251"/>
      <c r="Q141" s="253"/>
      <c r="R141" s="253"/>
      <c r="S141" s="253"/>
      <c r="T141" s="253"/>
      <c r="U141" s="253"/>
      <c r="V141" s="253"/>
      <c r="W141" s="251"/>
      <c r="X141" s="251"/>
      <c r="Y141" s="251"/>
      <c r="Z141" s="251"/>
      <c r="AA141" s="251"/>
      <c r="AB141" s="251"/>
      <c r="AC141" s="251"/>
      <c r="AD141" s="251"/>
      <c r="AE141" s="251"/>
      <c r="AF141" s="250"/>
      <c r="AG141" s="250"/>
      <c r="AH141" s="250"/>
      <c r="AI141" s="250"/>
      <c r="AJ141" s="250"/>
      <c r="AK141" s="250"/>
      <c r="AL141" s="250"/>
      <c r="AM141" s="250"/>
      <c r="AN141" s="250"/>
      <c r="AO141" s="250"/>
      <c r="AP141" s="250"/>
      <c r="AQ141" s="250"/>
      <c r="AR141" s="250"/>
      <c r="AS141" s="250"/>
      <c r="AT141" s="250"/>
      <c r="AU141" s="246"/>
      <c r="AV141" s="246"/>
      <c r="AW141" s="246"/>
      <c r="AX141" s="246"/>
      <c r="AY141" s="246"/>
      <c r="AZ141" s="246"/>
      <c r="BA141" s="246"/>
      <c r="BB141" s="246"/>
      <c r="BC141" s="246"/>
      <c r="BD141" s="246"/>
      <c r="BE141" s="246"/>
      <c r="BF141" s="246"/>
      <c r="BG141" s="246"/>
      <c r="BH141" s="246"/>
      <c r="BI141" s="246"/>
    </row>
    <row r="142" spans="1:66" ht="36.75" customHeight="1" thickBot="1" x14ac:dyDescent="0.35">
      <c r="A142" s="371" t="s">
        <v>123</v>
      </c>
      <c r="B142" s="371"/>
      <c r="C142" s="371"/>
      <c r="D142" s="371"/>
      <c r="E142" s="371"/>
      <c r="F142" s="371"/>
      <c r="G142" s="371"/>
      <c r="H142" s="371"/>
      <c r="I142" s="371"/>
      <c r="J142" s="371"/>
      <c r="K142" s="371"/>
      <c r="L142" s="371"/>
      <c r="M142" s="371"/>
      <c r="N142" s="371"/>
      <c r="O142" s="371"/>
      <c r="P142" s="371"/>
      <c r="Q142" s="371"/>
      <c r="R142" s="371"/>
      <c r="S142" s="371"/>
      <c r="T142" s="371"/>
      <c r="U142" s="371"/>
      <c r="V142" s="371"/>
      <c r="W142" s="371"/>
      <c r="X142" s="371"/>
      <c r="Y142" s="371"/>
      <c r="Z142" s="371"/>
      <c r="AA142" s="371"/>
      <c r="AB142" s="371"/>
      <c r="AC142" s="371"/>
      <c r="AD142" s="371"/>
      <c r="AE142" s="371"/>
      <c r="AF142" s="371"/>
      <c r="AG142" s="371"/>
      <c r="AH142" s="371"/>
      <c r="AI142" s="371"/>
      <c r="AJ142" s="371"/>
      <c r="AK142" s="371"/>
      <c r="AL142" s="371"/>
      <c r="AM142" s="371"/>
      <c r="AN142" s="371"/>
      <c r="AO142" s="371"/>
      <c r="AP142" s="371"/>
      <c r="AQ142" s="371"/>
      <c r="AR142" s="371"/>
      <c r="AS142" s="371"/>
      <c r="AT142" s="371"/>
      <c r="AU142" s="371"/>
      <c r="AV142" s="371"/>
      <c r="AW142" s="371"/>
      <c r="AX142" s="371"/>
      <c r="AY142" s="371"/>
      <c r="AZ142" s="371"/>
      <c r="BA142" s="371"/>
      <c r="BB142" s="371"/>
      <c r="BC142" s="371"/>
      <c r="BD142" s="371"/>
      <c r="BE142" s="371"/>
      <c r="BF142" s="371"/>
      <c r="BG142" s="371"/>
      <c r="BH142" s="371"/>
      <c r="BI142" s="371"/>
    </row>
    <row r="143" spans="1:66" ht="120.75" customHeight="1" thickBot="1" x14ac:dyDescent="0.35">
      <c r="A143" s="255" t="s">
        <v>111</v>
      </c>
      <c r="B143" s="256"/>
      <c r="C143" s="256"/>
      <c r="D143" s="257"/>
      <c r="E143" s="258" t="s">
        <v>112</v>
      </c>
      <c r="F143" s="259"/>
      <c r="G143" s="259"/>
      <c r="H143" s="259"/>
      <c r="I143" s="259"/>
      <c r="J143" s="259"/>
      <c r="K143" s="259"/>
      <c r="L143" s="259"/>
      <c r="M143" s="259"/>
      <c r="N143" s="259"/>
      <c r="O143" s="259"/>
      <c r="P143" s="259"/>
      <c r="Q143" s="259"/>
      <c r="R143" s="259"/>
      <c r="S143" s="259"/>
      <c r="T143" s="259"/>
      <c r="U143" s="259"/>
      <c r="V143" s="259"/>
      <c r="W143" s="259"/>
      <c r="X143" s="259"/>
      <c r="Y143" s="259"/>
      <c r="Z143" s="259"/>
      <c r="AA143" s="259"/>
      <c r="AB143" s="259"/>
      <c r="AC143" s="259"/>
      <c r="AD143" s="259"/>
      <c r="AE143" s="259"/>
      <c r="AF143" s="259"/>
      <c r="AG143" s="259"/>
      <c r="AH143" s="259"/>
      <c r="AI143" s="259"/>
      <c r="AJ143" s="259"/>
      <c r="AK143" s="259"/>
      <c r="AL143" s="259"/>
      <c r="AM143" s="259"/>
      <c r="AN143" s="259"/>
      <c r="AO143" s="259"/>
      <c r="AP143" s="259"/>
      <c r="AQ143" s="259"/>
      <c r="AR143" s="259"/>
      <c r="AS143" s="259"/>
      <c r="AT143" s="259"/>
      <c r="AU143" s="259"/>
      <c r="AV143" s="259"/>
      <c r="AW143" s="259"/>
      <c r="AX143" s="259"/>
      <c r="AY143" s="259"/>
      <c r="AZ143" s="259"/>
      <c r="BA143" s="259"/>
      <c r="BB143" s="259"/>
      <c r="BC143" s="259"/>
      <c r="BD143" s="259"/>
      <c r="BE143" s="259"/>
      <c r="BF143" s="260" t="s">
        <v>449</v>
      </c>
      <c r="BG143" s="261"/>
      <c r="BH143" s="261"/>
      <c r="BI143" s="323"/>
    </row>
    <row r="144" spans="1:66" ht="58.9" customHeight="1" x14ac:dyDescent="0.3">
      <c r="A144" s="320" t="s">
        <v>124</v>
      </c>
      <c r="B144" s="321"/>
      <c r="C144" s="321"/>
      <c r="D144" s="322"/>
      <c r="E144" s="536" t="s">
        <v>337</v>
      </c>
      <c r="F144" s="537"/>
      <c r="G144" s="537"/>
      <c r="H144" s="537"/>
      <c r="I144" s="537"/>
      <c r="J144" s="537"/>
      <c r="K144" s="537"/>
      <c r="L144" s="537"/>
      <c r="M144" s="537"/>
      <c r="N144" s="537"/>
      <c r="O144" s="537"/>
      <c r="P144" s="537"/>
      <c r="Q144" s="537"/>
      <c r="R144" s="537"/>
      <c r="S144" s="537"/>
      <c r="T144" s="537"/>
      <c r="U144" s="537"/>
      <c r="V144" s="537"/>
      <c r="W144" s="537"/>
      <c r="X144" s="537"/>
      <c r="Y144" s="537"/>
      <c r="Z144" s="537"/>
      <c r="AA144" s="537"/>
      <c r="AB144" s="537"/>
      <c r="AC144" s="537"/>
      <c r="AD144" s="537"/>
      <c r="AE144" s="537"/>
      <c r="AF144" s="537"/>
      <c r="AG144" s="537"/>
      <c r="AH144" s="537"/>
      <c r="AI144" s="537"/>
      <c r="AJ144" s="537"/>
      <c r="AK144" s="537"/>
      <c r="AL144" s="537"/>
      <c r="AM144" s="537"/>
      <c r="AN144" s="537"/>
      <c r="AO144" s="537"/>
      <c r="AP144" s="537"/>
      <c r="AQ144" s="537"/>
      <c r="AR144" s="537"/>
      <c r="AS144" s="537"/>
      <c r="AT144" s="537"/>
      <c r="AU144" s="537"/>
      <c r="AV144" s="537"/>
      <c r="AW144" s="537"/>
      <c r="AX144" s="537"/>
      <c r="AY144" s="537"/>
      <c r="AZ144" s="537"/>
      <c r="BA144" s="537"/>
      <c r="BB144" s="537"/>
      <c r="BC144" s="537"/>
      <c r="BD144" s="537"/>
      <c r="BE144" s="537"/>
      <c r="BF144" s="317" t="s">
        <v>509</v>
      </c>
      <c r="BG144" s="318"/>
      <c r="BH144" s="318"/>
      <c r="BI144" s="319"/>
    </row>
    <row r="145" spans="1:127" ht="33" customHeight="1" x14ac:dyDescent="0.3">
      <c r="A145" s="333" t="s">
        <v>125</v>
      </c>
      <c r="B145" s="268"/>
      <c r="C145" s="268"/>
      <c r="D145" s="344"/>
      <c r="E145" s="336" t="s">
        <v>252</v>
      </c>
      <c r="F145" s="336"/>
      <c r="G145" s="336"/>
      <c r="H145" s="336"/>
      <c r="I145" s="336"/>
      <c r="J145" s="336"/>
      <c r="K145" s="336"/>
      <c r="L145" s="336"/>
      <c r="M145" s="336"/>
      <c r="N145" s="336"/>
      <c r="O145" s="336"/>
      <c r="P145" s="336"/>
      <c r="Q145" s="336"/>
      <c r="R145" s="336"/>
      <c r="S145" s="336"/>
      <c r="T145" s="336"/>
      <c r="U145" s="336"/>
      <c r="V145" s="336"/>
      <c r="W145" s="336"/>
      <c r="X145" s="336"/>
      <c r="Y145" s="336"/>
      <c r="Z145" s="336"/>
      <c r="AA145" s="336"/>
      <c r="AB145" s="336"/>
      <c r="AC145" s="336"/>
      <c r="AD145" s="336"/>
      <c r="AE145" s="336"/>
      <c r="AF145" s="336"/>
      <c r="AG145" s="336"/>
      <c r="AH145" s="336"/>
      <c r="AI145" s="336"/>
      <c r="AJ145" s="336"/>
      <c r="AK145" s="336"/>
      <c r="AL145" s="336"/>
      <c r="AM145" s="336"/>
      <c r="AN145" s="336"/>
      <c r="AO145" s="336"/>
      <c r="AP145" s="336"/>
      <c r="AQ145" s="336"/>
      <c r="AR145" s="336"/>
      <c r="AS145" s="336"/>
      <c r="AT145" s="336"/>
      <c r="AU145" s="336"/>
      <c r="AV145" s="336"/>
      <c r="AW145" s="336"/>
      <c r="AX145" s="336"/>
      <c r="AY145" s="336"/>
      <c r="AZ145" s="336"/>
      <c r="BA145" s="336"/>
      <c r="BB145" s="336"/>
      <c r="BC145" s="336"/>
      <c r="BD145" s="336"/>
      <c r="BE145" s="337"/>
      <c r="BF145" s="314" t="s">
        <v>116</v>
      </c>
      <c r="BG145" s="315"/>
      <c r="BH145" s="315"/>
      <c r="BI145" s="316"/>
    </row>
    <row r="146" spans="1:127" ht="63" customHeight="1" thickBot="1" x14ac:dyDescent="0.35">
      <c r="A146" s="548" t="s">
        <v>132</v>
      </c>
      <c r="B146" s="349"/>
      <c r="C146" s="349"/>
      <c r="D146" s="350"/>
      <c r="E146" s="511" t="s">
        <v>442</v>
      </c>
      <c r="F146" s="546"/>
      <c r="G146" s="546"/>
      <c r="H146" s="546"/>
      <c r="I146" s="546"/>
      <c r="J146" s="546"/>
      <c r="K146" s="546"/>
      <c r="L146" s="546"/>
      <c r="M146" s="546"/>
      <c r="N146" s="546"/>
      <c r="O146" s="546"/>
      <c r="P146" s="546"/>
      <c r="Q146" s="546"/>
      <c r="R146" s="546"/>
      <c r="S146" s="546"/>
      <c r="T146" s="546"/>
      <c r="U146" s="546"/>
      <c r="V146" s="546"/>
      <c r="W146" s="546"/>
      <c r="X146" s="546"/>
      <c r="Y146" s="546"/>
      <c r="Z146" s="546"/>
      <c r="AA146" s="546"/>
      <c r="AB146" s="546"/>
      <c r="AC146" s="546"/>
      <c r="AD146" s="546"/>
      <c r="AE146" s="546"/>
      <c r="AF146" s="546"/>
      <c r="AG146" s="546"/>
      <c r="AH146" s="546"/>
      <c r="AI146" s="546"/>
      <c r="AJ146" s="546"/>
      <c r="AK146" s="546"/>
      <c r="AL146" s="546"/>
      <c r="AM146" s="546"/>
      <c r="AN146" s="546"/>
      <c r="AO146" s="546"/>
      <c r="AP146" s="546"/>
      <c r="AQ146" s="546"/>
      <c r="AR146" s="546"/>
      <c r="AS146" s="546"/>
      <c r="AT146" s="546"/>
      <c r="AU146" s="546"/>
      <c r="AV146" s="546"/>
      <c r="AW146" s="546"/>
      <c r="AX146" s="546"/>
      <c r="AY146" s="546"/>
      <c r="AZ146" s="546"/>
      <c r="BA146" s="546"/>
      <c r="BB146" s="546"/>
      <c r="BC146" s="546"/>
      <c r="BD146" s="546"/>
      <c r="BE146" s="547"/>
      <c r="BF146" s="367" t="s">
        <v>510</v>
      </c>
      <c r="BG146" s="368"/>
      <c r="BH146" s="368"/>
      <c r="BI146" s="369"/>
    </row>
    <row r="147" spans="1:127" ht="63" customHeight="1" thickBot="1" x14ac:dyDescent="0.35">
      <c r="A147" s="251"/>
      <c r="B147" s="251"/>
      <c r="C147" s="251"/>
      <c r="D147" s="251"/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  <c r="AA147" s="219"/>
      <c r="AB147" s="219"/>
      <c r="AC147" s="219"/>
      <c r="AD147" s="219"/>
      <c r="AE147" s="219"/>
      <c r="AF147" s="219"/>
      <c r="AG147" s="219"/>
      <c r="AH147" s="219"/>
      <c r="AI147" s="219"/>
      <c r="AJ147" s="219"/>
      <c r="AK147" s="219"/>
      <c r="AL147" s="219"/>
      <c r="AM147" s="219"/>
      <c r="AN147" s="219"/>
      <c r="AO147" s="219"/>
      <c r="AP147" s="219"/>
      <c r="AQ147" s="219"/>
      <c r="AR147" s="219"/>
      <c r="AS147" s="219"/>
      <c r="AT147" s="219"/>
      <c r="AU147" s="219"/>
      <c r="AV147" s="219"/>
      <c r="AW147" s="219"/>
      <c r="AX147" s="219"/>
      <c r="AY147" s="219"/>
      <c r="AZ147" s="219"/>
      <c r="BA147" s="219"/>
      <c r="BB147" s="219"/>
      <c r="BC147" s="219"/>
      <c r="BD147" s="219"/>
      <c r="BE147" s="219"/>
      <c r="BF147" s="248"/>
      <c r="BG147" s="252"/>
      <c r="BH147" s="252"/>
      <c r="BI147" s="252"/>
    </row>
    <row r="148" spans="1:127" ht="109.5" customHeight="1" thickBot="1" x14ac:dyDescent="0.35">
      <c r="A148" s="255" t="s">
        <v>111</v>
      </c>
      <c r="B148" s="256"/>
      <c r="C148" s="256"/>
      <c r="D148" s="257"/>
      <c r="E148" s="258" t="s">
        <v>112</v>
      </c>
      <c r="F148" s="259"/>
      <c r="G148" s="259"/>
      <c r="H148" s="259"/>
      <c r="I148" s="259"/>
      <c r="J148" s="259"/>
      <c r="K148" s="259"/>
      <c r="L148" s="259"/>
      <c r="M148" s="259"/>
      <c r="N148" s="259"/>
      <c r="O148" s="259"/>
      <c r="P148" s="259"/>
      <c r="Q148" s="259"/>
      <c r="R148" s="259"/>
      <c r="S148" s="259"/>
      <c r="T148" s="259"/>
      <c r="U148" s="259"/>
      <c r="V148" s="259"/>
      <c r="W148" s="259"/>
      <c r="X148" s="259"/>
      <c r="Y148" s="259"/>
      <c r="Z148" s="259"/>
      <c r="AA148" s="259"/>
      <c r="AB148" s="259"/>
      <c r="AC148" s="259"/>
      <c r="AD148" s="259"/>
      <c r="AE148" s="259"/>
      <c r="AF148" s="259"/>
      <c r="AG148" s="259"/>
      <c r="AH148" s="259"/>
      <c r="AI148" s="259"/>
      <c r="AJ148" s="259"/>
      <c r="AK148" s="259"/>
      <c r="AL148" s="259"/>
      <c r="AM148" s="259"/>
      <c r="AN148" s="259"/>
      <c r="AO148" s="259"/>
      <c r="AP148" s="259"/>
      <c r="AQ148" s="259"/>
      <c r="AR148" s="259"/>
      <c r="AS148" s="259"/>
      <c r="AT148" s="259"/>
      <c r="AU148" s="259"/>
      <c r="AV148" s="259"/>
      <c r="AW148" s="259"/>
      <c r="AX148" s="259"/>
      <c r="AY148" s="259"/>
      <c r="AZ148" s="259"/>
      <c r="BA148" s="259"/>
      <c r="BB148" s="259"/>
      <c r="BC148" s="259"/>
      <c r="BD148" s="259"/>
      <c r="BE148" s="259"/>
      <c r="BF148" s="260" t="s">
        <v>449</v>
      </c>
      <c r="BG148" s="261"/>
      <c r="BH148" s="261"/>
      <c r="BI148" s="323"/>
    </row>
    <row r="149" spans="1:127" ht="33" customHeight="1" x14ac:dyDescent="0.3">
      <c r="A149" s="333" t="s">
        <v>133</v>
      </c>
      <c r="B149" s="334"/>
      <c r="C149" s="334"/>
      <c r="D149" s="335"/>
      <c r="E149" s="554" t="s">
        <v>249</v>
      </c>
      <c r="F149" s="555"/>
      <c r="G149" s="555"/>
      <c r="H149" s="555"/>
      <c r="I149" s="555"/>
      <c r="J149" s="555"/>
      <c r="K149" s="555"/>
      <c r="L149" s="555"/>
      <c r="M149" s="555"/>
      <c r="N149" s="555"/>
      <c r="O149" s="555"/>
      <c r="P149" s="555"/>
      <c r="Q149" s="555"/>
      <c r="R149" s="555"/>
      <c r="S149" s="555"/>
      <c r="T149" s="555"/>
      <c r="U149" s="555"/>
      <c r="V149" s="555"/>
      <c r="W149" s="555"/>
      <c r="X149" s="555"/>
      <c r="Y149" s="555"/>
      <c r="Z149" s="555"/>
      <c r="AA149" s="555"/>
      <c r="AB149" s="555"/>
      <c r="AC149" s="555"/>
      <c r="AD149" s="555"/>
      <c r="AE149" s="555"/>
      <c r="AF149" s="555"/>
      <c r="AG149" s="555"/>
      <c r="AH149" s="555"/>
      <c r="AI149" s="555"/>
      <c r="AJ149" s="555"/>
      <c r="AK149" s="555"/>
      <c r="AL149" s="555"/>
      <c r="AM149" s="555"/>
      <c r="AN149" s="555"/>
      <c r="AO149" s="555"/>
      <c r="AP149" s="555"/>
      <c r="AQ149" s="555"/>
      <c r="AR149" s="555"/>
      <c r="AS149" s="555"/>
      <c r="AT149" s="555"/>
      <c r="AU149" s="555"/>
      <c r="AV149" s="555"/>
      <c r="AW149" s="555"/>
      <c r="AX149" s="555"/>
      <c r="AY149" s="555"/>
      <c r="AZ149" s="555"/>
      <c r="BA149" s="555"/>
      <c r="BB149" s="555"/>
      <c r="BC149" s="555"/>
      <c r="BD149" s="555"/>
      <c r="BE149" s="555"/>
      <c r="BF149" s="409" t="s">
        <v>165</v>
      </c>
      <c r="BG149" s="410"/>
      <c r="BH149" s="410"/>
      <c r="BI149" s="411"/>
    </row>
    <row r="150" spans="1:127" ht="57" customHeight="1" x14ac:dyDescent="0.3">
      <c r="A150" s="333" t="s">
        <v>140</v>
      </c>
      <c r="B150" s="334"/>
      <c r="C150" s="334"/>
      <c r="D150" s="335"/>
      <c r="E150" s="283" t="s">
        <v>338</v>
      </c>
      <c r="F150" s="327"/>
      <c r="G150" s="327"/>
      <c r="H150" s="327"/>
      <c r="I150" s="327"/>
      <c r="J150" s="327"/>
      <c r="K150" s="327"/>
      <c r="L150" s="327"/>
      <c r="M150" s="327"/>
      <c r="N150" s="327"/>
      <c r="O150" s="327"/>
      <c r="P150" s="327"/>
      <c r="Q150" s="327"/>
      <c r="R150" s="327"/>
      <c r="S150" s="327"/>
      <c r="T150" s="327"/>
      <c r="U150" s="327"/>
      <c r="V150" s="327"/>
      <c r="W150" s="327"/>
      <c r="X150" s="327"/>
      <c r="Y150" s="327"/>
      <c r="Z150" s="327"/>
      <c r="AA150" s="327"/>
      <c r="AB150" s="327"/>
      <c r="AC150" s="327"/>
      <c r="AD150" s="327"/>
      <c r="AE150" s="327"/>
      <c r="AF150" s="327"/>
      <c r="AG150" s="327"/>
      <c r="AH150" s="327"/>
      <c r="AI150" s="327"/>
      <c r="AJ150" s="327"/>
      <c r="AK150" s="327"/>
      <c r="AL150" s="327"/>
      <c r="AM150" s="327"/>
      <c r="AN150" s="327"/>
      <c r="AO150" s="327"/>
      <c r="AP150" s="327"/>
      <c r="AQ150" s="327"/>
      <c r="AR150" s="327"/>
      <c r="AS150" s="327"/>
      <c r="AT150" s="327"/>
      <c r="AU150" s="327"/>
      <c r="AV150" s="327"/>
      <c r="AW150" s="327"/>
      <c r="AX150" s="327"/>
      <c r="AY150" s="327"/>
      <c r="AZ150" s="327"/>
      <c r="BA150" s="327"/>
      <c r="BB150" s="327"/>
      <c r="BC150" s="327"/>
      <c r="BD150" s="327"/>
      <c r="BE150" s="327"/>
      <c r="BF150" s="314" t="s">
        <v>511</v>
      </c>
      <c r="BG150" s="331"/>
      <c r="BH150" s="331"/>
      <c r="BI150" s="332"/>
    </row>
    <row r="151" spans="1:127" s="5" customFormat="1" ht="123.75" customHeight="1" x14ac:dyDescent="0.3">
      <c r="A151" s="288" t="s">
        <v>141</v>
      </c>
      <c r="B151" s="302"/>
      <c r="C151" s="302"/>
      <c r="D151" s="303"/>
      <c r="E151" s="283" t="s">
        <v>374</v>
      </c>
      <c r="F151" s="327"/>
      <c r="G151" s="327"/>
      <c r="H151" s="327"/>
      <c r="I151" s="327"/>
      <c r="J151" s="327"/>
      <c r="K151" s="327"/>
      <c r="L151" s="327"/>
      <c r="M151" s="327"/>
      <c r="N151" s="327"/>
      <c r="O151" s="327"/>
      <c r="P151" s="327"/>
      <c r="Q151" s="327"/>
      <c r="R151" s="327"/>
      <c r="S151" s="327"/>
      <c r="T151" s="327"/>
      <c r="U151" s="327"/>
      <c r="V151" s="327"/>
      <c r="W151" s="327"/>
      <c r="X151" s="327"/>
      <c r="Y151" s="327"/>
      <c r="Z151" s="327"/>
      <c r="AA151" s="327"/>
      <c r="AB151" s="327"/>
      <c r="AC151" s="327"/>
      <c r="AD151" s="327"/>
      <c r="AE151" s="327"/>
      <c r="AF151" s="327"/>
      <c r="AG151" s="327"/>
      <c r="AH151" s="327"/>
      <c r="AI151" s="327"/>
      <c r="AJ151" s="327"/>
      <c r="AK151" s="327"/>
      <c r="AL151" s="327"/>
      <c r="AM151" s="327"/>
      <c r="AN151" s="327"/>
      <c r="AO151" s="327"/>
      <c r="AP151" s="327"/>
      <c r="AQ151" s="327"/>
      <c r="AR151" s="327"/>
      <c r="AS151" s="327"/>
      <c r="AT151" s="327"/>
      <c r="AU151" s="327"/>
      <c r="AV151" s="327"/>
      <c r="AW151" s="327"/>
      <c r="AX151" s="327"/>
      <c r="AY151" s="327"/>
      <c r="AZ151" s="327"/>
      <c r="BA151" s="327"/>
      <c r="BB151" s="327"/>
      <c r="BC151" s="327"/>
      <c r="BD151" s="327"/>
      <c r="BE151" s="401"/>
      <c r="BF151" s="314" t="s">
        <v>512</v>
      </c>
      <c r="BG151" s="315"/>
      <c r="BH151" s="315"/>
      <c r="BI151" s="316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</row>
    <row r="152" spans="1:127" s="5" customFormat="1" ht="40.5" customHeight="1" x14ac:dyDescent="0.3">
      <c r="A152" s="290" t="s">
        <v>202</v>
      </c>
      <c r="B152" s="437"/>
      <c r="C152" s="437"/>
      <c r="D152" s="438"/>
      <c r="E152" s="337" t="s">
        <v>250</v>
      </c>
      <c r="F152" s="339"/>
      <c r="G152" s="339"/>
      <c r="H152" s="339"/>
      <c r="I152" s="339"/>
      <c r="J152" s="339"/>
      <c r="K152" s="339"/>
      <c r="L152" s="339"/>
      <c r="M152" s="339"/>
      <c r="N152" s="339"/>
      <c r="O152" s="339"/>
      <c r="P152" s="339"/>
      <c r="Q152" s="339"/>
      <c r="R152" s="339"/>
      <c r="S152" s="339"/>
      <c r="T152" s="339"/>
      <c r="U152" s="339"/>
      <c r="V152" s="339"/>
      <c r="W152" s="339"/>
      <c r="X152" s="339"/>
      <c r="Y152" s="339"/>
      <c r="Z152" s="339"/>
      <c r="AA152" s="339"/>
      <c r="AB152" s="339"/>
      <c r="AC152" s="339"/>
      <c r="AD152" s="339"/>
      <c r="AE152" s="339"/>
      <c r="AF152" s="339"/>
      <c r="AG152" s="339"/>
      <c r="AH152" s="339"/>
      <c r="AI152" s="339"/>
      <c r="AJ152" s="339"/>
      <c r="AK152" s="339"/>
      <c r="AL152" s="339"/>
      <c r="AM152" s="339"/>
      <c r="AN152" s="339"/>
      <c r="AO152" s="339"/>
      <c r="AP152" s="339"/>
      <c r="AQ152" s="339"/>
      <c r="AR152" s="339"/>
      <c r="AS152" s="339"/>
      <c r="AT152" s="339"/>
      <c r="AU152" s="339"/>
      <c r="AV152" s="339"/>
      <c r="AW152" s="339"/>
      <c r="AX152" s="339"/>
      <c r="AY152" s="339"/>
      <c r="AZ152" s="339"/>
      <c r="BA152" s="339"/>
      <c r="BB152" s="339"/>
      <c r="BC152" s="339"/>
      <c r="BD152" s="339"/>
      <c r="BE152" s="339"/>
      <c r="BF152" s="314" t="s">
        <v>164</v>
      </c>
      <c r="BG152" s="331"/>
      <c r="BH152" s="331"/>
      <c r="BI152" s="332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</row>
    <row r="153" spans="1:127" s="5" customFormat="1" ht="36" customHeight="1" x14ac:dyDescent="0.3">
      <c r="A153" s="288" t="s">
        <v>203</v>
      </c>
      <c r="B153" s="302"/>
      <c r="C153" s="302"/>
      <c r="D153" s="303"/>
      <c r="E153" s="337" t="s">
        <v>248</v>
      </c>
      <c r="F153" s="339"/>
      <c r="G153" s="339"/>
      <c r="H153" s="339"/>
      <c r="I153" s="339"/>
      <c r="J153" s="339"/>
      <c r="K153" s="339"/>
      <c r="L153" s="339"/>
      <c r="M153" s="339"/>
      <c r="N153" s="339"/>
      <c r="O153" s="339"/>
      <c r="P153" s="339"/>
      <c r="Q153" s="339"/>
      <c r="R153" s="339"/>
      <c r="S153" s="339"/>
      <c r="T153" s="339"/>
      <c r="U153" s="339"/>
      <c r="V153" s="339"/>
      <c r="W153" s="339"/>
      <c r="X153" s="339"/>
      <c r="Y153" s="339"/>
      <c r="Z153" s="339"/>
      <c r="AA153" s="339"/>
      <c r="AB153" s="339"/>
      <c r="AC153" s="339"/>
      <c r="AD153" s="339"/>
      <c r="AE153" s="339"/>
      <c r="AF153" s="339"/>
      <c r="AG153" s="339"/>
      <c r="AH153" s="339"/>
      <c r="AI153" s="339"/>
      <c r="AJ153" s="339"/>
      <c r="AK153" s="339"/>
      <c r="AL153" s="339"/>
      <c r="AM153" s="339"/>
      <c r="AN153" s="339"/>
      <c r="AO153" s="339"/>
      <c r="AP153" s="339"/>
      <c r="AQ153" s="339"/>
      <c r="AR153" s="339"/>
      <c r="AS153" s="339"/>
      <c r="AT153" s="339"/>
      <c r="AU153" s="339"/>
      <c r="AV153" s="339"/>
      <c r="AW153" s="339"/>
      <c r="AX153" s="339"/>
      <c r="AY153" s="339"/>
      <c r="AZ153" s="339"/>
      <c r="BA153" s="339"/>
      <c r="BB153" s="339"/>
      <c r="BC153" s="339"/>
      <c r="BD153" s="339"/>
      <c r="BE153" s="339"/>
      <c r="BF153" s="314" t="s">
        <v>117</v>
      </c>
      <c r="BG153" s="331"/>
      <c r="BH153" s="331"/>
      <c r="BI153" s="332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</row>
    <row r="154" spans="1:127" s="5" customFormat="1" ht="36" customHeight="1" x14ac:dyDescent="0.3">
      <c r="A154" s="288" t="s">
        <v>336</v>
      </c>
      <c r="B154" s="302"/>
      <c r="C154" s="302"/>
      <c r="D154" s="303"/>
      <c r="E154" s="336" t="s">
        <v>251</v>
      </c>
      <c r="F154" s="336"/>
      <c r="G154" s="336"/>
      <c r="H154" s="336"/>
      <c r="I154" s="336"/>
      <c r="J154" s="336"/>
      <c r="K154" s="336"/>
      <c r="L154" s="336"/>
      <c r="M154" s="336"/>
      <c r="N154" s="336"/>
      <c r="O154" s="336"/>
      <c r="P154" s="336"/>
      <c r="Q154" s="336"/>
      <c r="R154" s="336"/>
      <c r="S154" s="336"/>
      <c r="T154" s="336"/>
      <c r="U154" s="336"/>
      <c r="V154" s="336"/>
      <c r="W154" s="336"/>
      <c r="X154" s="336"/>
      <c r="Y154" s="336"/>
      <c r="Z154" s="336"/>
      <c r="AA154" s="336"/>
      <c r="AB154" s="336"/>
      <c r="AC154" s="336"/>
      <c r="AD154" s="336"/>
      <c r="AE154" s="336"/>
      <c r="AF154" s="336"/>
      <c r="AG154" s="336"/>
      <c r="AH154" s="336"/>
      <c r="AI154" s="336"/>
      <c r="AJ154" s="336"/>
      <c r="AK154" s="336"/>
      <c r="AL154" s="336"/>
      <c r="AM154" s="336"/>
      <c r="AN154" s="336"/>
      <c r="AO154" s="336"/>
      <c r="AP154" s="336"/>
      <c r="AQ154" s="336"/>
      <c r="AR154" s="336"/>
      <c r="AS154" s="336"/>
      <c r="AT154" s="336"/>
      <c r="AU154" s="336"/>
      <c r="AV154" s="336"/>
      <c r="AW154" s="336"/>
      <c r="AX154" s="336"/>
      <c r="AY154" s="336"/>
      <c r="AZ154" s="336"/>
      <c r="BA154" s="336"/>
      <c r="BB154" s="336"/>
      <c r="BC154" s="336"/>
      <c r="BD154" s="336"/>
      <c r="BE154" s="337"/>
      <c r="BF154" s="314" t="s">
        <v>118</v>
      </c>
      <c r="BG154" s="315"/>
      <c r="BH154" s="315"/>
      <c r="BI154" s="316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</row>
    <row r="155" spans="1:127" s="5" customFormat="1" ht="36" customHeight="1" x14ac:dyDescent="0.3">
      <c r="A155" s="333" t="s">
        <v>343</v>
      </c>
      <c r="B155" s="268"/>
      <c r="C155" s="268"/>
      <c r="D155" s="344"/>
      <c r="E155" s="394" t="s">
        <v>433</v>
      </c>
      <c r="F155" s="395"/>
      <c r="G155" s="395"/>
      <c r="H155" s="395"/>
      <c r="I155" s="395"/>
      <c r="J155" s="395"/>
      <c r="K155" s="395"/>
      <c r="L155" s="395"/>
      <c r="M155" s="395"/>
      <c r="N155" s="395"/>
      <c r="O155" s="395"/>
      <c r="P155" s="395"/>
      <c r="Q155" s="395"/>
      <c r="R155" s="395"/>
      <c r="S155" s="395"/>
      <c r="T155" s="395"/>
      <c r="U155" s="395"/>
      <c r="V155" s="395"/>
      <c r="W155" s="395"/>
      <c r="X155" s="395"/>
      <c r="Y155" s="395"/>
      <c r="Z155" s="395"/>
      <c r="AA155" s="395"/>
      <c r="AB155" s="395"/>
      <c r="AC155" s="395"/>
      <c r="AD155" s="395"/>
      <c r="AE155" s="395"/>
      <c r="AF155" s="395"/>
      <c r="AG155" s="395"/>
      <c r="AH155" s="395"/>
      <c r="AI155" s="395"/>
      <c r="AJ155" s="395"/>
      <c r="AK155" s="395"/>
      <c r="AL155" s="395"/>
      <c r="AM155" s="395"/>
      <c r="AN155" s="395"/>
      <c r="AO155" s="395"/>
      <c r="AP155" s="395"/>
      <c r="AQ155" s="395"/>
      <c r="AR155" s="395"/>
      <c r="AS155" s="395"/>
      <c r="AT155" s="395"/>
      <c r="AU155" s="395"/>
      <c r="AV155" s="395"/>
      <c r="AW155" s="395"/>
      <c r="AX155" s="395"/>
      <c r="AY155" s="395"/>
      <c r="AZ155" s="395"/>
      <c r="BA155" s="395"/>
      <c r="BB155" s="395"/>
      <c r="BC155" s="395"/>
      <c r="BD155" s="395"/>
      <c r="BE155" s="396"/>
      <c r="BF155" s="314" t="s">
        <v>122</v>
      </c>
      <c r="BG155" s="331"/>
      <c r="BH155" s="331"/>
      <c r="BI155" s="332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</row>
    <row r="156" spans="1:127" s="5" customFormat="1" ht="36" customHeight="1" x14ac:dyDescent="0.3">
      <c r="A156" s="445" t="s">
        <v>431</v>
      </c>
      <c r="B156" s="446"/>
      <c r="C156" s="446"/>
      <c r="D156" s="447"/>
      <c r="E156" s="402" t="s">
        <v>434</v>
      </c>
      <c r="F156" s="402"/>
      <c r="G156" s="402"/>
      <c r="H156" s="402"/>
      <c r="I156" s="402"/>
      <c r="J156" s="402"/>
      <c r="K156" s="402"/>
      <c r="L156" s="402"/>
      <c r="M156" s="402"/>
      <c r="N156" s="402"/>
      <c r="O156" s="402"/>
      <c r="P156" s="402"/>
      <c r="Q156" s="402"/>
      <c r="R156" s="402"/>
      <c r="S156" s="402"/>
      <c r="T156" s="402"/>
      <c r="U156" s="402"/>
      <c r="V156" s="402"/>
      <c r="W156" s="402"/>
      <c r="X156" s="402"/>
      <c r="Y156" s="402"/>
      <c r="Z156" s="402"/>
      <c r="AA156" s="402"/>
      <c r="AB156" s="402"/>
      <c r="AC156" s="402"/>
      <c r="AD156" s="402"/>
      <c r="AE156" s="402"/>
      <c r="AF156" s="402"/>
      <c r="AG156" s="402"/>
      <c r="AH156" s="402"/>
      <c r="AI156" s="402"/>
      <c r="AJ156" s="402"/>
      <c r="AK156" s="402"/>
      <c r="AL156" s="402"/>
      <c r="AM156" s="402"/>
      <c r="AN156" s="402"/>
      <c r="AO156" s="402"/>
      <c r="AP156" s="402"/>
      <c r="AQ156" s="402"/>
      <c r="AR156" s="402"/>
      <c r="AS156" s="402"/>
      <c r="AT156" s="402"/>
      <c r="AU156" s="402"/>
      <c r="AV156" s="402"/>
      <c r="AW156" s="402"/>
      <c r="AX156" s="402"/>
      <c r="AY156" s="402"/>
      <c r="AZ156" s="402"/>
      <c r="BA156" s="402"/>
      <c r="BB156" s="402"/>
      <c r="BC156" s="402"/>
      <c r="BD156" s="402"/>
      <c r="BE156" s="403"/>
      <c r="BF156" s="533" t="s">
        <v>119</v>
      </c>
      <c r="BG156" s="534"/>
      <c r="BH156" s="534"/>
      <c r="BI156" s="535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</row>
    <row r="157" spans="1:127" s="5" customFormat="1" ht="36" customHeight="1" x14ac:dyDescent="0.3">
      <c r="A157" s="356" t="s">
        <v>443</v>
      </c>
      <c r="B157" s="382"/>
      <c r="C157" s="382"/>
      <c r="D157" s="357"/>
      <c r="E157" s="404" t="s">
        <v>445</v>
      </c>
      <c r="F157" s="404"/>
      <c r="G157" s="404"/>
      <c r="H157" s="404"/>
      <c r="I157" s="404"/>
      <c r="J157" s="404"/>
      <c r="K157" s="404"/>
      <c r="L157" s="404"/>
      <c r="M157" s="404"/>
      <c r="N157" s="404"/>
      <c r="O157" s="404"/>
      <c r="P157" s="404"/>
      <c r="Q157" s="404"/>
      <c r="R157" s="404"/>
      <c r="S157" s="404"/>
      <c r="T157" s="404"/>
      <c r="U157" s="404"/>
      <c r="V157" s="404"/>
      <c r="W157" s="404"/>
      <c r="X157" s="404"/>
      <c r="Y157" s="404"/>
      <c r="Z157" s="404"/>
      <c r="AA157" s="404"/>
      <c r="AB157" s="404"/>
      <c r="AC157" s="404"/>
      <c r="AD157" s="404"/>
      <c r="AE157" s="404"/>
      <c r="AF157" s="404"/>
      <c r="AG157" s="404"/>
      <c r="AH157" s="404"/>
      <c r="AI157" s="404"/>
      <c r="AJ157" s="404"/>
      <c r="AK157" s="404"/>
      <c r="AL157" s="404"/>
      <c r="AM157" s="404"/>
      <c r="AN157" s="404"/>
      <c r="AO157" s="404"/>
      <c r="AP157" s="404"/>
      <c r="AQ157" s="404"/>
      <c r="AR157" s="404"/>
      <c r="AS157" s="404"/>
      <c r="AT157" s="404"/>
      <c r="AU157" s="404"/>
      <c r="AV157" s="404"/>
      <c r="AW157" s="404"/>
      <c r="AX157" s="404"/>
      <c r="AY157" s="404"/>
      <c r="AZ157" s="404"/>
      <c r="BA157" s="404"/>
      <c r="BB157" s="404"/>
      <c r="BC157" s="404"/>
      <c r="BD157" s="404"/>
      <c r="BE157" s="391"/>
      <c r="BF157" s="406" t="s">
        <v>119</v>
      </c>
      <c r="BG157" s="407"/>
      <c r="BH157" s="407"/>
      <c r="BI157" s="408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</row>
    <row r="158" spans="1:127" s="5" customFormat="1" ht="36" customHeight="1" x14ac:dyDescent="0.3">
      <c r="A158" s="445" t="s">
        <v>444</v>
      </c>
      <c r="B158" s="446"/>
      <c r="C158" s="446"/>
      <c r="D158" s="447"/>
      <c r="E158" s="282" t="s">
        <v>472</v>
      </c>
      <c r="F158" s="282"/>
      <c r="G158" s="282"/>
      <c r="H158" s="282"/>
      <c r="I158" s="282"/>
      <c r="J158" s="282"/>
      <c r="K158" s="282"/>
      <c r="L158" s="282"/>
      <c r="M158" s="282"/>
      <c r="N158" s="282"/>
      <c r="O158" s="282"/>
      <c r="P158" s="282"/>
      <c r="Q158" s="282"/>
      <c r="R158" s="282"/>
      <c r="S158" s="282"/>
      <c r="T158" s="282"/>
      <c r="U158" s="282"/>
      <c r="V158" s="282"/>
      <c r="W158" s="282"/>
      <c r="X158" s="282"/>
      <c r="Y158" s="282"/>
      <c r="Z158" s="282"/>
      <c r="AA158" s="282"/>
      <c r="AB158" s="282"/>
      <c r="AC158" s="282"/>
      <c r="AD158" s="282"/>
      <c r="AE158" s="282"/>
      <c r="AF158" s="282"/>
      <c r="AG158" s="282"/>
      <c r="AH158" s="282"/>
      <c r="AI158" s="282"/>
      <c r="AJ158" s="282"/>
      <c r="AK158" s="282"/>
      <c r="AL158" s="282"/>
      <c r="AM158" s="282"/>
      <c r="AN158" s="282"/>
      <c r="AO158" s="282"/>
      <c r="AP158" s="282"/>
      <c r="AQ158" s="282"/>
      <c r="AR158" s="282"/>
      <c r="AS158" s="282"/>
      <c r="AT158" s="282"/>
      <c r="AU158" s="282"/>
      <c r="AV158" s="282"/>
      <c r="AW158" s="282"/>
      <c r="AX158" s="282"/>
      <c r="AY158" s="282"/>
      <c r="AZ158" s="282"/>
      <c r="BA158" s="282"/>
      <c r="BB158" s="282"/>
      <c r="BC158" s="282"/>
      <c r="BD158" s="282"/>
      <c r="BE158" s="283"/>
      <c r="BF158" s="279" t="s">
        <v>159</v>
      </c>
      <c r="BG158" s="280"/>
      <c r="BH158" s="280"/>
      <c r="BI158" s="28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</row>
    <row r="159" spans="1:127" s="5" customFormat="1" ht="34.5" customHeight="1" x14ac:dyDescent="0.3">
      <c r="A159" s="333" t="s">
        <v>440</v>
      </c>
      <c r="B159" s="268"/>
      <c r="C159" s="268"/>
      <c r="D159" s="344"/>
      <c r="E159" s="501" t="s">
        <v>474</v>
      </c>
      <c r="F159" s="327"/>
      <c r="G159" s="327"/>
      <c r="H159" s="327"/>
      <c r="I159" s="327"/>
      <c r="J159" s="327"/>
      <c r="K159" s="327"/>
      <c r="L159" s="327"/>
      <c r="M159" s="327"/>
      <c r="N159" s="327"/>
      <c r="O159" s="327"/>
      <c r="P159" s="327"/>
      <c r="Q159" s="327"/>
      <c r="R159" s="327"/>
      <c r="S159" s="327"/>
      <c r="T159" s="327"/>
      <c r="U159" s="327"/>
      <c r="V159" s="327"/>
      <c r="W159" s="327"/>
      <c r="X159" s="327"/>
      <c r="Y159" s="327"/>
      <c r="Z159" s="327"/>
      <c r="AA159" s="327"/>
      <c r="AB159" s="327"/>
      <c r="AC159" s="327"/>
      <c r="AD159" s="327"/>
      <c r="AE159" s="327"/>
      <c r="AF159" s="327"/>
      <c r="AG159" s="327"/>
      <c r="AH159" s="327"/>
      <c r="AI159" s="327"/>
      <c r="AJ159" s="327"/>
      <c r="AK159" s="327"/>
      <c r="AL159" s="327"/>
      <c r="AM159" s="327"/>
      <c r="AN159" s="327"/>
      <c r="AO159" s="327"/>
      <c r="AP159" s="327"/>
      <c r="AQ159" s="327"/>
      <c r="AR159" s="327"/>
      <c r="AS159" s="327"/>
      <c r="AT159" s="327"/>
      <c r="AU159" s="327"/>
      <c r="AV159" s="327"/>
      <c r="AW159" s="327"/>
      <c r="AX159" s="327"/>
      <c r="AY159" s="327"/>
      <c r="AZ159" s="327"/>
      <c r="BA159" s="327"/>
      <c r="BB159" s="327"/>
      <c r="BC159" s="327"/>
      <c r="BD159" s="327"/>
      <c r="BE159" s="401"/>
      <c r="BF159" s="279" t="s">
        <v>159</v>
      </c>
      <c r="BG159" s="280"/>
      <c r="BH159" s="280"/>
      <c r="BI159" s="28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</row>
    <row r="160" spans="1:127" s="5" customFormat="1" ht="42.75" customHeight="1" thickBot="1" x14ac:dyDescent="0.35">
      <c r="A160" s="311" t="s">
        <v>441</v>
      </c>
      <c r="B160" s="312"/>
      <c r="C160" s="312"/>
      <c r="D160" s="313"/>
      <c r="E160" s="404" t="s">
        <v>432</v>
      </c>
      <c r="F160" s="404"/>
      <c r="G160" s="404"/>
      <c r="H160" s="404"/>
      <c r="I160" s="404"/>
      <c r="J160" s="404"/>
      <c r="K160" s="404"/>
      <c r="L160" s="404"/>
      <c r="M160" s="404"/>
      <c r="N160" s="404"/>
      <c r="O160" s="404"/>
      <c r="P160" s="404"/>
      <c r="Q160" s="404"/>
      <c r="R160" s="404"/>
      <c r="S160" s="404"/>
      <c r="T160" s="404"/>
      <c r="U160" s="404"/>
      <c r="V160" s="404"/>
      <c r="W160" s="404"/>
      <c r="X160" s="404"/>
      <c r="Y160" s="404"/>
      <c r="Z160" s="404"/>
      <c r="AA160" s="404"/>
      <c r="AB160" s="404"/>
      <c r="AC160" s="404"/>
      <c r="AD160" s="404"/>
      <c r="AE160" s="404"/>
      <c r="AF160" s="404"/>
      <c r="AG160" s="404"/>
      <c r="AH160" s="404"/>
      <c r="AI160" s="404"/>
      <c r="AJ160" s="404"/>
      <c r="AK160" s="404"/>
      <c r="AL160" s="404"/>
      <c r="AM160" s="404"/>
      <c r="AN160" s="404"/>
      <c r="AO160" s="404"/>
      <c r="AP160" s="404"/>
      <c r="AQ160" s="404"/>
      <c r="AR160" s="404"/>
      <c r="AS160" s="404"/>
      <c r="AT160" s="404"/>
      <c r="AU160" s="404"/>
      <c r="AV160" s="404"/>
      <c r="AW160" s="404"/>
      <c r="AX160" s="404"/>
      <c r="AY160" s="404"/>
      <c r="AZ160" s="404"/>
      <c r="BA160" s="404"/>
      <c r="BB160" s="404"/>
      <c r="BC160" s="404"/>
      <c r="BD160" s="404"/>
      <c r="BE160" s="391"/>
      <c r="BF160" s="279" t="s">
        <v>72</v>
      </c>
      <c r="BG160" s="399"/>
      <c r="BH160" s="399"/>
      <c r="BI160" s="400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</row>
    <row r="161" spans="1:127" s="5" customFormat="1" ht="36.75" customHeight="1" x14ac:dyDescent="0.3">
      <c r="A161" s="320" t="s">
        <v>126</v>
      </c>
      <c r="B161" s="321"/>
      <c r="C161" s="321"/>
      <c r="D161" s="322"/>
      <c r="E161" s="397" t="s">
        <v>211</v>
      </c>
      <c r="F161" s="398"/>
      <c r="G161" s="398"/>
      <c r="H161" s="398"/>
      <c r="I161" s="398"/>
      <c r="J161" s="398"/>
      <c r="K161" s="398"/>
      <c r="L161" s="398"/>
      <c r="M161" s="398"/>
      <c r="N161" s="398"/>
      <c r="O161" s="398"/>
      <c r="P161" s="398"/>
      <c r="Q161" s="398"/>
      <c r="R161" s="398"/>
      <c r="S161" s="398"/>
      <c r="T161" s="398"/>
      <c r="U161" s="398"/>
      <c r="V161" s="398"/>
      <c r="W161" s="398"/>
      <c r="X161" s="398"/>
      <c r="Y161" s="398"/>
      <c r="Z161" s="398"/>
      <c r="AA161" s="398"/>
      <c r="AB161" s="398"/>
      <c r="AC161" s="398"/>
      <c r="AD161" s="398"/>
      <c r="AE161" s="398"/>
      <c r="AF161" s="398"/>
      <c r="AG161" s="398"/>
      <c r="AH161" s="398"/>
      <c r="AI161" s="398"/>
      <c r="AJ161" s="398"/>
      <c r="AK161" s="398"/>
      <c r="AL161" s="398"/>
      <c r="AM161" s="398"/>
      <c r="AN161" s="398"/>
      <c r="AO161" s="398"/>
      <c r="AP161" s="398"/>
      <c r="AQ161" s="398"/>
      <c r="AR161" s="398"/>
      <c r="AS161" s="398"/>
      <c r="AT161" s="398"/>
      <c r="AU161" s="398"/>
      <c r="AV161" s="398"/>
      <c r="AW161" s="398"/>
      <c r="AX161" s="398"/>
      <c r="AY161" s="398"/>
      <c r="AZ161" s="398"/>
      <c r="BA161" s="398"/>
      <c r="BB161" s="398"/>
      <c r="BC161" s="398"/>
      <c r="BD161" s="398"/>
      <c r="BE161" s="398"/>
      <c r="BF161" s="317" t="s">
        <v>130</v>
      </c>
      <c r="BG161" s="365"/>
      <c r="BH161" s="365"/>
      <c r="BI161" s="366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</row>
    <row r="162" spans="1:127" s="5" customFormat="1" ht="61.5" customHeight="1" x14ac:dyDescent="0.3">
      <c r="A162" s="333" t="s">
        <v>127</v>
      </c>
      <c r="B162" s="268"/>
      <c r="C162" s="268"/>
      <c r="D162" s="344"/>
      <c r="E162" s="337" t="s">
        <v>246</v>
      </c>
      <c r="F162" s="339"/>
      <c r="G162" s="339"/>
      <c r="H162" s="339"/>
      <c r="I162" s="339"/>
      <c r="J162" s="339"/>
      <c r="K162" s="339"/>
      <c r="L162" s="339"/>
      <c r="M162" s="339"/>
      <c r="N162" s="339"/>
      <c r="O162" s="339"/>
      <c r="P162" s="339"/>
      <c r="Q162" s="339"/>
      <c r="R162" s="339"/>
      <c r="S162" s="339"/>
      <c r="T162" s="339"/>
      <c r="U162" s="339"/>
      <c r="V162" s="339"/>
      <c r="W162" s="339"/>
      <c r="X162" s="339"/>
      <c r="Y162" s="339"/>
      <c r="Z162" s="339"/>
      <c r="AA162" s="339"/>
      <c r="AB162" s="339"/>
      <c r="AC162" s="339"/>
      <c r="AD162" s="339"/>
      <c r="AE162" s="339"/>
      <c r="AF162" s="339"/>
      <c r="AG162" s="339"/>
      <c r="AH162" s="339"/>
      <c r="AI162" s="339"/>
      <c r="AJ162" s="339"/>
      <c r="AK162" s="339"/>
      <c r="AL162" s="339"/>
      <c r="AM162" s="339"/>
      <c r="AN162" s="339"/>
      <c r="AO162" s="339"/>
      <c r="AP162" s="339"/>
      <c r="AQ162" s="339"/>
      <c r="AR162" s="339"/>
      <c r="AS162" s="339"/>
      <c r="AT162" s="339"/>
      <c r="AU162" s="339"/>
      <c r="AV162" s="339"/>
      <c r="AW162" s="339"/>
      <c r="AX162" s="339"/>
      <c r="AY162" s="339"/>
      <c r="AZ162" s="339"/>
      <c r="BA162" s="339"/>
      <c r="BB162" s="339"/>
      <c r="BC162" s="339"/>
      <c r="BD162" s="339"/>
      <c r="BE162" s="340"/>
      <c r="BF162" s="324" t="s">
        <v>220</v>
      </c>
      <c r="BG162" s="325"/>
      <c r="BH162" s="325"/>
      <c r="BI162" s="326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</row>
    <row r="163" spans="1:127" s="5" customFormat="1" ht="42" customHeight="1" x14ac:dyDescent="0.3">
      <c r="A163" s="333" t="s">
        <v>134</v>
      </c>
      <c r="B163" s="334"/>
      <c r="C163" s="334"/>
      <c r="D163" s="335"/>
      <c r="E163" s="337" t="s">
        <v>212</v>
      </c>
      <c r="F163" s="339"/>
      <c r="G163" s="339"/>
      <c r="H163" s="339"/>
      <c r="I163" s="339"/>
      <c r="J163" s="339"/>
      <c r="K163" s="339"/>
      <c r="L163" s="339"/>
      <c r="M163" s="339"/>
      <c r="N163" s="339"/>
      <c r="O163" s="339"/>
      <c r="P163" s="339"/>
      <c r="Q163" s="339"/>
      <c r="R163" s="339"/>
      <c r="S163" s="339"/>
      <c r="T163" s="339"/>
      <c r="U163" s="339"/>
      <c r="V163" s="339"/>
      <c r="W163" s="339"/>
      <c r="X163" s="339"/>
      <c r="Y163" s="339"/>
      <c r="Z163" s="339"/>
      <c r="AA163" s="339"/>
      <c r="AB163" s="339"/>
      <c r="AC163" s="339"/>
      <c r="AD163" s="339"/>
      <c r="AE163" s="339"/>
      <c r="AF163" s="339"/>
      <c r="AG163" s="339"/>
      <c r="AH163" s="339"/>
      <c r="AI163" s="339"/>
      <c r="AJ163" s="339"/>
      <c r="AK163" s="339"/>
      <c r="AL163" s="339"/>
      <c r="AM163" s="339"/>
      <c r="AN163" s="339"/>
      <c r="AO163" s="339"/>
      <c r="AP163" s="339"/>
      <c r="AQ163" s="339"/>
      <c r="AR163" s="339"/>
      <c r="AS163" s="339"/>
      <c r="AT163" s="339"/>
      <c r="AU163" s="339"/>
      <c r="AV163" s="339"/>
      <c r="AW163" s="339"/>
      <c r="AX163" s="339"/>
      <c r="AY163" s="339"/>
      <c r="AZ163" s="339"/>
      <c r="BA163" s="339"/>
      <c r="BB163" s="339"/>
      <c r="BC163" s="339"/>
      <c r="BD163" s="339"/>
      <c r="BE163" s="340"/>
      <c r="BF163" s="314" t="s">
        <v>221</v>
      </c>
      <c r="BG163" s="315"/>
      <c r="BH163" s="315"/>
      <c r="BI163" s="316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</row>
    <row r="164" spans="1:127" s="5" customFormat="1" ht="64.5" customHeight="1" x14ac:dyDescent="0.3">
      <c r="A164" s="333" t="s">
        <v>135</v>
      </c>
      <c r="B164" s="334"/>
      <c r="C164" s="334"/>
      <c r="D164" s="335"/>
      <c r="E164" s="283" t="s">
        <v>245</v>
      </c>
      <c r="F164" s="327"/>
      <c r="G164" s="327"/>
      <c r="H164" s="327"/>
      <c r="I164" s="327"/>
      <c r="J164" s="327"/>
      <c r="K164" s="327"/>
      <c r="L164" s="327"/>
      <c r="M164" s="327"/>
      <c r="N164" s="327"/>
      <c r="O164" s="327"/>
      <c r="P164" s="327"/>
      <c r="Q164" s="327"/>
      <c r="R164" s="327"/>
      <c r="S164" s="327"/>
      <c r="T164" s="327"/>
      <c r="U164" s="327"/>
      <c r="V164" s="327"/>
      <c r="W164" s="327"/>
      <c r="X164" s="327"/>
      <c r="Y164" s="327"/>
      <c r="Z164" s="327"/>
      <c r="AA164" s="327"/>
      <c r="AB164" s="327"/>
      <c r="AC164" s="327"/>
      <c r="AD164" s="327"/>
      <c r="AE164" s="327"/>
      <c r="AF164" s="327"/>
      <c r="AG164" s="327"/>
      <c r="AH164" s="327"/>
      <c r="AI164" s="327"/>
      <c r="AJ164" s="327"/>
      <c r="AK164" s="327"/>
      <c r="AL164" s="327"/>
      <c r="AM164" s="327"/>
      <c r="AN164" s="327"/>
      <c r="AO164" s="327"/>
      <c r="AP164" s="327"/>
      <c r="AQ164" s="327"/>
      <c r="AR164" s="327"/>
      <c r="AS164" s="327"/>
      <c r="AT164" s="327"/>
      <c r="AU164" s="327"/>
      <c r="AV164" s="327"/>
      <c r="AW164" s="327"/>
      <c r="AX164" s="327"/>
      <c r="AY164" s="327"/>
      <c r="AZ164" s="327"/>
      <c r="BA164" s="327"/>
      <c r="BB164" s="327"/>
      <c r="BC164" s="327"/>
      <c r="BD164" s="327"/>
      <c r="BE164" s="401"/>
      <c r="BF164" s="284" t="s">
        <v>397</v>
      </c>
      <c r="BG164" s="285"/>
      <c r="BH164" s="285"/>
      <c r="BI164" s="286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</row>
    <row r="165" spans="1:127" s="5" customFormat="1" ht="61.5" customHeight="1" x14ac:dyDescent="0.3">
      <c r="A165" s="333" t="s">
        <v>136</v>
      </c>
      <c r="B165" s="334"/>
      <c r="C165" s="334"/>
      <c r="D165" s="335"/>
      <c r="E165" s="283" t="s">
        <v>380</v>
      </c>
      <c r="F165" s="327"/>
      <c r="G165" s="327"/>
      <c r="H165" s="327"/>
      <c r="I165" s="327"/>
      <c r="J165" s="327"/>
      <c r="K165" s="327"/>
      <c r="L165" s="327"/>
      <c r="M165" s="327"/>
      <c r="N165" s="327"/>
      <c r="O165" s="327"/>
      <c r="P165" s="327"/>
      <c r="Q165" s="327"/>
      <c r="R165" s="327"/>
      <c r="S165" s="327"/>
      <c r="T165" s="327"/>
      <c r="U165" s="327"/>
      <c r="V165" s="327"/>
      <c r="W165" s="327"/>
      <c r="X165" s="327"/>
      <c r="Y165" s="327"/>
      <c r="Z165" s="327"/>
      <c r="AA165" s="327"/>
      <c r="AB165" s="327"/>
      <c r="AC165" s="327"/>
      <c r="AD165" s="327"/>
      <c r="AE165" s="327"/>
      <c r="AF165" s="327"/>
      <c r="AG165" s="327"/>
      <c r="AH165" s="327"/>
      <c r="AI165" s="327"/>
      <c r="AJ165" s="327"/>
      <c r="AK165" s="327"/>
      <c r="AL165" s="327"/>
      <c r="AM165" s="327"/>
      <c r="AN165" s="327"/>
      <c r="AO165" s="327"/>
      <c r="AP165" s="327"/>
      <c r="AQ165" s="327"/>
      <c r="AR165" s="327"/>
      <c r="AS165" s="327"/>
      <c r="AT165" s="327"/>
      <c r="AU165" s="327"/>
      <c r="AV165" s="327"/>
      <c r="AW165" s="327"/>
      <c r="AX165" s="327"/>
      <c r="AY165" s="327"/>
      <c r="AZ165" s="327"/>
      <c r="BA165" s="327"/>
      <c r="BB165" s="327"/>
      <c r="BC165" s="327"/>
      <c r="BD165" s="327"/>
      <c r="BE165" s="327"/>
      <c r="BF165" s="328" t="s">
        <v>398</v>
      </c>
      <c r="BG165" s="329"/>
      <c r="BH165" s="329"/>
      <c r="BI165" s="330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</row>
    <row r="166" spans="1:127" s="5" customFormat="1" ht="66" customHeight="1" x14ac:dyDescent="0.3">
      <c r="A166" s="333" t="s">
        <v>137</v>
      </c>
      <c r="B166" s="334"/>
      <c r="C166" s="334"/>
      <c r="D166" s="335"/>
      <c r="E166" s="283" t="s">
        <v>381</v>
      </c>
      <c r="F166" s="327"/>
      <c r="G166" s="327"/>
      <c r="H166" s="327"/>
      <c r="I166" s="327"/>
      <c r="J166" s="327"/>
      <c r="K166" s="327"/>
      <c r="L166" s="327"/>
      <c r="M166" s="327"/>
      <c r="N166" s="327"/>
      <c r="O166" s="327"/>
      <c r="P166" s="327"/>
      <c r="Q166" s="327"/>
      <c r="R166" s="327"/>
      <c r="S166" s="327"/>
      <c r="T166" s="327"/>
      <c r="U166" s="327"/>
      <c r="V166" s="327"/>
      <c r="W166" s="327"/>
      <c r="X166" s="327"/>
      <c r="Y166" s="327"/>
      <c r="Z166" s="327"/>
      <c r="AA166" s="327"/>
      <c r="AB166" s="327"/>
      <c r="AC166" s="327"/>
      <c r="AD166" s="327"/>
      <c r="AE166" s="327"/>
      <c r="AF166" s="327"/>
      <c r="AG166" s="327"/>
      <c r="AH166" s="327"/>
      <c r="AI166" s="327"/>
      <c r="AJ166" s="327"/>
      <c r="AK166" s="327"/>
      <c r="AL166" s="327"/>
      <c r="AM166" s="327"/>
      <c r="AN166" s="327"/>
      <c r="AO166" s="327"/>
      <c r="AP166" s="327"/>
      <c r="AQ166" s="327"/>
      <c r="AR166" s="327"/>
      <c r="AS166" s="327"/>
      <c r="AT166" s="327"/>
      <c r="AU166" s="327"/>
      <c r="AV166" s="327"/>
      <c r="AW166" s="327"/>
      <c r="AX166" s="327"/>
      <c r="AY166" s="327"/>
      <c r="AZ166" s="327"/>
      <c r="BA166" s="327"/>
      <c r="BB166" s="327"/>
      <c r="BC166" s="327"/>
      <c r="BD166" s="327"/>
      <c r="BE166" s="401"/>
      <c r="BF166" s="324" t="s">
        <v>414</v>
      </c>
      <c r="BG166" s="325"/>
      <c r="BH166" s="325"/>
      <c r="BI166" s="326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</row>
    <row r="167" spans="1:127" s="5" customFormat="1" ht="42.75" customHeight="1" x14ac:dyDescent="0.3">
      <c r="A167" s="333" t="s">
        <v>213</v>
      </c>
      <c r="B167" s="334"/>
      <c r="C167" s="334"/>
      <c r="D167" s="335"/>
      <c r="E167" s="391" t="s">
        <v>513</v>
      </c>
      <c r="F167" s="392"/>
      <c r="G167" s="392"/>
      <c r="H167" s="392"/>
      <c r="I167" s="392"/>
      <c r="J167" s="392"/>
      <c r="K167" s="392"/>
      <c r="L167" s="392"/>
      <c r="M167" s="392"/>
      <c r="N167" s="392"/>
      <c r="O167" s="392"/>
      <c r="P167" s="392"/>
      <c r="Q167" s="392"/>
      <c r="R167" s="392"/>
      <c r="S167" s="392"/>
      <c r="T167" s="392"/>
      <c r="U167" s="392"/>
      <c r="V167" s="392"/>
      <c r="W167" s="392"/>
      <c r="X167" s="392"/>
      <c r="Y167" s="392"/>
      <c r="Z167" s="392"/>
      <c r="AA167" s="392"/>
      <c r="AB167" s="392"/>
      <c r="AC167" s="392"/>
      <c r="AD167" s="392"/>
      <c r="AE167" s="392"/>
      <c r="AF167" s="392"/>
      <c r="AG167" s="392"/>
      <c r="AH167" s="392"/>
      <c r="AI167" s="392"/>
      <c r="AJ167" s="392"/>
      <c r="AK167" s="392"/>
      <c r="AL167" s="392"/>
      <c r="AM167" s="392"/>
      <c r="AN167" s="392"/>
      <c r="AO167" s="392"/>
      <c r="AP167" s="392"/>
      <c r="AQ167" s="392"/>
      <c r="AR167" s="392"/>
      <c r="AS167" s="392"/>
      <c r="AT167" s="392"/>
      <c r="AU167" s="392"/>
      <c r="AV167" s="392"/>
      <c r="AW167" s="392"/>
      <c r="AX167" s="392"/>
      <c r="AY167" s="392"/>
      <c r="AZ167" s="392"/>
      <c r="BA167" s="392"/>
      <c r="BB167" s="392"/>
      <c r="BC167" s="392"/>
      <c r="BD167" s="392"/>
      <c r="BE167" s="393"/>
      <c r="BF167" s="324" t="s">
        <v>410</v>
      </c>
      <c r="BG167" s="325"/>
      <c r="BH167" s="325"/>
      <c r="BI167" s="326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</row>
    <row r="168" spans="1:127" s="5" customFormat="1" ht="63.75" customHeight="1" x14ac:dyDescent="0.3">
      <c r="A168" s="288" t="s">
        <v>310</v>
      </c>
      <c r="B168" s="302"/>
      <c r="C168" s="302"/>
      <c r="D168" s="303"/>
      <c r="E168" s="283" t="s">
        <v>461</v>
      </c>
      <c r="F168" s="327"/>
      <c r="G168" s="327"/>
      <c r="H168" s="327"/>
      <c r="I168" s="327"/>
      <c r="J168" s="327"/>
      <c r="K168" s="327"/>
      <c r="L168" s="327"/>
      <c r="M168" s="327"/>
      <c r="N168" s="327"/>
      <c r="O168" s="327"/>
      <c r="P168" s="327"/>
      <c r="Q168" s="327"/>
      <c r="R168" s="327"/>
      <c r="S168" s="327"/>
      <c r="T168" s="327"/>
      <c r="U168" s="327"/>
      <c r="V168" s="327"/>
      <c r="W168" s="327"/>
      <c r="X168" s="327"/>
      <c r="Y168" s="327"/>
      <c r="Z168" s="327"/>
      <c r="AA168" s="327"/>
      <c r="AB168" s="327"/>
      <c r="AC168" s="327"/>
      <c r="AD168" s="327"/>
      <c r="AE168" s="327"/>
      <c r="AF168" s="327"/>
      <c r="AG168" s="327"/>
      <c r="AH168" s="327"/>
      <c r="AI168" s="327"/>
      <c r="AJ168" s="327"/>
      <c r="AK168" s="327"/>
      <c r="AL168" s="327"/>
      <c r="AM168" s="327"/>
      <c r="AN168" s="327"/>
      <c r="AO168" s="327"/>
      <c r="AP168" s="327"/>
      <c r="AQ168" s="327"/>
      <c r="AR168" s="327"/>
      <c r="AS168" s="327"/>
      <c r="AT168" s="327"/>
      <c r="AU168" s="327"/>
      <c r="AV168" s="327"/>
      <c r="AW168" s="327"/>
      <c r="AX168" s="327"/>
      <c r="AY168" s="327"/>
      <c r="AZ168" s="327"/>
      <c r="BA168" s="327"/>
      <c r="BB168" s="327"/>
      <c r="BC168" s="327"/>
      <c r="BD168" s="327"/>
      <c r="BE168" s="401"/>
      <c r="BF168" s="324" t="s">
        <v>199</v>
      </c>
      <c r="BG168" s="325"/>
      <c r="BH168" s="325"/>
      <c r="BI168" s="326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</row>
    <row r="169" spans="1:127" s="118" customFormat="1" ht="30" customHeight="1" x14ac:dyDescent="0.3">
      <c r="A169" s="288" t="s">
        <v>312</v>
      </c>
      <c r="B169" s="302"/>
      <c r="C169" s="302"/>
      <c r="D169" s="303"/>
      <c r="E169" s="283" t="s">
        <v>466</v>
      </c>
      <c r="F169" s="327"/>
      <c r="G169" s="327"/>
      <c r="H169" s="327"/>
      <c r="I169" s="327"/>
      <c r="J169" s="327"/>
      <c r="K169" s="327"/>
      <c r="L169" s="327"/>
      <c r="M169" s="327"/>
      <c r="N169" s="327"/>
      <c r="O169" s="327"/>
      <c r="P169" s="327"/>
      <c r="Q169" s="327"/>
      <c r="R169" s="327"/>
      <c r="S169" s="327"/>
      <c r="T169" s="327"/>
      <c r="U169" s="327"/>
      <c r="V169" s="327"/>
      <c r="W169" s="327"/>
      <c r="X169" s="327"/>
      <c r="Y169" s="327"/>
      <c r="Z169" s="327"/>
      <c r="AA169" s="327"/>
      <c r="AB169" s="327"/>
      <c r="AC169" s="327"/>
      <c r="AD169" s="327"/>
      <c r="AE169" s="327"/>
      <c r="AF169" s="327"/>
      <c r="AG169" s="327"/>
      <c r="AH169" s="327"/>
      <c r="AI169" s="327"/>
      <c r="AJ169" s="327"/>
      <c r="AK169" s="327"/>
      <c r="AL169" s="327"/>
      <c r="AM169" s="327"/>
      <c r="AN169" s="327"/>
      <c r="AO169" s="327"/>
      <c r="AP169" s="327"/>
      <c r="AQ169" s="327"/>
      <c r="AR169" s="327"/>
      <c r="AS169" s="327"/>
      <c r="AT169" s="327"/>
      <c r="AU169" s="327"/>
      <c r="AV169" s="327"/>
      <c r="AW169" s="327"/>
      <c r="AX169" s="327"/>
      <c r="AY169" s="327"/>
      <c r="AZ169" s="327"/>
      <c r="BA169" s="327"/>
      <c r="BB169" s="327"/>
      <c r="BC169" s="327"/>
      <c r="BD169" s="327"/>
      <c r="BE169" s="401"/>
      <c r="BF169" s="328" t="s">
        <v>200</v>
      </c>
      <c r="BG169" s="329"/>
      <c r="BH169" s="329"/>
      <c r="BI169" s="330"/>
      <c r="BK169" s="119"/>
      <c r="BL169" s="119"/>
      <c r="BM169" s="119"/>
      <c r="BN169" s="119"/>
      <c r="BO169" s="119"/>
      <c r="BP169" s="119"/>
      <c r="BQ169" s="119"/>
      <c r="BR169" s="119"/>
      <c r="BS169" s="119"/>
      <c r="BT169" s="119"/>
      <c r="BU169" s="119"/>
      <c r="BV169" s="119"/>
      <c r="BW169" s="119"/>
      <c r="BX169" s="119"/>
      <c r="BY169" s="119"/>
      <c r="BZ169" s="119"/>
      <c r="CA169" s="119"/>
      <c r="CB169" s="119"/>
      <c r="CC169" s="119"/>
      <c r="CD169" s="119"/>
      <c r="CE169" s="119"/>
      <c r="CF169" s="119"/>
      <c r="CG169" s="119"/>
      <c r="CH169" s="119"/>
      <c r="CI169" s="119"/>
      <c r="CJ169" s="119"/>
      <c r="CK169" s="119"/>
      <c r="CL169" s="119"/>
      <c r="CM169" s="119"/>
      <c r="CN169" s="119"/>
      <c r="CO169" s="119"/>
      <c r="CP169" s="119"/>
      <c r="CQ169" s="119"/>
      <c r="CR169" s="119"/>
      <c r="CS169" s="119"/>
      <c r="CT169" s="119"/>
      <c r="CU169" s="119"/>
      <c r="CV169" s="119"/>
      <c r="CW169" s="119"/>
      <c r="CX169" s="119"/>
      <c r="CY169" s="119"/>
      <c r="CZ169" s="119"/>
      <c r="DA169" s="119"/>
      <c r="DB169" s="119"/>
      <c r="DC169" s="119"/>
      <c r="DD169" s="119"/>
      <c r="DE169" s="119"/>
      <c r="DF169" s="119"/>
      <c r="DG169" s="119"/>
      <c r="DH169" s="119"/>
      <c r="DI169" s="119"/>
      <c r="DJ169" s="119"/>
      <c r="DK169" s="119"/>
      <c r="DL169" s="119"/>
      <c r="DM169" s="119"/>
      <c r="DN169" s="119"/>
      <c r="DO169" s="119"/>
      <c r="DP169" s="119"/>
      <c r="DQ169" s="119"/>
      <c r="DR169" s="119"/>
      <c r="DS169" s="119"/>
      <c r="DT169" s="119"/>
      <c r="DU169" s="119"/>
      <c r="DV169" s="119"/>
      <c r="DW169" s="119"/>
    </row>
    <row r="170" spans="1:127" s="118" customFormat="1" ht="57.75" customHeight="1" x14ac:dyDescent="0.3">
      <c r="A170" s="288" t="s">
        <v>313</v>
      </c>
      <c r="B170" s="302"/>
      <c r="C170" s="302"/>
      <c r="D170" s="303"/>
      <c r="E170" s="277" t="s">
        <v>523</v>
      </c>
      <c r="F170" s="278"/>
      <c r="G170" s="278"/>
      <c r="H170" s="278"/>
      <c r="I170" s="278"/>
      <c r="J170" s="278"/>
      <c r="K170" s="278"/>
      <c r="L170" s="278"/>
      <c r="M170" s="278"/>
      <c r="N170" s="278"/>
      <c r="O170" s="278"/>
      <c r="P170" s="278"/>
      <c r="Q170" s="278"/>
      <c r="R170" s="278"/>
      <c r="S170" s="278"/>
      <c r="T170" s="278"/>
      <c r="U170" s="278"/>
      <c r="V170" s="278"/>
      <c r="W170" s="278"/>
      <c r="X170" s="278"/>
      <c r="Y170" s="278"/>
      <c r="Z170" s="278"/>
      <c r="AA170" s="278"/>
      <c r="AB170" s="278"/>
      <c r="AC170" s="278"/>
      <c r="AD170" s="278"/>
      <c r="AE170" s="278"/>
      <c r="AF170" s="278"/>
      <c r="AG170" s="278"/>
      <c r="AH170" s="278"/>
      <c r="AI170" s="278"/>
      <c r="AJ170" s="278"/>
      <c r="AK170" s="278"/>
      <c r="AL170" s="278"/>
      <c r="AM170" s="278"/>
      <c r="AN170" s="278"/>
      <c r="AO170" s="278"/>
      <c r="AP170" s="278"/>
      <c r="AQ170" s="278"/>
      <c r="AR170" s="278"/>
      <c r="AS170" s="278"/>
      <c r="AT170" s="278"/>
      <c r="AU170" s="278"/>
      <c r="AV170" s="278"/>
      <c r="AW170" s="278"/>
      <c r="AX170" s="278"/>
      <c r="AY170" s="278"/>
      <c r="AZ170" s="278"/>
      <c r="BA170" s="278"/>
      <c r="BB170" s="278"/>
      <c r="BC170" s="278"/>
      <c r="BD170" s="278"/>
      <c r="BE170" s="338"/>
      <c r="BF170" s="328" t="s">
        <v>464</v>
      </c>
      <c r="BG170" s="329"/>
      <c r="BH170" s="329"/>
      <c r="BI170" s="330"/>
      <c r="BK170" s="119"/>
      <c r="BL170" s="119"/>
      <c r="BM170" s="119"/>
      <c r="BN170" s="119"/>
      <c r="BO170" s="119"/>
      <c r="BP170" s="119"/>
      <c r="BQ170" s="119"/>
      <c r="BR170" s="119"/>
      <c r="BS170" s="119"/>
      <c r="BT170" s="119"/>
      <c r="BU170" s="119"/>
      <c r="BV170" s="119"/>
      <c r="BW170" s="119"/>
      <c r="BX170" s="119"/>
      <c r="BY170" s="119"/>
      <c r="BZ170" s="119"/>
      <c r="CA170" s="119"/>
      <c r="CB170" s="119"/>
      <c r="CC170" s="119"/>
      <c r="CD170" s="119"/>
      <c r="CE170" s="119"/>
      <c r="CF170" s="119"/>
      <c r="CG170" s="119"/>
      <c r="CH170" s="119"/>
      <c r="CI170" s="119"/>
      <c r="CJ170" s="119"/>
      <c r="CK170" s="119"/>
      <c r="CL170" s="119"/>
      <c r="CM170" s="119"/>
      <c r="CN170" s="119"/>
      <c r="CO170" s="119"/>
      <c r="CP170" s="119"/>
      <c r="CQ170" s="119"/>
      <c r="CR170" s="119"/>
      <c r="CS170" s="119"/>
      <c r="CT170" s="119"/>
      <c r="CU170" s="119"/>
      <c r="CV170" s="119"/>
      <c r="CW170" s="119"/>
      <c r="CX170" s="119"/>
      <c r="CY170" s="119"/>
      <c r="CZ170" s="119"/>
      <c r="DA170" s="119"/>
      <c r="DB170" s="119"/>
      <c r="DC170" s="119"/>
      <c r="DD170" s="119"/>
      <c r="DE170" s="119"/>
      <c r="DF170" s="119"/>
      <c r="DG170" s="119"/>
      <c r="DH170" s="119"/>
      <c r="DI170" s="119"/>
      <c r="DJ170" s="119"/>
      <c r="DK170" s="119"/>
      <c r="DL170" s="119"/>
      <c r="DM170" s="119"/>
      <c r="DN170" s="119"/>
      <c r="DO170" s="119"/>
      <c r="DP170" s="119"/>
      <c r="DQ170" s="119"/>
      <c r="DR170" s="119"/>
      <c r="DS170" s="119"/>
      <c r="DT170" s="119"/>
      <c r="DU170" s="119"/>
      <c r="DV170" s="119"/>
      <c r="DW170" s="119"/>
    </row>
    <row r="171" spans="1:127" s="118" customFormat="1" ht="58.5" customHeight="1" x14ac:dyDescent="0.3">
      <c r="A171" s="288" t="s">
        <v>314</v>
      </c>
      <c r="B171" s="302"/>
      <c r="C171" s="302"/>
      <c r="D171" s="303"/>
      <c r="E171" s="277" t="s">
        <v>489</v>
      </c>
      <c r="F171" s="278"/>
      <c r="G171" s="278"/>
      <c r="H171" s="278"/>
      <c r="I171" s="278"/>
      <c r="J171" s="278"/>
      <c r="K171" s="278"/>
      <c r="L171" s="278"/>
      <c r="M171" s="278"/>
      <c r="N171" s="278"/>
      <c r="O171" s="278"/>
      <c r="P171" s="278"/>
      <c r="Q171" s="278"/>
      <c r="R171" s="278"/>
      <c r="S171" s="278"/>
      <c r="T171" s="278"/>
      <c r="U171" s="278"/>
      <c r="V171" s="278"/>
      <c r="W171" s="278"/>
      <c r="X171" s="278"/>
      <c r="Y171" s="278"/>
      <c r="Z171" s="278"/>
      <c r="AA171" s="278"/>
      <c r="AB171" s="278"/>
      <c r="AC171" s="278"/>
      <c r="AD171" s="278"/>
      <c r="AE171" s="278"/>
      <c r="AF171" s="278"/>
      <c r="AG171" s="278"/>
      <c r="AH171" s="278"/>
      <c r="AI171" s="278"/>
      <c r="AJ171" s="278"/>
      <c r="AK171" s="278"/>
      <c r="AL171" s="278"/>
      <c r="AM171" s="278"/>
      <c r="AN171" s="278"/>
      <c r="AO171" s="278"/>
      <c r="AP171" s="278"/>
      <c r="AQ171" s="278"/>
      <c r="AR171" s="278"/>
      <c r="AS171" s="278"/>
      <c r="AT171" s="278"/>
      <c r="AU171" s="278"/>
      <c r="AV171" s="278"/>
      <c r="AW171" s="278"/>
      <c r="AX171" s="278"/>
      <c r="AY171" s="278"/>
      <c r="AZ171" s="278"/>
      <c r="BA171" s="278"/>
      <c r="BB171" s="278"/>
      <c r="BC171" s="278"/>
      <c r="BD171" s="278"/>
      <c r="BE171" s="338"/>
      <c r="BF171" s="328" t="s">
        <v>465</v>
      </c>
      <c r="BG171" s="329"/>
      <c r="BH171" s="329"/>
      <c r="BI171" s="330"/>
      <c r="BK171" s="119"/>
      <c r="BL171" s="119"/>
      <c r="BM171" s="119"/>
      <c r="BN171" s="119"/>
      <c r="BO171" s="119"/>
      <c r="BP171" s="119"/>
      <c r="BQ171" s="119"/>
      <c r="BR171" s="119"/>
      <c r="BS171" s="119"/>
      <c r="BT171" s="119"/>
      <c r="BU171" s="119"/>
      <c r="BV171" s="119"/>
      <c r="BW171" s="119"/>
      <c r="BX171" s="119"/>
      <c r="BY171" s="119"/>
      <c r="BZ171" s="119"/>
      <c r="CA171" s="119"/>
      <c r="CB171" s="119"/>
      <c r="CC171" s="119"/>
      <c r="CD171" s="119"/>
      <c r="CE171" s="119"/>
      <c r="CF171" s="119"/>
      <c r="CG171" s="119"/>
      <c r="CH171" s="119"/>
      <c r="CI171" s="119"/>
      <c r="CJ171" s="119"/>
      <c r="CK171" s="119"/>
      <c r="CL171" s="119"/>
      <c r="CM171" s="119"/>
      <c r="CN171" s="119"/>
      <c r="CO171" s="119"/>
      <c r="CP171" s="119"/>
      <c r="CQ171" s="119"/>
      <c r="CR171" s="119"/>
      <c r="CS171" s="119"/>
      <c r="CT171" s="119"/>
      <c r="CU171" s="119"/>
      <c r="CV171" s="119"/>
      <c r="CW171" s="119"/>
      <c r="CX171" s="119"/>
      <c r="CY171" s="119"/>
      <c r="CZ171" s="119"/>
      <c r="DA171" s="119"/>
      <c r="DB171" s="119"/>
      <c r="DC171" s="119"/>
      <c r="DD171" s="119"/>
      <c r="DE171" s="119"/>
      <c r="DF171" s="119"/>
      <c r="DG171" s="119"/>
      <c r="DH171" s="119"/>
      <c r="DI171" s="119"/>
      <c r="DJ171" s="119"/>
      <c r="DK171" s="119"/>
      <c r="DL171" s="119"/>
      <c r="DM171" s="119"/>
      <c r="DN171" s="119"/>
      <c r="DO171" s="119"/>
      <c r="DP171" s="119"/>
      <c r="DQ171" s="119"/>
      <c r="DR171" s="119"/>
      <c r="DS171" s="119"/>
      <c r="DT171" s="119"/>
      <c r="DU171" s="119"/>
      <c r="DV171" s="119"/>
      <c r="DW171" s="119"/>
    </row>
    <row r="172" spans="1:127" s="118" customFormat="1" ht="36.75" customHeight="1" x14ac:dyDescent="0.3">
      <c r="A172" s="288" t="s">
        <v>315</v>
      </c>
      <c r="B172" s="302"/>
      <c r="C172" s="302"/>
      <c r="D172" s="303"/>
      <c r="E172" s="277" t="s">
        <v>490</v>
      </c>
      <c r="F172" s="278"/>
      <c r="G172" s="278"/>
      <c r="H172" s="278"/>
      <c r="I172" s="278"/>
      <c r="J172" s="278"/>
      <c r="K172" s="278"/>
      <c r="L172" s="278"/>
      <c r="M172" s="278"/>
      <c r="N172" s="278"/>
      <c r="O172" s="278"/>
      <c r="P172" s="278"/>
      <c r="Q172" s="278"/>
      <c r="R172" s="278"/>
      <c r="S172" s="278"/>
      <c r="T172" s="278"/>
      <c r="U172" s="278"/>
      <c r="V172" s="278"/>
      <c r="W172" s="278"/>
      <c r="X172" s="278"/>
      <c r="Y172" s="278"/>
      <c r="Z172" s="278"/>
      <c r="AA172" s="278"/>
      <c r="AB172" s="278"/>
      <c r="AC172" s="278"/>
      <c r="AD172" s="278"/>
      <c r="AE172" s="278"/>
      <c r="AF172" s="278"/>
      <c r="AG172" s="278"/>
      <c r="AH172" s="278"/>
      <c r="AI172" s="278"/>
      <c r="AJ172" s="278"/>
      <c r="AK172" s="278"/>
      <c r="AL172" s="278"/>
      <c r="AM172" s="278"/>
      <c r="AN172" s="278"/>
      <c r="AO172" s="278"/>
      <c r="AP172" s="278"/>
      <c r="AQ172" s="278"/>
      <c r="AR172" s="278"/>
      <c r="AS172" s="278"/>
      <c r="AT172" s="278"/>
      <c r="AU172" s="278"/>
      <c r="AV172" s="278"/>
      <c r="AW172" s="278"/>
      <c r="AX172" s="278"/>
      <c r="AY172" s="278"/>
      <c r="AZ172" s="278"/>
      <c r="BA172" s="278"/>
      <c r="BB172" s="278"/>
      <c r="BC172" s="278"/>
      <c r="BD172" s="278"/>
      <c r="BE172" s="338"/>
      <c r="BF172" s="328" t="s">
        <v>416</v>
      </c>
      <c r="BG172" s="329"/>
      <c r="BH172" s="329"/>
      <c r="BI172" s="330"/>
      <c r="BK172" s="119"/>
      <c r="BL172" s="119"/>
      <c r="BM172" s="119"/>
      <c r="BN172" s="119"/>
      <c r="BO172" s="119"/>
      <c r="BP172" s="119"/>
      <c r="BQ172" s="119"/>
      <c r="BR172" s="119"/>
      <c r="BS172" s="119"/>
      <c r="BT172" s="119"/>
      <c r="BU172" s="119"/>
      <c r="BV172" s="119"/>
      <c r="BW172" s="119"/>
      <c r="BX172" s="119"/>
      <c r="BY172" s="119"/>
      <c r="BZ172" s="119"/>
      <c r="CA172" s="119"/>
      <c r="CB172" s="119"/>
      <c r="CC172" s="119"/>
      <c r="CD172" s="119"/>
      <c r="CE172" s="119"/>
      <c r="CF172" s="119"/>
      <c r="CG172" s="119"/>
      <c r="CH172" s="119"/>
      <c r="CI172" s="119"/>
      <c r="CJ172" s="119"/>
      <c r="CK172" s="119"/>
      <c r="CL172" s="119"/>
      <c r="CM172" s="119"/>
      <c r="CN172" s="119"/>
      <c r="CO172" s="119"/>
      <c r="CP172" s="119"/>
      <c r="CQ172" s="119"/>
      <c r="CR172" s="119"/>
      <c r="CS172" s="119"/>
      <c r="CT172" s="119"/>
      <c r="CU172" s="119"/>
      <c r="CV172" s="119"/>
      <c r="CW172" s="119"/>
      <c r="CX172" s="119"/>
      <c r="CY172" s="119"/>
      <c r="CZ172" s="119"/>
      <c r="DA172" s="119"/>
      <c r="DB172" s="119"/>
      <c r="DC172" s="119"/>
      <c r="DD172" s="119"/>
      <c r="DE172" s="119"/>
      <c r="DF172" s="119"/>
      <c r="DG172" s="119"/>
      <c r="DH172" s="119"/>
      <c r="DI172" s="119"/>
      <c r="DJ172" s="119"/>
      <c r="DK172" s="119"/>
      <c r="DL172" s="119"/>
      <c r="DM172" s="119"/>
      <c r="DN172" s="119"/>
      <c r="DO172" s="119"/>
      <c r="DP172" s="119"/>
      <c r="DQ172" s="119"/>
      <c r="DR172" s="119"/>
      <c r="DS172" s="119"/>
      <c r="DT172" s="119"/>
      <c r="DU172" s="119"/>
      <c r="DV172" s="119"/>
      <c r="DW172" s="119"/>
    </row>
    <row r="173" spans="1:127" s="118" customFormat="1" ht="52.5" customHeight="1" x14ac:dyDescent="0.3">
      <c r="A173" s="288" t="s">
        <v>335</v>
      </c>
      <c r="B173" s="302"/>
      <c r="C173" s="302"/>
      <c r="D173" s="303"/>
      <c r="E173" s="277" t="s">
        <v>521</v>
      </c>
      <c r="F173" s="278"/>
      <c r="G173" s="278"/>
      <c r="H173" s="278"/>
      <c r="I173" s="278"/>
      <c r="J173" s="278"/>
      <c r="K173" s="278"/>
      <c r="L173" s="278"/>
      <c r="M173" s="278"/>
      <c r="N173" s="278"/>
      <c r="O173" s="278"/>
      <c r="P173" s="278"/>
      <c r="Q173" s="278"/>
      <c r="R173" s="278"/>
      <c r="S173" s="278"/>
      <c r="T173" s="278"/>
      <c r="U173" s="278"/>
      <c r="V173" s="278"/>
      <c r="W173" s="278"/>
      <c r="X173" s="278"/>
      <c r="Y173" s="278"/>
      <c r="Z173" s="278"/>
      <c r="AA173" s="278"/>
      <c r="AB173" s="278"/>
      <c r="AC173" s="278"/>
      <c r="AD173" s="278"/>
      <c r="AE173" s="278"/>
      <c r="AF173" s="278"/>
      <c r="AG173" s="278"/>
      <c r="AH173" s="278"/>
      <c r="AI173" s="278"/>
      <c r="AJ173" s="278"/>
      <c r="AK173" s="278"/>
      <c r="AL173" s="278"/>
      <c r="AM173" s="278"/>
      <c r="AN173" s="278"/>
      <c r="AO173" s="278"/>
      <c r="AP173" s="278"/>
      <c r="AQ173" s="278"/>
      <c r="AR173" s="278"/>
      <c r="AS173" s="278"/>
      <c r="AT173" s="278"/>
      <c r="AU173" s="278"/>
      <c r="AV173" s="278"/>
      <c r="AW173" s="278"/>
      <c r="AX173" s="278"/>
      <c r="AY173" s="278"/>
      <c r="AZ173" s="278"/>
      <c r="BA173" s="278"/>
      <c r="BB173" s="278"/>
      <c r="BC173" s="278"/>
      <c r="BD173" s="278"/>
      <c r="BE173" s="338"/>
      <c r="BF173" s="328" t="s">
        <v>419</v>
      </c>
      <c r="BG173" s="329"/>
      <c r="BH173" s="329"/>
      <c r="BI173" s="330"/>
      <c r="BK173" s="119"/>
      <c r="BL173" s="119"/>
      <c r="BM173" s="119"/>
      <c r="BN173" s="119"/>
      <c r="BO173" s="119"/>
      <c r="BP173" s="119"/>
      <c r="BQ173" s="119"/>
      <c r="BR173" s="119"/>
      <c r="BS173" s="119"/>
      <c r="BT173" s="119"/>
      <c r="BU173" s="119"/>
      <c r="BV173" s="119"/>
      <c r="BW173" s="119"/>
      <c r="BX173" s="119"/>
      <c r="BY173" s="119"/>
      <c r="BZ173" s="119"/>
      <c r="CA173" s="119"/>
      <c r="CB173" s="119"/>
      <c r="CC173" s="119"/>
      <c r="CD173" s="119"/>
      <c r="CE173" s="119"/>
      <c r="CF173" s="119"/>
      <c r="CG173" s="119"/>
      <c r="CH173" s="119"/>
      <c r="CI173" s="119"/>
      <c r="CJ173" s="119"/>
      <c r="CK173" s="119"/>
      <c r="CL173" s="119"/>
      <c r="CM173" s="119"/>
      <c r="CN173" s="119"/>
      <c r="CO173" s="119"/>
      <c r="CP173" s="119"/>
      <c r="CQ173" s="119"/>
      <c r="CR173" s="119"/>
      <c r="CS173" s="119"/>
      <c r="CT173" s="119"/>
      <c r="CU173" s="119"/>
      <c r="CV173" s="119"/>
      <c r="CW173" s="119"/>
      <c r="CX173" s="119"/>
      <c r="CY173" s="119"/>
      <c r="CZ173" s="119"/>
      <c r="DA173" s="119"/>
      <c r="DB173" s="119"/>
      <c r="DC173" s="119"/>
      <c r="DD173" s="119"/>
      <c r="DE173" s="119"/>
      <c r="DF173" s="119"/>
      <c r="DG173" s="119"/>
      <c r="DH173" s="119"/>
      <c r="DI173" s="119"/>
      <c r="DJ173" s="119"/>
      <c r="DK173" s="119"/>
      <c r="DL173" s="119"/>
      <c r="DM173" s="119"/>
      <c r="DN173" s="119"/>
      <c r="DO173" s="119"/>
      <c r="DP173" s="119"/>
      <c r="DQ173" s="119"/>
      <c r="DR173" s="119"/>
      <c r="DS173" s="119"/>
      <c r="DT173" s="119"/>
      <c r="DU173" s="119"/>
      <c r="DV173" s="119"/>
      <c r="DW173" s="119"/>
    </row>
    <row r="174" spans="1:127" s="5" customFormat="1" ht="63" customHeight="1" thickBot="1" x14ac:dyDescent="0.35">
      <c r="A174" s="463" t="s">
        <v>420</v>
      </c>
      <c r="B174" s="464"/>
      <c r="C174" s="464"/>
      <c r="D174" s="465"/>
      <c r="E174" s="466" t="s">
        <v>517</v>
      </c>
      <c r="F174" s="467"/>
      <c r="G174" s="467"/>
      <c r="H174" s="467"/>
      <c r="I174" s="467"/>
      <c r="J174" s="467"/>
      <c r="K174" s="467"/>
      <c r="L174" s="467"/>
      <c r="M174" s="467"/>
      <c r="N174" s="467"/>
      <c r="O174" s="467"/>
      <c r="P174" s="467"/>
      <c r="Q174" s="467"/>
      <c r="R174" s="467"/>
      <c r="S174" s="467"/>
      <c r="T174" s="467"/>
      <c r="U174" s="467"/>
      <c r="V174" s="467"/>
      <c r="W174" s="467"/>
      <c r="X174" s="467"/>
      <c r="Y174" s="467"/>
      <c r="Z174" s="467"/>
      <c r="AA174" s="467"/>
      <c r="AB174" s="467"/>
      <c r="AC174" s="467"/>
      <c r="AD174" s="467"/>
      <c r="AE174" s="467"/>
      <c r="AF174" s="467"/>
      <c r="AG174" s="467"/>
      <c r="AH174" s="467"/>
      <c r="AI174" s="467"/>
      <c r="AJ174" s="467"/>
      <c r="AK174" s="467"/>
      <c r="AL174" s="467"/>
      <c r="AM174" s="467"/>
      <c r="AN174" s="467"/>
      <c r="AO174" s="467"/>
      <c r="AP174" s="467"/>
      <c r="AQ174" s="467"/>
      <c r="AR174" s="467"/>
      <c r="AS174" s="467"/>
      <c r="AT174" s="467"/>
      <c r="AU174" s="467"/>
      <c r="AV174" s="467"/>
      <c r="AW174" s="467"/>
      <c r="AX174" s="467"/>
      <c r="AY174" s="467"/>
      <c r="AZ174" s="467"/>
      <c r="BA174" s="467"/>
      <c r="BB174" s="467"/>
      <c r="BC174" s="467"/>
      <c r="BD174" s="467"/>
      <c r="BE174" s="467"/>
      <c r="BF174" s="297" t="s">
        <v>241</v>
      </c>
      <c r="BG174" s="468"/>
      <c r="BH174" s="468"/>
      <c r="BI174" s="469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</row>
    <row r="175" spans="1:127" s="5" customFormat="1" ht="37.5" customHeight="1" x14ac:dyDescent="0.3">
      <c r="A175" s="274" t="s">
        <v>142</v>
      </c>
      <c r="B175" s="275"/>
      <c r="C175" s="275"/>
      <c r="D175" s="276"/>
      <c r="E175" s="403" t="s">
        <v>389</v>
      </c>
      <c r="F175" s="478"/>
      <c r="G175" s="478"/>
      <c r="H175" s="478"/>
      <c r="I175" s="478"/>
      <c r="J175" s="478"/>
      <c r="K175" s="478"/>
      <c r="L175" s="478"/>
      <c r="M175" s="478"/>
      <c r="N175" s="478"/>
      <c r="O175" s="478"/>
      <c r="P175" s="478"/>
      <c r="Q175" s="478"/>
      <c r="R175" s="478"/>
      <c r="S175" s="478"/>
      <c r="T175" s="478"/>
      <c r="U175" s="478"/>
      <c r="V175" s="478"/>
      <c r="W175" s="478"/>
      <c r="X175" s="478"/>
      <c r="Y175" s="478"/>
      <c r="Z175" s="478"/>
      <c r="AA175" s="478"/>
      <c r="AB175" s="478"/>
      <c r="AC175" s="478"/>
      <c r="AD175" s="478"/>
      <c r="AE175" s="478"/>
      <c r="AF175" s="478"/>
      <c r="AG175" s="478"/>
      <c r="AH175" s="478"/>
      <c r="AI175" s="478"/>
      <c r="AJ175" s="478"/>
      <c r="AK175" s="478"/>
      <c r="AL175" s="478"/>
      <c r="AM175" s="478"/>
      <c r="AN175" s="478"/>
      <c r="AO175" s="478"/>
      <c r="AP175" s="478"/>
      <c r="AQ175" s="478"/>
      <c r="AR175" s="478"/>
      <c r="AS175" s="478"/>
      <c r="AT175" s="478"/>
      <c r="AU175" s="478"/>
      <c r="AV175" s="478"/>
      <c r="AW175" s="478"/>
      <c r="AX175" s="478"/>
      <c r="AY175" s="478"/>
      <c r="AZ175" s="478"/>
      <c r="BA175" s="478"/>
      <c r="BB175" s="478"/>
      <c r="BC175" s="478"/>
      <c r="BD175" s="478"/>
      <c r="BE175" s="479"/>
      <c r="BF175" s="502" t="s">
        <v>121</v>
      </c>
      <c r="BG175" s="503"/>
      <c r="BH175" s="503"/>
      <c r="BI175" s="504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</row>
    <row r="176" spans="1:127" s="5" customFormat="1" ht="30.75" customHeight="1" x14ac:dyDescent="0.3">
      <c r="A176" s="307" t="s">
        <v>143</v>
      </c>
      <c r="B176" s="308"/>
      <c r="C176" s="308"/>
      <c r="D176" s="308"/>
      <c r="E176" s="402" t="s">
        <v>423</v>
      </c>
      <c r="F176" s="496"/>
      <c r="G176" s="496"/>
      <c r="H176" s="496"/>
      <c r="I176" s="496"/>
      <c r="J176" s="496"/>
      <c r="K176" s="496"/>
      <c r="L176" s="496"/>
      <c r="M176" s="496"/>
      <c r="N176" s="496"/>
      <c r="O176" s="496"/>
      <c r="P176" s="496"/>
      <c r="Q176" s="496"/>
      <c r="R176" s="496"/>
      <c r="S176" s="496"/>
      <c r="T176" s="496"/>
      <c r="U176" s="496"/>
      <c r="V176" s="496"/>
      <c r="W176" s="496"/>
      <c r="X176" s="496"/>
      <c r="Y176" s="496"/>
      <c r="Z176" s="496"/>
      <c r="AA176" s="496"/>
      <c r="AB176" s="496"/>
      <c r="AC176" s="496"/>
      <c r="AD176" s="496"/>
      <c r="AE176" s="496"/>
      <c r="AF176" s="496"/>
      <c r="AG176" s="496"/>
      <c r="AH176" s="496"/>
      <c r="AI176" s="496"/>
      <c r="AJ176" s="496"/>
      <c r="AK176" s="496"/>
      <c r="AL176" s="496"/>
      <c r="AM176" s="496"/>
      <c r="AN176" s="496"/>
      <c r="AO176" s="496"/>
      <c r="AP176" s="496"/>
      <c r="AQ176" s="496"/>
      <c r="AR176" s="496"/>
      <c r="AS176" s="496"/>
      <c r="AT176" s="496"/>
      <c r="AU176" s="496"/>
      <c r="AV176" s="496"/>
      <c r="AW176" s="496"/>
      <c r="AX176" s="496"/>
      <c r="AY176" s="496"/>
      <c r="AZ176" s="496"/>
      <c r="BA176" s="496"/>
      <c r="BB176" s="496"/>
      <c r="BC176" s="496"/>
      <c r="BD176" s="496"/>
      <c r="BE176" s="497"/>
      <c r="BF176" s="314" t="s">
        <v>138</v>
      </c>
      <c r="BG176" s="315"/>
      <c r="BH176" s="315"/>
      <c r="BI176" s="316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</row>
    <row r="177" spans="1:127" s="118" customFormat="1" ht="30" customHeight="1" x14ac:dyDescent="0.3">
      <c r="A177" s="445" t="s">
        <v>144</v>
      </c>
      <c r="B177" s="446"/>
      <c r="C177" s="446"/>
      <c r="D177" s="447"/>
      <c r="E177" s="277" t="s">
        <v>392</v>
      </c>
      <c r="F177" s="278"/>
      <c r="G177" s="278"/>
      <c r="H177" s="278"/>
      <c r="I177" s="278"/>
      <c r="J177" s="278"/>
      <c r="K177" s="278"/>
      <c r="L177" s="278"/>
      <c r="M177" s="278"/>
      <c r="N177" s="278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278"/>
      <c r="AB177" s="278"/>
      <c r="AC177" s="278"/>
      <c r="AD177" s="278"/>
      <c r="AE177" s="278"/>
      <c r="AF177" s="278"/>
      <c r="AG177" s="278"/>
      <c r="AH177" s="278"/>
      <c r="AI177" s="278"/>
      <c r="AJ177" s="278"/>
      <c r="AK177" s="278"/>
      <c r="AL177" s="278"/>
      <c r="AM177" s="278"/>
      <c r="AN177" s="278"/>
      <c r="AO177" s="278"/>
      <c r="AP177" s="278"/>
      <c r="AQ177" s="278"/>
      <c r="AR177" s="278"/>
      <c r="AS177" s="278"/>
      <c r="AT177" s="278"/>
      <c r="AU177" s="278"/>
      <c r="AV177" s="278"/>
      <c r="AW177" s="278"/>
      <c r="AX177" s="278"/>
      <c r="AY177" s="278"/>
      <c r="AZ177" s="278"/>
      <c r="BA177" s="278"/>
      <c r="BB177" s="278"/>
      <c r="BC177" s="278"/>
      <c r="BD177" s="278"/>
      <c r="BE177" s="278"/>
      <c r="BF177" s="284" t="s">
        <v>351</v>
      </c>
      <c r="BG177" s="285"/>
      <c r="BH177" s="285"/>
      <c r="BI177" s="286"/>
      <c r="BK177" s="119"/>
      <c r="BL177" s="119"/>
      <c r="BM177" s="119"/>
      <c r="BN177" s="119"/>
      <c r="BO177" s="119"/>
      <c r="BP177" s="119"/>
      <c r="BQ177" s="119"/>
      <c r="BR177" s="119"/>
      <c r="BS177" s="119"/>
      <c r="BT177" s="119"/>
      <c r="BU177" s="119"/>
      <c r="BV177" s="119"/>
      <c r="BW177" s="119"/>
      <c r="BX177" s="119"/>
      <c r="BY177" s="119"/>
      <c r="BZ177" s="119"/>
      <c r="CA177" s="119"/>
      <c r="CB177" s="119"/>
      <c r="CC177" s="119"/>
      <c r="CD177" s="119"/>
      <c r="CE177" s="119"/>
      <c r="CF177" s="119"/>
      <c r="CG177" s="119"/>
      <c r="CH177" s="119"/>
      <c r="CI177" s="119"/>
      <c r="CJ177" s="119"/>
      <c r="CK177" s="119"/>
      <c r="CL177" s="119"/>
      <c r="CM177" s="119"/>
      <c r="CN177" s="119"/>
      <c r="CO177" s="119"/>
      <c r="CP177" s="119"/>
      <c r="CQ177" s="119"/>
      <c r="CR177" s="119"/>
      <c r="CS177" s="119"/>
      <c r="CT177" s="119"/>
      <c r="CU177" s="119"/>
      <c r="CV177" s="119"/>
      <c r="CW177" s="119"/>
      <c r="CX177" s="119"/>
      <c r="CY177" s="119"/>
      <c r="CZ177" s="119"/>
      <c r="DA177" s="119"/>
      <c r="DB177" s="119"/>
      <c r="DC177" s="119"/>
      <c r="DD177" s="119"/>
      <c r="DE177" s="119"/>
      <c r="DF177" s="119"/>
      <c r="DG177" s="119"/>
      <c r="DH177" s="119"/>
      <c r="DI177" s="119"/>
      <c r="DJ177" s="119"/>
      <c r="DK177" s="119"/>
      <c r="DL177" s="119"/>
      <c r="DM177" s="119"/>
      <c r="DN177" s="119"/>
      <c r="DO177" s="119"/>
      <c r="DP177" s="119"/>
      <c r="DQ177" s="119"/>
      <c r="DR177" s="119"/>
      <c r="DS177" s="119"/>
      <c r="DT177" s="119"/>
      <c r="DU177" s="119"/>
      <c r="DV177" s="119"/>
      <c r="DW177" s="119"/>
    </row>
    <row r="178" spans="1:127" s="118" customFormat="1" ht="30" customHeight="1" x14ac:dyDescent="0.3">
      <c r="A178" s="473" t="s">
        <v>146</v>
      </c>
      <c r="B178" s="474"/>
      <c r="C178" s="474"/>
      <c r="D178" s="475"/>
      <c r="E178" s="282" t="s">
        <v>428</v>
      </c>
      <c r="F178" s="282"/>
      <c r="G178" s="282"/>
      <c r="H178" s="282"/>
      <c r="I178" s="282"/>
      <c r="J178" s="282"/>
      <c r="K178" s="282"/>
      <c r="L178" s="282"/>
      <c r="M178" s="282"/>
      <c r="N178" s="282"/>
      <c r="O178" s="282"/>
      <c r="P178" s="282"/>
      <c r="Q178" s="282"/>
      <c r="R178" s="282"/>
      <c r="S178" s="282"/>
      <c r="T178" s="282"/>
      <c r="U178" s="282"/>
      <c r="V178" s="282"/>
      <c r="W178" s="282"/>
      <c r="X178" s="282"/>
      <c r="Y178" s="282"/>
      <c r="Z178" s="282"/>
      <c r="AA178" s="282"/>
      <c r="AB178" s="282"/>
      <c r="AC178" s="282"/>
      <c r="AD178" s="282"/>
      <c r="AE178" s="282"/>
      <c r="AF178" s="282"/>
      <c r="AG178" s="282"/>
      <c r="AH178" s="282"/>
      <c r="AI178" s="282"/>
      <c r="AJ178" s="282"/>
      <c r="AK178" s="282"/>
      <c r="AL178" s="282"/>
      <c r="AM178" s="282"/>
      <c r="AN178" s="282"/>
      <c r="AO178" s="282"/>
      <c r="AP178" s="282"/>
      <c r="AQ178" s="282"/>
      <c r="AR178" s="282"/>
      <c r="AS178" s="282"/>
      <c r="AT178" s="282"/>
      <c r="AU178" s="282"/>
      <c r="AV178" s="282"/>
      <c r="AW178" s="282"/>
      <c r="AX178" s="282"/>
      <c r="AY178" s="282"/>
      <c r="AZ178" s="282"/>
      <c r="BA178" s="282"/>
      <c r="BB178" s="282"/>
      <c r="BC178" s="282"/>
      <c r="BD178" s="282"/>
      <c r="BE178" s="283"/>
      <c r="BF178" s="284" t="s">
        <v>352</v>
      </c>
      <c r="BG178" s="285"/>
      <c r="BH178" s="285"/>
      <c r="BI178" s="286"/>
      <c r="BK178" s="119"/>
      <c r="BL178" s="119"/>
      <c r="BM178" s="119"/>
      <c r="BN178" s="119"/>
      <c r="BO178" s="119"/>
      <c r="BP178" s="119"/>
      <c r="BQ178" s="119"/>
      <c r="BR178" s="119"/>
      <c r="BS178" s="119"/>
      <c r="BT178" s="119"/>
      <c r="BU178" s="119"/>
      <c r="BV178" s="119"/>
      <c r="BW178" s="119"/>
      <c r="BX178" s="119"/>
      <c r="BY178" s="119"/>
      <c r="BZ178" s="119"/>
      <c r="CA178" s="119"/>
      <c r="CB178" s="119"/>
      <c r="CC178" s="119"/>
      <c r="CD178" s="119"/>
      <c r="CE178" s="119"/>
      <c r="CF178" s="119"/>
      <c r="CG178" s="119"/>
      <c r="CH178" s="119"/>
      <c r="CI178" s="119"/>
      <c r="CJ178" s="119"/>
      <c r="CK178" s="119"/>
      <c r="CL178" s="119"/>
      <c r="CM178" s="119"/>
      <c r="CN178" s="119"/>
      <c r="CO178" s="119"/>
      <c r="CP178" s="119"/>
      <c r="CQ178" s="119"/>
      <c r="CR178" s="119"/>
      <c r="CS178" s="119"/>
      <c r="CT178" s="119"/>
      <c r="CU178" s="119"/>
      <c r="CV178" s="119"/>
      <c r="CW178" s="119"/>
      <c r="CX178" s="119"/>
      <c r="CY178" s="119"/>
      <c r="CZ178" s="119"/>
      <c r="DA178" s="119"/>
      <c r="DB178" s="119"/>
      <c r="DC178" s="119"/>
      <c r="DD178" s="119"/>
      <c r="DE178" s="119"/>
      <c r="DF178" s="119"/>
      <c r="DG178" s="119"/>
      <c r="DH178" s="119"/>
      <c r="DI178" s="119"/>
      <c r="DJ178" s="119"/>
      <c r="DK178" s="119"/>
      <c r="DL178" s="119"/>
      <c r="DM178" s="119"/>
      <c r="DN178" s="119"/>
      <c r="DO178" s="119"/>
      <c r="DP178" s="119"/>
      <c r="DQ178" s="119"/>
      <c r="DR178" s="119"/>
      <c r="DS178" s="119"/>
      <c r="DT178" s="119"/>
      <c r="DU178" s="119"/>
      <c r="DV178" s="119"/>
      <c r="DW178" s="119"/>
    </row>
    <row r="179" spans="1:127" s="118" customFormat="1" ht="34.5" customHeight="1" x14ac:dyDescent="0.3">
      <c r="A179" s="300" t="s">
        <v>147</v>
      </c>
      <c r="B179" s="301"/>
      <c r="C179" s="301"/>
      <c r="D179" s="301"/>
      <c r="E179" s="282" t="s">
        <v>522</v>
      </c>
      <c r="F179" s="282"/>
      <c r="G179" s="282"/>
      <c r="H179" s="282"/>
      <c r="I179" s="282"/>
      <c r="J179" s="282"/>
      <c r="K179" s="282"/>
      <c r="L179" s="282"/>
      <c r="M179" s="282"/>
      <c r="N179" s="282"/>
      <c r="O179" s="282"/>
      <c r="P179" s="282"/>
      <c r="Q179" s="282"/>
      <c r="R179" s="282"/>
      <c r="S179" s="282"/>
      <c r="T179" s="282"/>
      <c r="U179" s="282"/>
      <c r="V179" s="282"/>
      <c r="W179" s="282"/>
      <c r="X179" s="282"/>
      <c r="Y179" s="282"/>
      <c r="Z179" s="282"/>
      <c r="AA179" s="282"/>
      <c r="AB179" s="282"/>
      <c r="AC179" s="282"/>
      <c r="AD179" s="282"/>
      <c r="AE179" s="282"/>
      <c r="AF179" s="282"/>
      <c r="AG179" s="282"/>
      <c r="AH179" s="282"/>
      <c r="AI179" s="282"/>
      <c r="AJ179" s="282"/>
      <c r="AK179" s="282"/>
      <c r="AL179" s="282"/>
      <c r="AM179" s="282"/>
      <c r="AN179" s="282"/>
      <c r="AO179" s="282"/>
      <c r="AP179" s="282"/>
      <c r="AQ179" s="282"/>
      <c r="AR179" s="282"/>
      <c r="AS179" s="282"/>
      <c r="AT179" s="282"/>
      <c r="AU179" s="282"/>
      <c r="AV179" s="282"/>
      <c r="AW179" s="282"/>
      <c r="AX179" s="282"/>
      <c r="AY179" s="282"/>
      <c r="AZ179" s="282"/>
      <c r="BA179" s="282"/>
      <c r="BB179" s="282"/>
      <c r="BC179" s="282"/>
      <c r="BD179" s="282"/>
      <c r="BE179" s="283"/>
      <c r="BF179" s="284" t="s">
        <v>352</v>
      </c>
      <c r="BG179" s="285"/>
      <c r="BH179" s="285"/>
      <c r="BI179" s="286"/>
      <c r="BK179" s="119"/>
      <c r="BL179" s="119"/>
      <c r="BM179" s="119"/>
      <c r="BN179" s="119"/>
      <c r="BO179" s="119"/>
      <c r="BP179" s="119"/>
      <c r="BQ179" s="119"/>
      <c r="BR179" s="119"/>
      <c r="BS179" s="119"/>
      <c r="BT179" s="119"/>
      <c r="BU179" s="119"/>
      <c r="BV179" s="119"/>
      <c r="BW179" s="119"/>
      <c r="BX179" s="119"/>
      <c r="BY179" s="119"/>
      <c r="BZ179" s="119"/>
      <c r="CA179" s="119"/>
      <c r="CB179" s="119"/>
      <c r="CC179" s="119"/>
      <c r="CD179" s="119"/>
      <c r="CE179" s="119"/>
      <c r="CF179" s="119"/>
      <c r="CG179" s="119"/>
      <c r="CH179" s="119"/>
      <c r="CI179" s="119"/>
      <c r="CJ179" s="119"/>
      <c r="CK179" s="119"/>
      <c r="CL179" s="119"/>
      <c r="CM179" s="119"/>
      <c r="CN179" s="119"/>
      <c r="CO179" s="119"/>
      <c r="CP179" s="119"/>
      <c r="CQ179" s="119"/>
      <c r="CR179" s="119"/>
      <c r="CS179" s="119"/>
      <c r="CT179" s="119"/>
      <c r="CU179" s="119"/>
      <c r="CV179" s="119"/>
      <c r="CW179" s="119"/>
      <c r="CX179" s="119"/>
      <c r="CY179" s="119"/>
      <c r="CZ179" s="119"/>
      <c r="DA179" s="119"/>
      <c r="DB179" s="119"/>
      <c r="DC179" s="119"/>
      <c r="DD179" s="119"/>
      <c r="DE179" s="119"/>
      <c r="DF179" s="119"/>
      <c r="DG179" s="119"/>
      <c r="DH179" s="119"/>
      <c r="DI179" s="119"/>
      <c r="DJ179" s="119"/>
      <c r="DK179" s="119"/>
      <c r="DL179" s="119"/>
      <c r="DM179" s="119"/>
      <c r="DN179" s="119"/>
      <c r="DO179" s="119"/>
      <c r="DP179" s="119"/>
      <c r="DQ179" s="119"/>
      <c r="DR179" s="119"/>
      <c r="DS179" s="119"/>
      <c r="DT179" s="119"/>
      <c r="DU179" s="119"/>
      <c r="DV179" s="119"/>
      <c r="DW179" s="119"/>
    </row>
    <row r="180" spans="1:127" s="5" customFormat="1" ht="33" customHeight="1" x14ac:dyDescent="0.3">
      <c r="A180" s="300" t="s">
        <v>148</v>
      </c>
      <c r="B180" s="301"/>
      <c r="C180" s="301"/>
      <c r="D180" s="301"/>
      <c r="E180" s="283" t="s">
        <v>467</v>
      </c>
      <c r="F180" s="327"/>
      <c r="G180" s="327"/>
      <c r="H180" s="327"/>
      <c r="I180" s="327"/>
      <c r="J180" s="327"/>
      <c r="K180" s="327"/>
      <c r="L180" s="327"/>
      <c r="M180" s="327"/>
      <c r="N180" s="327"/>
      <c r="O180" s="327"/>
      <c r="P180" s="327"/>
      <c r="Q180" s="327"/>
      <c r="R180" s="327"/>
      <c r="S180" s="327"/>
      <c r="T180" s="327"/>
      <c r="U180" s="327"/>
      <c r="V180" s="327"/>
      <c r="W180" s="327"/>
      <c r="X180" s="327"/>
      <c r="Y180" s="327"/>
      <c r="Z180" s="327"/>
      <c r="AA180" s="327"/>
      <c r="AB180" s="327"/>
      <c r="AC180" s="327"/>
      <c r="AD180" s="327"/>
      <c r="AE180" s="327"/>
      <c r="AF180" s="327"/>
      <c r="AG180" s="327"/>
      <c r="AH180" s="327"/>
      <c r="AI180" s="327"/>
      <c r="AJ180" s="327"/>
      <c r="AK180" s="327"/>
      <c r="AL180" s="327"/>
      <c r="AM180" s="327"/>
      <c r="AN180" s="327"/>
      <c r="AO180" s="327"/>
      <c r="AP180" s="327"/>
      <c r="AQ180" s="327"/>
      <c r="AR180" s="327"/>
      <c r="AS180" s="327"/>
      <c r="AT180" s="327"/>
      <c r="AU180" s="327"/>
      <c r="AV180" s="327"/>
      <c r="AW180" s="327"/>
      <c r="AX180" s="327"/>
      <c r="AY180" s="327"/>
      <c r="AZ180" s="327"/>
      <c r="BA180" s="327"/>
      <c r="BB180" s="327"/>
      <c r="BC180" s="327"/>
      <c r="BD180" s="327"/>
      <c r="BE180" s="327"/>
      <c r="BF180" s="314" t="s">
        <v>306</v>
      </c>
      <c r="BG180" s="315"/>
      <c r="BH180" s="315"/>
      <c r="BI180" s="316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</row>
    <row r="181" spans="1:127" s="118" customFormat="1" ht="30.75" customHeight="1" x14ac:dyDescent="0.3">
      <c r="A181" s="300" t="s">
        <v>296</v>
      </c>
      <c r="B181" s="301"/>
      <c r="C181" s="301"/>
      <c r="D181" s="301"/>
      <c r="E181" s="283" t="s">
        <v>484</v>
      </c>
      <c r="F181" s="327"/>
      <c r="G181" s="327"/>
      <c r="H181" s="327"/>
      <c r="I181" s="327"/>
      <c r="J181" s="327"/>
      <c r="K181" s="327"/>
      <c r="L181" s="327"/>
      <c r="M181" s="327"/>
      <c r="N181" s="327"/>
      <c r="O181" s="327"/>
      <c r="P181" s="327"/>
      <c r="Q181" s="327"/>
      <c r="R181" s="327"/>
      <c r="S181" s="327"/>
      <c r="T181" s="327"/>
      <c r="U181" s="327"/>
      <c r="V181" s="327"/>
      <c r="W181" s="327"/>
      <c r="X181" s="327"/>
      <c r="Y181" s="327"/>
      <c r="Z181" s="327"/>
      <c r="AA181" s="327"/>
      <c r="AB181" s="327"/>
      <c r="AC181" s="327"/>
      <c r="AD181" s="327"/>
      <c r="AE181" s="327"/>
      <c r="AF181" s="327"/>
      <c r="AG181" s="327"/>
      <c r="AH181" s="327"/>
      <c r="AI181" s="327"/>
      <c r="AJ181" s="327"/>
      <c r="AK181" s="327"/>
      <c r="AL181" s="327"/>
      <c r="AM181" s="327"/>
      <c r="AN181" s="327"/>
      <c r="AO181" s="327"/>
      <c r="AP181" s="327"/>
      <c r="AQ181" s="327"/>
      <c r="AR181" s="327"/>
      <c r="AS181" s="327"/>
      <c r="AT181" s="327"/>
      <c r="AU181" s="327"/>
      <c r="AV181" s="327"/>
      <c r="AW181" s="327"/>
      <c r="AX181" s="327"/>
      <c r="AY181" s="327"/>
      <c r="AZ181" s="327"/>
      <c r="BA181" s="327"/>
      <c r="BB181" s="327"/>
      <c r="BC181" s="327"/>
      <c r="BD181" s="327"/>
      <c r="BE181" s="327"/>
      <c r="BF181" s="470" t="s">
        <v>307</v>
      </c>
      <c r="BG181" s="471"/>
      <c r="BH181" s="471"/>
      <c r="BI181" s="472"/>
      <c r="BK181" s="119"/>
      <c r="BL181" s="119"/>
      <c r="BM181" s="119"/>
      <c r="BN181" s="119"/>
      <c r="BO181" s="119"/>
      <c r="BP181" s="119"/>
      <c r="BQ181" s="119"/>
      <c r="BR181" s="119"/>
      <c r="BS181" s="119"/>
      <c r="BT181" s="119"/>
      <c r="BU181" s="119"/>
      <c r="BV181" s="119"/>
      <c r="BW181" s="119"/>
      <c r="BX181" s="119"/>
      <c r="BY181" s="119"/>
      <c r="BZ181" s="119"/>
      <c r="CA181" s="119"/>
      <c r="CB181" s="119"/>
      <c r="CC181" s="119"/>
      <c r="CD181" s="119"/>
      <c r="CE181" s="119"/>
      <c r="CF181" s="119"/>
      <c r="CG181" s="119"/>
      <c r="CH181" s="119"/>
      <c r="CI181" s="119"/>
      <c r="CJ181" s="119"/>
      <c r="CK181" s="119"/>
      <c r="CL181" s="119"/>
      <c r="CM181" s="119"/>
      <c r="CN181" s="119"/>
      <c r="CO181" s="119"/>
      <c r="CP181" s="119"/>
      <c r="CQ181" s="119"/>
      <c r="CR181" s="119"/>
      <c r="CS181" s="119"/>
      <c r="CT181" s="119"/>
      <c r="CU181" s="119"/>
      <c r="CV181" s="119"/>
      <c r="CW181" s="119"/>
      <c r="CX181" s="119"/>
      <c r="CY181" s="119"/>
      <c r="CZ181" s="119"/>
      <c r="DA181" s="119"/>
      <c r="DB181" s="119"/>
      <c r="DC181" s="119"/>
      <c r="DD181" s="119"/>
      <c r="DE181" s="119"/>
      <c r="DF181" s="119"/>
      <c r="DG181" s="119"/>
      <c r="DH181" s="119"/>
      <c r="DI181" s="119"/>
      <c r="DJ181" s="119"/>
      <c r="DK181" s="119"/>
      <c r="DL181" s="119"/>
      <c r="DM181" s="119"/>
      <c r="DN181" s="119"/>
      <c r="DO181" s="119"/>
      <c r="DP181" s="119"/>
      <c r="DQ181" s="119"/>
      <c r="DR181" s="119"/>
      <c r="DS181" s="119"/>
      <c r="DT181" s="119"/>
      <c r="DU181" s="119"/>
      <c r="DV181" s="119"/>
      <c r="DW181" s="119"/>
    </row>
    <row r="182" spans="1:127" s="118" customFormat="1" ht="49.5" customHeight="1" x14ac:dyDescent="0.3">
      <c r="A182" s="300" t="s">
        <v>297</v>
      </c>
      <c r="B182" s="301"/>
      <c r="C182" s="301"/>
      <c r="D182" s="301"/>
      <c r="E182" s="283" t="s">
        <v>519</v>
      </c>
      <c r="F182" s="327"/>
      <c r="G182" s="327"/>
      <c r="H182" s="327"/>
      <c r="I182" s="327"/>
      <c r="J182" s="327"/>
      <c r="K182" s="327"/>
      <c r="L182" s="327"/>
      <c r="M182" s="327"/>
      <c r="N182" s="327"/>
      <c r="O182" s="327"/>
      <c r="P182" s="327"/>
      <c r="Q182" s="327"/>
      <c r="R182" s="327"/>
      <c r="S182" s="327"/>
      <c r="T182" s="327"/>
      <c r="U182" s="327"/>
      <c r="V182" s="327"/>
      <c r="W182" s="327"/>
      <c r="X182" s="327"/>
      <c r="Y182" s="327"/>
      <c r="Z182" s="327"/>
      <c r="AA182" s="327"/>
      <c r="AB182" s="327"/>
      <c r="AC182" s="327"/>
      <c r="AD182" s="327"/>
      <c r="AE182" s="327"/>
      <c r="AF182" s="327"/>
      <c r="AG182" s="327"/>
      <c r="AH182" s="327"/>
      <c r="AI182" s="327"/>
      <c r="AJ182" s="327"/>
      <c r="AK182" s="327"/>
      <c r="AL182" s="327"/>
      <c r="AM182" s="327"/>
      <c r="AN182" s="327"/>
      <c r="AO182" s="327"/>
      <c r="AP182" s="327"/>
      <c r="AQ182" s="327"/>
      <c r="AR182" s="327"/>
      <c r="AS182" s="327"/>
      <c r="AT182" s="327"/>
      <c r="AU182" s="327"/>
      <c r="AV182" s="327"/>
      <c r="AW182" s="327"/>
      <c r="AX182" s="327"/>
      <c r="AY182" s="327"/>
      <c r="AZ182" s="327"/>
      <c r="BA182" s="327"/>
      <c r="BB182" s="327"/>
      <c r="BC182" s="327"/>
      <c r="BD182" s="327"/>
      <c r="BE182" s="327"/>
      <c r="BF182" s="284" t="s">
        <v>348</v>
      </c>
      <c r="BG182" s="488"/>
      <c r="BH182" s="488"/>
      <c r="BI182" s="489"/>
      <c r="BK182" s="119"/>
      <c r="BL182" s="119"/>
      <c r="BM182" s="119"/>
      <c r="BN182" s="119"/>
      <c r="BO182" s="119"/>
      <c r="BP182" s="119"/>
      <c r="BQ182" s="119"/>
      <c r="BR182" s="119"/>
      <c r="BS182" s="119"/>
      <c r="BT182" s="119"/>
      <c r="BU182" s="119"/>
      <c r="BV182" s="119"/>
      <c r="BW182" s="119"/>
      <c r="BX182" s="119"/>
      <c r="BY182" s="119"/>
      <c r="BZ182" s="119"/>
      <c r="CA182" s="119"/>
      <c r="CB182" s="119"/>
      <c r="CC182" s="119"/>
      <c r="CD182" s="119"/>
      <c r="CE182" s="119"/>
      <c r="CF182" s="119"/>
      <c r="CG182" s="119"/>
      <c r="CH182" s="119"/>
      <c r="CI182" s="119"/>
      <c r="CJ182" s="119"/>
      <c r="CK182" s="119"/>
      <c r="CL182" s="119"/>
      <c r="CM182" s="119"/>
      <c r="CN182" s="119"/>
      <c r="CO182" s="119"/>
      <c r="CP182" s="119"/>
      <c r="CQ182" s="119"/>
      <c r="CR182" s="119"/>
      <c r="CS182" s="119"/>
      <c r="CT182" s="119"/>
      <c r="CU182" s="119"/>
      <c r="CV182" s="119"/>
      <c r="CW182" s="119"/>
      <c r="CX182" s="119"/>
      <c r="CY182" s="119"/>
      <c r="CZ182" s="119"/>
      <c r="DA182" s="119"/>
      <c r="DB182" s="119"/>
      <c r="DC182" s="119"/>
      <c r="DD182" s="119"/>
      <c r="DE182" s="119"/>
      <c r="DF182" s="119"/>
      <c r="DG182" s="119"/>
      <c r="DH182" s="119"/>
      <c r="DI182" s="119"/>
      <c r="DJ182" s="119"/>
      <c r="DK182" s="119"/>
      <c r="DL182" s="119"/>
      <c r="DM182" s="119"/>
      <c r="DN182" s="119"/>
      <c r="DO182" s="119"/>
      <c r="DP182" s="119"/>
      <c r="DQ182" s="119"/>
      <c r="DR182" s="119"/>
      <c r="DS182" s="119"/>
      <c r="DT182" s="119"/>
      <c r="DU182" s="119"/>
      <c r="DV182" s="119"/>
      <c r="DW182" s="119"/>
    </row>
    <row r="183" spans="1:127" s="118" customFormat="1" ht="51" customHeight="1" x14ac:dyDescent="0.3">
      <c r="A183" s="512" t="s">
        <v>298</v>
      </c>
      <c r="B183" s="513"/>
      <c r="C183" s="513"/>
      <c r="D183" s="514"/>
      <c r="E183" s="277" t="s">
        <v>471</v>
      </c>
      <c r="F183" s="278"/>
      <c r="G183" s="278"/>
      <c r="H183" s="278"/>
      <c r="I183" s="278"/>
      <c r="J183" s="278"/>
      <c r="K183" s="278"/>
      <c r="L183" s="278"/>
      <c r="M183" s="278"/>
      <c r="N183" s="278"/>
      <c r="O183" s="278"/>
      <c r="P183" s="278"/>
      <c r="Q183" s="278"/>
      <c r="R183" s="278"/>
      <c r="S183" s="278"/>
      <c r="T183" s="278"/>
      <c r="U183" s="278"/>
      <c r="V183" s="278"/>
      <c r="W183" s="278"/>
      <c r="X183" s="278"/>
      <c r="Y183" s="278"/>
      <c r="Z183" s="278"/>
      <c r="AA183" s="278"/>
      <c r="AB183" s="278"/>
      <c r="AC183" s="278"/>
      <c r="AD183" s="278"/>
      <c r="AE183" s="278"/>
      <c r="AF183" s="278"/>
      <c r="AG183" s="278"/>
      <c r="AH183" s="278"/>
      <c r="AI183" s="278"/>
      <c r="AJ183" s="278"/>
      <c r="AK183" s="278"/>
      <c r="AL183" s="278"/>
      <c r="AM183" s="278"/>
      <c r="AN183" s="278"/>
      <c r="AO183" s="278"/>
      <c r="AP183" s="278"/>
      <c r="AQ183" s="278"/>
      <c r="AR183" s="278"/>
      <c r="AS183" s="278"/>
      <c r="AT183" s="278"/>
      <c r="AU183" s="278"/>
      <c r="AV183" s="278"/>
      <c r="AW183" s="278"/>
      <c r="AX183" s="278"/>
      <c r="AY183" s="278"/>
      <c r="AZ183" s="278"/>
      <c r="BA183" s="278"/>
      <c r="BB183" s="278"/>
      <c r="BC183" s="278"/>
      <c r="BD183" s="278"/>
      <c r="BE183" s="338"/>
      <c r="BF183" s="470" t="s">
        <v>349</v>
      </c>
      <c r="BG183" s="471"/>
      <c r="BH183" s="471"/>
      <c r="BI183" s="472"/>
      <c r="BK183" s="119"/>
      <c r="BL183" s="119"/>
      <c r="BM183" s="119"/>
      <c r="BN183" s="119"/>
      <c r="BO183" s="119"/>
      <c r="BP183" s="119"/>
      <c r="BQ183" s="119"/>
      <c r="BR183" s="119"/>
      <c r="BS183" s="119"/>
      <c r="BT183" s="119"/>
      <c r="BU183" s="119"/>
      <c r="BV183" s="119"/>
      <c r="BW183" s="119"/>
      <c r="BX183" s="119"/>
      <c r="BY183" s="119"/>
      <c r="BZ183" s="119"/>
      <c r="CA183" s="119"/>
      <c r="CB183" s="119"/>
      <c r="CC183" s="119"/>
      <c r="CD183" s="119"/>
      <c r="CE183" s="119"/>
      <c r="CF183" s="119"/>
      <c r="CG183" s="119"/>
      <c r="CH183" s="119"/>
      <c r="CI183" s="119"/>
      <c r="CJ183" s="119"/>
      <c r="CK183" s="119"/>
      <c r="CL183" s="119"/>
      <c r="CM183" s="119"/>
      <c r="CN183" s="119"/>
      <c r="CO183" s="119"/>
      <c r="CP183" s="119"/>
      <c r="CQ183" s="119"/>
      <c r="CR183" s="119"/>
      <c r="CS183" s="119"/>
      <c r="CT183" s="119"/>
      <c r="CU183" s="119"/>
      <c r="CV183" s="119"/>
      <c r="CW183" s="119"/>
      <c r="CX183" s="119"/>
      <c r="CY183" s="119"/>
      <c r="CZ183" s="119"/>
      <c r="DA183" s="119"/>
      <c r="DB183" s="119"/>
      <c r="DC183" s="119"/>
      <c r="DD183" s="119"/>
      <c r="DE183" s="119"/>
      <c r="DF183" s="119"/>
      <c r="DG183" s="119"/>
      <c r="DH183" s="119"/>
      <c r="DI183" s="119"/>
      <c r="DJ183" s="119"/>
      <c r="DK183" s="119"/>
      <c r="DL183" s="119"/>
      <c r="DM183" s="119"/>
      <c r="DN183" s="119"/>
      <c r="DO183" s="119"/>
      <c r="DP183" s="119"/>
      <c r="DQ183" s="119"/>
      <c r="DR183" s="119"/>
      <c r="DS183" s="119"/>
      <c r="DT183" s="119"/>
      <c r="DU183" s="119"/>
      <c r="DV183" s="119"/>
      <c r="DW183" s="119"/>
    </row>
    <row r="184" spans="1:127" s="118" customFormat="1" ht="42.75" customHeight="1" x14ac:dyDescent="0.3">
      <c r="A184" s="307" t="s">
        <v>299</v>
      </c>
      <c r="B184" s="308"/>
      <c r="C184" s="308"/>
      <c r="D184" s="308"/>
      <c r="E184" s="282" t="s">
        <v>481</v>
      </c>
      <c r="F184" s="282"/>
      <c r="G184" s="282"/>
      <c r="H184" s="282"/>
      <c r="I184" s="282"/>
      <c r="J184" s="282"/>
      <c r="K184" s="282"/>
      <c r="L184" s="282"/>
      <c r="M184" s="282"/>
      <c r="N184" s="282"/>
      <c r="O184" s="282"/>
      <c r="P184" s="282"/>
      <c r="Q184" s="282"/>
      <c r="R184" s="282"/>
      <c r="S184" s="282"/>
      <c r="T184" s="282"/>
      <c r="U184" s="282"/>
      <c r="V184" s="282"/>
      <c r="W184" s="282"/>
      <c r="X184" s="282"/>
      <c r="Y184" s="282"/>
      <c r="Z184" s="282"/>
      <c r="AA184" s="282"/>
      <c r="AB184" s="282"/>
      <c r="AC184" s="282"/>
      <c r="AD184" s="282"/>
      <c r="AE184" s="282"/>
      <c r="AF184" s="282"/>
      <c r="AG184" s="282"/>
      <c r="AH184" s="282"/>
      <c r="AI184" s="282"/>
      <c r="AJ184" s="282"/>
      <c r="AK184" s="282"/>
      <c r="AL184" s="282"/>
      <c r="AM184" s="282"/>
      <c r="AN184" s="282"/>
      <c r="AO184" s="282"/>
      <c r="AP184" s="282"/>
      <c r="AQ184" s="282"/>
      <c r="AR184" s="282"/>
      <c r="AS184" s="282"/>
      <c r="AT184" s="282"/>
      <c r="AU184" s="282"/>
      <c r="AV184" s="282"/>
      <c r="AW184" s="282"/>
      <c r="AX184" s="282"/>
      <c r="AY184" s="282"/>
      <c r="AZ184" s="282"/>
      <c r="BA184" s="282"/>
      <c r="BB184" s="282"/>
      <c r="BC184" s="282"/>
      <c r="BD184" s="282"/>
      <c r="BE184" s="283"/>
      <c r="BF184" s="449" t="s">
        <v>360</v>
      </c>
      <c r="BG184" s="450"/>
      <c r="BH184" s="450"/>
      <c r="BI184" s="451"/>
      <c r="BK184" s="119"/>
      <c r="BL184" s="119"/>
      <c r="BM184" s="119"/>
      <c r="BN184" s="119"/>
      <c r="BO184" s="119"/>
      <c r="BP184" s="119"/>
      <c r="BQ184" s="119"/>
      <c r="BR184" s="119"/>
      <c r="BS184" s="119"/>
      <c r="BT184" s="119"/>
      <c r="BU184" s="119"/>
      <c r="BV184" s="119"/>
      <c r="BW184" s="119"/>
      <c r="BX184" s="119"/>
      <c r="BY184" s="119"/>
      <c r="BZ184" s="119"/>
      <c r="CA184" s="119"/>
      <c r="CB184" s="119"/>
      <c r="CC184" s="119"/>
      <c r="CD184" s="119"/>
      <c r="CE184" s="119"/>
      <c r="CF184" s="119"/>
      <c r="CG184" s="119"/>
      <c r="CH184" s="119"/>
      <c r="CI184" s="119"/>
      <c r="CJ184" s="119"/>
      <c r="CK184" s="119"/>
      <c r="CL184" s="119"/>
      <c r="CM184" s="119"/>
      <c r="CN184" s="119"/>
      <c r="CO184" s="119"/>
      <c r="CP184" s="119"/>
      <c r="CQ184" s="119"/>
      <c r="CR184" s="119"/>
      <c r="CS184" s="119"/>
      <c r="CT184" s="119"/>
      <c r="CU184" s="119"/>
      <c r="CV184" s="119"/>
      <c r="CW184" s="119"/>
      <c r="CX184" s="119"/>
      <c r="CY184" s="119"/>
      <c r="CZ184" s="119"/>
      <c r="DA184" s="119"/>
      <c r="DB184" s="119"/>
      <c r="DC184" s="119"/>
      <c r="DD184" s="119"/>
      <c r="DE184" s="119"/>
      <c r="DF184" s="119"/>
      <c r="DG184" s="119"/>
      <c r="DH184" s="119"/>
      <c r="DI184" s="119"/>
      <c r="DJ184" s="119"/>
      <c r="DK184" s="119"/>
      <c r="DL184" s="119"/>
      <c r="DM184" s="119"/>
      <c r="DN184" s="119"/>
      <c r="DO184" s="119"/>
      <c r="DP184" s="119"/>
      <c r="DQ184" s="119"/>
      <c r="DR184" s="119"/>
      <c r="DS184" s="119"/>
      <c r="DT184" s="119"/>
      <c r="DU184" s="119"/>
      <c r="DV184" s="119"/>
      <c r="DW184" s="119"/>
    </row>
    <row r="185" spans="1:127" s="118" customFormat="1" ht="41.25" customHeight="1" x14ac:dyDescent="0.3">
      <c r="A185" s="307" t="s">
        <v>300</v>
      </c>
      <c r="B185" s="308"/>
      <c r="C185" s="308"/>
      <c r="D185" s="308"/>
      <c r="E185" s="282" t="s">
        <v>393</v>
      </c>
      <c r="F185" s="282"/>
      <c r="G185" s="282"/>
      <c r="H185" s="282"/>
      <c r="I185" s="282"/>
      <c r="J185" s="282"/>
      <c r="K185" s="282"/>
      <c r="L185" s="282"/>
      <c r="M185" s="282"/>
      <c r="N185" s="282"/>
      <c r="O185" s="282"/>
      <c r="P185" s="282"/>
      <c r="Q185" s="282"/>
      <c r="R185" s="282"/>
      <c r="S185" s="282"/>
      <c r="T185" s="282"/>
      <c r="U185" s="282"/>
      <c r="V185" s="282"/>
      <c r="W185" s="282"/>
      <c r="X185" s="282"/>
      <c r="Y185" s="282"/>
      <c r="Z185" s="282"/>
      <c r="AA185" s="282"/>
      <c r="AB185" s="282"/>
      <c r="AC185" s="282"/>
      <c r="AD185" s="282"/>
      <c r="AE185" s="282"/>
      <c r="AF185" s="282"/>
      <c r="AG185" s="282"/>
      <c r="AH185" s="282"/>
      <c r="AI185" s="282"/>
      <c r="AJ185" s="282"/>
      <c r="AK185" s="282"/>
      <c r="AL185" s="282"/>
      <c r="AM185" s="282"/>
      <c r="AN185" s="282"/>
      <c r="AO185" s="282"/>
      <c r="AP185" s="282"/>
      <c r="AQ185" s="282"/>
      <c r="AR185" s="282"/>
      <c r="AS185" s="282"/>
      <c r="AT185" s="282"/>
      <c r="AU185" s="282"/>
      <c r="AV185" s="282"/>
      <c r="AW185" s="282"/>
      <c r="AX185" s="282"/>
      <c r="AY185" s="282"/>
      <c r="AZ185" s="282"/>
      <c r="BA185" s="282"/>
      <c r="BB185" s="282"/>
      <c r="BC185" s="282"/>
      <c r="BD185" s="282"/>
      <c r="BE185" s="283"/>
      <c r="BF185" s="449" t="s">
        <v>361</v>
      </c>
      <c r="BG185" s="450"/>
      <c r="BH185" s="450"/>
      <c r="BI185" s="451"/>
      <c r="BK185" s="119"/>
      <c r="BL185" s="119"/>
      <c r="BM185" s="119"/>
      <c r="BN185" s="119"/>
      <c r="BO185" s="119"/>
      <c r="BP185" s="119"/>
      <c r="BQ185" s="119"/>
      <c r="BR185" s="119"/>
      <c r="BS185" s="119"/>
      <c r="BT185" s="119"/>
      <c r="BU185" s="119"/>
      <c r="BV185" s="119"/>
      <c r="BW185" s="119"/>
      <c r="BX185" s="119"/>
      <c r="BY185" s="119"/>
      <c r="BZ185" s="119"/>
      <c r="CA185" s="119"/>
      <c r="CB185" s="119"/>
      <c r="CC185" s="119"/>
      <c r="CD185" s="119"/>
      <c r="CE185" s="119"/>
      <c r="CF185" s="119"/>
      <c r="CG185" s="119"/>
      <c r="CH185" s="119"/>
      <c r="CI185" s="119"/>
      <c r="CJ185" s="119"/>
      <c r="CK185" s="119"/>
      <c r="CL185" s="119"/>
      <c r="CM185" s="119"/>
      <c r="CN185" s="119"/>
      <c r="CO185" s="119"/>
      <c r="CP185" s="119"/>
      <c r="CQ185" s="119"/>
      <c r="CR185" s="119"/>
      <c r="CS185" s="119"/>
      <c r="CT185" s="119"/>
      <c r="CU185" s="119"/>
      <c r="CV185" s="119"/>
      <c r="CW185" s="119"/>
      <c r="CX185" s="119"/>
      <c r="CY185" s="119"/>
      <c r="CZ185" s="119"/>
      <c r="DA185" s="119"/>
      <c r="DB185" s="119"/>
      <c r="DC185" s="119"/>
      <c r="DD185" s="119"/>
      <c r="DE185" s="119"/>
      <c r="DF185" s="119"/>
      <c r="DG185" s="119"/>
      <c r="DH185" s="119"/>
      <c r="DI185" s="119"/>
      <c r="DJ185" s="119"/>
      <c r="DK185" s="119"/>
      <c r="DL185" s="119"/>
      <c r="DM185" s="119"/>
      <c r="DN185" s="119"/>
      <c r="DO185" s="119"/>
      <c r="DP185" s="119"/>
      <c r="DQ185" s="119"/>
      <c r="DR185" s="119"/>
      <c r="DS185" s="119"/>
      <c r="DT185" s="119"/>
      <c r="DU185" s="119"/>
      <c r="DV185" s="119"/>
      <c r="DW185" s="119"/>
    </row>
    <row r="186" spans="1:127" s="118" customFormat="1" ht="49.5" customHeight="1" x14ac:dyDescent="0.3">
      <c r="A186" s="760" t="s">
        <v>301</v>
      </c>
      <c r="B186" s="761"/>
      <c r="C186" s="761"/>
      <c r="D186" s="761"/>
      <c r="E186" s="460" t="s">
        <v>482</v>
      </c>
      <c r="F186" s="460"/>
      <c r="G186" s="460"/>
      <c r="H186" s="460"/>
      <c r="I186" s="460"/>
      <c r="J186" s="460"/>
      <c r="K186" s="460"/>
      <c r="L186" s="460"/>
      <c r="M186" s="460"/>
      <c r="N186" s="460"/>
      <c r="O186" s="460"/>
      <c r="P186" s="460"/>
      <c r="Q186" s="460"/>
      <c r="R186" s="460"/>
      <c r="S186" s="460"/>
      <c r="T186" s="460"/>
      <c r="U186" s="460"/>
      <c r="V186" s="460"/>
      <c r="W186" s="460"/>
      <c r="X186" s="460"/>
      <c r="Y186" s="460"/>
      <c r="Z186" s="460"/>
      <c r="AA186" s="460"/>
      <c r="AB186" s="460"/>
      <c r="AC186" s="460"/>
      <c r="AD186" s="460"/>
      <c r="AE186" s="460"/>
      <c r="AF186" s="460"/>
      <c r="AG186" s="460"/>
      <c r="AH186" s="460"/>
      <c r="AI186" s="460"/>
      <c r="AJ186" s="460"/>
      <c r="AK186" s="460"/>
      <c r="AL186" s="460"/>
      <c r="AM186" s="460"/>
      <c r="AN186" s="460"/>
      <c r="AO186" s="460"/>
      <c r="AP186" s="460"/>
      <c r="AQ186" s="460"/>
      <c r="AR186" s="460"/>
      <c r="AS186" s="460"/>
      <c r="AT186" s="460"/>
      <c r="AU186" s="460"/>
      <c r="AV186" s="460"/>
      <c r="AW186" s="460"/>
      <c r="AX186" s="460"/>
      <c r="AY186" s="460"/>
      <c r="AZ186" s="460"/>
      <c r="BA186" s="460"/>
      <c r="BB186" s="460"/>
      <c r="BC186" s="460"/>
      <c r="BD186" s="460"/>
      <c r="BE186" s="277"/>
      <c r="BF186" s="498" t="s">
        <v>362</v>
      </c>
      <c r="BG186" s="499"/>
      <c r="BH186" s="499"/>
      <c r="BI186" s="500"/>
      <c r="BK186" s="119"/>
      <c r="BL186" s="119"/>
      <c r="BM186" s="119"/>
      <c r="BN186" s="119"/>
      <c r="BO186" s="119"/>
      <c r="BP186" s="119"/>
      <c r="BQ186" s="119"/>
      <c r="BR186" s="119"/>
      <c r="BS186" s="119"/>
      <c r="BT186" s="119"/>
      <c r="BU186" s="119"/>
      <c r="BV186" s="119"/>
      <c r="BW186" s="119"/>
      <c r="BX186" s="119"/>
      <c r="BY186" s="119"/>
      <c r="BZ186" s="119"/>
      <c r="CA186" s="119"/>
      <c r="CB186" s="119"/>
      <c r="CC186" s="119"/>
      <c r="CD186" s="119"/>
      <c r="CE186" s="119"/>
      <c r="CF186" s="119"/>
      <c r="CG186" s="119"/>
      <c r="CH186" s="119"/>
      <c r="CI186" s="119"/>
      <c r="CJ186" s="119"/>
      <c r="CK186" s="119"/>
      <c r="CL186" s="119"/>
      <c r="CM186" s="119"/>
      <c r="CN186" s="119"/>
      <c r="CO186" s="119"/>
      <c r="CP186" s="119"/>
      <c r="CQ186" s="119"/>
      <c r="CR186" s="119"/>
      <c r="CS186" s="119"/>
      <c r="CT186" s="119"/>
      <c r="CU186" s="119"/>
      <c r="CV186" s="119"/>
      <c r="CW186" s="119"/>
      <c r="CX186" s="119"/>
      <c r="CY186" s="119"/>
      <c r="CZ186" s="119"/>
      <c r="DA186" s="119"/>
      <c r="DB186" s="119"/>
      <c r="DC186" s="119"/>
      <c r="DD186" s="119"/>
      <c r="DE186" s="119"/>
      <c r="DF186" s="119"/>
      <c r="DG186" s="119"/>
      <c r="DH186" s="119"/>
      <c r="DI186" s="119"/>
      <c r="DJ186" s="119"/>
      <c r="DK186" s="119"/>
      <c r="DL186" s="119"/>
      <c r="DM186" s="119"/>
      <c r="DN186" s="119"/>
      <c r="DO186" s="119"/>
      <c r="DP186" s="119"/>
      <c r="DQ186" s="119"/>
      <c r="DR186" s="119"/>
      <c r="DS186" s="119"/>
      <c r="DT186" s="119"/>
      <c r="DU186" s="119"/>
      <c r="DV186" s="119"/>
      <c r="DW186" s="119"/>
    </row>
    <row r="187" spans="1:127" s="118" customFormat="1" ht="79.5" customHeight="1" thickBot="1" x14ac:dyDescent="0.35">
      <c r="A187" s="423" t="s">
        <v>302</v>
      </c>
      <c r="B187" s="424"/>
      <c r="C187" s="424"/>
      <c r="D187" s="424"/>
      <c r="E187" s="458" t="s">
        <v>483</v>
      </c>
      <c r="F187" s="458"/>
      <c r="G187" s="458"/>
      <c r="H187" s="458"/>
      <c r="I187" s="458"/>
      <c r="J187" s="458"/>
      <c r="K187" s="458"/>
      <c r="L187" s="458"/>
      <c r="M187" s="458"/>
      <c r="N187" s="458"/>
      <c r="O187" s="458"/>
      <c r="P187" s="458"/>
      <c r="Q187" s="458"/>
      <c r="R187" s="458"/>
      <c r="S187" s="458"/>
      <c r="T187" s="458"/>
      <c r="U187" s="458"/>
      <c r="V187" s="458"/>
      <c r="W187" s="458"/>
      <c r="X187" s="458"/>
      <c r="Y187" s="458"/>
      <c r="Z187" s="458"/>
      <c r="AA187" s="458"/>
      <c r="AB187" s="458"/>
      <c r="AC187" s="458"/>
      <c r="AD187" s="458"/>
      <c r="AE187" s="458"/>
      <c r="AF187" s="458"/>
      <c r="AG187" s="458"/>
      <c r="AH187" s="458"/>
      <c r="AI187" s="458"/>
      <c r="AJ187" s="458"/>
      <c r="AK187" s="458"/>
      <c r="AL187" s="458"/>
      <c r="AM187" s="458"/>
      <c r="AN187" s="458"/>
      <c r="AO187" s="458"/>
      <c r="AP187" s="458"/>
      <c r="AQ187" s="458"/>
      <c r="AR187" s="458"/>
      <c r="AS187" s="458"/>
      <c r="AT187" s="458"/>
      <c r="AU187" s="458"/>
      <c r="AV187" s="458"/>
      <c r="AW187" s="458"/>
      <c r="AX187" s="458"/>
      <c r="AY187" s="458"/>
      <c r="AZ187" s="458"/>
      <c r="BA187" s="458"/>
      <c r="BB187" s="458"/>
      <c r="BC187" s="458"/>
      <c r="BD187" s="458"/>
      <c r="BE187" s="511"/>
      <c r="BF187" s="508" t="s">
        <v>363</v>
      </c>
      <c r="BG187" s="509"/>
      <c r="BH187" s="509"/>
      <c r="BI187" s="510"/>
      <c r="BK187" s="119"/>
      <c r="BL187" s="119"/>
      <c r="BM187" s="119"/>
      <c r="BN187" s="119"/>
      <c r="BO187" s="119"/>
      <c r="BP187" s="119"/>
      <c r="BQ187" s="119"/>
      <c r="BR187" s="119"/>
      <c r="BS187" s="119"/>
      <c r="BT187" s="119"/>
      <c r="BU187" s="119"/>
      <c r="BV187" s="119"/>
      <c r="BW187" s="119"/>
      <c r="BX187" s="119"/>
      <c r="BY187" s="119"/>
      <c r="BZ187" s="119"/>
      <c r="CA187" s="119"/>
      <c r="CB187" s="119"/>
      <c r="CC187" s="119"/>
      <c r="CD187" s="119"/>
      <c r="CE187" s="119"/>
      <c r="CF187" s="119"/>
      <c r="CG187" s="119"/>
      <c r="CH187" s="119"/>
      <c r="CI187" s="119"/>
      <c r="CJ187" s="119"/>
      <c r="CK187" s="119"/>
      <c r="CL187" s="119"/>
      <c r="CM187" s="119"/>
      <c r="CN187" s="119"/>
      <c r="CO187" s="119"/>
      <c r="CP187" s="119"/>
      <c r="CQ187" s="119"/>
      <c r="CR187" s="119"/>
      <c r="CS187" s="119"/>
      <c r="CT187" s="119"/>
      <c r="CU187" s="119"/>
      <c r="CV187" s="119"/>
      <c r="CW187" s="119"/>
      <c r="CX187" s="119"/>
      <c r="CY187" s="119"/>
      <c r="CZ187" s="119"/>
      <c r="DA187" s="119"/>
      <c r="DB187" s="119"/>
      <c r="DC187" s="119"/>
      <c r="DD187" s="119"/>
      <c r="DE187" s="119"/>
      <c r="DF187" s="119"/>
      <c r="DG187" s="119"/>
      <c r="DH187" s="119"/>
      <c r="DI187" s="119"/>
      <c r="DJ187" s="119"/>
      <c r="DK187" s="119"/>
      <c r="DL187" s="119"/>
      <c r="DM187" s="119"/>
      <c r="DN187" s="119"/>
      <c r="DO187" s="119"/>
      <c r="DP187" s="119"/>
      <c r="DQ187" s="119"/>
      <c r="DR187" s="119"/>
      <c r="DS187" s="119"/>
      <c r="DT187" s="119"/>
      <c r="DU187" s="119"/>
      <c r="DV187" s="119"/>
      <c r="DW187" s="119"/>
    </row>
    <row r="188" spans="1:127" s="118" customFormat="1" ht="61.5" customHeight="1" x14ac:dyDescent="0.3">
      <c r="A188" s="254"/>
      <c r="B188" s="254"/>
      <c r="C188" s="254"/>
      <c r="D188" s="254"/>
      <c r="E188" s="219"/>
      <c r="F188" s="219"/>
      <c r="G188" s="219"/>
      <c r="H188" s="219"/>
      <c r="I188" s="219"/>
      <c r="J188" s="219"/>
      <c r="K188" s="219"/>
      <c r="L188" s="219"/>
      <c r="M188" s="219"/>
      <c r="N188" s="219"/>
      <c r="O188" s="219"/>
      <c r="P188" s="219"/>
      <c r="Q188" s="219"/>
      <c r="R188" s="219"/>
      <c r="S188" s="219"/>
      <c r="T188" s="219"/>
      <c r="U188" s="219"/>
      <c r="V188" s="219"/>
      <c r="W188" s="219"/>
      <c r="X188" s="219"/>
      <c r="Y188" s="219"/>
      <c r="Z188" s="219"/>
      <c r="AA188" s="219"/>
      <c r="AB188" s="219"/>
      <c r="AC188" s="219"/>
      <c r="AD188" s="219"/>
      <c r="AE188" s="219"/>
      <c r="AF188" s="219"/>
      <c r="AG188" s="219"/>
      <c r="AH188" s="219"/>
      <c r="AI188" s="219"/>
      <c r="AJ188" s="219"/>
      <c r="AK188" s="219"/>
      <c r="AL188" s="219"/>
      <c r="AM188" s="219"/>
      <c r="AN188" s="219"/>
      <c r="AO188" s="219"/>
      <c r="AP188" s="219"/>
      <c r="AQ188" s="219"/>
      <c r="AR188" s="219"/>
      <c r="AS188" s="219"/>
      <c r="AT188" s="219"/>
      <c r="AU188" s="219"/>
      <c r="AV188" s="219"/>
      <c r="AW188" s="219"/>
      <c r="AX188" s="219"/>
      <c r="AY188" s="219"/>
      <c r="AZ188" s="219"/>
      <c r="BA188" s="219"/>
      <c r="BB188" s="219"/>
      <c r="BC188" s="219"/>
      <c r="BD188" s="219"/>
      <c r="BE188" s="219"/>
      <c r="BF188" s="247"/>
      <c r="BG188" s="247"/>
      <c r="BH188" s="247"/>
      <c r="BI188" s="247"/>
      <c r="BK188" s="119"/>
      <c r="BL188" s="119"/>
      <c r="BM188" s="119"/>
      <c r="BN188" s="119"/>
      <c r="BO188" s="119"/>
      <c r="BP188" s="119"/>
      <c r="BQ188" s="119"/>
      <c r="BR188" s="119"/>
      <c r="BS188" s="119"/>
      <c r="BT188" s="119"/>
      <c r="BU188" s="119"/>
      <c r="BV188" s="119"/>
      <c r="BW188" s="119"/>
      <c r="BX188" s="119"/>
      <c r="BY188" s="119"/>
      <c r="BZ188" s="119"/>
      <c r="CA188" s="119"/>
      <c r="CB188" s="119"/>
      <c r="CC188" s="119"/>
      <c r="CD188" s="119"/>
      <c r="CE188" s="119"/>
      <c r="CF188" s="119"/>
      <c r="CG188" s="119"/>
      <c r="CH188" s="119"/>
      <c r="CI188" s="119"/>
      <c r="CJ188" s="119"/>
      <c r="CK188" s="119"/>
      <c r="CL188" s="119"/>
      <c r="CM188" s="119"/>
      <c r="CN188" s="119"/>
      <c r="CO188" s="119"/>
      <c r="CP188" s="119"/>
      <c r="CQ188" s="119"/>
      <c r="CR188" s="119"/>
      <c r="CS188" s="119"/>
      <c r="CT188" s="119"/>
      <c r="CU188" s="119"/>
      <c r="CV188" s="119"/>
      <c r="CW188" s="119"/>
      <c r="CX188" s="119"/>
      <c r="CY188" s="119"/>
      <c r="CZ188" s="119"/>
      <c r="DA188" s="119"/>
      <c r="DB188" s="119"/>
      <c r="DC188" s="119"/>
      <c r="DD188" s="119"/>
      <c r="DE188" s="119"/>
      <c r="DF188" s="119"/>
      <c r="DG188" s="119"/>
      <c r="DH188" s="119"/>
      <c r="DI188" s="119"/>
      <c r="DJ188" s="119"/>
      <c r="DK188" s="119"/>
      <c r="DL188" s="119"/>
      <c r="DM188" s="119"/>
      <c r="DN188" s="119"/>
      <c r="DO188" s="119"/>
      <c r="DP188" s="119"/>
      <c r="DQ188" s="119"/>
      <c r="DR188" s="119"/>
      <c r="DS188" s="119"/>
      <c r="DT188" s="119"/>
      <c r="DU188" s="119"/>
      <c r="DV188" s="119"/>
      <c r="DW188" s="119"/>
    </row>
    <row r="189" spans="1:127" s="118" customFormat="1" ht="166.5" customHeight="1" x14ac:dyDescent="0.3">
      <c r="A189" s="264" t="s">
        <v>497</v>
      </c>
      <c r="B189" s="264"/>
      <c r="C189" s="264"/>
      <c r="D189" s="264"/>
      <c r="E189" s="264"/>
      <c r="F189" s="264"/>
      <c r="G189" s="264"/>
      <c r="H189" s="264"/>
      <c r="I189" s="264"/>
      <c r="J189" s="264"/>
      <c r="K189" s="264"/>
      <c r="L189" s="264"/>
      <c r="M189" s="264"/>
      <c r="N189" s="264"/>
      <c r="O189" s="264"/>
      <c r="P189" s="264"/>
      <c r="Q189" s="264"/>
      <c r="R189" s="264"/>
      <c r="S189" s="264"/>
      <c r="T189" s="264"/>
      <c r="U189" s="264"/>
      <c r="V189" s="264"/>
      <c r="W189" s="264"/>
      <c r="X189" s="141"/>
      <c r="Y189" s="141"/>
      <c r="Z189" s="141"/>
      <c r="AA189" s="141"/>
      <c r="AB189" s="141"/>
      <c r="AC189" s="141"/>
      <c r="AD189" s="141"/>
      <c r="AE189" s="141"/>
      <c r="AF189" s="141"/>
      <c r="AG189" s="141"/>
      <c r="AH189" s="141"/>
      <c r="AI189" s="141"/>
      <c r="AJ189" s="141"/>
      <c r="AK189" s="141"/>
      <c r="AL189" s="141"/>
      <c r="AM189" s="264" t="s">
        <v>498</v>
      </c>
      <c r="AN189" s="264"/>
      <c r="AO189" s="264"/>
      <c r="AP189" s="264"/>
      <c r="AQ189" s="264"/>
      <c r="AR189" s="264"/>
      <c r="AS189" s="264"/>
      <c r="AT189" s="264"/>
      <c r="AU189" s="264"/>
      <c r="AV189" s="264"/>
      <c r="AW189" s="264"/>
      <c r="AX189" s="264"/>
      <c r="AY189" s="264"/>
      <c r="AZ189" s="264"/>
      <c r="BA189" s="264"/>
      <c r="BB189" s="264"/>
      <c r="BC189" s="264"/>
      <c r="BD189" s="264"/>
      <c r="BE189" s="264"/>
      <c r="BF189" s="143"/>
      <c r="BG189" s="141"/>
      <c r="BH189" s="141"/>
      <c r="BI189" s="141"/>
      <c r="BK189" s="119"/>
      <c r="BL189" s="119"/>
      <c r="BM189" s="119"/>
      <c r="BN189" s="119"/>
      <c r="BO189" s="119"/>
      <c r="BP189" s="119"/>
      <c r="BQ189" s="119"/>
      <c r="BR189" s="119"/>
      <c r="BS189" s="119"/>
      <c r="BT189" s="119"/>
      <c r="BU189" s="119"/>
      <c r="BV189" s="119"/>
      <c r="BW189" s="119"/>
      <c r="BX189" s="119"/>
      <c r="BY189" s="119"/>
      <c r="BZ189" s="119"/>
      <c r="CA189" s="119"/>
      <c r="CB189" s="119"/>
      <c r="CC189" s="119"/>
      <c r="CD189" s="119"/>
      <c r="CE189" s="119"/>
      <c r="CF189" s="119"/>
      <c r="CG189" s="119"/>
      <c r="CH189" s="119"/>
      <c r="CI189" s="119"/>
      <c r="CJ189" s="119"/>
      <c r="CK189" s="119"/>
      <c r="CL189" s="119"/>
      <c r="CM189" s="119"/>
      <c r="CN189" s="119"/>
      <c r="CO189" s="119"/>
      <c r="CP189" s="119"/>
      <c r="CQ189" s="119"/>
      <c r="CR189" s="119"/>
      <c r="CS189" s="119"/>
      <c r="CT189" s="119"/>
      <c r="CU189" s="119"/>
      <c r="CV189" s="119"/>
      <c r="CW189" s="119"/>
      <c r="CX189" s="119"/>
      <c r="CY189" s="119"/>
      <c r="CZ189" s="119"/>
      <c r="DA189" s="119"/>
      <c r="DB189" s="119"/>
      <c r="DC189" s="119"/>
      <c r="DD189" s="119"/>
      <c r="DE189" s="119"/>
      <c r="DF189" s="119"/>
      <c r="DG189" s="119"/>
      <c r="DH189" s="119"/>
      <c r="DI189" s="119"/>
      <c r="DJ189" s="119"/>
      <c r="DK189" s="119"/>
      <c r="DL189" s="119"/>
      <c r="DM189" s="119"/>
      <c r="DN189" s="119"/>
      <c r="DO189" s="119"/>
      <c r="DP189" s="119"/>
      <c r="DQ189" s="119"/>
      <c r="DR189" s="119"/>
      <c r="DS189" s="119"/>
      <c r="DT189" s="119"/>
      <c r="DU189" s="119"/>
      <c r="DV189" s="119"/>
      <c r="DW189" s="119"/>
    </row>
    <row r="190" spans="1:127" s="5" customFormat="1" ht="65.25" customHeight="1" thickBot="1" x14ac:dyDescent="0.35">
      <c r="A190" s="762" t="s">
        <v>450</v>
      </c>
      <c r="B190" s="762"/>
      <c r="C190" s="762"/>
      <c r="D190" s="762"/>
      <c r="E190" s="762"/>
      <c r="F190" s="762"/>
      <c r="G190" s="762"/>
      <c r="H190" s="762"/>
      <c r="I190" s="762"/>
      <c r="J190" s="762"/>
      <c r="K190" s="762"/>
      <c r="L190" s="762"/>
      <c r="M190" s="762"/>
      <c r="N190" s="762"/>
      <c r="O190" s="762"/>
      <c r="P190" s="762"/>
      <c r="Q190" s="762"/>
      <c r="R190" s="762"/>
      <c r="S190" s="762"/>
      <c r="T190" s="762"/>
      <c r="U190" s="762"/>
      <c r="V190" s="762"/>
      <c r="W190" s="762"/>
      <c r="X190" s="762"/>
      <c r="Y190" s="762"/>
      <c r="Z190" s="762"/>
      <c r="AA190" s="762"/>
      <c r="AB190" s="762"/>
      <c r="AC190" s="762"/>
      <c r="AD190" s="762"/>
      <c r="AE190" s="762"/>
      <c r="AF190" s="762"/>
      <c r="AG190" s="762"/>
      <c r="AH190" s="762"/>
      <c r="AI190" s="762"/>
      <c r="AJ190" s="762"/>
      <c r="AK190" s="762"/>
      <c r="AL190" s="762"/>
      <c r="AM190" s="762"/>
      <c r="AN190" s="762"/>
      <c r="AO190" s="762"/>
      <c r="AP190" s="762"/>
      <c r="AQ190" s="762"/>
      <c r="AR190" s="762"/>
      <c r="AS190" s="762"/>
      <c r="AT190" s="762"/>
      <c r="AU190" s="762"/>
      <c r="AV190" s="762"/>
      <c r="AW190" s="762"/>
      <c r="AX190" s="762"/>
      <c r="AY190" s="762"/>
      <c r="AZ190" s="762"/>
      <c r="BA190" s="762"/>
      <c r="BB190" s="762"/>
      <c r="BC190" s="762"/>
      <c r="BD190" s="762"/>
      <c r="BE190" s="762"/>
      <c r="BF190" s="762"/>
      <c r="BG190" s="762"/>
      <c r="BH190" s="762"/>
      <c r="BI190" s="762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</row>
    <row r="191" spans="1:127" s="5" customFormat="1" ht="108.75" customHeight="1" thickBot="1" x14ac:dyDescent="0.35">
      <c r="A191" s="255" t="s">
        <v>111</v>
      </c>
      <c r="B191" s="256"/>
      <c r="C191" s="256"/>
      <c r="D191" s="257"/>
      <c r="E191" s="258" t="s">
        <v>112</v>
      </c>
      <c r="F191" s="259"/>
      <c r="G191" s="259"/>
      <c r="H191" s="259"/>
      <c r="I191" s="259"/>
      <c r="J191" s="259"/>
      <c r="K191" s="259"/>
      <c r="L191" s="259"/>
      <c r="M191" s="259"/>
      <c r="N191" s="259"/>
      <c r="O191" s="259"/>
      <c r="P191" s="259"/>
      <c r="Q191" s="259"/>
      <c r="R191" s="259"/>
      <c r="S191" s="259"/>
      <c r="T191" s="259"/>
      <c r="U191" s="259"/>
      <c r="V191" s="259"/>
      <c r="W191" s="259"/>
      <c r="X191" s="259"/>
      <c r="Y191" s="259"/>
      <c r="Z191" s="259"/>
      <c r="AA191" s="259"/>
      <c r="AB191" s="259"/>
      <c r="AC191" s="259"/>
      <c r="AD191" s="259"/>
      <c r="AE191" s="259"/>
      <c r="AF191" s="259"/>
      <c r="AG191" s="259"/>
      <c r="AH191" s="259"/>
      <c r="AI191" s="259"/>
      <c r="AJ191" s="259"/>
      <c r="AK191" s="259"/>
      <c r="AL191" s="259"/>
      <c r="AM191" s="259"/>
      <c r="AN191" s="259"/>
      <c r="AO191" s="259"/>
      <c r="AP191" s="259"/>
      <c r="AQ191" s="259"/>
      <c r="AR191" s="259"/>
      <c r="AS191" s="259"/>
      <c r="AT191" s="259"/>
      <c r="AU191" s="259"/>
      <c r="AV191" s="259"/>
      <c r="AW191" s="259"/>
      <c r="AX191" s="259"/>
      <c r="AY191" s="259"/>
      <c r="AZ191" s="259"/>
      <c r="BA191" s="259"/>
      <c r="BB191" s="259"/>
      <c r="BC191" s="259"/>
      <c r="BD191" s="259"/>
      <c r="BE191" s="259"/>
      <c r="BF191" s="260" t="s">
        <v>449</v>
      </c>
      <c r="BG191" s="261"/>
      <c r="BH191" s="261"/>
      <c r="BI191" s="262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</row>
    <row r="192" spans="1:127" s="118" customFormat="1" ht="39.75" customHeight="1" x14ac:dyDescent="0.3">
      <c r="A192" s="307" t="s">
        <v>303</v>
      </c>
      <c r="B192" s="308"/>
      <c r="C192" s="308"/>
      <c r="D192" s="308"/>
      <c r="E192" s="282" t="s">
        <v>480</v>
      </c>
      <c r="F192" s="282"/>
      <c r="G192" s="282"/>
      <c r="H192" s="282"/>
      <c r="I192" s="282"/>
      <c r="J192" s="282"/>
      <c r="K192" s="282"/>
      <c r="L192" s="282"/>
      <c r="M192" s="282"/>
      <c r="N192" s="282"/>
      <c r="O192" s="282"/>
      <c r="P192" s="282"/>
      <c r="Q192" s="282"/>
      <c r="R192" s="282"/>
      <c r="S192" s="282"/>
      <c r="T192" s="282"/>
      <c r="U192" s="282"/>
      <c r="V192" s="282"/>
      <c r="W192" s="282"/>
      <c r="X192" s="282"/>
      <c r="Y192" s="282"/>
      <c r="Z192" s="282"/>
      <c r="AA192" s="282"/>
      <c r="AB192" s="282"/>
      <c r="AC192" s="282"/>
      <c r="AD192" s="282"/>
      <c r="AE192" s="282"/>
      <c r="AF192" s="282"/>
      <c r="AG192" s="282"/>
      <c r="AH192" s="282"/>
      <c r="AI192" s="282"/>
      <c r="AJ192" s="282"/>
      <c r="AK192" s="282"/>
      <c r="AL192" s="282"/>
      <c r="AM192" s="282"/>
      <c r="AN192" s="282"/>
      <c r="AO192" s="282"/>
      <c r="AP192" s="282"/>
      <c r="AQ192" s="282"/>
      <c r="AR192" s="282"/>
      <c r="AS192" s="282"/>
      <c r="AT192" s="282"/>
      <c r="AU192" s="282"/>
      <c r="AV192" s="282"/>
      <c r="AW192" s="282"/>
      <c r="AX192" s="282"/>
      <c r="AY192" s="282"/>
      <c r="AZ192" s="282"/>
      <c r="BA192" s="282"/>
      <c r="BB192" s="282"/>
      <c r="BC192" s="282"/>
      <c r="BD192" s="282"/>
      <c r="BE192" s="283"/>
      <c r="BF192" s="449" t="s">
        <v>354</v>
      </c>
      <c r="BG192" s="450"/>
      <c r="BH192" s="450"/>
      <c r="BI192" s="451"/>
      <c r="BK192" s="119"/>
      <c r="BL192" s="119"/>
      <c r="BM192" s="119"/>
      <c r="BN192" s="119"/>
      <c r="BO192" s="119"/>
      <c r="BP192" s="119"/>
      <c r="BQ192" s="119"/>
      <c r="BR192" s="119"/>
      <c r="BS192" s="119"/>
      <c r="BT192" s="119"/>
      <c r="BU192" s="119"/>
      <c r="BV192" s="119"/>
      <c r="BW192" s="119"/>
      <c r="BX192" s="119"/>
      <c r="BY192" s="119"/>
      <c r="BZ192" s="119"/>
      <c r="CA192" s="119"/>
      <c r="CB192" s="119"/>
      <c r="CC192" s="119"/>
      <c r="CD192" s="119"/>
      <c r="CE192" s="119"/>
      <c r="CF192" s="119"/>
      <c r="CG192" s="119"/>
      <c r="CH192" s="119"/>
      <c r="CI192" s="119"/>
      <c r="CJ192" s="119"/>
      <c r="CK192" s="119"/>
      <c r="CL192" s="119"/>
      <c r="CM192" s="119"/>
      <c r="CN192" s="119"/>
      <c r="CO192" s="119"/>
      <c r="CP192" s="119"/>
      <c r="CQ192" s="119"/>
      <c r="CR192" s="119"/>
      <c r="CS192" s="119"/>
      <c r="CT192" s="119"/>
      <c r="CU192" s="119"/>
      <c r="CV192" s="119"/>
      <c r="CW192" s="119"/>
      <c r="CX192" s="119"/>
      <c r="CY192" s="119"/>
      <c r="CZ192" s="119"/>
      <c r="DA192" s="119"/>
      <c r="DB192" s="119"/>
      <c r="DC192" s="119"/>
      <c r="DD192" s="119"/>
      <c r="DE192" s="119"/>
      <c r="DF192" s="119"/>
      <c r="DG192" s="119"/>
      <c r="DH192" s="119"/>
      <c r="DI192" s="119"/>
      <c r="DJ192" s="119"/>
      <c r="DK192" s="119"/>
      <c r="DL192" s="119"/>
      <c r="DM192" s="119"/>
      <c r="DN192" s="119"/>
      <c r="DO192" s="119"/>
      <c r="DP192" s="119"/>
      <c r="DQ192" s="119"/>
      <c r="DR192" s="119"/>
      <c r="DS192" s="119"/>
      <c r="DT192" s="119"/>
      <c r="DU192" s="119"/>
      <c r="DV192" s="119"/>
      <c r="DW192" s="119"/>
    </row>
    <row r="193" spans="1:127" s="118" customFormat="1" ht="50.25" customHeight="1" x14ac:dyDescent="0.3">
      <c r="A193" s="300" t="s">
        <v>304</v>
      </c>
      <c r="B193" s="301"/>
      <c r="C193" s="301"/>
      <c r="D193" s="301"/>
      <c r="E193" s="282" t="s">
        <v>475</v>
      </c>
      <c r="F193" s="282"/>
      <c r="G193" s="282"/>
      <c r="H193" s="282"/>
      <c r="I193" s="282"/>
      <c r="J193" s="282"/>
      <c r="K193" s="282"/>
      <c r="L193" s="282"/>
      <c r="M193" s="282"/>
      <c r="N193" s="282"/>
      <c r="O193" s="282"/>
      <c r="P193" s="282"/>
      <c r="Q193" s="282"/>
      <c r="R193" s="282"/>
      <c r="S193" s="282"/>
      <c r="T193" s="282"/>
      <c r="U193" s="282"/>
      <c r="V193" s="282"/>
      <c r="W193" s="282"/>
      <c r="X193" s="282"/>
      <c r="Y193" s="282"/>
      <c r="Z193" s="282"/>
      <c r="AA193" s="282"/>
      <c r="AB193" s="282"/>
      <c r="AC193" s="282"/>
      <c r="AD193" s="282"/>
      <c r="AE193" s="282"/>
      <c r="AF193" s="282"/>
      <c r="AG193" s="282"/>
      <c r="AH193" s="282"/>
      <c r="AI193" s="282"/>
      <c r="AJ193" s="282"/>
      <c r="AK193" s="282"/>
      <c r="AL193" s="282"/>
      <c r="AM193" s="282"/>
      <c r="AN193" s="282"/>
      <c r="AO193" s="282"/>
      <c r="AP193" s="282"/>
      <c r="AQ193" s="282"/>
      <c r="AR193" s="282"/>
      <c r="AS193" s="282"/>
      <c r="AT193" s="282"/>
      <c r="AU193" s="282"/>
      <c r="AV193" s="282"/>
      <c r="AW193" s="282"/>
      <c r="AX193" s="282"/>
      <c r="AY193" s="282"/>
      <c r="AZ193" s="282"/>
      <c r="BA193" s="282"/>
      <c r="BB193" s="282"/>
      <c r="BC193" s="282"/>
      <c r="BD193" s="282"/>
      <c r="BE193" s="283"/>
      <c r="BF193" s="449" t="s">
        <v>355</v>
      </c>
      <c r="BG193" s="450"/>
      <c r="BH193" s="450"/>
      <c r="BI193" s="451"/>
      <c r="BK193" s="119"/>
      <c r="BL193" s="119"/>
      <c r="BM193" s="119"/>
      <c r="BN193" s="119"/>
      <c r="BO193" s="119"/>
      <c r="BP193" s="119"/>
      <c r="BQ193" s="119"/>
      <c r="BR193" s="119"/>
      <c r="BS193" s="119"/>
      <c r="BT193" s="119"/>
      <c r="BU193" s="119"/>
      <c r="BV193" s="119"/>
      <c r="BW193" s="119"/>
      <c r="BX193" s="119"/>
      <c r="BY193" s="119"/>
      <c r="BZ193" s="119"/>
      <c r="CA193" s="119"/>
      <c r="CB193" s="119"/>
      <c r="CC193" s="119"/>
      <c r="CD193" s="119"/>
      <c r="CE193" s="119"/>
      <c r="CF193" s="119"/>
      <c r="CG193" s="119"/>
      <c r="CH193" s="119"/>
      <c r="CI193" s="119"/>
      <c r="CJ193" s="119"/>
      <c r="CK193" s="119"/>
      <c r="CL193" s="119"/>
      <c r="CM193" s="119"/>
      <c r="CN193" s="119"/>
      <c r="CO193" s="119"/>
      <c r="CP193" s="119"/>
      <c r="CQ193" s="119"/>
      <c r="CR193" s="119"/>
      <c r="CS193" s="119"/>
      <c r="CT193" s="119"/>
      <c r="CU193" s="119"/>
      <c r="CV193" s="119"/>
      <c r="CW193" s="119"/>
      <c r="CX193" s="119"/>
      <c r="CY193" s="119"/>
      <c r="CZ193" s="119"/>
      <c r="DA193" s="119"/>
      <c r="DB193" s="119"/>
      <c r="DC193" s="119"/>
      <c r="DD193" s="119"/>
      <c r="DE193" s="119"/>
      <c r="DF193" s="119"/>
      <c r="DG193" s="119"/>
      <c r="DH193" s="119"/>
      <c r="DI193" s="119"/>
      <c r="DJ193" s="119"/>
      <c r="DK193" s="119"/>
      <c r="DL193" s="119"/>
      <c r="DM193" s="119"/>
      <c r="DN193" s="119"/>
      <c r="DO193" s="119"/>
      <c r="DP193" s="119"/>
      <c r="DQ193" s="119"/>
      <c r="DR193" s="119"/>
      <c r="DS193" s="119"/>
      <c r="DT193" s="119"/>
      <c r="DU193" s="119"/>
      <c r="DV193" s="119"/>
      <c r="DW193" s="119"/>
    </row>
    <row r="194" spans="1:127" s="118" customFormat="1" ht="33.75" customHeight="1" x14ac:dyDescent="0.3">
      <c r="A194" s="307" t="s">
        <v>305</v>
      </c>
      <c r="B194" s="308"/>
      <c r="C194" s="308"/>
      <c r="D194" s="308"/>
      <c r="E194" s="282" t="s">
        <v>476</v>
      </c>
      <c r="F194" s="282"/>
      <c r="G194" s="282"/>
      <c r="H194" s="282"/>
      <c r="I194" s="282"/>
      <c r="J194" s="282"/>
      <c r="K194" s="282"/>
      <c r="L194" s="282"/>
      <c r="M194" s="282"/>
      <c r="N194" s="282"/>
      <c r="O194" s="282"/>
      <c r="P194" s="282"/>
      <c r="Q194" s="282"/>
      <c r="R194" s="282"/>
      <c r="S194" s="282"/>
      <c r="T194" s="282"/>
      <c r="U194" s="282"/>
      <c r="V194" s="282"/>
      <c r="W194" s="282"/>
      <c r="X194" s="282"/>
      <c r="Y194" s="282"/>
      <c r="Z194" s="282"/>
      <c r="AA194" s="282"/>
      <c r="AB194" s="282"/>
      <c r="AC194" s="282"/>
      <c r="AD194" s="282"/>
      <c r="AE194" s="282"/>
      <c r="AF194" s="282"/>
      <c r="AG194" s="282"/>
      <c r="AH194" s="282"/>
      <c r="AI194" s="282"/>
      <c r="AJ194" s="282"/>
      <c r="AK194" s="282"/>
      <c r="AL194" s="282"/>
      <c r="AM194" s="282"/>
      <c r="AN194" s="282"/>
      <c r="AO194" s="282"/>
      <c r="AP194" s="282"/>
      <c r="AQ194" s="282"/>
      <c r="AR194" s="282"/>
      <c r="AS194" s="282"/>
      <c r="AT194" s="282"/>
      <c r="AU194" s="282"/>
      <c r="AV194" s="282"/>
      <c r="AW194" s="282"/>
      <c r="AX194" s="282"/>
      <c r="AY194" s="282"/>
      <c r="AZ194" s="282"/>
      <c r="BA194" s="282"/>
      <c r="BB194" s="282"/>
      <c r="BC194" s="282"/>
      <c r="BD194" s="282"/>
      <c r="BE194" s="283"/>
      <c r="BF194" s="449" t="s">
        <v>422</v>
      </c>
      <c r="BG194" s="450"/>
      <c r="BH194" s="450"/>
      <c r="BI194" s="451"/>
      <c r="BK194" s="119"/>
      <c r="BL194" s="119"/>
      <c r="BM194" s="119"/>
      <c r="BN194" s="119"/>
      <c r="BO194" s="119"/>
      <c r="BP194" s="119"/>
      <c r="BQ194" s="119"/>
      <c r="BR194" s="119"/>
      <c r="BS194" s="119"/>
      <c r="BT194" s="119"/>
      <c r="BU194" s="119"/>
      <c r="BV194" s="119"/>
      <c r="BW194" s="119"/>
      <c r="BX194" s="119"/>
      <c r="BY194" s="119"/>
      <c r="BZ194" s="119"/>
      <c r="CA194" s="119"/>
      <c r="CB194" s="119"/>
      <c r="CC194" s="119"/>
      <c r="CD194" s="119"/>
      <c r="CE194" s="119"/>
      <c r="CF194" s="119"/>
      <c r="CG194" s="119"/>
      <c r="CH194" s="119"/>
      <c r="CI194" s="119"/>
      <c r="CJ194" s="119"/>
      <c r="CK194" s="119"/>
      <c r="CL194" s="119"/>
      <c r="CM194" s="119"/>
      <c r="CN194" s="119"/>
      <c r="CO194" s="119"/>
      <c r="CP194" s="119"/>
      <c r="CQ194" s="119"/>
      <c r="CR194" s="119"/>
      <c r="CS194" s="119"/>
      <c r="CT194" s="119"/>
      <c r="CU194" s="119"/>
      <c r="CV194" s="119"/>
      <c r="CW194" s="119"/>
      <c r="CX194" s="119"/>
      <c r="CY194" s="119"/>
      <c r="CZ194" s="119"/>
      <c r="DA194" s="119"/>
      <c r="DB194" s="119"/>
      <c r="DC194" s="119"/>
      <c r="DD194" s="119"/>
      <c r="DE194" s="119"/>
      <c r="DF194" s="119"/>
      <c r="DG194" s="119"/>
      <c r="DH194" s="119"/>
      <c r="DI194" s="119"/>
      <c r="DJ194" s="119"/>
      <c r="DK194" s="119"/>
      <c r="DL194" s="119"/>
      <c r="DM194" s="119"/>
      <c r="DN194" s="119"/>
      <c r="DO194" s="119"/>
      <c r="DP194" s="119"/>
      <c r="DQ194" s="119"/>
      <c r="DR194" s="119"/>
      <c r="DS194" s="119"/>
      <c r="DT194" s="119"/>
      <c r="DU194" s="119"/>
      <c r="DV194" s="119"/>
      <c r="DW194" s="119"/>
    </row>
    <row r="195" spans="1:127" s="118" customFormat="1" ht="63.75" customHeight="1" x14ac:dyDescent="0.3">
      <c r="A195" s="300" t="s">
        <v>316</v>
      </c>
      <c r="B195" s="301"/>
      <c r="C195" s="301"/>
      <c r="D195" s="301"/>
      <c r="E195" s="282" t="s">
        <v>487</v>
      </c>
      <c r="F195" s="282"/>
      <c r="G195" s="282"/>
      <c r="H195" s="282"/>
      <c r="I195" s="282"/>
      <c r="J195" s="282"/>
      <c r="K195" s="282"/>
      <c r="L195" s="282"/>
      <c r="M195" s="282"/>
      <c r="N195" s="282"/>
      <c r="O195" s="282"/>
      <c r="P195" s="282"/>
      <c r="Q195" s="282"/>
      <c r="R195" s="282"/>
      <c r="S195" s="282"/>
      <c r="T195" s="282"/>
      <c r="U195" s="282"/>
      <c r="V195" s="282"/>
      <c r="W195" s="282"/>
      <c r="X195" s="282"/>
      <c r="Y195" s="282"/>
      <c r="Z195" s="282"/>
      <c r="AA195" s="282"/>
      <c r="AB195" s="282"/>
      <c r="AC195" s="282"/>
      <c r="AD195" s="282"/>
      <c r="AE195" s="282"/>
      <c r="AF195" s="282"/>
      <c r="AG195" s="282"/>
      <c r="AH195" s="282"/>
      <c r="AI195" s="282"/>
      <c r="AJ195" s="282"/>
      <c r="AK195" s="282"/>
      <c r="AL195" s="282"/>
      <c r="AM195" s="282"/>
      <c r="AN195" s="282"/>
      <c r="AO195" s="282"/>
      <c r="AP195" s="282"/>
      <c r="AQ195" s="282"/>
      <c r="AR195" s="282"/>
      <c r="AS195" s="282"/>
      <c r="AT195" s="282"/>
      <c r="AU195" s="282"/>
      <c r="AV195" s="282"/>
      <c r="AW195" s="282"/>
      <c r="AX195" s="282"/>
      <c r="AY195" s="282"/>
      <c r="AZ195" s="282"/>
      <c r="BA195" s="282"/>
      <c r="BB195" s="282"/>
      <c r="BC195" s="282"/>
      <c r="BD195" s="282"/>
      <c r="BE195" s="283"/>
      <c r="BF195" s="284" t="s">
        <v>364</v>
      </c>
      <c r="BG195" s="285"/>
      <c r="BH195" s="285"/>
      <c r="BI195" s="286"/>
      <c r="BK195" s="119"/>
      <c r="BL195" s="119"/>
      <c r="BM195" s="119"/>
      <c r="BN195" s="119"/>
      <c r="BO195" s="119"/>
      <c r="BP195" s="119"/>
      <c r="BQ195" s="119"/>
      <c r="BR195" s="119"/>
      <c r="BS195" s="119"/>
      <c r="BT195" s="119"/>
      <c r="BU195" s="119"/>
      <c r="BV195" s="119"/>
      <c r="BW195" s="119"/>
      <c r="BX195" s="119"/>
      <c r="BY195" s="119"/>
      <c r="BZ195" s="119"/>
      <c r="CA195" s="119"/>
      <c r="CB195" s="119"/>
      <c r="CC195" s="119"/>
      <c r="CD195" s="119"/>
      <c r="CE195" s="119"/>
      <c r="CF195" s="119"/>
      <c r="CG195" s="119"/>
      <c r="CH195" s="119"/>
      <c r="CI195" s="119"/>
      <c r="CJ195" s="119"/>
      <c r="CK195" s="119"/>
      <c r="CL195" s="119"/>
      <c r="CM195" s="119"/>
      <c r="CN195" s="119"/>
      <c r="CO195" s="119"/>
      <c r="CP195" s="119"/>
      <c r="CQ195" s="119"/>
      <c r="CR195" s="119"/>
      <c r="CS195" s="119"/>
      <c r="CT195" s="119"/>
      <c r="CU195" s="119"/>
      <c r="CV195" s="119"/>
      <c r="CW195" s="119"/>
      <c r="CX195" s="119"/>
      <c r="CY195" s="119"/>
      <c r="CZ195" s="119"/>
      <c r="DA195" s="119"/>
      <c r="DB195" s="119"/>
      <c r="DC195" s="119"/>
      <c r="DD195" s="119"/>
      <c r="DE195" s="119"/>
      <c r="DF195" s="119"/>
      <c r="DG195" s="119"/>
      <c r="DH195" s="119"/>
      <c r="DI195" s="119"/>
      <c r="DJ195" s="119"/>
      <c r="DK195" s="119"/>
      <c r="DL195" s="119"/>
      <c r="DM195" s="119"/>
      <c r="DN195" s="119"/>
      <c r="DO195" s="119"/>
      <c r="DP195" s="119"/>
      <c r="DQ195" s="119"/>
      <c r="DR195" s="119"/>
      <c r="DS195" s="119"/>
      <c r="DT195" s="119"/>
      <c r="DU195" s="119"/>
      <c r="DV195" s="119"/>
      <c r="DW195" s="119"/>
    </row>
    <row r="196" spans="1:127" s="118" customFormat="1" ht="60" customHeight="1" x14ac:dyDescent="0.3">
      <c r="A196" s="300" t="s">
        <v>317</v>
      </c>
      <c r="B196" s="301"/>
      <c r="C196" s="301"/>
      <c r="D196" s="301"/>
      <c r="E196" s="282" t="s">
        <v>463</v>
      </c>
      <c r="F196" s="282"/>
      <c r="G196" s="282"/>
      <c r="H196" s="282"/>
      <c r="I196" s="282"/>
      <c r="J196" s="282"/>
      <c r="K196" s="282"/>
      <c r="L196" s="282"/>
      <c r="M196" s="282"/>
      <c r="N196" s="282"/>
      <c r="O196" s="282"/>
      <c r="P196" s="282"/>
      <c r="Q196" s="282"/>
      <c r="R196" s="282"/>
      <c r="S196" s="282"/>
      <c r="T196" s="282"/>
      <c r="U196" s="282"/>
      <c r="V196" s="282"/>
      <c r="W196" s="282"/>
      <c r="X196" s="282"/>
      <c r="Y196" s="282"/>
      <c r="Z196" s="282"/>
      <c r="AA196" s="282"/>
      <c r="AB196" s="282"/>
      <c r="AC196" s="282"/>
      <c r="AD196" s="282"/>
      <c r="AE196" s="282"/>
      <c r="AF196" s="282"/>
      <c r="AG196" s="282"/>
      <c r="AH196" s="282"/>
      <c r="AI196" s="282"/>
      <c r="AJ196" s="282"/>
      <c r="AK196" s="282"/>
      <c r="AL196" s="282"/>
      <c r="AM196" s="282"/>
      <c r="AN196" s="282"/>
      <c r="AO196" s="282"/>
      <c r="AP196" s="282"/>
      <c r="AQ196" s="282"/>
      <c r="AR196" s="282"/>
      <c r="AS196" s="282"/>
      <c r="AT196" s="282"/>
      <c r="AU196" s="282"/>
      <c r="AV196" s="282"/>
      <c r="AW196" s="282"/>
      <c r="AX196" s="282"/>
      <c r="AY196" s="282"/>
      <c r="AZ196" s="282"/>
      <c r="BA196" s="282"/>
      <c r="BB196" s="282"/>
      <c r="BC196" s="282"/>
      <c r="BD196" s="282"/>
      <c r="BE196" s="283"/>
      <c r="BF196" s="284" t="s">
        <v>365</v>
      </c>
      <c r="BG196" s="285"/>
      <c r="BH196" s="285"/>
      <c r="BI196" s="286"/>
      <c r="BK196" s="119"/>
      <c r="BL196" s="119"/>
      <c r="BM196" s="119"/>
      <c r="BN196" s="119"/>
      <c r="BO196" s="119"/>
      <c r="BP196" s="119"/>
      <c r="BQ196" s="119"/>
      <c r="BR196" s="119"/>
      <c r="BS196" s="119"/>
      <c r="BT196" s="119"/>
      <c r="BU196" s="119"/>
      <c r="BV196" s="119"/>
      <c r="BW196" s="119"/>
      <c r="BX196" s="119"/>
      <c r="BY196" s="119"/>
      <c r="BZ196" s="119"/>
      <c r="CA196" s="119"/>
      <c r="CB196" s="119"/>
      <c r="CC196" s="119"/>
      <c r="CD196" s="119"/>
      <c r="CE196" s="119"/>
      <c r="CF196" s="119"/>
      <c r="CG196" s="119"/>
      <c r="CH196" s="119"/>
      <c r="CI196" s="119"/>
      <c r="CJ196" s="119"/>
      <c r="CK196" s="119"/>
      <c r="CL196" s="119"/>
      <c r="CM196" s="119"/>
      <c r="CN196" s="119"/>
      <c r="CO196" s="119"/>
      <c r="CP196" s="119"/>
      <c r="CQ196" s="119"/>
      <c r="CR196" s="119"/>
      <c r="CS196" s="119"/>
      <c r="CT196" s="119"/>
      <c r="CU196" s="119"/>
      <c r="CV196" s="119"/>
      <c r="CW196" s="119"/>
      <c r="CX196" s="119"/>
      <c r="CY196" s="119"/>
      <c r="CZ196" s="119"/>
      <c r="DA196" s="119"/>
      <c r="DB196" s="119"/>
      <c r="DC196" s="119"/>
      <c r="DD196" s="119"/>
      <c r="DE196" s="119"/>
      <c r="DF196" s="119"/>
      <c r="DG196" s="119"/>
      <c r="DH196" s="119"/>
      <c r="DI196" s="119"/>
      <c r="DJ196" s="119"/>
      <c r="DK196" s="119"/>
      <c r="DL196" s="119"/>
      <c r="DM196" s="119"/>
      <c r="DN196" s="119"/>
      <c r="DO196" s="119"/>
      <c r="DP196" s="119"/>
      <c r="DQ196" s="119"/>
      <c r="DR196" s="119"/>
      <c r="DS196" s="119"/>
      <c r="DT196" s="119"/>
      <c r="DU196" s="119"/>
      <c r="DV196" s="119"/>
      <c r="DW196" s="119"/>
    </row>
    <row r="197" spans="1:127" s="118" customFormat="1" ht="53.25" customHeight="1" x14ac:dyDescent="0.3">
      <c r="A197" s="300" t="s">
        <v>318</v>
      </c>
      <c r="B197" s="301"/>
      <c r="C197" s="301"/>
      <c r="D197" s="301"/>
      <c r="E197" s="283" t="s">
        <v>493</v>
      </c>
      <c r="F197" s="327"/>
      <c r="G197" s="327"/>
      <c r="H197" s="327"/>
      <c r="I197" s="327"/>
      <c r="J197" s="327"/>
      <c r="K197" s="327"/>
      <c r="L197" s="327"/>
      <c r="M197" s="327"/>
      <c r="N197" s="327"/>
      <c r="O197" s="327"/>
      <c r="P197" s="327"/>
      <c r="Q197" s="327"/>
      <c r="R197" s="327"/>
      <c r="S197" s="327"/>
      <c r="T197" s="327"/>
      <c r="U197" s="327"/>
      <c r="V197" s="327"/>
      <c r="W197" s="327"/>
      <c r="X197" s="327"/>
      <c r="Y197" s="327"/>
      <c r="Z197" s="327"/>
      <c r="AA197" s="327"/>
      <c r="AB197" s="327"/>
      <c r="AC197" s="327"/>
      <c r="AD197" s="327"/>
      <c r="AE197" s="327"/>
      <c r="AF197" s="327"/>
      <c r="AG197" s="327"/>
      <c r="AH197" s="327"/>
      <c r="AI197" s="327"/>
      <c r="AJ197" s="327"/>
      <c r="AK197" s="327"/>
      <c r="AL197" s="327"/>
      <c r="AM197" s="327"/>
      <c r="AN197" s="327"/>
      <c r="AO197" s="327"/>
      <c r="AP197" s="327"/>
      <c r="AQ197" s="327"/>
      <c r="AR197" s="327"/>
      <c r="AS197" s="327"/>
      <c r="AT197" s="327"/>
      <c r="AU197" s="327"/>
      <c r="AV197" s="327"/>
      <c r="AW197" s="327"/>
      <c r="AX197" s="327"/>
      <c r="AY197" s="327"/>
      <c r="AZ197" s="327"/>
      <c r="BA197" s="327"/>
      <c r="BB197" s="327"/>
      <c r="BC197" s="327"/>
      <c r="BD197" s="327"/>
      <c r="BE197" s="401"/>
      <c r="BF197" s="284" t="s">
        <v>394</v>
      </c>
      <c r="BG197" s="285"/>
      <c r="BH197" s="285"/>
      <c r="BI197" s="286"/>
      <c r="BK197" s="119"/>
      <c r="BL197" s="119"/>
      <c r="BM197" s="119"/>
      <c r="BN197" s="119"/>
      <c r="BO197" s="119"/>
      <c r="BP197" s="119"/>
      <c r="BQ197" s="119"/>
      <c r="BR197" s="119"/>
      <c r="BS197" s="119"/>
      <c r="BT197" s="119"/>
      <c r="BU197" s="119"/>
      <c r="BV197" s="119"/>
      <c r="BW197" s="119"/>
      <c r="BX197" s="119"/>
      <c r="BY197" s="119"/>
      <c r="BZ197" s="119"/>
      <c r="CA197" s="119"/>
      <c r="CB197" s="119"/>
      <c r="CC197" s="119"/>
      <c r="CD197" s="119"/>
      <c r="CE197" s="119"/>
      <c r="CF197" s="119"/>
      <c r="CG197" s="119"/>
      <c r="CH197" s="119"/>
      <c r="CI197" s="119"/>
      <c r="CJ197" s="119"/>
      <c r="CK197" s="119"/>
      <c r="CL197" s="119"/>
      <c r="CM197" s="119"/>
      <c r="CN197" s="119"/>
      <c r="CO197" s="119"/>
      <c r="CP197" s="119"/>
      <c r="CQ197" s="119"/>
      <c r="CR197" s="119"/>
      <c r="CS197" s="119"/>
      <c r="CT197" s="119"/>
      <c r="CU197" s="119"/>
      <c r="CV197" s="119"/>
      <c r="CW197" s="119"/>
      <c r="CX197" s="119"/>
      <c r="CY197" s="119"/>
      <c r="CZ197" s="119"/>
      <c r="DA197" s="119"/>
      <c r="DB197" s="119"/>
      <c r="DC197" s="119"/>
      <c r="DD197" s="119"/>
      <c r="DE197" s="119"/>
      <c r="DF197" s="119"/>
      <c r="DG197" s="119"/>
      <c r="DH197" s="119"/>
      <c r="DI197" s="119"/>
      <c r="DJ197" s="119"/>
      <c r="DK197" s="119"/>
      <c r="DL197" s="119"/>
      <c r="DM197" s="119"/>
      <c r="DN197" s="119"/>
      <c r="DO197" s="119"/>
      <c r="DP197" s="119"/>
      <c r="DQ197" s="119"/>
      <c r="DR197" s="119"/>
      <c r="DS197" s="119"/>
      <c r="DT197" s="119"/>
      <c r="DU197" s="119"/>
      <c r="DV197" s="119"/>
      <c r="DW197" s="119"/>
    </row>
    <row r="198" spans="1:127" s="5" customFormat="1" ht="61.5" customHeight="1" x14ac:dyDescent="0.3">
      <c r="A198" s="461" t="s">
        <v>319</v>
      </c>
      <c r="B198" s="462"/>
      <c r="C198" s="462"/>
      <c r="D198" s="462"/>
      <c r="E198" s="460" t="s">
        <v>399</v>
      </c>
      <c r="F198" s="460"/>
      <c r="G198" s="460"/>
      <c r="H198" s="460"/>
      <c r="I198" s="460"/>
      <c r="J198" s="460"/>
      <c r="K198" s="460"/>
      <c r="L198" s="460"/>
      <c r="M198" s="460"/>
      <c r="N198" s="460"/>
      <c r="O198" s="460"/>
      <c r="P198" s="460"/>
      <c r="Q198" s="460"/>
      <c r="R198" s="460"/>
      <c r="S198" s="460"/>
      <c r="T198" s="460"/>
      <c r="U198" s="460"/>
      <c r="V198" s="460"/>
      <c r="W198" s="460"/>
      <c r="X198" s="460"/>
      <c r="Y198" s="460"/>
      <c r="Z198" s="460"/>
      <c r="AA198" s="460"/>
      <c r="AB198" s="460"/>
      <c r="AC198" s="460"/>
      <c r="AD198" s="460"/>
      <c r="AE198" s="460"/>
      <c r="AF198" s="460"/>
      <c r="AG198" s="460"/>
      <c r="AH198" s="460"/>
      <c r="AI198" s="460"/>
      <c r="AJ198" s="460"/>
      <c r="AK198" s="460"/>
      <c r="AL198" s="460"/>
      <c r="AM198" s="460"/>
      <c r="AN198" s="460"/>
      <c r="AO198" s="460"/>
      <c r="AP198" s="460"/>
      <c r="AQ198" s="460"/>
      <c r="AR198" s="460"/>
      <c r="AS198" s="460"/>
      <c r="AT198" s="460"/>
      <c r="AU198" s="460"/>
      <c r="AV198" s="460"/>
      <c r="AW198" s="460"/>
      <c r="AX198" s="460"/>
      <c r="AY198" s="460"/>
      <c r="AZ198" s="460"/>
      <c r="BA198" s="460"/>
      <c r="BB198" s="460"/>
      <c r="BC198" s="460"/>
      <c r="BD198" s="460"/>
      <c r="BE198" s="277"/>
      <c r="BF198" s="409" t="s">
        <v>366</v>
      </c>
      <c r="BG198" s="484"/>
      <c r="BH198" s="484"/>
      <c r="BI198" s="485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</row>
    <row r="199" spans="1:127" s="118" customFormat="1" ht="34.5" customHeight="1" x14ac:dyDescent="0.3">
      <c r="A199" s="506" t="s">
        <v>320</v>
      </c>
      <c r="B199" s="507"/>
      <c r="C199" s="507"/>
      <c r="D199" s="507"/>
      <c r="E199" s="282" t="s">
        <v>488</v>
      </c>
      <c r="F199" s="282"/>
      <c r="G199" s="282"/>
      <c r="H199" s="282"/>
      <c r="I199" s="282"/>
      <c r="J199" s="282"/>
      <c r="K199" s="282"/>
      <c r="L199" s="282"/>
      <c r="M199" s="282"/>
      <c r="N199" s="282"/>
      <c r="O199" s="282"/>
      <c r="P199" s="282"/>
      <c r="Q199" s="282"/>
      <c r="R199" s="282"/>
      <c r="S199" s="282"/>
      <c r="T199" s="282"/>
      <c r="U199" s="282"/>
      <c r="V199" s="282"/>
      <c r="W199" s="282"/>
      <c r="X199" s="282"/>
      <c r="Y199" s="282"/>
      <c r="Z199" s="282"/>
      <c r="AA199" s="282"/>
      <c r="AB199" s="282"/>
      <c r="AC199" s="282"/>
      <c r="AD199" s="282"/>
      <c r="AE199" s="282"/>
      <c r="AF199" s="282"/>
      <c r="AG199" s="282"/>
      <c r="AH199" s="282"/>
      <c r="AI199" s="282"/>
      <c r="AJ199" s="282"/>
      <c r="AK199" s="282"/>
      <c r="AL199" s="282"/>
      <c r="AM199" s="282"/>
      <c r="AN199" s="282"/>
      <c r="AO199" s="282"/>
      <c r="AP199" s="282"/>
      <c r="AQ199" s="282"/>
      <c r="AR199" s="282"/>
      <c r="AS199" s="282"/>
      <c r="AT199" s="282"/>
      <c r="AU199" s="282"/>
      <c r="AV199" s="282"/>
      <c r="AW199" s="282"/>
      <c r="AX199" s="282"/>
      <c r="AY199" s="282"/>
      <c r="AZ199" s="282"/>
      <c r="BA199" s="282"/>
      <c r="BB199" s="282"/>
      <c r="BC199" s="282"/>
      <c r="BD199" s="282"/>
      <c r="BE199" s="283"/>
      <c r="BF199" s="284" t="s">
        <v>367</v>
      </c>
      <c r="BG199" s="285"/>
      <c r="BH199" s="285"/>
      <c r="BI199" s="286"/>
      <c r="BK199" s="119"/>
      <c r="BL199" s="119"/>
      <c r="BM199" s="119"/>
      <c r="BN199" s="119"/>
      <c r="BO199" s="119"/>
      <c r="BP199" s="119"/>
      <c r="BQ199" s="119"/>
      <c r="BR199" s="119"/>
      <c r="BS199" s="119"/>
      <c r="BT199" s="119"/>
      <c r="BU199" s="119"/>
      <c r="BV199" s="119"/>
      <c r="BW199" s="119"/>
      <c r="BX199" s="119"/>
      <c r="BY199" s="119"/>
      <c r="BZ199" s="119"/>
      <c r="CA199" s="119"/>
      <c r="CB199" s="119"/>
      <c r="CC199" s="119"/>
      <c r="CD199" s="119"/>
      <c r="CE199" s="119"/>
      <c r="CF199" s="119"/>
      <c r="CG199" s="119"/>
      <c r="CH199" s="119"/>
      <c r="CI199" s="119"/>
      <c r="CJ199" s="119"/>
      <c r="CK199" s="119"/>
      <c r="CL199" s="119"/>
      <c r="CM199" s="119"/>
      <c r="CN199" s="119"/>
      <c r="CO199" s="119"/>
      <c r="CP199" s="119"/>
      <c r="CQ199" s="119"/>
      <c r="CR199" s="119"/>
      <c r="CS199" s="119"/>
      <c r="CT199" s="119"/>
      <c r="CU199" s="119"/>
      <c r="CV199" s="119"/>
      <c r="CW199" s="119"/>
      <c r="CX199" s="119"/>
      <c r="CY199" s="119"/>
      <c r="CZ199" s="119"/>
      <c r="DA199" s="119"/>
      <c r="DB199" s="119"/>
      <c r="DC199" s="119"/>
      <c r="DD199" s="119"/>
      <c r="DE199" s="119"/>
      <c r="DF199" s="119"/>
      <c r="DG199" s="119"/>
      <c r="DH199" s="119"/>
      <c r="DI199" s="119"/>
      <c r="DJ199" s="119"/>
      <c r="DK199" s="119"/>
      <c r="DL199" s="119"/>
      <c r="DM199" s="119"/>
      <c r="DN199" s="119"/>
      <c r="DO199" s="119"/>
      <c r="DP199" s="119"/>
      <c r="DQ199" s="119"/>
      <c r="DR199" s="119"/>
      <c r="DS199" s="119"/>
      <c r="DT199" s="119"/>
      <c r="DU199" s="119"/>
      <c r="DV199" s="119"/>
      <c r="DW199" s="119"/>
    </row>
    <row r="200" spans="1:127" s="118" customFormat="1" ht="64.5" customHeight="1" x14ac:dyDescent="0.3">
      <c r="A200" s="307" t="s">
        <v>321</v>
      </c>
      <c r="B200" s="308"/>
      <c r="C200" s="308"/>
      <c r="D200" s="308"/>
      <c r="E200" s="283" t="s">
        <v>462</v>
      </c>
      <c r="F200" s="327"/>
      <c r="G200" s="327"/>
      <c r="H200" s="327"/>
      <c r="I200" s="327"/>
      <c r="J200" s="327"/>
      <c r="K200" s="327"/>
      <c r="L200" s="327"/>
      <c r="M200" s="327"/>
      <c r="N200" s="327"/>
      <c r="O200" s="327"/>
      <c r="P200" s="327"/>
      <c r="Q200" s="327"/>
      <c r="R200" s="327"/>
      <c r="S200" s="327"/>
      <c r="T200" s="327"/>
      <c r="U200" s="327"/>
      <c r="V200" s="327"/>
      <c r="W200" s="327"/>
      <c r="X200" s="327"/>
      <c r="Y200" s="327"/>
      <c r="Z200" s="327"/>
      <c r="AA200" s="327"/>
      <c r="AB200" s="327"/>
      <c r="AC200" s="327"/>
      <c r="AD200" s="327"/>
      <c r="AE200" s="327"/>
      <c r="AF200" s="327"/>
      <c r="AG200" s="327"/>
      <c r="AH200" s="327"/>
      <c r="AI200" s="327"/>
      <c r="AJ200" s="327"/>
      <c r="AK200" s="327"/>
      <c r="AL200" s="327"/>
      <c r="AM200" s="327"/>
      <c r="AN200" s="327"/>
      <c r="AO200" s="327"/>
      <c r="AP200" s="327"/>
      <c r="AQ200" s="327"/>
      <c r="AR200" s="327"/>
      <c r="AS200" s="327"/>
      <c r="AT200" s="327"/>
      <c r="AU200" s="327"/>
      <c r="AV200" s="327"/>
      <c r="AW200" s="327"/>
      <c r="AX200" s="327"/>
      <c r="AY200" s="327"/>
      <c r="AZ200" s="327"/>
      <c r="BA200" s="327"/>
      <c r="BB200" s="327"/>
      <c r="BC200" s="327"/>
      <c r="BD200" s="327"/>
      <c r="BE200" s="401"/>
      <c r="BF200" s="284" t="s">
        <v>368</v>
      </c>
      <c r="BG200" s="285"/>
      <c r="BH200" s="285"/>
      <c r="BI200" s="286"/>
      <c r="BK200" s="119"/>
      <c r="BL200" s="119"/>
      <c r="BM200" s="119"/>
      <c r="BN200" s="119"/>
      <c r="BO200" s="119"/>
      <c r="BP200" s="119"/>
      <c r="BQ200" s="119"/>
      <c r="BR200" s="119"/>
      <c r="BS200" s="119"/>
      <c r="BT200" s="119"/>
      <c r="BU200" s="119"/>
      <c r="BV200" s="119"/>
      <c r="BW200" s="119"/>
      <c r="BX200" s="119"/>
      <c r="BY200" s="119"/>
      <c r="BZ200" s="119"/>
      <c r="CA200" s="119"/>
      <c r="CB200" s="119"/>
      <c r="CC200" s="119"/>
      <c r="CD200" s="119"/>
      <c r="CE200" s="119"/>
      <c r="CF200" s="119"/>
      <c r="CG200" s="119"/>
      <c r="CH200" s="119"/>
      <c r="CI200" s="119"/>
      <c r="CJ200" s="119"/>
      <c r="CK200" s="119"/>
      <c r="CL200" s="119"/>
      <c r="CM200" s="119"/>
      <c r="CN200" s="119"/>
      <c r="CO200" s="119"/>
      <c r="CP200" s="119"/>
      <c r="CQ200" s="119"/>
      <c r="CR200" s="119"/>
      <c r="CS200" s="119"/>
      <c r="CT200" s="119"/>
      <c r="CU200" s="119"/>
      <c r="CV200" s="119"/>
      <c r="CW200" s="119"/>
      <c r="CX200" s="119"/>
      <c r="CY200" s="119"/>
      <c r="CZ200" s="119"/>
      <c r="DA200" s="119"/>
      <c r="DB200" s="119"/>
      <c r="DC200" s="119"/>
      <c r="DD200" s="119"/>
      <c r="DE200" s="119"/>
      <c r="DF200" s="119"/>
      <c r="DG200" s="119"/>
      <c r="DH200" s="119"/>
      <c r="DI200" s="119"/>
      <c r="DJ200" s="119"/>
      <c r="DK200" s="119"/>
      <c r="DL200" s="119"/>
      <c r="DM200" s="119"/>
      <c r="DN200" s="119"/>
      <c r="DO200" s="119"/>
      <c r="DP200" s="119"/>
      <c r="DQ200" s="119"/>
      <c r="DR200" s="119"/>
      <c r="DS200" s="119"/>
      <c r="DT200" s="119"/>
      <c r="DU200" s="119"/>
      <c r="DV200" s="119"/>
      <c r="DW200" s="119"/>
    </row>
    <row r="201" spans="1:127" s="118" customFormat="1" ht="46.5" customHeight="1" x14ac:dyDescent="0.3">
      <c r="A201" s="307" t="s">
        <v>322</v>
      </c>
      <c r="B201" s="308"/>
      <c r="C201" s="308"/>
      <c r="D201" s="308"/>
      <c r="E201" s="486" t="s">
        <v>485</v>
      </c>
      <c r="F201" s="486"/>
      <c r="G201" s="486"/>
      <c r="H201" s="486"/>
      <c r="I201" s="486"/>
      <c r="J201" s="486"/>
      <c r="K201" s="486"/>
      <c r="L201" s="486"/>
      <c r="M201" s="486"/>
      <c r="N201" s="486"/>
      <c r="O201" s="486"/>
      <c r="P201" s="486"/>
      <c r="Q201" s="486"/>
      <c r="R201" s="486"/>
      <c r="S201" s="486"/>
      <c r="T201" s="486"/>
      <c r="U201" s="486"/>
      <c r="V201" s="486"/>
      <c r="W201" s="486"/>
      <c r="X201" s="486"/>
      <c r="Y201" s="486"/>
      <c r="Z201" s="486"/>
      <c r="AA201" s="486"/>
      <c r="AB201" s="486"/>
      <c r="AC201" s="486"/>
      <c r="AD201" s="486"/>
      <c r="AE201" s="486"/>
      <c r="AF201" s="486"/>
      <c r="AG201" s="486"/>
      <c r="AH201" s="486"/>
      <c r="AI201" s="486"/>
      <c r="AJ201" s="486"/>
      <c r="AK201" s="486"/>
      <c r="AL201" s="486"/>
      <c r="AM201" s="486"/>
      <c r="AN201" s="486"/>
      <c r="AO201" s="486"/>
      <c r="AP201" s="486"/>
      <c r="AQ201" s="486"/>
      <c r="AR201" s="486"/>
      <c r="AS201" s="486"/>
      <c r="AT201" s="486"/>
      <c r="AU201" s="486"/>
      <c r="AV201" s="486"/>
      <c r="AW201" s="486"/>
      <c r="AX201" s="486"/>
      <c r="AY201" s="486"/>
      <c r="AZ201" s="486"/>
      <c r="BA201" s="486"/>
      <c r="BB201" s="486"/>
      <c r="BC201" s="486"/>
      <c r="BD201" s="486"/>
      <c r="BE201" s="487"/>
      <c r="BF201" s="328" t="s">
        <v>308</v>
      </c>
      <c r="BG201" s="329"/>
      <c r="BH201" s="329"/>
      <c r="BI201" s="330"/>
      <c r="BK201" s="119"/>
      <c r="BL201" s="119"/>
      <c r="BM201" s="119"/>
      <c r="BN201" s="119"/>
      <c r="BO201" s="119"/>
      <c r="BP201" s="119"/>
      <c r="BQ201" s="119"/>
      <c r="BR201" s="119"/>
      <c r="BS201" s="119"/>
      <c r="BT201" s="119"/>
      <c r="BU201" s="119"/>
      <c r="BV201" s="119"/>
      <c r="BW201" s="119"/>
      <c r="BX201" s="119"/>
      <c r="BY201" s="119"/>
      <c r="BZ201" s="119"/>
      <c r="CA201" s="119"/>
      <c r="CB201" s="119"/>
      <c r="CC201" s="119"/>
      <c r="CD201" s="119"/>
      <c r="CE201" s="119"/>
      <c r="CF201" s="119"/>
      <c r="CG201" s="119"/>
      <c r="CH201" s="119"/>
      <c r="CI201" s="119"/>
      <c r="CJ201" s="119"/>
      <c r="CK201" s="119"/>
      <c r="CL201" s="119"/>
      <c r="CM201" s="119"/>
      <c r="CN201" s="119"/>
      <c r="CO201" s="119"/>
      <c r="CP201" s="119"/>
      <c r="CQ201" s="119"/>
      <c r="CR201" s="119"/>
      <c r="CS201" s="119"/>
      <c r="CT201" s="119"/>
      <c r="CU201" s="119"/>
      <c r="CV201" s="119"/>
      <c r="CW201" s="119"/>
      <c r="CX201" s="119"/>
      <c r="CY201" s="119"/>
      <c r="CZ201" s="119"/>
      <c r="DA201" s="119"/>
      <c r="DB201" s="119"/>
      <c r="DC201" s="119"/>
      <c r="DD201" s="119"/>
      <c r="DE201" s="119"/>
      <c r="DF201" s="119"/>
      <c r="DG201" s="119"/>
      <c r="DH201" s="119"/>
      <c r="DI201" s="119"/>
      <c r="DJ201" s="119"/>
      <c r="DK201" s="119"/>
      <c r="DL201" s="119"/>
      <c r="DM201" s="119"/>
      <c r="DN201" s="119"/>
      <c r="DO201" s="119"/>
      <c r="DP201" s="119"/>
      <c r="DQ201" s="119"/>
      <c r="DR201" s="119"/>
      <c r="DS201" s="119"/>
      <c r="DT201" s="119"/>
      <c r="DU201" s="119"/>
      <c r="DV201" s="119"/>
      <c r="DW201" s="119"/>
    </row>
    <row r="202" spans="1:127" s="118" customFormat="1" ht="33" customHeight="1" x14ac:dyDescent="0.3">
      <c r="A202" s="307" t="s">
        <v>323</v>
      </c>
      <c r="B202" s="308"/>
      <c r="C202" s="308"/>
      <c r="D202" s="308"/>
      <c r="E202" s="282" t="s">
        <v>468</v>
      </c>
      <c r="F202" s="282"/>
      <c r="G202" s="282"/>
      <c r="H202" s="282"/>
      <c r="I202" s="282"/>
      <c r="J202" s="282"/>
      <c r="K202" s="282"/>
      <c r="L202" s="282"/>
      <c r="M202" s="282"/>
      <c r="N202" s="282"/>
      <c r="O202" s="282"/>
      <c r="P202" s="282"/>
      <c r="Q202" s="282"/>
      <c r="R202" s="282"/>
      <c r="S202" s="282"/>
      <c r="T202" s="282"/>
      <c r="U202" s="282"/>
      <c r="V202" s="282"/>
      <c r="W202" s="282"/>
      <c r="X202" s="282"/>
      <c r="Y202" s="282"/>
      <c r="Z202" s="282"/>
      <c r="AA202" s="282"/>
      <c r="AB202" s="282"/>
      <c r="AC202" s="282"/>
      <c r="AD202" s="282"/>
      <c r="AE202" s="282"/>
      <c r="AF202" s="282"/>
      <c r="AG202" s="282"/>
      <c r="AH202" s="282"/>
      <c r="AI202" s="282"/>
      <c r="AJ202" s="282"/>
      <c r="AK202" s="282"/>
      <c r="AL202" s="282"/>
      <c r="AM202" s="282"/>
      <c r="AN202" s="282"/>
      <c r="AO202" s="282"/>
      <c r="AP202" s="282"/>
      <c r="AQ202" s="282"/>
      <c r="AR202" s="282"/>
      <c r="AS202" s="282"/>
      <c r="AT202" s="282"/>
      <c r="AU202" s="282"/>
      <c r="AV202" s="282"/>
      <c r="AW202" s="282"/>
      <c r="AX202" s="282"/>
      <c r="AY202" s="282"/>
      <c r="AZ202" s="282"/>
      <c r="BA202" s="282"/>
      <c r="BB202" s="282"/>
      <c r="BC202" s="282"/>
      <c r="BD202" s="282"/>
      <c r="BE202" s="283"/>
      <c r="BF202" s="284" t="s">
        <v>309</v>
      </c>
      <c r="BG202" s="285"/>
      <c r="BH202" s="285"/>
      <c r="BI202" s="286"/>
      <c r="BK202" s="119"/>
      <c r="BL202" s="119"/>
      <c r="BM202" s="119"/>
      <c r="BN202" s="119"/>
      <c r="BO202" s="119"/>
      <c r="BP202" s="119"/>
      <c r="BQ202" s="119"/>
      <c r="BR202" s="119"/>
      <c r="BS202" s="119"/>
      <c r="BT202" s="119"/>
      <c r="BU202" s="119"/>
      <c r="BV202" s="119"/>
      <c r="BW202" s="119"/>
      <c r="BX202" s="119"/>
      <c r="BY202" s="119"/>
      <c r="BZ202" s="119"/>
      <c r="CA202" s="119"/>
      <c r="CB202" s="119"/>
      <c r="CC202" s="119"/>
      <c r="CD202" s="119"/>
      <c r="CE202" s="119"/>
      <c r="CF202" s="119"/>
      <c r="CG202" s="119"/>
      <c r="CH202" s="119"/>
      <c r="CI202" s="119"/>
      <c r="CJ202" s="119"/>
      <c r="CK202" s="119"/>
      <c r="CL202" s="119"/>
      <c r="CM202" s="119"/>
      <c r="CN202" s="119"/>
      <c r="CO202" s="119"/>
      <c r="CP202" s="119"/>
      <c r="CQ202" s="119"/>
      <c r="CR202" s="119"/>
      <c r="CS202" s="119"/>
      <c r="CT202" s="119"/>
      <c r="CU202" s="119"/>
      <c r="CV202" s="119"/>
      <c r="CW202" s="119"/>
      <c r="CX202" s="119"/>
      <c r="CY202" s="119"/>
      <c r="CZ202" s="119"/>
      <c r="DA202" s="119"/>
      <c r="DB202" s="119"/>
      <c r="DC202" s="119"/>
      <c r="DD202" s="119"/>
      <c r="DE202" s="119"/>
      <c r="DF202" s="119"/>
      <c r="DG202" s="119"/>
      <c r="DH202" s="119"/>
      <c r="DI202" s="119"/>
      <c r="DJ202" s="119"/>
      <c r="DK202" s="119"/>
      <c r="DL202" s="119"/>
      <c r="DM202" s="119"/>
      <c r="DN202" s="119"/>
      <c r="DO202" s="119"/>
      <c r="DP202" s="119"/>
      <c r="DQ202" s="119"/>
      <c r="DR202" s="119"/>
      <c r="DS202" s="119"/>
      <c r="DT202" s="119"/>
      <c r="DU202" s="119"/>
      <c r="DV202" s="119"/>
      <c r="DW202" s="119"/>
    </row>
    <row r="203" spans="1:127" s="118" customFormat="1" ht="34.5" customHeight="1" x14ac:dyDescent="0.3">
      <c r="A203" s="307" t="s">
        <v>324</v>
      </c>
      <c r="B203" s="308"/>
      <c r="C203" s="308"/>
      <c r="D203" s="308"/>
      <c r="E203" s="282" t="s">
        <v>429</v>
      </c>
      <c r="F203" s="282"/>
      <c r="G203" s="282"/>
      <c r="H203" s="282"/>
      <c r="I203" s="282"/>
      <c r="J203" s="282"/>
      <c r="K203" s="282"/>
      <c r="L203" s="282"/>
      <c r="M203" s="282"/>
      <c r="N203" s="282"/>
      <c r="O203" s="282"/>
      <c r="P203" s="282"/>
      <c r="Q203" s="282"/>
      <c r="R203" s="282"/>
      <c r="S203" s="282"/>
      <c r="T203" s="282"/>
      <c r="U203" s="282"/>
      <c r="V203" s="282"/>
      <c r="W203" s="282"/>
      <c r="X203" s="282"/>
      <c r="Y203" s="282"/>
      <c r="Z203" s="282"/>
      <c r="AA203" s="282"/>
      <c r="AB203" s="282"/>
      <c r="AC203" s="282"/>
      <c r="AD203" s="282"/>
      <c r="AE203" s="282"/>
      <c r="AF203" s="282"/>
      <c r="AG203" s="282"/>
      <c r="AH203" s="282"/>
      <c r="AI203" s="282"/>
      <c r="AJ203" s="282"/>
      <c r="AK203" s="282"/>
      <c r="AL203" s="282"/>
      <c r="AM203" s="282"/>
      <c r="AN203" s="282"/>
      <c r="AO203" s="282"/>
      <c r="AP203" s="282"/>
      <c r="AQ203" s="282"/>
      <c r="AR203" s="282"/>
      <c r="AS203" s="282"/>
      <c r="AT203" s="282"/>
      <c r="AU203" s="282"/>
      <c r="AV203" s="282"/>
      <c r="AW203" s="282"/>
      <c r="AX203" s="282"/>
      <c r="AY203" s="282"/>
      <c r="AZ203" s="282"/>
      <c r="BA203" s="282"/>
      <c r="BB203" s="282"/>
      <c r="BC203" s="282"/>
      <c r="BD203" s="282"/>
      <c r="BE203" s="283"/>
      <c r="BF203" s="284" t="s">
        <v>309</v>
      </c>
      <c r="BG203" s="285"/>
      <c r="BH203" s="285"/>
      <c r="BI203" s="286"/>
      <c r="BK203" s="119"/>
      <c r="BL203" s="119"/>
      <c r="BM203" s="119"/>
      <c r="BN203" s="119"/>
      <c r="BO203" s="119"/>
      <c r="BP203" s="119"/>
      <c r="BQ203" s="119"/>
      <c r="BR203" s="119"/>
      <c r="BS203" s="119"/>
      <c r="BT203" s="119"/>
      <c r="BU203" s="119"/>
      <c r="BV203" s="119"/>
      <c r="BW203" s="119"/>
      <c r="BX203" s="119"/>
      <c r="BY203" s="119"/>
      <c r="BZ203" s="119"/>
      <c r="CA203" s="119"/>
      <c r="CB203" s="119"/>
      <c r="CC203" s="119"/>
      <c r="CD203" s="119"/>
      <c r="CE203" s="119"/>
      <c r="CF203" s="119"/>
      <c r="CG203" s="119"/>
      <c r="CH203" s="119"/>
      <c r="CI203" s="119"/>
      <c r="CJ203" s="119"/>
      <c r="CK203" s="119"/>
      <c r="CL203" s="119"/>
      <c r="CM203" s="119"/>
      <c r="CN203" s="119"/>
      <c r="CO203" s="119"/>
      <c r="CP203" s="119"/>
      <c r="CQ203" s="119"/>
      <c r="CR203" s="119"/>
      <c r="CS203" s="119"/>
      <c r="CT203" s="119"/>
      <c r="CU203" s="119"/>
      <c r="CV203" s="119"/>
      <c r="CW203" s="119"/>
      <c r="CX203" s="119"/>
      <c r="CY203" s="119"/>
      <c r="CZ203" s="119"/>
      <c r="DA203" s="119"/>
      <c r="DB203" s="119"/>
      <c r="DC203" s="119"/>
      <c r="DD203" s="119"/>
      <c r="DE203" s="119"/>
      <c r="DF203" s="119"/>
      <c r="DG203" s="119"/>
      <c r="DH203" s="119"/>
      <c r="DI203" s="119"/>
      <c r="DJ203" s="119"/>
      <c r="DK203" s="119"/>
      <c r="DL203" s="119"/>
      <c r="DM203" s="119"/>
      <c r="DN203" s="119"/>
      <c r="DO203" s="119"/>
      <c r="DP203" s="119"/>
      <c r="DQ203" s="119"/>
      <c r="DR203" s="119"/>
      <c r="DS203" s="119"/>
      <c r="DT203" s="119"/>
      <c r="DU203" s="119"/>
      <c r="DV203" s="119"/>
      <c r="DW203" s="119"/>
    </row>
    <row r="204" spans="1:127" s="118" customFormat="1" ht="37.5" customHeight="1" x14ac:dyDescent="0.3">
      <c r="A204" s="307" t="s">
        <v>325</v>
      </c>
      <c r="B204" s="308"/>
      <c r="C204" s="308"/>
      <c r="D204" s="308"/>
      <c r="E204" s="282" t="s">
        <v>469</v>
      </c>
      <c r="F204" s="282"/>
      <c r="G204" s="282"/>
      <c r="H204" s="282"/>
      <c r="I204" s="282"/>
      <c r="J204" s="282"/>
      <c r="K204" s="282"/>
      <c r="L204" s="282"/>
      <c r="M204" s="282"/>
      <c r="N204" s="282"/>
      <c r="O204" s="282"/>
      <c r="P204" s="282"/>
      <c r="Q204" s="282"/>
      <c r="R204" s="282"/>
      <c r="S204" s="282"/>
      <c r="T204" s="282"/>
      <c r="U204" s="282"/>
      <c r="V204" s="282"/>
      <c r="W204" s="282"/>
      <c r="X204" s="282"/>
      <c r="Y204" s="282"/>
      <c r="Z204" s="282"/>
      <c r="AA204" s="282"/>
      <c r="AB204" s="282"/>
      <c r="AC204" s="282"/>
      <c r="AD204" s="282"/>
      <c r="AE204" s="282"/>
      <c r="AF204" s="282"/>
      <c r="AG204" s="282"/>
      <c r="AH204" s="282"/>
      <c r="AI204" s="282"/>
      <c r="AJ204" s="282"/>
      <c r="AK204" s="282"/>
      <c r="AL204" s="282"/>
      <c r="AM204" s="282"/>
      <c r="AN204" s="282"/>
      <c r="AO204" s="282"/>
      <c r="AP204" s="282"/>
      <c r="AQ204" s="282"/>
      <c r="AR204" s="282"/>
      <c r="AS204" s="282"/>
      <c r="AT204" s="282"/>
      <c r="AU204" s="282"/>
      <c r="AV204" s="282"/>
      <c r="AW204" s="282"/>
      <c r="AX204" s="282"/>
      <c r="AY204" s="282"/>
      <c r="AZ204" s="282"/>
      <c r="BA204" s="282"/>
      <c r="BB204" s="282"/>
      <c r="BC204" s="282"/>
      <c r="BD204" s="282"/>
      <c r="BE204" s="283"/>
      <c r="BF204" s="284" t="s">
        <v>369</v>
      </c>
      <c r="BG204" s="285"/>
      <c r="BH204" s="285"/>
      <c r="BI204" s="286"/>
      <c r="BK204" s="119"/>
      <c r="BL204" s="119"/>
      <c r="BM204" s="119"/>
      <c r="BN204" s="119"/>
      <c r="BO204" s="119"/>
      <c r="BP204" s="119"/>
      <c r="BQ204" s="119"/>
      <c r="BR204" s="119"/>
      <c r="BS204" s="119"/>
      <c r="BT204" s="119"/>
      <c r="BU204" s="119"/>
      <c r="BV204" s="119"/>
      <c r="BW204" s="119"/>
      <c r="BX204" s="119"/>
      <c r="BY204" s="119"/>
      <c r="BZ204" s="119"/>
      <c r="CA204" s="119"/>
      <c r="CB204" s="119"/>
      <c r="CC204" s="119"/>
      <c r="CD204" s="119"/>
      <c r="CE204" s="119"/>
      <c r="CF204" s="119"/>
      <c r="CG204" s="119"/>
      <c r="CH204" s="119"/>
      <c r="CI204" s="119"/>
      <c r="CJ204" s="119"/>
      <c r="CK204" s="119"/>
      <c r="CL204" s="119"/>
      <c r="CM204" s="119"/>
      <c r="CN204" s="119"/>
      <c r="CO204" s="119"/>
      <c r="CP204" s="119"/>
      <c r="CQ204" s="119"/>
      <c r="CR204" s="119"/>
      <c r="CS204" s="119"/>
      <c r="CT204" s="119"/>
      <c r="CU204" s="119"/>
      <c r="CV204" s="119"/>
      <c r="CW204" s="119"/>
      <c r="CX204" s="119"/>
      <c r="CY204" s="119"/>
      <c r="CZ204" s="119"/>
      <c r="DA204" s="119"/>
      <c r="DB204" s="119"/>
      <c r="DC204" s="119"/>
      <c r="DD204" s="119"/>
      <c r="DE204" s="119"/>
      <c r="DF204" s="119"/>
      <c r="DG204" s="119"/>
      <c r="DH204" s="119"/>
      <c r="DI204" s="119"/>
      <c r="DJ204" s="119"/>
      <c r="DK204" s="119"/>
      <c r="DL204" s="119"/>
      <c r="DM204" s="119"/>
      <c r="DN204" s="119"/>
      <c r="DO204" s="119"/>
      <c r="DP204" s="119"/>
      <c r="DQ204" s="119"/>
      <c r="DR204" s="119"/>
      <c r="DS204" s="119"/>
      <c r="DT204" s="119"/>
      <c r="DU204" s="119"/>
      <c r="DV204" s="119"/>
      <c r="DW204" s="119"/>
    </row>
    <row r="205" spans="1:127" s="5" customFormat="1" ht="69.75" customHeight="1" x14ac:dyDescent="0.3">
      <c r="A205" s="307" t="s">
        <v>326</v>
      </c>
      <c r="B205" s="308"/>
      <c r="C205" s="308"/>
      <c r="D205" s="308"/>
      <c r="E205" s="282" t="s">
        <v>342</v>
      </c>
      <c r="F205" s="282"/>
      <c r="G205" s="282"/>
      <c r="H205" s="282"/>
      <c r="I205" s="282"/>
      <c r="J205" s="282"/>
      <c r="K205" s="282"/>
      <c r="L205" s="282"/>
      <c r="M205" s="282"/>
      <c r="N205" s="282"/>
      <c r="O205" s="282"/>
      <c r="P205" s="282"/>
      <c r="Q205" s="282"/>
      <c r="R205" s="282"/>
      <c r="S205" s="282"/>
      <c r="T205" s="282"/>
      <c r="U205" s="282"/>
      <c r="V205" s="282"/>
      <c r="W205" s="282"/>
      <c r="X205" s="282"/>
      <c r="Y205" s="282"/>
      <c r="Z205" s="282"/>
      <c r="AA205" s="282"/>
      <c r="AB205" s="282"/>
      <c r="AC205" s="282"/>
      <c r="AD205" s="282"/>
      <c r="AE205" s="282"/>
      <c r="AF205" s="282"/>
      <c r="AG205" s="282"/>
      <c r="AH205" s="282"/>
      <c r="AI205" s="282"/>
      <c r="AJ205" s="282"/>
      <c r="AK205" s="282"/>
      <c r="AL205" s="282"/>
      <c r="AM205" s="282"/>
      <c r="AN205" s="282"/>
      <c r="AO205" s="282"/>
      <c r="AP205" s="282"/>
      <c r="AQ205" s="282"/>
      <c r="AR205" s="282"/>
      <c r="AS205" s="282"/>
      <c r="AT205" s="282"/>
      <c r="AU205" s="282"/>
      <c r="AV205" s="282"/>
      <c r="AW205" s="282"/>
      <c r="AX205" s="282"/>
      <c r="AY205" s="282"/>
      <c r="AZ205" s="282"/>
      <c r="BA205" s="282"/>
      <c r="BB205" s="282"/>
      <c r="BC205" s="282"/>
      <c r="BD205" s="282"/>
      <c r="BE205" s="283"/>
      <c r="BF205" s="314" t="s">
        <v>370</v>
      </c>
      <c r="BG205" s="315"/>
      <c r="BH205" s="315"/>
      <c r="BI205" s="316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</row>
    <row r="206" spans="1:127" s="229" customFormat="1" ht="33" customHeight="1" x14ac:dyDescent="0.3">
      <c r="A206" s="300" t="s">
        <v>327</v>
      </c>
      <c r="B206" s="301"/>
      <c r="C206" s="301"/>
      <c r="D206" s="301"/>
      <c r="E206" s="282" t="s">
        <v>486</v>
      </c>
      <c r="F206" s="282"/>
      <c r="G206" s="282"/>
      <c r="H206" s="282"/>
      <c r="I206" s="282"/>
      <c r="J206" s="282"/>
      <c r="K206" s="282"/>
      <c r="L206" s="282"/>
      <c r="M206" s="282"/>
      <c r="N206" s="282"/>
      <c r="O206" s="282"/>
      <c r="P206" s="282"/>
      <c r="Q206" s="282"/>
      <c r="R206" s="282"/>
      <c r="S206" s="282"/>
      <c r="T206" s="282"/>
      <c r="U206" s="282"/>
      <c r="V206" s="282"/>
      <c r="W206" s="282"/>
      <c r="X206" s="282"/>
      <c r="Y206" s="282"/>
      <c r="Z206" s="282"/>
      <c r="AA206" s="282"/>
      <c r="AB206" s="282"/>
      <c r="AC206" s="282"/>
      <c r="AD206" s="282"/>
      <c r="AE206" s="282"/>
      <c r="AF206" s="282"/>
      <c r="AG206" s="282"/>
      <c r="AH206" s="282"/>
      <c r="AI206" s="282"/>
      <c r="AJ206" s="282"/>
      <c r="AK206" s="282"/>
      <c r="AL206" s="282"/>
      <c r="AM206" s="282"/>
      <c r="AN206" s="282"/>
      <c r="AO206" s="282"/>
      <c r="AP206" s="282"/>
      <c r="AQ206" s="282"/>
      <c r="AR206" s="282"/>
      <c r="AS206" s="282"/>
      <c r="AT206" s="282"/>
      <c r="AU206" s="282"/>
      <c r="AV206" s="282"/>
      <c r="AW206" s="282"/>
      <c r="AX206" s="282"/>
      <c r="AY206" s="282"/>
      <c r="AZ206" s="282"/>
      <c r="BA206" s="282"/>
      <c r="BB206" s="282"/>
      <c r="BC206" s="282"/>
      <c r="BD206" s="282"/>
      <c r="BE206" s="283"/>
      <c r="BF206" s="284" t="s">
        <v>371</v>
      </c>
      <c r="BG206" s="285"/>
      <c r="BH206" s="285"/>
      <c r="BI206" s="286"/>
      <c r="BK206" s="230"/>
      <c r="BL206" s="230"/>
      <c r="BM206" s="230"/>
      <c r="BN206" s="230"/>
      <c r="BO206" s="230"/>
      <c r="BP206" s="230"/>
      <c r="BQ206" s="230"/>
      <c r="BR206" s="230"/>
      <c r="BS206" s="230"/>
      <c r="BT206" s="230"/>
      <c r="BU206" s="230"/>
      <c r="BV206" s="230"/>
      <c r="BW206" s="230"/>
      <c r="BX206" s="230"/>
      <c r="BY206" s="230"/>
      <c r="BZ206" s="230"/>
      <c r="CA206" s="230"/>
      <c r="CB206" s="230"/>
      <c r="CC206" s="230"/>
      <c r="CD206" s="230"/>
      <c r="CE206" s="230"/>
      <c r="CF206" s="230"/>
      <c r="CG206" s="230"/>
      <c r="CH206" s="230"/>
      <c r="CI206" s="230"/>
      <c r="CJ206" s="230"/>
      <c r="CK206" s="230"/>
      <c r="CL206" s="230"/>
      <c r="CM206" s="230"/>
      <c r="CN206" s="230"/>
      <c r="CO206" s="230"/>
      <c r="CP206" s="230"/>
      <c r="CQ206" s="230"/>
      <c r="CR206" s="230"/>
      <c r="CS206" s="230"/>
      <c r="CT206" s="230"/>
      <c r="CU206" s="230"/>
      <c r="CV206" s="230"/>
      <c r="CW206" s="230"/>
      <c r="CX206" s="230"/>
      <c r="CY206" s="230"/>
      <c r="CZ206" s="230"/>
      <c r="DA206" s="230"/>
      <c r="DB206" s="230"/>
      <c r="DC206" s="230"/>
      <c r="DD206" s="230"/>
      <c r="DE206" s="230"/>
      <c r="DF206" s="230"/>
      <c r="DG206" s="230"/>
      <c r="DH206" s="230"/>
      <c r="DI206" s="230"/>
      <c r="DJ206" s="230"/>
      <c r="DK206" s="230"/>
      <c r="DL206" s="230"/>
      <c r="DM206" s="230"/>
      <c r="DN206" s="230"/>
      <c r="DO206" s="230"/>
      <c r="DP206" s="230"/>
      <c r="DQ206" s="230"/>
      <c r="DR206" s="230"/>
      <c r="DS206" s="230"/>
      <c r="DT206" s="230"/>
      <c r="DU206" s="230"/>
      <c r="DV206" s="230"/>
      <c r="DW206" s="230"/>
    </row>
    <row r="207" spans="1:127" s="118" customFormat="1" ht="71.25" customHeight="1" x14ac:dyDescent="0.3">
      <c r="A207" s="307" t="s">
        <v>375</v>
      </c>
      <c r="B207" s="308"/>
      <c r="C207" s="308"/>
      <c r="D207" s="308"/>
      <c r="E207" s="309" t="s">
        <v>520</v>
      </c>
      <c r="F207" s="309"/>
      <c r="G207" s="309"/>
      <c r="H207" s="309"/>
      <c r="I207" s="309"/>
      <c r="J207" s="309"/>
      <c r="K207" s="309"/>
      <c r="L207" s="309"/>
      <c r="M207" s="309"/>
      <c r="N207" s="309"/>
      <c r="O207" s="309"/>
      <c r="P207" s="309"/>
      <c r="Q207" s="309"/>
      <c r="R207" s="309"/>
      <c r="S207" s="309"/>
      <c r="T207" s="309"/>
      <c r="U207" s="309"/>
      <c r="V207" s="309"/>
      <c r="W207" s="309"/>
      <c r="X207" s="309"/>
      <c r="Y207" s="309"/>
      <c r="Z207" s="309"/>
      <c r="AA207" s="309"/>
      <c r="AB207" s="309"/>
      <c r="AC207" s="309"/>
      <c r="AD207" s="309"/>
      <c r="AE207" s="309"/>
      <c r="AF207" s="309"/>
      <c r="AG207" s="309"/>
      <c r="AH207" s="309"/>
      <c r="AI207" s="309"/>
      <c r="AJ207" s="309"/>
      <c r="AK207" s="309"/>
      <c r="AL207" s="309"/>
      <c r="AM207" s="309"/>
      <c r="AN207" s="309"/>
      <c r="AO207" s="309"/>
      <c r="AP207" s="309"/>
      <c r="AQ207" s="309"/>
      <c r="AR207" s="309"/>
      <c r="AS207" s="309"/>
      <c r="AT207" s="309"/>
      <c r="AU207" s="309"/>
      <c r="AV207" s="309"/>
      <c r="AW207" s="309"/>
      <c r="AX207" s="309"/>
      <c r="AY207" s="309"/>
      <c r="AZ207" s="309"/>
      <c r="BA207" s="309"/>
      <c r="BB207" s="309"/>
      <c r="BC207" s="309"/>
      <c r="BD207" s="309"/>
      <c r="BE207" s="310"/>
      <c r="BF207" s="284" t="s">
        <v>372</v>
      </c>
      <c r="BG207" s="285"/>
      <c r="BH207" s="285"/>
      <c r="BI207" s="286"/>
      <c r="BK207" s="119"/>
      <c r="BL207" s="119"/>
      <c r="BM207" s="119"/>
      <c r="BN207" s="119"/>
      <c r="BO207" s="119"/>
      <c r="BP207" s="119"/>
      <c r="BQ207" s="119"/>
      <c r="BR207" s="119"/>
      <c r="BS207" s="119"/>
      <c r="BT207" s="119"/>
      <c r="BU207" s="119"/>
      <c r="BV207" s="119"/>
      <c r="BW207" s="119"/>
      <c r="BX207" s="119"/>
      <c r="BY207" s="119"/>
      <c r="BZ207" s="119"/>
      <c r="CA207" s="119"/>
      <c r="CB207" s="119"/>
      <c r="CC207" s="119"/>
      <c r="CD207" s="119"/>
      <c r="CE207" s="119"/>
      <c r="CF207" s="119"/>
      <c r="CG207" s="119"/>
      <c r="CH207" s="119"/>
      <c r="CI207" s="119"/>
      <c r="CJ207" s="119"/>
      <c r="CK207" s="119"/>
      <c r="CL207" s="119"/>
      <c r="CM207" s="119"/>
      <c r="CN207" s="119"/>
      <c r="CO207" s="119"/>
      <c r="CP207" s="119"/>
      <c r="CQ207" s="119"/>
      <c r="CR207" s="119"/>
      <c r="CS207" s="119"/>
      <c r="CT207" s="119"/>
      <c r="CU207" s="119"/>
      <c r="CV207" s="119"/>
      <c r="CW207" s="119"/>
      <c r="CX207" s="119"/>
      <c r="CY207" s="119"/>
      <c r="CZ207" s="119"/>
      <c r="DA207" s="119"/>
      <c r="DB207" s="119"/>
      <c r="DC207" s="119"/>
      <c r="DD207" s="119"/>
      <c r="DE207" s="119"/>
      <c r="DF207" s="119"/>
      <c r="DG207" s="119"/>
      <c r="DH207" s="119"/>
      <c r="DI207" s="119"/>
      <c r="DJ207" s="119"/>
      <c r="DK207" s="119"/>
      <c r="DL207" s="119"/>
      <c r="DM207" s="119"/>
      <c r="DN207" s="119"/>
      <c r="DO207" s="119"/>
      <c r="DP207" s="119"/>
      <c r="DQ207" s="119"/>
      <c r="DR207" s="119"/>
      <c r="DS207" s="119"/>
      <c r="DT207" s="119"/>
      <c r="DU207" s="119"/>
      <c r="DV207" s="119"/>
      <c r="DW207" s="119"/>
    </row>
    <row r="208" spans="1:127" s="118" customFormat="1" ht="37.5" customHeight="1" x14ac:dyDescent="0.3">
      <c r="A208" s="307" t="s">
        <v>400</v>
      </c>
      <c r="B208" s="308"/>
      <c r="C208" s="308"/>
      <c r="D208" s="308"/>
      <c r="E208" s="309" t="s">
        <v>430</v>
      </c>
      <c r="F208" s="309"/>
      <c r="G208" s="309"/>
      <c r="H208" s="309"/>
      <c r="I208" s="309"/>
      <c r="J208" s="309"/>
      <c r="K208" s="309"/>
      <c r="L208" s="309"/>
      <c r="M208" s="309"/>
      <c r="N208" s="309"/>
      <c r="O208" s="309"/>
      <c r="P208" s="309"/>
      <c r="Q208" s="309"/>
      <c r="R208" s="309"/>
      <c r="S208" s="309"/>
      <c r="T208" s="309"/>
      <c r="U208" s="309"/>
      <c r="V208" s="309"/>
      <c r="W208" s="309"/>
      <c r="X208" s="309"/>
      <c r="Y208" s="309"/>
      <c r="Z208" s="309"/>
      <c r="AA208" s="309"/>
      <c r="AB208" s="309"/>
      <c r="AC208" s="309"/>
      <c r="AD208" s="309"/>
      <c r="AE208" s="309"/>
      <c r="AF208" s="309"/>
      <c r="AG208" s="309"/>
      <c r="AH208" s="309"/>
      <c r="AI208" s="309"/>
      <c r="AJ208" s="309"/>
      <c r="AK208" s="309"/>
      <c r="AL208" s="309"/>
      <c r="AM208" s="309"/>
      <c r="AN208" s="309"/>
      <c r="AO208" s="309"/>
      <c r="AP208" s="309"/>
      <c r="AQ208" s="309"/>
      <c r="AR208" s="309"/>
      <c r="AS208" s="309"/>
      <c r="AT208" s="309"/>
      <c r="AU208" s="309"/>
      <c r="AV208" s="309"/>
      <c r="AW208" s="309"/>
      <c r="AX208" s="309"/>
      <c r="AY208" s="309"/>
      <c r="AZ208" s="309"/>
      <c r="BA208" s="309"/>
      <c r="BB208" s="309"/>
      <c r="BC208" s="309"/>
      <c r="BD208" s="309"/>
      <c r="BE208" s="310"/>
      <c r="BF208" s="284" t="s">
        <v>372</v>
      </c>
      <c r="BG208" s="285"/>
      <c r="BH208" s="285"/>
      <c r="BI208" s="286"/>
      <c r="BK208" s="119"/>
      <c r="BL208" s="119"/>
      <c r="BM208" s="119"/>
      <c r="BN208" s="119"/>
      <c r="BO208" s="119"/>
      <c r="BP208" s="119"/>
      <c r="BQ208" s="119"/>
      <c r="BR208" s="119"/>
      <c r="BS208" s="119"/>
      <c r="BT208" s="119"/>
      <c r="BU208" s="119"/>
      <c r="BV208" s="119"/>
      <c r="BW208" s="119"/>
      <c r="BX208" s="119"/>
      <c r="BY208" s="119"/>
      <c r="BZ208" s="119"/>
      <c r="CA208" s="119"/>
      <c r="CB208" s="119"/>
      <c r="CC208" s="119"/>
      <c r="CD208" s="119"/>
      <c r="CE208" s="119"/>
      <c r="CF208" s="119"/>
      <c r="CG208" s="119"/>
      <c r="CH208" s="119"/>
      <c r="CI208" s="119"/>
      <c r="CJ208" s="119"/>
      <c r="CK208" s="119"/>
      <c r="CL208" s="119"/>
      <c r="CM208" s="119"/>
      <c r="CN208" s="119"/>
      <c r="CO208" s="119"/>
      <c r="CP208" s="119"/>
      <c r="CQ208" s="119"/>
      <c r="CR208" s="119"/>
      <c r="CS208" s="119"/>
      <c r="CT208" s="119"/>
      <c r="CU208" s="119"/>
      <c r="CV208" s="119"/>
      <c r="CW208" s="119"/>
      <c r="CX208" s="119"/>
      <c r="CY208" s="119"/>
      <c r="CZ208" s="119"/>
      <c r="DA208" s="119"/>
      <c r="DB208" s="119"/>
      <c r="DC208" s="119"/>
      <c r="DD208" s="119"/>
      <c r="DE208" s="119"/>
      <c r="DF208" s="119"/>
      <c r="DG208" s="119"/>
      <c r="DH208" s="119"/>
      <c r="DI208" s="119"/>
      <c r="DJ208" s="119"/>
      <c r="DK208" s="119"/>
      <c r="DL208" s="119"/>
      <c r="DM208" s="119"/>
      <c r="DN208" s="119"/>
      <c r="DO208" s="119"/>
      <c r="DP208" s="119"/>
      <c r="DQ208" s="119"/>
      <c r="DR208" s="119"/>
      <c r="DS208" s="119"/>
      <c r="DT208" s="119"/>
      <c r="DU208" s="119"/>
      <c r="DV208" s="119"/>
      <c r="DW208" s="119"/>
    </row>
    <row r="209" spans="1:127" s="118" customFormat="1" ht="49.5" customHeight="1" x14ac:dyDescent="0.3">
      <c r="A209" s="300" t="s">
        <v>401</v>
      </c>
      <c r="B209" s="301"/>
      <c r="C209" s="301"/>
      <c r="D209" s="301"/>
      <c r="E209" s="282" t="s">
        <v>456</v>
      </c>
      <c r="F209" s="282"/>
      <c r="G209" s="282"/>
      <c r="H209" s="282"/>
      <c r="I209" s="282"/>
      <c r="J209" s="282"/>
      <c r="K209" s="282"/>
      <c r="L209" s="282"/>
      <c r="M209" s="282"/>
      <c r="N209" s="282"/>
      <c r="O209" s="282"/>
      <c r="P209" s="282"/>
      <c r="Q209" s="282"/>
      <c r="R209" s="282"/>
      <c r="S209" s="282"/>
      <c r="T209" s="282"/>
      <c r="U209" s="282"/>
      <c r="V209" s="282"/>
      <c r="W209" s="282"/>
      <c r="X209" s="282"/>
      <c r="Y209" s="282"/>
      <c r="Z209" s="282"/>
      <c r="AA209" s="282"/>
      <c r="AB209" s="282"/>
      <c r="AC209" s="282"/>
      <c r="AD209" s="282"/>
      <c r="AE209" s="282"/>
      <c r="AF209" s="282"/>
      <c r="AG209" s="282"/>
      <c r="AH209" s="282"/>
      <c r="AI209" s="282"/>
      <c r="AJ209" s="282"/>
      <c r="AK209" s="282"/>
      <c r="AL209" s="282"/>
      <c r="AM209" s="282"/>
      <c r="AN209" s="282"/>
      <c r="AO209" s="282"/>
      <c r="AP209" s="282"/>
      <c r="AQ209" s="282"/>
      <c r="AR209" s="282"/>
      <c r="AS209" s="282"/>
      <c r="AT209" s="282"/>
      <c r="AU209" s="282"/>
      <c r="AV209" s="282"/>
      <c r="AW209" s="282"/>
      <c r="AX209" s="282"/>
      <c r="AY209" s="282"/>
      <c r="AZ209" s="282"/>
      <c r="BA209" s="282"/>
      <c r="BB209" s="282"/>
      <c r="BC209" s="282"/>
      <c r="BD209" s="282"/>
      <c r="BE209" s="283"/>
      <c r="BF209" s="284" t="s">
        <v>373</v>
      </c>
      <c r="BG209" s="285"/>
      <c r="BH209" s="285"/>
      <c r="BI209" s="286"/>
      <c r="BK209" s="119"/>
      <c r="BL209" s="119"/>
      <c r="BM209" s="119"/>
      <c r="BN209" s="119"/>
      <c r="BO209" s="119"/>
      <c r="BP209" s="119"/>
      <c r="BQ209" s="119"/>
      <c r="BR209" s="119"/>
      <c r="BS209" s="119"/>
      <c r="BT209" s="119"/>
      <c r="BU209" s="119"/>
      <c r="BV209" s="119"/>
      <c r="BW209" s="119"/>
      <c r="BX209" s="119"/>
      <c r="BY209" s="119"/>
      <c r="BZ209" s="119"/>
      <c r="CA209" s="119"/>
      <c r="CB209" s="119"/>
      <c r="CC209" s="119"/>
      <c r="CD209" s="119"/>
      <c r="CE209" s="119"/>
      <c r="CF209" s="119"/>
      <c r="CG209" s="119"/>
      <c r="CH209" s="119"/>
      <c r="CI209" s="119"/>
      <c r="CJ209" s="119"/>
      <c r="CK209" s="119"/>
      <c r="CL209" s="119"/>
      <c r="CM209" s="119"/>
      <c r="CN209" s="119"/>
      <c r="CO209" s="119"/>
      <c r="CP209" s="119"/>
      <c r="CQ209" s="119"/>
      <c r="CR209" s="119"/>
      <c r="CS209" s="119"/>
      <c r="CT209" s="119"/>
      <c r="CU209" s="119"/>
      <c r="CV209" s="119"/>
      <c r="CW209" s="119"/>
      <c r="CX209" s="119"/>
      <c r="CY209" s="119"/>
      <c r="CZ209" s="119"/>
      <c r="DA209" s="119"/>
      <c r="DB209" s="119"/>
      <c r="DC209" s="119"/>
      <c r="DD209" s="119"/>
      <c r="DE209" s="119"/>
      <c r="DF209" s="119"/>
      <c r="DG209" s="119"/>
      <c r="DH209" s="119"/>
      <c r="DI209" s="119"/>
      <c r="DJ209" s="119"/>
      <c r="DK209" s="119"/>
      <c r="DL209" s="119"/>
      <c r="DM209" s="119"/>
      <c r="DN209" s="119"/>
      <c r="DO209" s="119"/>
      <c r="DP209" s="119"/>
      <c r="DQ209" s="119"/>
      <c r="DR209" s="119"/>
      <c r="DS209" s="119"/>
      <c r="DT209" s="119"/>
      <c r="DU209" s="119"/>
      <c r="DV209" s="119"/>
      <c r="DW209" s="119"/>
    </row>
    <row r="210" spans="1:127" s="5" customFormat="1" ht="34.5" customHeight="1" x14ac:dyDescent="0.3">
      <c r="A210" s="494" t="s">
        <v>402</v>
      </c>
      <c r="B210" s="495"/>
      <c r="C210" s="495"/>
      <c r="D210" s="495"/>
      <c r="E210" s="283" t="s">
        <v>470</v>
      </c>
      <c r="F210" s="327"/>
      <c r="G210" s="327"/>
      <c r="H210" s="327"/>
      <c r="I210" s="327"/>
      <c r="J210" s="327"/>
      <c r="K210" s="327"/>
      <c r="L210" s="327"/>
      <c r="M210" s="327"/>
      <c r="N210" s="327"/>
      <c r="O210" s="327"/>
      <c r="P210" s="327"/>
      <c r="Q210" s="327"/>
      <c r="R210" s="327"/>
      <c r="S210" s="327"/>
      <c r="T210" s="327"/>
      <c r="U210" s="327"/>
      <c r="V210" s="327"/>
      <c r="W210" s="327"/>
      <c r="X210" s="327"/>
      <c r="Y210" s="327"/>
      <c r="Z210" s="327"/>
      <c r="AA210" s="327"/>
      <c r="AB210" s="327"/>
      <c r="AC210" s="327"/>
      <c r="AD210" s="327"/>
      <c r="AE210" s="327"/>
      <c r="AF210" s="327"/>
      <c r="AG210" s="327"/>
      <c r="AH210" s="327"/>
      <c r="AI210" s="327"/>
      <c r="AJ210" s="327"/>
      <c r="AK210" s="327"/>
      <c r="AL210" s="327"/>
      <c r="AM210" s="327"/>
      <c r="AN210" s="327"/>
      <c r="AO210" s="327"/>
      <c r="AP210" s="327"/>
      <c r="AQ210" s="327"/>
      <c r="AR210" s="327"/>
      <c r="AS210" s="327"/>
      <c r="AT210" s="327"/>
      <c r="AU210" s="327"/>
      <c r="AV210" s="327"/>
      <c r="AW210" s="327"/>
      <c r="AX210" s="327"/>
      <c r="AY210" s="327"/>
      <c r="AZ210" s="327"/>
      <c r="BA210" s="327"/>
      <c r="BB210" s="327"/>
      <c r="BC210" s="327"/>
      <c r="BD210" s="327"/>
      <c r="BE210" s="401"/>
      <c r="BF210" s="481" t="s">
        <v>384</v>
      </c>
      <c r="BG210" s="482"/>
      <c r="BH210" s="482"/>
      <c r="BI210" s="483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</row>
    <row r="211" spans="1:127" s="5" customFormat="1" ht="45.75" customHeight="1" thickBot="1" x14ac:dyDescent="0.35">
      <c r="A211" s="758" t="s">
        <v>427</v>
      </c>
      <c r="B211" s="759"/>
      <c r="C211" s="759"/>
      <c r="D211" s="759"/>
      <c r="E211" s="458" t="s">
        <v>518</v>
      </c>
      <c r="F211" s="458"/>
      <c r="G211" s="458"/>
      <c r="H211" s="458"/>
      <c r="I211" s="458"/>
      <c r="J211" s="458"/>
      <c r="K211" s="458"/>
      <c r="L211" s="458"/>
      <c r="M211" s="458"/>
      <c r="N211" s="458"/>
      <c r="O211" s="458"/>
      <c r="P211" s="458"/>
      <c r="Q211" s="458"/>
      <c r="R211" s="458"/>
      <c r="S211" s="458"/>
      <c r="T211" s="458"/>
      <c r="U211" s="458"/>
      <c r="V211" s="458"/>
      <c r="W211" s="458"/>
      <c r="X211" s="458"/>
      <c r="Y211" s="458"/>
      <c r="Z211" s="458"/>
      <c r="AA211" s="458"/>
      <c r="AB211" s="458"/>
      <c r="AC211" s="458"/>
      <c r="AD211" s="458"/>
      <c r="AE211" s="458"/>
      <c r="AF211" s="458"/>
      <c r="AG211" s="458"/>
      <c r="AH211" s="458"/>
      <c r="AI211" s="458"/>
      <c r="AJ211" s="458"/>
      <c r="AK211" s="458"/>
      <c r="AL211" s="458"/>
      <c r="AM211" s="458"/>
      <c r="AN211" s="458"/>
      <c r="AO211" s="458"/>
      <c r="AP211" s="458"/>
      <c r="AQ211" s="458"/>
      <c r="AR211" s="458"/>
      <c r="AS211" s="458"/>
      <c r="AT211" s="458"/>
      <c r="AU211" s="458"/>
      <c r="AV211" s="458"/>
      <c r="AW211" s="458"/>
      <c r="AX211" s="458"/>
      <c r="AY211" s="458"/>
      <c r="AZ211" s="458"/>
      <c r="BA211" s="458"/>
      <c r="BB211" s="458"/>
      <c r="BC211" s="458"/>
      <c r="BD211" s="458"/>
      <c r="BE211" s="459"/>
      <c r="BF211" s="297" t="s">
        <v>240</v>
      </c>
      <c r="BG211" s="298"/>
      <c r="BH211" s="298"/>
      <c r="BI211" s="299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</row>
    <row r="212" spans="1:127" s="5" customFormat="1" ht="38.25" customHeight="1" x14ac:dyDescent="0.3">
      <c r="A212" s="448" t="s">
        <v>503</v>
      </c>
      <c r="B212" s="448"/>
      <c r="C212" s="448"/>
      <c r="D212" s="448"/>
      <c r="E212" s="448"/>
      <c r="F212" s="448"/>
      <c r="G212" s="448"/>
      <c r="H212" s="448"/>
      <c r="I212" s="448"/>
      <c r="J212" s="448"/>
      <c r="K212" s="448"/>
      <c r="L212" s="448"/>
      <c r="M212" s="448"/>
      <c r="N212" s="448"/>
      <c r="O212" s="448"/>
      <c r="P212" s="448"/>
      <c r="Q212" s="448"/>
      <c r="R212" s="448"/>
      <c r="S212" s="448"/>
      <c r="T212" s="448"/>
      <c r="U212" s="448"/>
      <c r="V212" s="448"/>
      <c r="W212" s="448"/>
      <c r="X212" s="448"/>
      <c r="Y212" s="448"/>
      <c r="Z212" s="448"/>
      <c r="AA212" s="448"/>
      <c r="AB212" s="448"/>
      <c r="AC212" s="448"/>
      <c r="AD212" s="448"/>
      <c r="AE212" s="448"/>
      <c r="AF212" s="448"/>
      <c r="AG212" s="448"/>
      <c r="AH212" s="448"/>
      <c r="AI212" s="448"/>
      <c r="AJ212" s="448"/>
      <c r="AK212" s="448"/>
      <c r="AL212" s="448"/>
      <c r="AM212" s="448"/>
      <c r="AN212" s="448"/>
      <c r="AO212" s="448"/>
      <c r="AP212" s="448"/>
      <c r="AQ212" s="448"/>
      <c r="AR212" s="448"/>
      <c r="AS212" s="448"/>
      <c r="AT212" s="448"/>
      <c r="AU212" s="448"/>
      <c r="AV212" s="448"/>
      <c r="AW212" s="448"/>
      <c r="AX212" s="448"/>
      <c r="AY212" s="448"/>
      <c r="AZ212" s="448"/>
      <c r="BA212" s="448"/>
      <c r="BB212" s="448"/>
      <c r="BC212" s="448"/>
      <c r="BD212" s="448"/>
      <c r="BE212" s="448"/>
      <c r="BF212" s="448"/>
      <c r="BG212" s="448"/>
      <c r="BH212" s="448"/>
      <c r="BI212" s="448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</row>
    <row r="213" spans="1:127" s="5" customFormat="1" ht="53.25" customHeight="1" x14ac:dyDescent="0.3">
      <c r="A213" s="448" t="s">
        <v>515</v>
      </c>
      <c r="B213" s="448"/>
      <c r="C213" s="448"/>
      <c r="D213" s="448"/>
      <c r="E213" s="448"/>
      <c r="F213" s="448"/>
      <c r="G213" s="448"/>
      <c r="H213" s="448"/>
      <c r="I213" s="448"/>
      <c r="J213" s="448"/>
      <c r="K213" s="448"/>
      <c r="L213" s="448"/>
      <c r="M213" s="448"/>
      <c r="N213" s="448"/>
      <c r="O213" s="448"/>
      <c r="P213" s="448"/>
      <c r="Q213" s="448"/>
      <c r="R213" s="448"/>
      <c r="S213" s="448"/>
      <c r="T213" s="448"/>
      <c r="U213" s="448"/>
      <c r="V213" s="448"/>
      <c r="W213" s="448"/>
      <c r="X213" s="448"/>
      <c r="Y213" s="448"/>
      <c r="Z213" s="448"/>
      <c r="AA213" s="448"/>
      <c r="AB213" s="448"/>
      <c r="AC213" s="448"/>
      <c r="AD213" s="448"/>
      <c r="AE213" s="448"/>
      <c r="AF213" s="448"/>
      <c r="AG213" s="448"/>
      <c r="AH213" s="448"/>
      <c r="AI213" s="448"/>
      <c r="AJ213" s="448"/>
      <c r="AK213" s="448"/>
      <c r="AL213" s="448"/>
      <c r="AM213" s="448"/>
      <c r="AN213" s="448"/>
      <c r="AO213" s="448"/>
      <c r="AP213" s="448"/>
      <c r="AQ213" s="448"/>
      <c r="AR213" s="448"/>
      <c r="AS213" s="448"/>
      <c r="AT213" s="448"/>
      <c r="AU213" s="448"/>
      <c r="AV213" s="448"/>
      <c r="AW213" s="448"/>
      <c r="AX213" s="448"/>
      <c r="AY213" s="448"/>
      <c r="AZ213" s="448"/>
      <c r="BA213" s="448"/>
      <c r="BB213" s="448"/>
      <c r="BC213" s="448"/>
      <c r="BD213" s="448"/>
      <c r="BE213" s="448"/>
      <c r="BF213" s="448"/>
      <c r="BG213" s="448"/>
      <c r="BH213" s="448"/>
      <c r="BI213" s="448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</row>
    <row r="214" spans="1:127" s="5" customFormat="1" ht="30.6" customHeight="1" x14ac:dyDescent="0.4">
      <c r="A214" s="65" t="s">
        <v>128</v>
      </c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32"/>
      <c r="S214" s="32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9"/>
      <c r="AF214" s="1"/>
      <c r="AG214" s="66"/>
      <c r="AH214" s="66"/>
      <c r="AI214" s="66"/>
      <c r="AJ214" s="65" t="s">
        <v>128</v>
      </c>
      <c r="AK214" s="66"/>
      <c r="AL214" s="78"/>
      <c r="AM214" s="78"/>
      <c r="AN214" s="78"/>
      <c r="AO214" s="78"/>
      <c r="AP214" s="78"/>
      <c r="AQ214" s="78"/>
      <c r="AR214" s="78"/>
      <c r="AS214" s="78"/>
      <c r="AT214" s="78"/>
      <c r="AU214" s="78"/>
      <c r="AV214" s="78"/>
      <c r="AW214" s="78"/>
      <c r="AX214" s="78"/>
      <c r="AY214" s="78"/>
      <c r="AZ214" s="78"/>
      <c r="BA214" s="66"/>
      <c r="BB214" s="66"/>
      <c r="BC214" s="66"/>
      <c r="BD214" s="66"/>
      <c r="BE214" s="66"/>
      <c r="BF214" s="66"/>
      <c r="BG214" s="66"/>
      <c r="BH214" s="66"/>
      <c r="BI214" s="66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</row>
    <row r="215" spans="1:127" s="5" customFormat="1" ht="90" customHeight="1" x14ac:dyDescent="0.3">
      <c r="A215" s="448" t="s">
        <v>346</v>
      </c>
      <c r="B215" s="448"/>
      <c r="C215" s="448"/>
      <c r="D215" s="448"/>
      <c r="E215" s="448"/>
      <c r="F215" s="448"/>
      <c r="G215" s="448"/>
      <c r="H215" s="448"/>
      <c r="I215" s="448"/>
      <c r="J215" s="448"/>
      <c r="K215" s="448"/>
      <c r="L215" s="448"/>
      <c r="M215" s="448"/>
      <c r="N215" s="44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  <c r="AD215" s="66"/>
      <c r="AE215" s="69"/>
      <c r="AF215" s="66"/>
      <c r="AG215" s="66"/>
      <c r="AH215" s="66"/>
      <c r="AI215" s="66"/>
      <c r="AJ215" s="453" t="s">
        <v>339</v>
      </c>
      <c r="AK215" s="453"/>
      <c r="AL215" s="453"/>
      <c r="AM215" s="453"/>
      <c r="AN215" s="453"/>
      <c r="AO215" s="453"/>
      <c r="AP215" s="453"/>
      <c r="AQ215" s="453"/>
      <c r="AR215" s="453"/>
      <c r="AS215" s="453"/>
      <c r="AT215" s="453"/>
      <c r="AU215" s="453"/>
      <c r="AV215" s="104"/>
      <c r="AW215" s="104"/>
      <c r="AX215" s="104"/>
      <c r="AY215" s="104"/>
      <c r="AZ215" s="104"/>
      <c r="BA215" s="104"/>
      <c r="BB215" s="104"/>
      <c r="BC215" s="104"/>
      <c r="BD215" s="104"/>
      <c r="BE215" s="104"/>
      <c r="BF215" s="104"/>
      <c r="BG215" s="66"/>
      <c r="BH215" s="66"/>
      <c r="BI215" s="66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</row>
    <row r="216" spans="1:127" s="5" customFormat="1" ht="30.75" x14ac:dyDescent="0.3">
      <c r="A216" s="545" t="s">
        <v>162</v>
      </c>
      <c r="B216" s="545"/>
      <c r="C216" s="545"/>
      <c r="D216" s="545"/>
      <c r="E216" s="545"/>
      <c r="F216" s="545"/>
      <c r="G216" s="545"/>
      <c r="H216" s="263" t="s">
        <v>345</v>
      </c>
      <c r="I216" s="263"/>
      <c r="J216" s="263"/>
      <c r="K216" s="263"/>
      <c r="L216" s="263"/>
      <c r="M216" s="263"/>
      <c r="N216" s="263"/>
      <c r="O216" s="66"/>
      <c r="P216" s="66"/>
      <c r="Q216" s="66"/>
      <c r="R216" s="32"/>
      <c r="S216" s="32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9"/>
      <c r="AF216" s="66"/>
      <c r="AG216" s="66"/>
      <c r="AH216" s="66"/>
      <c r="AI216" s="66"/>
      <c r="AJ216" s="480"/>
      <c r="AK216" s="480"/>
      <c r="AL216" s="480"/>
      <c r="AM216" s="480"/>
      <c r="AN216" s="480"/>
      <c r="AO216" s="480"/>
      <c r="AP216" s="448" t="s">
        <v>260</v>
      </c>
      <c r="AQ216" s="448"/>
      <c r="AR216" s="448"/>
      <c r="AS216" s="448"/>
      <c r="AT216" s="448"/>
      <c r="AU216" s="448"/>
      <c r="AV216" s="448"/>
      <c r="AW216" s="33"/>
      <c r="AX216" s="33"/>
      <c r="AY216" s="33"/>
      <c r="AZ216" s="33"/>
      <c r="BA216" s="33"/>
      <c r="BB216" s="33"/>
      <c r="BC216" s="33"/>
      <c r="BD216" s="33"/>
      <c r="BE216" s="33"/>
      <c r="BF216" s="66"/>
      <c r="BG216" s="66"/>
      <c r="BH216" s="66"/>
      <c r="BI216" s="66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</row>
    <row r="217" spans="1:127" s="5" customFormat="1" ht="32.25" customHeight="1" x14ac:dyDescent="0.3">
      <c r="A217" s="492" t="s">
        <v>499</v>
      </c>
      <c r="B217" s="493"/>
      <c r="C217" s="493"/>
      <c r="D217" s="493"/>
      <c r="E217" s="493"/>
      <c r="F217" s="493"/>
      <c r="G217" s="66"/>
      <c r="H217" s="477"/>
      <c r="I217" s="477"/>
      <c r="J217" s="477"/>
      <c r="K217" s="477"/>
      <c r="L217" s="477"/>
      <c r="M217" s="477"/>
      <c r="N217" s="477"/>
      <c r="O217" s="66"/>
      <c r="P217" s="66"/>
      <c r="Q217" s="66"/>
      <c r="R217" s="32"/>
      <c r="S217" s="32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9"/>
      <c r="AF217" s="66"/>
      <c r="AG217" s="66"/>
      <c r="AH217" s="66"/>
      <c r="AI217" s="66"/>
      <c r="AJ217" s="456"/>
      <c r="AK217" s="456"/>
      <c r="AL217" s="456"/>
      <c r="AM217" s="456"/>
      <c r="AN217" s="456"/>
      <c r="AO217" s="456"/>
      <c r="AP217" s="455" t="s">
        <v>501</v>
      </c>
      <c r="AQ217" s="455"/>
      <c r="AR217" s="455"/>
      <c r="AS217" s="455"/>
      <c r="AT217" s="455"/>
      <c r="AU217" s="455"/>
      <c r="AV217" s="455"/>
      <c r="AW217" s="78"/>
      <c r="AX217" s="78"/>
      <c r="AY217" s="78"/>
      <c r="AZ217" s="78"/>
      <c r="BA217" s="66"/>
      <c r="BB217" s="66"/>
      <c r="BC217" s="66"/>
      <c r="BD217" s="66"/>
      <c r="BE217" s="66"/>
      <c r="BF217" s="66"/>
      <c r="BG217" s="66"/>
      <c r="BH217" s="66"/>
      <c r="BI217" s="66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</row>
    <row r="218" spans="1:127" s="5" customFormat="1" ht="27" customHeight="1" x14ac:dyDescent="0.3">
      <c r="A218" s="456"/>
      <c r="B218" s="456"/>
      <c r="C218" s="456"/>
      <c r="D218" s="456"/>
      <c r="E218" s="456"/>
      <c r="F218" s="456"/>
      <c r="G218" s="456"/>
      <c r="H218" s="453">
        <v>2021</v>
      </c>
      <c r="I218" s="453"/>
      <c r="J218" s="453"/>
      <c r="K218" s="453"/>
      <c r="L218" s="453"/>
      <c r="M218" s="453"/>
      <c r="N218" s="453"/>
      <c r="O218" s="66"/>
      <c r="P218" s="66"/>
      <c r="Q218" s="66"/>
      <c r="R218" s="32"/>
      <c r="S218" s="32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9"/>
      <c r="AF218" s="66"/>
      <c r="AG218" s="66"/>
      <c r="AH218" s="66"/>
      <c r="AI218" s="66"/>
      <c r="AJ218" s="454"/>
      <c r="AK218" s="454"/>
      <c r="AL218" s="454"/>
      <c r="AM218" s="454"/>
      <c r="AN218" s="454"/>
      <c r="AO218" s="454"/>
      <c r="AP218" s="78"/>
      <c r="AQ218" s="106"/>
      <c r="AR218" s="106"/>
      <c r="AS218" s="106"/>
      <c r="AT218" s="106"/>
      <c r="AU218" s="106"/>
      <c r="AV218" s="106"/>
      <c r="AW218" s="78"/>
      <c r="AX218" s="78"/>
      <c r="AY218" s="78"/>
      <c r="AZ218" s="78"/>
      <c r="BA218" s="66"/>
      <c r="BB218" s="66"/>
      <c r="BC218" s="66"/>
      <c r="BD218" s="66"/>
      <c r="BE218" s="66"/>
      <c r="BF218" s="66"/>
      <c r="BG218" s="66"/>
      <c r="BH218" s="66"/>
      <c r="BI218" s="66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</row>
    <row r="219" spans="1:127" s="5" customFormat="1" ht="24.6" customHeight="1" x14ac:dyDescent="0.3">
      <c r="A219" s="452"/>
      <c r="B219" s="452"/>
      <c r="C219" s="452"/>
      <c r="D219" s="452"/>
      <c r="E219" s="452"/>
      <c r="F219" s="452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32"/>
      <c r="S219" s="32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9"/>
      <c r="AF219" s="66"/>
      <c r="AG219" s="66"/>
      <c r="AH219" s="66"/>
      <c r="AI219" s="66"/>
      <c r="AJ219" s="107"/>
      <c r="AK219" s="107"/>
      <c r="AL219" s="107"/>
      <c r="AM219" s="107"/>
      <c r="AN219" s="107"/>
      <c r="AO219" s="107"/>
      <c r="AW219" s="78"/>
      <c r="AX219" s="78"/>
      <c r="AY219" s="78"/>
      <c r="AZ219" s="78"/>
      <c r="BA219" s="66"/>
      <c r="BB219" s="66"/>
      <c r="BC219" s="66"/>
      <c r="BD219" s="66"/>
      <c r="BE219" s="66"/>
      <c r="BF219" s="66"/>
      <c r="BG219" s="66"/>
      <c r="BH219" s="66"/>
      <c r="BI219" s="66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</row>
    <row r="220" spans="1:127" s="5" customFormat="1" ht="30.6" customHeight="1" x14ac:dyDescent="0.45">
      <c r="A220" s="549" t="s">
        <v>166</v>
      </c>
      <c r="B220" s="549"/>
      <c r="C220" s="549"/>
      <c r="D220" s="549"/>
      <c r="E220" s="549"/>
      <c r="F220" s="549"/>
      <c r="G220" s="549"/>
      <c r="H220" s="549"/>
      <c r="I220" s="549"/>
      <c r="J220" s="549"/>
      <c r="K220" s="549"/>
      <c r="L220" s="549"/>
      <c r="M220" s="549"/>
      <c r="N220" s="549"/>
      <c r="O220" s="549"/>
      <c r="P220" s="549"/>
      <c r="Q220" s="550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6"/>
      <c r="AE220" s="69"/>
      <c r="AF220" s="66"/>
      <c r="AG220" s="66"/>
      <c r="AH220" s="66"/>
      <c r="AI220" s="66"/>
      <c r="AJ220" s="453" t="s">
        <v>516</v>
      </c>
      <c r="AK220" s="453"/>
      <c r="AL220" s="453"/>
      <c r="AM220" s="453"/>
      <c r="AN220" s="453"/>
      <c r="AO220" s="453"/>
      <c r="AP220" s="453"/>
      <c r="AQ220" s="453"/>
      <c r="AR220" s="453"/>
      <c r="AS220" s="453"/>
      <c r="AT220" s="453"/>
      <c r="AU220" s="453"/>
      <c r="AV220" s="453"/>
      <c r="AW220" s="453"/>
      <c r="AX220" s="453"/>
      <c r="AY220" s="453"/>
      <c r="AZ220" s="453"/>
      <c r="BA220" s="453"/>
      <c r="BB220" s="453"/>
      <c r="BC220" s="453"/>
      <c r="BD220" s="33"/>
      <c r="BE220" s="33"/>
      <c r="BF220" s="66"/>
      <c r="BG220" s="66"/>
      <c r="BH220" s="66"/>
      <c r="BI220" s="66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</row>
    <row r="221" spans="1:127" s="5" customFormat="1" ht="23.45" customHeight="1" x14ac:dyDescent="0.3">
      <c r="A221" s="490"/>
      <c r="B221" s="490"/>
      <c r="C221" s="490"/>
      <c r="D221" s="490"/>
      <c r="E221" s="490"/>
      <c r="F221" s="490"/>
      <c r="G221" s="490"/>
      <c r="H221" s="490"/>
      <c r="I221" s="490"/>
      <c r="J221" s="490"/>
      <c r="K221" s="490"/>
      <c r="L221" s="490"/>
      <c r="M221" s="490"/>
      <c r="N221" s="490"/>
      <c r="O221" s="490"/>
      <c r="P221" s="490"/>
      <c r="Q221" s="490"/>
      <c r="R221" s="490"/>
      <c r="S221" s="490"/>
      <c r="T221" s="490"/>
      <c r="U221" s="490"/>
      <c r="V221" s="490"/>
      <c r="W221" s="490"/>
      <c r="X221" s="490"/>
      <c r="Y221" s="490"/>
      <c r="Z221" s="490"/>
      <c r="AA221" s="490"/>
      <c r="AB221" s="490"/>
      <c r="AC221" s="490"/>
      <c r="AD221" s="66"/>
      <c r="AE221" s="69"/>
      <c r="AF221" s="66"/>
      <c r="AG221" s="66"/>
      <c r="AH221" s="66"/>
      <c r="AI221" s="66"/>
      <c r="AJ221" s="453"/>
      <c r="AK221" s="453"/>
      <c r="AL221" s="453"/>
      <c r="AM221" s="453"/>
      <c r="AN221" s="453"/>
      <c r="AO221" s="453"/>
      <c r="AP221" s="453"/>
      <c r="AQ221" s="453"/>
      <c r="AR221" s="453"/>
      <c r="AS221" s="453"/>
      <c r="AT221" s="453"/>
      <c r="AU221" s="453"/>
      <c r="AV221" s="453"/>
      <c r="AW221" s="453"/>
      <c r="AX221" s="453"/>
      <c r="AY221" s="453"/>
      <c r="AZ221" s="453"/>
      <c r="BA221" s="453"/>
      <c r="BB221" s="453"/>
      <c r="BC221" s="453"/>
      <c r="BD221" s="33"/>
      <c r="BE221" s="33"/>
      <c r="BF221" s="66"/>
      <c r="BG221" s="66"/>
      <c r="BH221" s="66"/>
      <c r="BI221" s="66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</row>
    <row r="222" spans="1:127" s="5" customFormat="1" ht="33.75" customHeight="1" x14ac:dyDescent="0.45">
      <c r="A222" s="491" t="s">
        <v>162</v>
      </c>
      <c r="B222" s="491"/>
      <c r="C222" s="491"/>
      <c r="D222" s="491"/>
      <c r="E222" s="491"/>
      <c r="F222" s="491"/>
      <c r="G222" s="491"/>
      <c r="H222" s="263" t="s">
        <v>258</v>
      </c>
      <c r="I222" s="263"/>
      <c r="J222" s="263"/>
      <c r="K222" s="263"/>
      <c r="L222" s="263"/>
      <c r="M222" s="263"/>
      <c r="N222" s="263"/>
      <c r="O222" s="66"/>
      <c r="P222" s="66"/>
      <c r="Q222" s="66"/>
      <c r="R222" s="32"/>
      <c r="S222" s="32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9"/>
      <c r="AF222" s="66"/>
      <c r="AG222" s="66"/>
      <c r="AH222" s="66"/>
      <c r="AI222" s="66"/>
      <c r="AJ222" s="453"/>
      <c r="AK222" s="453"/>
      <c r="AL222" s="453"/>
      <c r="AM222" s="453"/>
      <c r="AN222" s="453"/>
      <c r="AO222" s="453"/>
      <c r="AP222" s="453"/>
      <c r="AQ222" s="453"/>
      <c r="AR222" s="453"/>
      <c r="AS222" s="453"/>
      <c r="AT222" s="453"/>
      <c r="AU222" s="453"/>
      <c r="AV222" s="453"/>
      <c r="AW222" s="453"/>
      <c r="AX222" s="453"/>
      <c r="AY222" s="453"/>
      <c r="AZ222" s="453"/>
      <c r="BA222" s="453"/>
      <c r="BB222" s="453"/>
      <c r="BC222" s="453"/>
      <c r="BD222" s="33"/>
      <c r="BE222" s="33"/>
      <c r="BF222" s="66"/>
      <c r="BG222" s="66"/>
      <c r="BH222" s="66"/>
      <c r="BI222" s="66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</row>
    <row r="223" spans="1:127" s="5" customFormat="1" ht="34.5" customHeight="1" x14ac:dyDescent="0.3">
      <c r="A223" s="476" t="s">
        <v>500</v>
      </c>
      <c r="B223" s="477"/>
      <c r="C223" s="477"/>
      <c r="D223" s="477"/>
      <c r="E223" s="477"/>
      <c r="F223" s="477"/>
      <c r="G223" s="477"/>
      <c r="H223" s="70"/>
      <c r="I223" s="66"/>
      <c r="J223" s="66"/>
      <c r="K223" s="66"/>
      <c r="L223" s="66"/>
      <c r="M223" s="66"/>
      <c r="N223" s="66"/>
      <c r="O223" s="66"/>
      <c r="P223" s="66"/>
      <c r="Q223" s="66"/>
      <c r="R223" s="32"/>
      <c r="S223" s="32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9"/>
      <c r="AF223" s="66"/>
      <c r="AG223" s="66"/>
      <c r="AH223" s="66"/>
      <c r="AI223" s="66"/>
      <c r="AJ223" s="456"/>
      <c r="AK223" s="456"/>
      <c r="AL223" s="456"/>
      <c r="AM223" s="456"/>
      <c r="AN223" s="456"/>
      <c r="AO223" s="456"/>
      <c r="AP223" s="263" t="s">
        <v>261</v>
      </c>
      <c r="AQ223" s="263"/>
      <c r="AR223" s="263"/>
      <c r="AS223" s="263"/>
      <c r="AT223" s="263"/>
      <c r="AU223" s="263"/>
      <c r="AV223" s="263"/>
      <c r="AW223" s="78"/>
      <c r="AX223" s="78"/>
      <c r="AY223" s="78"/>
      <c r="AZ223" s="78"/>
      <c r="BA223" s="66"/>
      <c r="BB223" s="66"/>
      <c r="BC223" s="66"/>
      <c r="BD223" s="66"/>
      <c r="BE223" s="66"/>
      <c r="BF223" s="66"/>
      <c r="BG223" s="66"/>
      <c r="BH223" s="66"/>
      <c r="BI223" s="66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</row>
    <row r="224" spans="1:127" s="5" customFormat="1" ht="31.5" customHeight="1" x14ac:dyDescent="0.3">
      <c r="A224" s="456"/>
      <c r="B224" s="456"/>
      <c r="C224" s="456"/>
      <c r="D224" s="456"/>
      <c r="E224" s="456"/>
      <c r="F224" s="456"/>
      <c r="G224" s="456"/>
      <c r="H224" s="453">
        <v>2021</v>
      </c>
      <c r="I224" s="453"/>
      <c r="J224" s="453"/>
      <c r="K224" s="453"/>
      <c r="L224" s="453"/>
      <c r="M224" s="453"/>
      <c r="N224" s="453"/>
      <c r="O224" s="66"/>
      <c r="P224" s="66"/>
      <c r="Q224" s="66"/>
      <c r="R224" s="32"/>
      <c r="S224" s="32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9"/>
      <c r="AF224" s="66"/>
      <c r="AG224" s="66"/>
      <c r="AH224" s="66"/>
      <c r="AI224" s="66"/>
      <c r="AJ224" s="228" t="s">
        <v>478</v>
      </c>
      <c r="AK224" s="72"/>
      <c r="AL224" s="78"/>
      <c r="AW224" s="78"/>
      <c r="AX224" s="78"/>
      <c r="AY224" s="78"/>
      <c r="AZ224" s="78"/>
      <c r="BA224" s="66"/>
      <c r="BB224" s="66"/>
      <c r="BC224" s="66"/>
      <c r="BD224" s="66"/>
      <c r="BE224" s="66"/>
      <c r="BF224" s="66"/>
      <c r="BG224" s="66"/>
      <c r="BH224" s="66"/>
      <c r="BI224" s="66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</row>
    <row r="225" spans="1:127" s="5" customFormat="1" ht="27" customHeight="1" x14ac:dyDescent="0.3">
      <c r="A225" s="452"/>
      <c r="B225" s="452"/>
      <c r="C225" s="452"/>
      <c r="D225" s="452"/>
      <c r="E225" s="452"/>
      <c r="F225" s="452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32"/>
      <c r="S225" s="32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9"/>
      <c r="AF225" s="66"/>
      <c r="AG225" s="66"/>
      <c r="AH225" s="66"/>
      <c r="AI225" s="66"/>
      <c r="AJ225" s="456"/>
      <c r="AK225" s="456"/>
      <c r="AL225" s="456"/>
      <c r="AM225" s="456"/>
      <c r="AN225" s="456"/>
      <c r="AO225" s="456"/>
      <c r="AP225" s="448">
        <v>2021</v>
      </c>
      <c r="AQ225" s="455"/>
      <c r="AR225" s="455"/>
      <c r="AS225" s="455"/>
      <c r="AT225" s="106"/>
      <c r="AU225" s="106"/>
      <c r="AV225" s="106"/>
      <c r="AW225" s="78"/>
      <c r="AX225" s="78"/>
      <c r="AY225" s="78"/>
      <c r="AZ225" s="78"/>
      <c r="BA225" s="66"/>
      <c r="BB225" s="66"/>
      <c r="BC225" s="66"/>
      <c r="BD225" s="66"/>
      <c r="BE225" s="66"/>
      <c r="BF225" s="66"/>
      <c r="BG225" s="66"/>
      <c r="BH225" s="66"/>
      <c r="BI225" s="66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</row>
    <row r="226" spans="1:127" s="5" customFormat="1" ht="32.25" customHeight="1" x14ac:dyDescent="0.3">
      <c r="A226" s="457" t="s">
        <v>477</v>
      </c>
      <c r="B226" s="457"/>
      <c r="C226" s="457"/>
      <c r="D226" s="457"/>
      <c r="E226" s="457"/>
      <c r="F226" s="457"/>
      <c r="G226" s="457"/>
      <c r="H226" s="457"/>
      <c r="I226" s="457"/>
      <c r="J226" s="457"/>
      <c r="K226" s="457"/>
      <c r="L226" s="457"/>
      <c r="M226" s="457"/>
      <c r="N226" s="457"/>
      <c r="O226" s="457"/>
      <c r="P226" s="457"/>
      <c r="Q226" s="457"/>
      <c r="R226" s="457"/>
      <c r="S226" s="457"/>
      <c r="T226" s="457"/>
      <c r="U226" s="457"/>
      <c r="V226" s="457"/>
      <c r="W226" s="457"/>
      <c r="X226" s="457"/>
      <c r="Y226" s="457"/>
      <c r="Z226" s="457"/>
      <c r="AA226" s="457"/>
      <c r="AB226" s="1"/>
      <c r="AC226" s="1"/>
      <c r="AD226" s="66"/>
      <c r="AE226" s="69"/>
      <c r="AF226" s="66"/>
      <c r="AG226" s="66"/>
      <c r="AH226" s="66"/>
      <c r="AI226" s="66"/>
      <c r="AT226" s="78"/>
      <c r="AU226" s="78"/>
      <c r="AV226" s="78"/>
      <c r="AW226" s="78"/>
      <c r="AX226" s="78"/>
      <c r="AY226" s="78"/>
      <c r="AZ226" s="78"/>
      <c r="BA226" s="66"/>
      <c r="BB226" s="66"/>
      <c r="BC226" s="66"/>
      <c r="BD226" s="66"/>
      <c r="BE226" s="66"/>
      <c r="BF226" s="66"/>
      <c r="BG226" s="66"/>
      <c r="BH226" s="66"/>
      <c r="BI226" s="66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</row>
    <row r="227" spans="1:127" s="5" customFormat="1" ht="33.75" customHeight="1" x14ac:dyDescent="0.3">
      <c r="A227" s="263"/>
      <c r="B227" s="263"/>
      <c r="C227" s="263"/>
      <c r="D227" s="263"/>
      <c r="E227" s="263"/>
      <c r="F227" s="263"/>
      <c r="G227" s="263"/>
      <c r="H227" s="263"/>
      <c r="I227" s="263"/>
      <c r="J227" s="263"/>
      <c r="K227" s="263"/>
      <c r="L227" s="263"/>
      <c r="M227" s="263"/>
      <c r="N227" s="263"/>
      <c r="O227" s="263"/>
      <c r="P227" s="263"/>
      <c r="Q227" s="263"/>
      <c r="R227" s="263"/>
      <c r="S227" s="263"/>
      <c r="T227" s="263"/>
      <c r="U227" s="263"/>
      <c r="V227" s="263"/>
      <c r="W227" s="263"/>
      <c r="X227" s="263"/>
      <c r="Y227" s="263"/>
      <c r="Z227" s="263"/>
      <c r="AA227" s="263"/>
      <c r="AB227" s="263"/>
      <c r="AC227" s="263"/>
      <c r="AD227" s="66"/>
      <c r="AE227" s="69"/>
      <c r="AF227" s="66"/>
      <c r="AG227" s="66"/>
      <c r="AH227" s="66"/>
      <c r="AI227" s="66"/>
      <c r="AJ227" s="454"/>
      <c r="AK227" s="454"/>
      <c r="AL227" s="454"/>
      <c r="AM227" s="454"/>
      <c r="AN227" s="454"/>
      <c r="AO227" s="454"/>
      <c r="AP227" s="78"/>
      <c r="AQ227" s="78"/>
      <c r="AR227" s="78"/>
      <c r="AS227" s="78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66"/>
      <c r="BE227" s="66"/>
      <c r="BF227" s="66"/>
      <c r="BG227" s="66"/>
      <c r="BH227" s="66"/>
      <c r="BI227" s="66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</row>
    <row r="228" spans="1:127" s="5" customFormat="1" ht="36" customHeight="1" x14ac:dyDescent="0.3">
      <c r="A228" s="532"/>
      <c r="B228" s="532"/>
      <c r="C228" s="532"/>
      <c r="D228" s="532"/>
      <c r="E228" s="532"/>
      <c r="F228" s="532"/>
      <c r="G228" s="532"/>
      <c r="H228" s="263" t="s">
        <v>332</v>
      </c>
      <c r="I228" s="263"/>
      <c r="J228" s="263"/>
      <c r="K228" s="263"/>
      <c r="L228" s="263"/>
      <c r="M228" s="263"/>
      <c r="N228" s="263"/>
      <c r="AD228" s="66"/>
      <c r="AE228" s="69"/>
      <c r="AF228" s="66"/>
      <c r="AG228" s="66"/>
      <c r="AH228" s="66"/>
      <c r="AI228" s="66"/>
      <c r="AJ228" s="442" t="s">
        <v>129</v>
      </c>
      <c r="AK228" s="442"/>
      <c r="AL228" s="442"/>
      <c r="AM228" s="442"/>
      <c r="AN228" s="442"/>
      <c r="AO228" s="442"/>
      <c r="AP228" s="442"/>
      <c r="AQ228" s="442"/>
      <c r="AR228" s="442"/>
      <c r="AS228" s="442"/>
      <c r="AT228" s="442"/>
      <c r="AU228" s="442"/>
      <c r="AV228" s="442"/>
      <c r="AW228" s="442"/>
      <c r="AX228" s="442"/>
      <c r="AY228" s="442"/>
      <c r="AZ228" s="442"/>
      <c r="BA228" s="442"/>
      <c r="BB228" s="442"/>
      <c r="BC228" s="442"/>
      <c r="BD228" s="66"/>
      <c r="BE228" s="66"/>
      <c r="BF228" s="66"/>
      <c r="BG228" s="66"/>
      <c r="BH228" s="66"/>
      <c r="BI228" s="66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</row>
    <row r="229" spans="1:127" s="5" customFormat="1" ht="36" customHeight="1" x14ac:dyDescent="0.45">
      <c r="A229" s="456"/>
      <c r="B229" s="456"/>
      <c r="C229" s="456"/>
      <c r="D229" s="456"/>
      <c r="E229" s="456"/>
      <c r="F229" s="456"/>
      <c r="G229" s="456"/>
      <c r="H229" s="551">
        <v>2021</v>
      </c>
      <c r="I229" s="551"/>
      <c r="J229" s="551"/>
      <c r="K229" s="551"/>
      <c r="L229" s="551"/>
      <c r="M229" s="551"/>
      <c r="N229" s="551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6"/>
      <c r="AE229" s="69"/>
      <c r="AF229" s="66"/>
      <c r="AG229" s="66"/>
      <c r="AH229" s="66"/>
      <c r="AI229" s="66"/>
      <c r="AJ229" s="456"/>
      <c r="AK229" s="456"/>
      <c r="AL229" s="456"/>
      <c r="AM229" s="456"/>
      <c r="AN229" s="456"/>
      <c r="AO229" s="456"/>
      <c r="AP229" s="263" t="s">
        <v>479</v>
      </c>
      <c r="AQ229" s="263"/>
      <c r="AR229" s="263"/>
      <c r="AS229" s="263"/>
      <c r="AT229" s="263"/>
      <c r="AU229" s="263"/>
      <c r="AV229" s="263"/>
      <c r="AW229" s="78"/>
      <c r="AX229" s="78"/>
      <c r="AY229" s="78"/>
      <c r="AZ229" s="78"/>
      <c r="BA229" s="66"/>
      <c r="BB229" s="66"/>
      <c r="BC229" s="66"/>
      <c r="BD229" s="66"/>
      <c r="BE229" s="66"/>
      <c r="BF229" s="66"/>
      <c r="BG229" s="66"/>
      <c r="BH229" s="66"/>
      <c r="BI229" s="66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</row>
    <row r="230" spans="1:127" s="5" customFormat="1" ht="24.6" customHeight="1" x14ac:dyDescent="0.3">
      <c r="A230" s="452"/>
      <c r="B230" s="452"/>
      <c r="C230" s="452"/>
      <c r="D230" s="452"/>
      <c r="E230" s="452"/>
      <c r="F230" s="452"/>
      <c r="G230" s="66"/>
      <c r="H230" s="70"/>
      <c r="I230" s="66"/>
      <c r="J230" s="66"/>
      <c r="K230" s="66"/>
      <c r="L230" s="66"/>
      <c r="M230" s="66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  <c r="AD230" s="66"/>
      <c r="AE230" s="69"/>
      <c r="AF230" s="66"/>
      <c r="AG230" s="66"/>
      <c r="AH230" s="66"/>
      <c r="AI230" s="66"/>
      <c r="AJ230" s="553"/>
      <c r="AK230" s="553"/>
      <c r="AL230" s="553"/>
      <c r="AM230" s="553"/>
      <c r="AN230" s="553"/>
      <c r="AO230" s="553"/>
      <c r="AP230" s="78"/>
      <c r="AQ230" s="79"/>
      <c r="AR230" s="78"/>
      <c r="AS230" s="78"/>
      <c r="AT230" s="78"/>
      <c r="AU230" s="78"/>
      <c r="AV230" s="78"/>
      <c r="AW230" s="78"/>
      <c r="AX230" s="78"/>
      <c r="AY230" s="78"/>
      <c r="AZ230" s="78"/>
      <c r="BA230" s="66"/>
      <c r="BB230" s="66"/>
      <c r="BC230" s="66"/>
      <c r="BD230" s="66"/>
      <c r="BE230" s="66"/>
      <c r="BF230" s="66"/>
      <c r="BG230" s="66"/>
      <c r="BH230" s="66"/>
      <c r="BI230" s="66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</row>
    <row r="231" spans="1:127" s="5" customFormat="1" ht="36" customHeight="1" x14ac:dyDescent="0.3"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  <c r="AD231" s="66"/>
      <c r="AE231" s="69"/>
      <c r="AF231" s="66"/>
      <c r="AG231" s="66"/>
      <c r="AH231" s="66"/>
      <c r="AI231" s="66"/>
      <c r="AJ231" s="456"/>
      <c r="AK231" s="456"/>
      <c r="AL231" s="456"/>
      <c r="AM231" s="456"/>
      <c r="AN231" s="456"/>
      <c r="AO231" s="456"/>
      <c r="AP231" s="263">
        <v>2021</v>
      </c>
      <c r="AQ231" s="453"/>
      <c r="AR231" s="453"/>
      <c r="AS231" s="453"/>
      <c r="AT231" s="78"/>
      <c r="AU231" s="78"/>
      <c r="AV231" s="78"/>
      <c r="AW231" s="78"/>
      <c r="AX231" s="78"/>
      <c r="AY231" s="78"/>
      <c r="AZ231" s="78"/>
      <c r="BA231" s="1"/>
      <c r="BB231" s="1"/>
      <c r="BC231" s="1"/>
      <c r="BD231" s="1"/>
      <c r="BE231" s="1"/>
      <c r="BF231" s="4"/>
      <c r="BG231" s="4"/>
      <c r="BH231" s="4"/>
      <c r="BI231" s="4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</row>
    <row r="232" spans="1:127" s="5" customFormat="1" ht="36" customHeight="1" x14ac:dyDescent="0.3">
      <c r="A232" s="263" t="s">
        <v>259</v>
      </c>
      <c r="B232" s="263"/>
      <c r="C232" s="263"/>
      <c r="D232" s="263"/>
      <c r="E232" s="263"/>
      <c r="F232" s="263"/>
      <c r="G232" s="263"/>
      <c r="H232" s="263"/>
      <c r="I232" s="263"/>
      <c r="J232" s="263"/>
      <c r="K232" s="263"/>
      <c r="L232" s="263"/>
      <c r="M232" s="263"/>
      <c r="N232" s="263"/>
      <c r="O232" s="263"/>
      <c r="P232" s="263"/>
      <c r="Q232" s="263"/>
      <c r="R232" s="263"/>
      <c r="S232" s="263"/>
      <c r="T232" s="263"/>
      <c r="U232" s="263"/>
      <c r="V232" s="263"/>
      <c r="W232" s="263"/>
      <c r="X232" s="263"/>
      <c r="Y232" s="263"/>
      <c r="Z232" s="263"/>
      <c r="AA232" s="263"/>
      <c r="AB232" s="263"/>
      <c r="AC232" s="263"/>
      <c r="AD232" s="66"/>
      <c r="AE232" s="69"/>
      <c r="AF232" s="66"/>
      <c r="AG232" s="66"/>
      <c r="AH232" s="66"/>
      <c r="AI232" s="66"/>
      <c r="AJ232" s="553"/>
      <c r="AK232" s="553"/>
      <c r="AL232" s="553"/>
      <c r="AM232" s="553"/>
      <c r="AN232" s="553"/>
      <c r="AO232" s="553"/>
      <c r="AP232" s="78"/>
      <c r="AQ232" s="78"/>
      <c r="AR232" s="78"/>
      <c r="AS232" s="78"/>
      <c r="AT232" s="78"/>
      <c r="AU232" s="78"/>
      <c r="AV232" s="78"/>
      <c r="AW232" s="78"/>
      <c r="AX232" s="78"/>
      <c r="AY232" s="78"/>
      <c r="AZ232" s="78"/>
      <c r="BA232" s="1"/>
      <c r="BB232" s="1"/>
      <c r="BC232" s="1"/>
      <c r="BD232" s="1"/>
      <c r="BE232" s="1"/>
      <c r="BF232" s="4"/>
      <c r="BG232" s="4"/>
      <c r="BH232" s="4"/>
      <c r="BI232" s="4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</row>
    <row r="233" spans="1:127" s="5" customFormat="1" ht="30.6" customHeight="1" x14ac:dyDescent="0.45">
      <c r="A233" s="551" t="s">
        <v>502</v>
      </c>
      <c r="B233" s="551"/>
      <c r="C233" s="551"/>
      <c r="D233" s="551"/>
      <c r="E233" s="551"/>
      <c r="F233" s="551"/>
      <c r="G233" s="551"/>
      <c r="H233" s="551"/>
      <c r="I233" s="551"/>
      <c r="J233" s="551"/>
      <c r="K233" s="551"/>
      <c r="L233" s="551"/>
      <c r="M233" s="551"/>
      <c r="N233" s="551"/>
      <c r="O233" s="551"/>
      <c r="P233" s="551"/>
      <c r="Q233" s="551"/>
      <c r="R233" s="551"/>
      <c r="S233" s="551"/>
      <c r="T233" s="551"/>
      <c r="U233" s="551"/>
      <c r="V233" s="551"/>
      <c r="W233" s="551"/>
      <c r="X233" s="551"/>
      <c r="Y233" s="551"/>
      <c r="Z233" s="551"/>
      <c r="AA233" s="551"/>
      <c r="AB233" s="551"/>
      <c r="AD233" s="34"/>
      <c r="AE233" s="34"/>
      <c r="AF233" s="34"/>
      <c r="AG233" s="34"/>
      <c r="AH233" s="34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4"/>
      <c r="BG233" s="4"/>
      <c r="BH233" s="4"/>
      <c r="BI233" s="4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</row>
    <row r="234" spans="1:127" s="5" customFormat="1" ht="24.6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3"/>
      <c r="S234" s="3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70"/>
      <c r="AE234" s="70"/>
      <c r="AF234" s="70"/>
      <c r="AG234" s="70"/>
      <c r="AH234" s="70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4"/>
      <c r="BG234" s="4"/>
      <c r="BH234" s="4"/>
      <c r="BI234" s="4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</row>
    <row r="235" spans="1:127" s="5" customFormat="1" ht="30.6" customHeight="1" x14ac:dyDescent="0.3">
      <c r="AC235" s="35"/>
      <c r="AD235" s="35"/>
      <c r="AE235" s="35"/>
      <c r="AF235" s="35"/>
      <c r="AG235" s="35"/>
      <c r="AH235" s="35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4"/>
      <c r="BG235" s="4"/>
      <c r="BH235" s="4"/>
      <c r="BI235" s="4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</row>
    <row r="236" spans="1:127" s="5" customFormat="1" ht="30.6" customHeight="1" x14ac:dyDescent="0.45">
      <c r="A236" s="551"/>
      <c r="B236" s="551"/>
      <c r="C236" s="551"/>
      <c r="D236" s="551"/>
      <c r="E236" s="551"/>
      <c r="F236" s="551"/>
      <c r="G236" s="551"/>
      <c r="H236" s="551"/>
      <c r="I236" s="551"/>
      <c r="J236" s="551"/>
      <c r="K236" s="551"/>
      <c r="L236" s="551"/>
      <c r="M236" s="551"/>
      <c r="N236" s="551"/>
      <c r="O236" s="551"/>
      <c r="P236" s="551"/>
      <c r="Q236" s="551"/>
      <c r="R236" s="551"/>
      <c r="S236" s="551"/>
      <c r="T236" s="551"/>
      <c r="U236" s="551"/>
      <c r="V236" s="551"/>
      <c r="W236" s="551"/>
      <c r="X236" s="551"/>
      <c r="Y236" s="551"/>
      <c r="Z236" s="551"/>
      <c r="AA236" s="551"/>
      <c r="AB236" s="551"/>
      <c r="AC236" s="35"/>
      <c r="AD236" s="35"/>
      <c r="AE236" s="35"/>
      <c r="AF236" s="35"/>
      <c r="AG236" s="35"/>
      <c r="AH236" s="35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4"/>
      <c r="BG236" s="4"/>
      <c r="BH236" s="4"/>
      <c r="BI236" s="4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</row>
    <row r="237" spans="1:127" s="5" customFormat="1" ht="30" customHeight="1" x14ac:dyDescent="0.3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6"/>
      <c r="S237" s="36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67"/>
      <c r="BG237" s="67"/>
      <c r="BH237" s="67"/>
      <c r="BI237" s="67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</row>
    <row r="238" spans="1:127" s="5" customFormat="1" ht="30" x14ac:dyDescent="0.4">
      <c r="A238" s="37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13"/>
      <c r="S238" s="13"/>
      <c r="T238" s="2"/>
      <c r="U238" s="2"/>
      <c r="V238" s="2"/>
      <c r="W238" s="2"/>
      <c r="X238" s="2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4"/>
      <c r="BG238" s="4"/>
      <c r="BH238" s="4"/>
      <c r="BI238" s="4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</row>
  </sheetData>
  <mergeCells count="1445">
    <mergeCell ref="A148:D148"/>
    <mergeCell ref="E148:BE148"/>
    <mergeCell ref="BF148:BI148"/>
    <mergeCell ref="BF81:BI81"/>
    <mergeCell ref="X48:Y48"/>
    <mergeCell ref="Z48:AA48"/>
    <mergeCell ref="AB48:AC48"/>
    <mergeCell ref="AD48:AE48"/>
    <mergeCell ref="BD48:BE48"/>
    <mergeCell ref="BF48:BI48"/>
    <mergeCell ref="B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B61:AC61"/>
    <mergeCell ref="AD61:AE61"/>
    <mergeCell ref="AB57:AC58"/>
    <mergeCell ref="B59:O59"/>
    <mergeCell ref="P59:Q59"/>
    <mergeCell ref="R59:S59"/>
    <mergeCell ref="AL57:AN57"/>
    <mergeCell ref="AO57:AQ57"/>
    <mergeCell ref="AU57:AW57"/>
    <mergeCell ref="BF61:BI61"/>
    <mergeCell ref="BD59:BE59"/>
    <mergeCell ref="BF59:BI59"/>
    <mergeCell ref="AF57:AH57"/>
    <mergeCell ref="AI57:AK57"/>
    <mergeCell ref="BD60:BE60"/>
    <mergeCell ref="AR57:AT57"/>
    <mergeCell ref="A55:A58"/>
    <mergeCell ref="B55:O58"/>
    <mergeCell ref="P55:Q58"/>
    <mergeCell ref="A155:D155"/>
    <mergeCell ref="R55:S58"/>
    <mergeCell ref="T55:AE55"/>
    <mergeCell ref="AF55:BC55"/>
    <mergeCell ref="BD55:BE58"/>
    <mergeCell ref="Z97:AA97"/>
    <mergeCell ref="AB97:AC97"/>
    <mergeCell ref="AD97:AE97"/>
    <mergeCell ref="Z89:AA89"/>
    <mergeCell ref="AB89:AC89"/>
    <mergeCell ref="AD89:AE89"/>
    <mergeCell ref="BD89:BE89"/>
    <mergeCell ref="X90:Y90"/>
    <mergeCell ref="AL56:AQ56"/>
    <mergeCell ref="AR56:AW56"/>
    <mergeCell ref="A103:A106"/>
    <mergeCell ref="T104:U106"/>
    <mergeCell ref="B61:O61"/>
    <mergeCell ref="P61:Q61"/>
    <mergeCell ref="R61:S61"/>
    <mergeCell ref="X57:Y58"/>
    <mergeCell ref="AU137:BI140"/>
    <mergeCell ref="B114:O114"/>
    <mergeCell ref="T56:U58"/>
    <mergeCell ref="V56:W58"/>
    <mergeCell ref="X56:AE56"/>
    <mergeCell ref="AF56:AK56"/>
    <mergeCell ref="X60:Y60"/>
    <mergeCell ref="T59:U59"/>
    <mergeCell ref="X94:Y94"/>
    <mergeCell ref="Z91:AA91"/>
    <mergeCell ref="AB91:AC91"/>
    <mergeCell ref="AD92:AE92"/>
    <mergeCell ref="R92:S92"/>
    <mergeCell ref="AB99:AC99"/>
    <mergeCell ref="B97:O97"/>
    <mergeCell ref="B98:O98"/>
    <mergeCell ref="R98:S98"/>
    <mergeCell ref="B94:O94"/>
    <mergeCell ref="P94:Q94"/>
    <mergeCell ref="P96:Q96"/>
    <mergeCell ref="V95:W95"/>
    <mergeCell ref="X95:Y95"/>
    <mergeCell ref="R91:S91"/>
    <mergeCell ref="B88:O88"/>
    <mergeCell ref="R99:S99"/>
    <mergeCell ref="T99:U99"/>
    <mergeCell ref="V99:W99"/>
    <mergeCell ref="Z98:AA98"/>
    <mergeCell ref="P88:Q88"/>
    <mergeCell ref="T88:U88"/>
    <mergeCell ref="V88:W88"/>
    <mergeCell ref="B75:O75"/>
    <mergeCell ref="AD72:AE72"/>
    <mergeCell ref="T72:U72"/>
    <mergeCell ref="T63:U63"/>
    <mergeCell ref="X73:Y73"/>
    <mergeCell ref="Z73:AA73"/>
    <mergeCell ref="B107:O107"/>
    <mergeCell ref="B110:O110"/>
    <mergeCell ref="A100:R101"/>
    <mergeCell ref="X107:Y107"/>
    <mergeCell ref="X97:Y97"/>
    <mergeCell ref="B99:O99"/>
    <mergeCell ref="BF109:BI109"/>
    <mergeCell ref="BF97:BI97"/>
    <mergeCell ref="B95:O95"/>
    <mergeCell ref="V104:W106"/>
    <mergeCell ref="X104:AE104"/>
    <mergeCell ref="AB112:AC112"/>
    <mergeCell ref="AD112:AE112"/>
    <mergeCell ref="B111:O111"/>
    <mergeCell ref="X112:Y112"/>
    <mergeCell ref="V111:W111"/>
    <mergeCell ref="P114:Q114"/>
    <mergeCell ref="R114:S114"/>
    <mergeCell ref="T114:U114"/>
    <mergeCell ref="V114:W114"/>
    <mergeCell ref="P112:Q112"/>
    <mergeCell ref="BF114:BI114"/>
    <mergeCell ref="P107:Q107"/>
    <mergeCell ref="B113:O113"/>
    <mergeCell ref="P113:Q113"/>
    <mergeCell ref="BF95:BI95"/>
    <mergeCell ref="P99:Q99"/>
    <mergeCell ref="BF113:BI113"/>
    <mergeCell ref="P97:Q97"/>
    <mergeCell ref="R97:S97"/>
    <mergeCell ref="P98:Q98"/>
    <mergeCell ref="P111:Q111"/>
    <mergeCell ref="BF115:BI115"/>
    <mergeCell ref="BF117:BI117"/>
    <mergeCell ref="AB114:AC114"/>
    <mergeCell ref="AD114:AE114"/>
    <mergeCell ref="BD114:BE114"/>
    <mergeCell ref="Z110:AA110"/>
    <mergeCell ref="X98:Y98"/>
    <mergeCell ref="AR105:AT105"/>
    <mergeCell ref="R112:S112"/>
    <mergeCell ref="T112:U112"/>
    <mergeCell ref="BD99:BE99"/>
    <mergeCell ref="AX105:AZ105"/>
    <mergeCell ref="X114:Y114"/>
    <mergeCell ref="T108:U108"/>
    <mergeCell ref="Z108:AA108"/>
    <mergeCell ref="AF103:BC103"/>
    <mergeCell ref="BA105:BC105"/>
    <mergeCell ref="BF111:BI111"/>
    <mergeCell ref="BF107:BI107"/>
    <mergeCell ref="R107:S107"/>
    <mergeCell ref="T107:U107"/>
    <mergeCell ref="V107:W107"/>
    <mergeCell ref="AB107:AC107"/>
    <mergeCell ref="AD107:AE107"/>
    <mergeCell ref="AD117:AE117"/>
    <mergeCell ref="BD117:BE117"/>
    <mergeCell ref="R113:S113"/>
    <mergeCell ref="T113:U113"/>
    <mergeCell ref="V113:W113"/>
    <mergeCell ref="AD111:AE111"/>
    <mergeCell ref="Z107:AA107"/>
    <mergeCell ref="R111:S111"/>
    <mergeCell ref="AD120:AE120"/>
    <mergeCell ref="V119:W119"/>
    <mergeCell ref="X119:Y119"/>
    <mergeCell ref="AF105:AH105"/>
    <mergeCell ref="BD92:BE92"/>
    <mergeCell ref="AB105:AC106"/>
    <mergeCell ref="A102:BI102"/>
    <mergeCell ref="AD105:AE106"/>
    <mergeCell ref="BF103:BI106"/>
    <mergeCell ref="BF93:BI93"/>
    <mergeCell ref="BF98:BI98"/>
    <mergeCell ref="T103:AE103"/>
    <mergeCell ref="T97:U97"/>
    <mergeCell ref="T96:U96"/>
    <mergeCell ref="X99:Y99"/>
    <mergeCell ref="V96:W96"/>
    <mergeCell ref="V97:W97"/>
    <mergeCell ref="T98:U98"/>
    <mergeCell ref="T110:U110"/>
    <mergeCell ref="V110:W110"/>
    <mergeCell ref="X108:Y108"/>
    <mergeCell ref="X110:Y110"/>
    <mergeCell ref="AB98:AC98"/>
    <mergeCell ref="AB110:AC110"/>
    <mergeCell ref="AD110:AE110"/>
    <mergeCell ref="AD109:AE109"/>
    <mergeCell ref="B112:O112"/>
    <mergeCell ref="T117:U117"/>
    <mergeCell ref="V117:W117"/>
    <mergeCell ref="X117:Y117"/>
    <mergeCell ref="BF116:BI116"/>
    <mergeCell ref="Z112:AA112"/>
    <mergeCell ref="T120:U120"/>
    <mergeCell ref="BD79:BE79"/>
    <mergeCell ref="BF79:BI79"/>
    <mergeCell ref="Z81:AA81"/>
    <mergeCell ref="AB81:AC81"/>
    <mergeCell ref="AD81:AE81"/>
    <mergeCell ref="BF110:BI110"/>
    <mergeCell ref="BD119:BE119"/>
    <mergeCell ref="BF99:BI99"/>
    <mergeCell ref="BF120:BI120"/>
    <mergeCell ref="Z80:AA80"/>
    <mergeCell ref="AB80:AC80"/>
    <mergeCell ref="AD80:AE80"/>
    <mergeCell ref="Z96:AA96"/>
    <mergeCell ref="AB96:AC96"/>
    <mergeCell ref="BD95:BE95"/>
    <mergeCell ref="AR104:AW104"/>
    <mergeCell ref="AU105:AW105"/>
    <mergeCell ref="BF96:BI96"/>
    <mergeCell ref="Z94:AA94"/>
    <mergeCell ref="AD98:AE98"/>
    <mergeCell ref="BD98:BE98"/>
    <mergeCell ref="AD99:AE99"/>
    <mergeCell ref="Z99:AA99"/>
    <mergeCell ref="AX104:BC104"/>
    <mergeCell ref="BD97:BE97"/>
    <mergeCell ref="BD103:BE106"/>
    <mergeCell ref="AB90:AC90"/>
    <mergeCell ref="AD90:AE90"/>
    <mergeCell ref="BD90:BE90"/>
    <mergeCell ref="AB109:AC109"/>
    <mergeCell ref="BF108:BI108"/>
    <mergeCell ref="B119:O119"/>
    <mergeCell ref="T92:U92"/>
    <mergeCell ref="V92:W92"/>
    <mergeCell ref="X92:Y92"/>
    <mergeCell ref="Z92:AA92"/>
    <mergeCell ref="AB92:AC92"/>
    <mergeCell ref="T93:U93"/>
    <mergeCell ref="R96:S96"/>
    <mergeCell ref="BF118:BI118"/>
    <mergeCell ref="Z116:AA116"/>
    <mergeCell ref="BD121:BE121"/>
    <mergeCell ref="BF121:BI121"/>
    <mergeCell ref="T119:U119"/>
    <mergeCell ref="X96:Y96"/>
    <mergeCell ref="B96:O96"/>
    <mergeCell ref="BD96:BE96"/>
    <mergeCell ref="AD96:AE96"/>
    <mergeCell ref="Z105:AA106"/>
    <mergeCell ref="AM100:BI101"/>
    <mergeCell ref="X105:Y106"/>
    <mergeCell ref="BF112:BI112"/>
    <mergeCell ref="BD120:BE120"/>
    <mergeCell ref="P119:Q119"/>
    <mergeCell ref="R119:S119"/>
    <mergeCell ref="X115:Y115"/>
    <mergeCell ref="Z115:AA115"/>
    <mergeCell ref="AB115:AC115"/>
    <mergeCell ref="Z111:AA111"/>
    <mergeCell ref="AB111:AC111"/>
    <mergeCell ref="X120:Y120"/>
    <mergeCell ref="V120:W120"/>
    <mergeCell ref="AB117:AC117"/>
    <mergeCell ref="A211:D211"/>
    <mergeCell ref="E199:BE199"/>
    <mergeCell ref="A201:D201"/>
    <mergeCell ref="E200:BE200"/>
    <mergeCell ref="E195:BE195"/>
    <mergeCell ref="A186:D186"/>
    <mergeCell ref="A190:BI190"/>
    <mergeCell ref="AM189:BE189"/>
    <mergeCell ref="P124:Q124"/>
    <mergeCell ref="R124:S124"/>
    <mergeCell ref="T124:U124"/>
    <mergeCell ref="V124:W124"/>
    <mergeCell ref="E179:BE179"/>
    <mergeCell ref="AU134:AW134"/>
    <mergeCell ref="A197:D197"/>
    <mergeCell ref="Z120:AA120"/>
    <mergeCell ref="AB120:AC120"/>
    <mergeCell ref="AD125:AE125"/>
    <mergeCell ref="B129:O129"/>
    <mergeCell ref="AF133:AH133"/>
    <mergeCell ref="AI133:AK133"/>
    <mergeCell ref="AL133:AN133"/>
    <mergeCell ref="AO133:AQ133"/>
    <mergeCell ref="X126:Y126"/>
    <mergeCell ref="AR133:AT133"/>
    <mergeCell ref="AU133:AW133"/>
    <mergeCell ref="AF134:AH134"/>
    <mergeCell ref="AI134:AK134"/>
    <mergeCell ref="BF131:BI131"/>
    <mergeCell ref="X131:Y131"/>
    <mergeCell ref="X128:Y128"/>
    <mergeCell ref="BD129:BE129"/>
    <mergeCell ref="A167:D167"/>
    <mergeCell ref="BD130:BE130"/>
    <mergeCell ref="BF122:BI122"/>
    <mergeCell ref="B122:O122"/>
    <mergeCell ref="P122:Q122"/>
    <mergeCell ref="R122:S122"/>
    <mergeCell ref="X122:Y122"/>
    <mergeCell ref="Z122:AA122"/>
    <mergeCell ref="B117:O117"/>
    <mergeCell ref="B120:O120"/>
    <mergeCell ref="P120:Q120"/>
    <mergeCell ref="R120:S120"/>
    <mergeCell ref="K138:M140"/>
    <mergeCell ref="N138:P140"/>
    <mergeCell ref="Q138:V138"/>
    <mergeCell ref="W138:Y138"/>
    <mergeCell ref="W139:Y139"/>
    <mergeCell ref="BF127:BI127"/>
    <mergeCell ref="BD125:BE125"/>
    <mergeCell ref="BF128:BI128"/>
    <mergeCell ref="V133:W133"/>
    <mergeCell ref="X133:Y133"/>
    <mergeCell ref="AC138:AE138"/>
    <mergeCell ref="AC140:AE140"/>
    <mergeCell ref="BF125:BI125"/>
    <mergeCell ref="X129:Y129"/>
    <mergeCell ref="P127:Q127"/>
    <mergeCell ref="AD131:AE131"/>
    <mergeCell ref="BD126:BE126"/>
    <mergeCell ref="P125:Q125"/>
    <mergeCell ref="R125:S125"/>
    <mergeCell ref="BF129:BI129"/>
    <mergeCell ref="AF132:AH132"/>
    <mergeCell ref="T126:U126"/>
    <mergeCell ref="V126:W126"/>
    <mergeCell ref="BA133:BC133"/>
    <mergeCell ref="BD133:BE133"/>
    <mergeCell ref="AO132:AQ132"/>
    <mergeCell ref="AR132:AT132"/>
    <mergeCell ref="BF130:BI130"/>
    <mergeCell ref="BF133:BI133"/>
    <mergeCell ref="AX134:AZ134"/>
    <mergeCell ref="BA134:BC134"/>
    <mergeCell ref="BD134:BE134"/>
    <mergeCell ref="BF134:BI134"/>
    <mergeCell ref="BD132:BE132"/>
    <mergeCell ref="AI132:AK132"/>
    <mergeCell ref="AL132:AN132"/>
    <mergeCell ref="AB129:AC129"/>
    <mergeCell ref="BF126:BI126"/>
    <mergeCell ref="V130:W130"/>
    <mergeCell ref="BF132:BI132"/>
    <mergeCell ref="Z131:AA131"/>
    <mergeCell ref="AB131:AC131"/>
    <mergeCell ref="AR134:AT134"/>
    <mergeCell ref="BF124:BI124"/>
    <mergeCell ref="BF123:BI123"/>
    <mergeCell ref="BF60:BI60"/>
    <mergeCell ref="BD69:BE69"/>
    <mergeCell ref="BF69:BI69"/>
    <mergeCell ref="BD68:BE68"/>
    <mergeCell ref="BF68:BI68"/>
    <mergeCell ref="AB64:AC64"/>
    <mergeCell ref="AD64:AE64"/>
    <mergeCell ref="BD64:BE64"/>
    <mergeCell ref="BF64:BI64"/>
    <mergeCell ref="Z63:AA63"/>
    <mergeCell ref="T121:U121"/>
    <mergeCell ref="V121:W121"/>
    <mergeCell ref="R121:S121"/>
    <mergeCell ref="AB125:AC125"/>
    <mergeCell ref="BD118:BE118"/>
    <mergeCell ref="AB122:AC122"/>
    <mergeCell ref="AD122:AE122"/>
    <mergeCell ref="BD122:BE122"/>
    <mergeCell ref="V112:W112"/>
    <mergeCell ref="BF70:BI70"/>
    <mergeCell ref="BF71:BI71"/>
    <mergeCell ref="R72:S72"/>
    <mergeCell ref="R81:S81"/>
    <mergeCell ref="T81:U81"/>
    <mergeCell ref="V81:W81"/>
    <mergeCell ref="X81:Y81"/>
    <mergeCell ref="BD107:BE107"/>
    <mergeCell ref="BD111:BE111"/>
    <mergeCell ref="Z114:AA114"/>
    <mergeCell ref="T95:U95"/>
    <mergeCell ref="BD124:BE124"/>
    <mergeCell ref="T125:U125"/>
    <mergeCell ref="V125:W125"/>
    <mergeCell ref="AD124:AE124"/>
    <mergeCell ref="Z124:AA124"/>
    <mergeCell ref="AB123:AC123"/>
    <mergeCell ref="AD123:AE123"/>
    <mergeCell ref="BD123:BE123"/>
    <mergeCell ref="X121:Y121"/>
    <mergeCell ref="Z121:AA121"/>
    <mergeCell ref="AB121:AC121"/>
    <mergeCell ref="AD121:AE121"/>
    <mergeCell ref="V59:W59"/>
    <mergeCell ref="BD75:BE75"/>
    <mergeCell ref="Z60:AA60"/>
    <mergeCell ref="AB60:AC60"/>
    <mergeCell ref="Z59:AA59"/>
    <mergeCell ref="AB59:AC59"/>
    <mergeCell ref="AD59:AE59"/>
    <mergeCell ref="AB75:AC75"/>
    <mergeCell ref="V70:W70"/>
    <mergeCell ref="X70:Y70"/>
    <mergeCell ref="Z70:AA70"/>
    <mergeCell ref="AB70:AC70"/>
    <mergeCell ref="BD71:BE71"/>
    <mergeCell ref="T75:U75"/>
    <mergeCell ref="T77:U77"/>
    <mergeCell ref="T60:U60"/>
    <mergeCell ref="V60:W60"/>
    <mergeCell ref="BD62:BE62"/>
    <mergeCell ref="AO105:AQ105"/>
    <mergeCell ref="T111:U111"/>
    <mergeCell ref="R127:S127"/>
    <mergeCell ref="T127:U127"/>
    <mergeCell ref="B130:O130"/>
    <mergeCell ref="P130:Q130"/>
    <mergeCell ref="T130:U130"/>
    <mergeCell ref="AD57:AE58"/>
    <mergeCell ref="P129:Q129"/>
    <mergeCell ref="R129:S129"/>
    <mergeCell ref="AD129:AE129"/>
    <mergeCell ref="A131:S131"/>
    <mergeCell ref="T131:U131"/>
    <mergeCell ref="V131:W131"/>
    <mergeCell ref="X125:Y125"/>
    <mergeCell ref="T128:U128"/>
    <mergeCell ref="V128:W128"/>
    <mergeCell ref="AD126:AE126"/>
    <mergeCell ref="P126:Q126"/>
    <mergeCell ref="R126:S126"/>
    <mergeCell ref="B128:O128"/>
    <mergeCell ref="B124:O124"/>
    <mergeCell ref="P128:Q128"/>
    <mergeCell ref="B127:O127"/>
    <mergeCell ref="B123:O123"/>
    <mergeCell ref="P123:Q123"/>
    <mergeCell ref="X59:Y59"/>
    <mergeCell ref="X61:Y61"/>
    <mergeCell ref="Z61:AA61"/>
    <mergeCell ref="B63:O63"/>
    <mergeCell ref="P63:Q63"/>
    <mergeCell ref="AD68:AE68"/>
    <mergeCell ref="X64:Y64"/>
    <mergeCell ref="Z64:AA64"/>
    <mergeCell ref="Z28:AA28"/>
    <mergeCell ref="AB28:AC28"/>
    <mergeCell ref="X33:Y33"/>
    <mergeCell ref="Z33:AA33"/>
    <mergeCell ref="AB33:AC33"/>
    <mergeCell ref="AD33:AE33"/>
    <mergeCell ref="BD33:BE33"/>
    <mergeCell ref="BD50:BE50"/>
    <mergeCell ref="B50:O50"/>
    <mergeCell ref="P50:Q50"/>
    <mergeCell ref="R50:S50"/>
    <mergeCell ref="BF33:BI33"/>
    <mergeCell ref="P48:Q48"/>
    <mergeCell ref="R48:S48"/>
    <mergeCell ref="T48:U48"/>
    <mergeCell ref="V48:W48"/>
    <mergeCell ref="BF50:BI50"/>
    <mergeCell ref="BD31:BE31"/>
    <mergeCell ref="BF31:BI31"/>
    <mergeCell ref="T37:U37"/>
    <mergeCell ref="V37:W37"/>
    <mergeCell ref="AB41:AC41"/>
    <mergeCell ref="R36:S36"/>
    <mergeCell ref="T36:U36"/>
    <mergeCell ref="V36:W36"/>
    <mergeCell ref="X36:Y36"/>
    <mergeCell ref="Z36:AA36"/>
    <mergeCell ref="AB36:AC36"/>
    <mergeCell ref="V38:W38"/>
    <mergeCell ref="Z31:AA31"/>
    <mergeCell ref="AB31:AC31"/>
    <mergeCell ref="AD31:AE31"/>
    <mergeCell ref="Z32:AA32"/>
    <mergeCell ref="AB32:AC32"/>
    <mergeCell ref="AD32:AE32"/>
    <mergeCell ref="BD32:BE32"/>
    <mergeCell ref="BF32:BI32"/>
    <mergeCell ref="Z50:AA50"/>
    <mergeCell ref="AB50:AC50"/>
    <mergeCell ref="AD50:AE50"/>
    <mergeCell ref="T50:U50"/>
    <mergeCell ref="V50:W50"/>
    <mergeCell ref="X50:Y50"/>
    <mergeCell ref="R32:S32"/>
    <mergeCell ref="T32:U32"/>
    <mergeCell ref="V32:W32"/>
    <mergeCell ref="X32:Y32"/>
    <mergeCell ref="T33:U33"/>
    <mergeCell ref="V42:W42"/>
    <mergeCell ref="X42:Y42"/>
    <mergeCell ref="T38:U38"/>
    <mergeCell ref="X35:Y35"/>
    <mergeCell ref="AD43:AE43"/>
    <mergeCell ref="BD43:BE43"/>
    <mergeCell ref="BF43:BI43"/>
    <mergeCell ref="Z42:AA42"/>
    <mergeCell ref="AB42:AC42"/>
    <mergeCell ref="AD42:AE42"/>
    <mergeCell ref="Z44:AA44"/>
    <mergeCell ref="AB35:AC35"/>
    <mergeCell ref="Z40:AA40"/>
    <mergeCell ref="Z38:AA38"/>
    <mergeCell ref="AD35:AE35"/>
    <mergeCell ref="BD35:BE35"/>
    <mergeCell ref="A24:A27"/>
    <mergeCell ref="B24:O27"/>
    <mergeCell ref="P24:Q27"/>
    <mergeCell ref="R24:S27"/>
    <mergeCell ref="AB29:AC29"/>
    <mergeCell ref="AD29:AE29"/>
    <mergeCell ref="BD29:BE29"/>
    <mergeCell ref="BF29:BI29"/>
    <mergeCell ref="B30:O30"/>
    <mergeCell ref="T41:U41"/>
    <mergeCell ref="V41:W41"/>
    <mergeCell ref="X41:Y41"/>
    <mergeCell ref="X37:Y37"/>
    <mergeCell ref="Z37:AA37"/>
    <mergeCell ref="AB37:AC37"/>
    <mergeCell ref="AD37:AE37"/>
    <mergeCell ref="B37:O37"/>
    <mergeCell ref="P37:Q37"/>
    <mergeCell ref="R37:S37"/>
    <mergeCell ref="B34:O34"/>
    <mergeCell ref="P34:Q34"/>
    <mergeCell ref="R34:S34"/>
    <mergeCell ref="T34:U34"/>
    <mergeCell ref="V34:W34"/>
    <mergeCell ref="X34:Y34"/>
    <mergeCell ref="B31:O31"/>
    <mergeCell ref="P31:Q31"/>
    <mergeCell ref="R31:S31"/>
    <mergeCell ref="T31:U31"/>
    <mergeCell ref="V31:W31"/>
    <mergeCell ref="B32:O32"/>
    <mergeCell ref="P32:Q32"/>
    <mergeCell ref="AF12:AF13"/>
    <mergeCell ref="AG12:AI12"/>
    <mergeCell ref="AJ12:AJ13"/>
    <mergeCell ref="AK12:AN12"/>
    <mergeCell ref="W12:W13"/>
    <mergeCell ref="X12:Z12"/>
    <mergeCell ref="AA12:AA13"/>
    <mergeCell ref="AB12:AE12"/>
    <mergeCell ref="AL26:AN26"/>
    <mergeCell ref="AO26:AQ26"/>
    <mergeCell ref="Z26:AA27"/>
    <mergeCell ref="AB26:AC27"/>
    <mergeCell ref="AD26:AE27"/>
    <mergeCell ref="AF26:AH26"/>
    <mergeCell ref="AI26:AK26"/>
    <mergeCell ref="AF24:BC24"/>
    <mergeCell ref="T25:U27"/>
    <mergeCell ref="V25:W27"/>
    <mergeCell ref="X25:AE25"/>
    <mergeCell ref="AF25:AK25"/>
    <mergeCell ref="AL25:AQ25"/>
    <mergeCell ref="AO12:AR12"/>
    <mergeCell ref="AS12:AS13"/>
    <mergeCell ref="BD24:BE27"/>
    <mergeCell ref="BF24:BI27"/>
    <mergeCell ref="X29:Y29"/>
    <mergeCell ref="Z29:AA29"/>
    <mergeCell ref="S12:S13"/>
    <mergeCell ref="T12:V12"/>
    <mergeCell ref="AU26:AW26"/>
    <mergeCell ref="AX26:AZ26"/>
    <mergeCell ref="BA26:BC26"/>
    <mergeCell ref="X26:Y27"/>
    <mergeCell ref="A1:BI1"/>
    <mergeCell ref="B2:G2"/>
    <mergeCell ref="BC2:BI2"/>
    <mergeCell ref="BA4:BH4"/>
    <mergeCell ref="BE12:BE13"/>
    <mergeCell ref="BF12:BF13"/>
    <mergeCell ref="BG12:BG13"/>
    <mergeCell ref="BH12:BH13"/>
    <mergeCell ref="BI12:BI13"/>
    <mergeCell ref="B6:H6"/>
    <mergeCell ref="I6:N6"/>
    <mergeCell ref="B8:H8"/>
    <mergeCell ref="I8:N8"/>
    <mergeCell ref="Z3:AR3"/>
    <mergeCell ref="Z5:AR5"/>
    <mergeCell ref="D7:E7"/>
    <mergeCell ref="AT12:AV12"/>
    <mergeCell ref="AW12:AW13"/>
    <mergeCell ref="AX12:BA12"/>
    <mergeCell ref="BB12:BB13"/>
    <mergeCell ref="BC12:BC13"/>
    <mergeCell ref="BD12:BD13"/>
    <mergeCell ref="B43:O43"/>
    <mergeCell ref="P43:Q43"/>
    <mergeCell ref="R43:S43"/>
    <mergeCell ref="V35:W35"/>
    <mergeCell ref="BA7:BH7"/>
    <mergeCell ref="A12:A13"/>
    <mergeCell ref="B12:E12"/>
    <mergeCell ref="F12:F13"/>
    <mergeCell ref="BA9:BH9"/>
    <mergeCell ref="AD28:AE28"/>
    <mergeCell ref="BD28:BE28"/>
    <mergeCell ref="BF28:BI28"/>
    <mergeCell ref="AR26:AT26"/>
    <mergeCell ref="B29:O29"/>
    <mergeCell ref="P29:Q29"/>
    <mergeCell ref="R29:S29"/>
    <mergeCell ref="T29:U29"/>
    <mergeCell ref="V29:W29"/>
    <mergeCell ref="B28:O28"/>
    <mergeCell ref="P28:Q28"/>
    <mergeCell ref="R28:S28"/>
    <mergeCell ref="T28:U28"/>
    <mergeCell ref="V28:W28"/>
    <mergeCell ref="X28:Y28"/>
    <mergeCell ref="AR25:AW25"/>
    <mergeCell ref="AX25:BC25"/>
    <mergeCell ref="T24:AE24"/>
    <mergeCell ref="G12:I12"/>
    <mergeCell ref="J12:J13"/>
    <mergeCell ref="K12:N12"/>
    <mergeCell ref="O12:R12"/>
    <mergeCell ref="BB10:BI10"/>
    <mergeCell ref="B35:O35"/>
    <mergeCell ref="P35:Q35"/>
    <mergeCell ref="R35:S35"/>
    <mergeCell ref="T35:U35"/>
    <mergeCell ref="R41:S41"/>
    <mergeCell ref="B39:O39"/>
    <mergeCell ref="P39:Q39"/>
    <mergeCell ref="R39:S39"/>
    <mergeCell ref="T39:U39"/>
    <mergeCell ref="V39:W39"/>
    <mergeCell ref="B36:O36"/>
    <mergeCell ref="P36:Q36"/>
    <mergeCell ref="B38:O38"/>
    <mergeCell ref="V33:W33"/>
    <mergeCell ref="X31:Y31"/>
    <mergeCell ref="B33:O33"/>
    <mergeCell ref="P33:Q33"/>
    <mergeCell ref="R33:S33"/>
    <mergeCell ref="P38:Q38"/>
    <mergeCell ref="R38:S38"/>
    <mergeCell ref="R40:S40"/>
    <mergeCell ref="T40:U40"/>
    <mergeCell ref="V40:W40"/>
    <mergeCell ref="X40:Y40"/>
    <mergeCell ref="B41:O41"/>
    <mergeCell ref="P41:Q41"/>
    <mergeCell ref="B40:O40"/>
    <mergeCell ref="P40:Q40"/>
    <mergeCell ref="X38:Y38"/>
    <mergeCell ref="BF35:BI35"/>
    <mergeCell ref="AD41:AE41"/>
    <mergeCell ref="BD41:BE41"/>
    <mergeCell ref="BF41:BI41"/>
    <mergeCell ref="T44:U44"/>
    <mergeCell ref="V44:W44"/>
    <mergeCell ref="X44:Y44"/>
    <mergeCell ref="BF44:BI44"/>
    <mergeCell ref="B49:O49"/>
    <mergeCell ref="P49:Q49"/>
    <mergeCell ref="AB40:AC40"/>
    <mergeCell ref="AD40:AE40"/>
    <mergeCell ref="BD40:BE40"/>
    <mergeCell ref="BF40:BI40"/>
    <mergeCell ref="Z41:AA41"/>
    <mergeCell ref="X39:Y39"/>
    <mergeCell ref="Z39:AA39"/>
    <mergeCell ref="AB39:AC39"/>
    <mergeCell ref="BD37:BE37"/>
    <mergeCell ref="BF37:BI37"/>
    <mergeCell ref="AD36:AE36"/>
    <mergeCell ref="BD36:BE36"/>
    <mergeCell ref="BF36:BI36"/>
    <mergeCell ref="AB38:AC38"/>
    <mergeCell ref="AD38:AE38"/>
    <mergeCell ref="BD38:BE38"/>
    <mergeCell ref="BF39:BI39"/>
    <mergeCell ref="B44:O44"/>
    <mergeCell ref="P44:Q44"/>
    <mergeCell ref="R44:S44"/>
    <mergeCell ref="T43:U43"/>
    <mergeCell ref="V43:W43"/>
    <mergeCell ref="B42:O42"/>
    <mergeCell ref="P42:Q42"/>
    <mergeCell ref="R42:S42"/>
    <mergeCell ref="T42:U42"/>
    <mergeCell ref="Z52:AA52"/>
    <mergeCell ref="AB52:AC52"/>
    <mergeCell ref="X43:Y43"/>
    <mergeCell ref="Z43:AA43"/>
    <mergeCell ref="AB43:AC43"/>
    <mergeCell ref="AD51:AE51"/>
    <mergeCell ref="BF49:BI49"/>
    <mergeCell ref="Z46:AA46"/>
    <mergeCell ref="AB44:AC44"/>
    <mergeCell ref="AD44:AE44"/>
    <mergeCell ref="BD44:BE44"/>
    <mergeCell ref="BF46:BI46"/>
    <mergeCell ref="B47:O47"/>
    <mergeCell ref="P47:Q47"/>
    <mergeCell ref="R47:S47"/>
    <mergeCell ref="T47:U47"/>
    <mergeCell ref="V47:W47"/>
    <mergeCell ref="B46:O46"/>
    <mergeCell ref="P46:Q46"/>
    <mergeCell ref="R46:S46"/>
    <mergeCell ref="X46:Y46"/>
    <mergeCell ref="X45:Y45"/>
    <mergeCell ref="Z45:AA45"/>
    <mergeCell ref="AB45:AC45"/>
    <mergeCell ref="AD45:AE45"/>
    <mergeCell ref="BD45:BE45"/>
    <mergeCell ref="BF45:BI45"/>
    <mergeCell ref="B45:O45"/>
    <mergeCell ref="P45:Q45"/>
    <mergeCell ref="R45:S45"/>
    <mergeCell ref="T45:U45"/>
    <mergeCell ref="V45:W45"/>
    <mergeCell ref="BD51:BE51"/>
    <mergeCell ref="BD52:BE52"/>
    <mergeCell ref="X49:Y49"/>
    <mergeCell ref="Z49:AA49"/>
    <mergeCell ref="AB49:AC49"/>
    <mergeCell ref="AD49:AE49"/>
    <mergeCell ref="BD49:BE49"/>
    <mergeCell ref="V51:W51"/>
    <mergeCell ref="B51:O51"/>
    <mergeCell ref="P51:Q51"/>
    <mergeCell ref="R51:S51"/>
    <mergeCell ref="X51:Y51"/>
    <mergeCell ref="BF51:BI51"/>
    <mergeCell ref="T51:U51"/>
    <mergeCell ref="BF52:BI52"/>
    <mergeCell ref="B48:O48"/>
    <mergeCell ref="AD52:AE52"/>
    <mergeCell ref="V53:W53"/>
    <mergeCell ref="X53:Y53"/>
    <mergeCell ref="Z53:AA53"/>
    <mergeCell ref="AB53:AC53"/>
    <mergeCell ref="AD53:AE53"/>
    <mergeCell ref="R49:S49"/>
    <mergeCell ref="T49:U49"/>
    <mergeCell ref="V49:W49"/>
    <mergeCell ref="Z51:AA51"/>
    <mergeCell ref="AB51:AC51"/>
    <mergeCell ref="B52:O52"/>
    <mergeCell ref="P52:Q52"/>
    <mergeCell ref="R52:S52"/>
    <mergeCell ref="T52:U52"/>
    <mergeCell ref="V52:W52"/>
    <mergeCell ref="X52:Y52"/>
    <mergeCell ref="B53:O53"/>
    <mergeCell ref="P53:Q53"/>
    <mergeCell ref="BD53:BE53"/>
    <mergeCell ref="BD54:BE54"/>
    <mergeCell ref="BF54:BI54"/>
    <mergeCell ref="BF53:BI53"/>
    <mergeCell ref="BF75:BI75"/>
    <mergeCell ref="R69:S69"/>
    <mergeCell ref="AB69:AC69"/>
    <mergeCell ref="AD69:AE69"/>
    <mergeCell ref="AD70:AE70"/>
    <mergeCell ref="AD67:AE67"/>
    <mergeCell ref="BD67:BE67"/>
    <mergeCell ref="BF67:BI67"/>
    <mergeCell ref="BD74:BE74"/>
    <mergeCell ref="BF74:BI74"/>
    <mergeCell ref="BF73:BI73"/>
    <mergeCell ref="R68:S68"/>
    <mergeCell ref="T68:U68"/>
    <mergeCell ref="V68:W68"/>
    <mergeCell ref="X68:Y68"/>
    <mergeCell ref="Z68:AA68"/>
    <mergeCell ref="R75:S75"/>
    <mergeCell ref="V75:W75"/>
    <mergeCell ref="X75:Y75"/>
    <mergeCell ref="Z75:AA75"/>
    <mergeCell ref="R53:S53"/>
    <mergeCell ref="T53:U53"/>
    <mergeCell ref="BF55:BI58"/>
    <mergeCell ref="Z57:AA58"/>
    <mergeCell ref="AX56:BC56"/>
    <mergeCell ref="AX57:AZ57"/>
    <mergeCell ref="BA57:BC57"/>
    <mergeCell ref="BD61:BE61"/>
    <mergeCell ref="T74:U74"/>
    <mergeCell ref="V74:W74"/>
    <mergeCell ref="X74:Y74"/>
    <mergeCell ref="Z74:AA74"/>
    <mergeCell ref="B72:O72"/>
    <mergeCell ref="P72:Q72"/>
    <mergeCell ref="AB63:AC63"/>
    <mergeCell ref="AD63:AE63"/>
    <mergeCell ref="BD63:BE63"/>
    <mergeCell ref="BF63:BI63"/>
    <mergeCell ref="B64:O64"/>
    <mergeCell ref="P64:Q64"/>
    <mergeCell ref="P65:Q65"/>
    <mergeCell ref="R65:S65"/>
    <mergeCell ref="P69:Q69"/>
    <mergeCell ref="BD66:BE66"/>
    <mergeCell ref="AD74:AE74"/>
    <mergeCell ref="B74:O74"/>
    <mergeCell ref="P74:Q74"/>
    <mergeCell ref="R74:S74"/>
    <mergeCell ref="R63:S63"/>
    <mergeCell ref="BF65:BI65"/>
    <mergeCell ref="BF66:BI66"/>
    <mergeCell ref="AB74:AC74"/>
    <mergeCell ref="BF62:BI62"/>
    <mergeCell ref="B71:O71"/>
    <mergeCell ref="P71:Q71"/>
    <mergeCell ref="R71:S71"/>
    <mergeCell ref="T71:U71"/>
    <mergeCell ref="B73:O73"/>
    <mergeCell ref="AB71:AC71"/>
    <mergeCell ref="AD71:AE71"/>
    <mergeCell ref="T62:U62"/>
    <mergeCell ref="V62:W62"/>
    <mergeCell ref="Z65:AA65"/>
    <mergeCell ref="AB65:AC65"/>
    <mergeCell ref="AD65:AE65"/>
    <mergeCell ref="B66:O66"/>
    <mergeCell ref="P66:Q66"/>
    <mergeCell ref="BF72:BI72"/>
    <mergeCell ref="R73:S73"/>
    <mergeCell ref="T65:U65"/>
    <mergeCell ref="B69:O69"/>
    <mergeCell ref="B76:O76"/>
    <mergeCell ref="P76:Q76"/>
    <mergeCell ref="V71:W71"/>
    <mergeCell ref="V61:W61"/>
    <mergeCell ref="BD72:BE72"/>
    <mergeCell ref="X77:Y77"/>
    <mergeCell ref="P75:Q75"/>
    <mergeCell ref="B77:O77"/>
    <mergeCell ref="AD75:AE75"/>
    <mergeCell ref="X78:Y78"/>
    <mergeCell ref="AD78:AE78"/>
    <mergeCell ref="B70:O70"/>
    <mergeCell ref="P70:Q70"/>
    <mergeCell ref="R70:S70"/>
    <mergeCell ref="T70:U70"/>
    <mergeCell ref="V65:W65"/>
    <mergeCell ref="X65:Y65"/>
    <mergeCell ref="B78:O78"/>
    <mergeCell ref="T73:U73"/>
    <mergeCell ref="V73:W73"/>
    <mergeCell ref="BD65:BE65"/>
    <mergeCell ref="R66:S66"/>
    <mergeCell ref="T66:U66"/>
    <mergeCell ref="V66:W66"/>
    <mergeCell ref="B65:O65"/>
    <mergeCell ref="T61:U61"/>
    <mergeCell ref="X72:Y72"/>
    <mergeCell ref="B62:O62"/>
    <mergeCell ref="P78:Q78"/>
    <mergeCell ref="R78:S78"/>
    <mergeCell ref="T78:U78"/>
    <mergeCell ref="V78:W78"/>
    <mergeCell ref="B60:O60"/>
    <mergeCell ref="P60:Q60"/>
    <mergeCell ref="V63:W63"/>
    <mergeCell ref="X63:Y63"/>
    <mergeCell ref="X66:Y66"/>
    <mergeCell ref="Z66:AA66"/>
    <mergeCell ref="AB66:AC66"/>
    <mergeCell ref="AD66:AE66"/>
    <mergeCell ref="R64:S64"/>
    <mergeCell ref="T64:U64"/>
    <mergeCell ref="V64:W64"/>
    <mergeCell ref="AB73:AC73"/>
    <mergeCell ref="AD73:AE73"/>
    <mergeCell ref="Z72:AA72"/>
    <mergeCell ref="AB72:AC72"/>
    <mergeCell ref="X71:Y71"/>
    <mergeCell ref="Z71:AA71"/>
    <mergeCell ref="V72:W72"/>
    <mergeCell ref="AD60:AE60"/>
    <mergeCell ref="R60:S60"/>
    <mergeCell ref="P62:Q62"/>
    <mergeCell ref="R62:S62"/>
    <mergeCell ref="X62:Y62"/>
    <mergeCell ref="Z62:AA62"/>
    <mergeCell ref="P73:Q73"/>
    <mergeCell ref="AB62:AC62"/>
    <mergeCell ref="AD62:AE62"/>
    <mergeCell ref="BF76:BI76"/>
    <mergeCell ref="R76:S76"/>
    <mergeCell ref="T76:U76"/>
    <mergeCell ref="V76:W76"/>
    <mergeCell ref="X76:Y76"/>
    <mergeCell ref="Z76:AA76"/>
    <mergeCell ref="BF78:BI78"/>
    <mergeCell ref="Z77:AA77"/>
    <mergeCell ref="AB77:AC77"/>
    <mergeCell ref="AD77:AE77"/>
    <mergeCell ref="BD77:BE77"/>
    <mergeCell ref="BF77:BI77"/>
    <mergeCell ref="BF80:BI80"/>
    <mergeCell ref="X80:Y80"/>
    <mergeCell ref="AB79:AC79"/>
    <mergeCell ref="R80:S80"/>
    <mergeCell ref="T80:U80"/>
    <mergeCell ref="V80:W80"/>
    <mergeCell ref="Z78:AA78"/>
    <mergeCell ref="AB78:AC78"/>
    <mergeCell ref="R79:S79"/>
    <mergeCell ref="T79:U79"/>
    <mergeCell ref="AB76:AC76"/>
    <mergeCell ref="AD76:AE76"/>
    <mergeCell ref="BD78:BE78"/>
    <mergeCell ref="R77:S77"/>
    <mergeCell ref="BD80:BE80"/>
    <mergeCell ref="BD76:BE76"/>
    <mergeCell ref="P81:Q81"/>
    <mergeCell ref="P80:Q80"/>
    <mergeCell ref="R117:S117"/>
    <mergeCell ref="BD113:BE113"/>
    <mergeCell ref="BD94:BE94"/>
    <mergeCell ref="B93:O93"/>
    <mergeCell ref="P93:Q93"/>
    <mergeCell ref="R93:S93"/>
    <mergeCell ref="AD94:AE94"/>
    <mergeCell ref="P95:Q95"/>
    <mergeCell ref="R95:S95"/>
    <mergeCell ref="V91:W91"/>
    <mergeCell ref="X91:Y91"/>
    <mergeCell ref="AB94:AC94"/>
    <mergeCell ref="AD95:AE95"/>
    <mergeCell ref="T94:U94"/>
    <mergeCell ref="V94:W94"/>
    <mergeCell ref="V98:W98"/>
    <mergeCell ref="BD109:BE109"/>
    <mergeCell ref="R94:S94"/>
    <mergeCell ref="Z95:AA95"/>
    <mergeCell ref="AB95:AC95"/>
    <mergeCell ref="X109:Y109"/>
    <mergeCell ref="Z109:AA109"/>
    <mergeCell ref="AF104:AK104"/>
    <mergeCell ref="B103:O106"/>
    <mergeCell ref="P103:Q106"/>
    <mergeCell ref="R103:S106"/>
    <mergeCell ref="AL104:AQ104"/>
    <mergeCell ref="BD91:BE91"/>
    <mergeCell ref="AI105:AK105"/>
    <mergeCell ref="AL105:AN105"/>
    <mergeCell ref="X111:Y111"/>
    <mergeCell ref="P116:Q116"/>
    <mergeCell ref="R116:S116"/>
    <mergeCell ref="T116:U116"/>
    <mergeCell ref="V116:W116"/>
    <mergeCell ref="X116:Y116"/>
    <mergeCell ref="AB108:AC108"/>
    <mergeCell ref="AD108:AE108"/>
    <mergeCell ref="BD108:BE108"/>
    <mergeCell ref="BD116:BE116"/>
    <mergeCell ref="V108:W108"/>
    <mergeCell ref="P110:Q110"/>
    <mergeCell ref="R110:S110"/>
    <mergeCell ref="AD115:AE115"/>
    <mergeCell ref="BD110:BE110"/>
    <mergeCell ref="R108:S108"/>
    <mergeCell ref="X113:Y113"/>
    <mergeCell ref="Z113:AA113"/>
    <mergeCell ref="AB113:AC113"/>
    <mergeCell ref="AD113:AE113"/>
    <mergeCell ref="BD112:BE112"/>
    <mergeCell ref="B121:O121"/>
    <mergeCell ref="P121:Q121"/>
    <mergeCell ref="Z129:AA129"/>
    <mergeCell ref="V127:W127"/>
    <mergeCell ref="B125:O125"/>
    <mergeCell ref="X130:Y130"/>
    <mergeCell ref="Z130:AA130"/>
    <mergeCell ref="AB130:AC130"/>
    <mergeCell ref="T129:U129"/>
    <mergeCell ref="V115:W115"/>
    <mergeCell ref="AB116:AC116"/>
    <mergeCell ref="AD116:AE116"/>
    <mergeCell ref="R118:S118"/>
    <mergeCell ref="T118:U118"/>
    <mergeCell ref="T122:U122"/>
    <mergeCell ref="V122:W122"/>
    <mergeCell ref="B118:O118"/>
    <mergeCell ref="P118:Q118"/>
    <mergeCell ref="R123:S123"/>
    <mergeCell ref="T123:U123"/>
    <mergeCell ref="AB124:AC124"/>
    <mergeCell ref="R128:S128"/>
    <mergeCell ref="AD128:AE128"/>
    <mergeCell ref="R130:S130"/>
    <mergeCell ref="AB127:AC127"/>
    <mergeCell ref="V118:W118"/>
    <mergeCell ref="X118:Y118"/>
    <mergeCell ref="Z117:AA117"/>
    <mergeCell ref="AD118:AE118"/>
    <mergeCell ref="Z118:AA118"/>
    <mergeCell ref="AB118:AC118"/>
    <mergeCell ref="P117:Q117"/>
    <mergeCell ref="BF119:BI119"/>
    <mergeCell ref="A236:AB236"/>
    <mergeCell ref="B67:O67"/>
    <mergeCell ref="P67:Q67"/>
    <mergeCell ref="R67:S67"/>
    <mergeCell ref="T67:U67"/>
    <mergeCell ref="V67:W67"/>
    <mergeCell ref="X67:Y67"/>
    <mergeCell ref="Z67:AA67"/>
    <mergeCell ref="AB67:AC67"/>
    <mergeCell ref="AB68:AC68"/>
    <mergeCell ref="AJ232:AO232"/>
    <mergeCell ref="A232:AC232"/>
    <mergeCell ref="A233:AB233"/>
    <mergeCell ref="A230:F230"/>
    <mergeCell ref="AJ230:AO230"/>
    <mergeCell ref="A229:G229"/>
    <mergeCell ref="H229:N229"/>
    <mergeCell ref="AJ231:AO231"/>
    <mergeCell ref="A219:F219"/>
    <mergeCell ref="E149:BE149"/>
    <mergeCell ref="AJ217:AO217"/>
    <mergeCell ref="B68:O68"/>
    <mergeCell ref="P68:Q68"/>
    <mergeCell ref="BD73:BE73"/>
    <mergeCell ref="T69:U69"/>
    <mergeCell ref="V69:W69"/>
    <mergeCell ref="X69:Y69"/>
    <mergeCell ref="Z69:AA69"/>
    <mergeCell ref="BD70:BE70"/>
    <mergeCell ref="AP137:AT137"/>
    <mergeCell ref="AP231:AS231"/>
    <mergeCell ref="A227:AC227"/>
    <mergeCell ref="A228:G228"/>
    <mergeCell ref="BF156:BI156"/>
    <mergeCell ref="Z140:AB140"/>
    <mergeCell ref="E144:BE144"/>
    <mergeCell ref="H228:N228"/>
    <mergeCell ref="AJ229:AO229"/>
    <mergeCell ref="AF138:AJ140"/>
    <mergeCell ref="AK138:AO140"/>
    <mergeCell ref="AP138:AT140"/>
    <mergeCell ref="Q139:V139"/>
    <mergeCell ref="A224:G224"/>
    <mergeCell ref="A215:N215"/>
    <mergeCell ref="A216:G216"/>
    <mergeCell ref="H216:N216"/>
    <mergeCell ref="A179:D179"/>
    <mergeCell ref="E183:BE183"/>
    <mergeCell ref="AP217:AV217"/>
    <mergeCell ref="AJ227:AO227"/>
    <mergeCell ref="AP223:AV223"/>
    <mergeCell ref="AJ225:AO225"/>
    <mergeCell ref="E145:BE145"/>
    <mergeCell ref="E146:BE146"/>
    <mergeCell ref="A146:D146"/>
    <mergeCell ref="BF150:BI150"/>
    <mergeCell ref="A204:D204"/>
    <mergeCell ref="A206:D206"/>
    <mergeCell ref="BF184:BI184"/>
    <mergeCell ref="AP216:AV216"/>
    <mergeCell ref="Z138:AB138"/>
    <mergeCell ref="A220:Q220"/>
    <mergeCell ref="E186:BE186"/>
    <mergeCell ref="A205:D205"/>
    <mergeCell ref="E202:BE202"/>
    <mergeCell ref="E159:BE159"/>
    <mergeCell ref="BF175:BI175"/>
    <mergeCell ref="BF176:BI176"/>
    <mergeCell ref="BF171:BI171"/>
    <mergeCell ref="A181:D181"/>
    <mergeCell ref="A176:D176"/>
    <mergeCell ref="BF177:BI177"/>
    <mergeCell ref="A202:D202"/>
    <mergeCell ref="AU135:AW135"/>
    <mergeCell ref="AX135:AZ135"/>
    <mergeCell ref="BA135:BC135"/>
    <mergeCell ref="BD135:BE135"/>
    <mergeCell ref="A154:D154"/>
    <mergeCell ref="A199:D199"/>
    <mergeCell ref="BF187:BI187"/>
    <mergeCell ref="BF192:BI192"/>
    <mergeCell ref="E185:BE185"/>
    <mergeCell ref="A194:D194"/>
    <mergeCell ref="E205:BE205"/>
    <mergeCell ref="BF180:BI180"/>
    <mergeCell ref="E187:BE187"/>
    <mergeCell ref="A166:D166"/>
    <mergeCell ref="A196:D196"/>
    <mergeCell ref="E204:BE204"/>
    <mergeCell ref="E194:BE194"/>
    <mergeCell ref="A143:D143"/>
    <mergeCell ref="A185:D185"/>
    <mergeCell ref="A183:D183"/>
    <mergeCell ref="A138:G140"/>
    <mergeCell ref="H138:J140"/>
    <mergeCell ref="H224:N224"/>
    <mergeCell ref="AJ220:BC222"/>
    <mergeCell ref="A221:AC221"/>
    <mergeCell ref="A222:G222"/>
    <mergeCell ref="H222:N222"/>
    <mergeCell ref="A217:F217"/>
    <mergeCell ref="H217:N217"/>
    <mergeCell ref="A150:D150"/>
    <mergeCell ref="AJ215:AU215"/>
    <mergeCell ref="A212:BI212"/>
    <mergeCell ref="A208:D208"/>
    <mergeCell ref="E208:BE208"/>
    <mergeCell ref="BF206:BI206"/>
    <mergeCell ref="BF208:BI208"/>
    <mergeCell ref="BF209:BI209"/>
    <mergeCell ref="E209:BE209"/>
    <mergeCell ref="A209:D209"/>
    <mergeCell ref="E206:BE206"/>
    <mergeCell ref="E172:BE172"/>
    <mergeCell ref="BF172:BI172"/>
    <mergeCell ref="E169:BE169"/>
    <mergeCell ref="A171:D171"/>
    <mergeCell ref="E165:BE165"/>
    <mergeCell ref="A210:D210"/>
    <mergeCell ref="E158:BE158"/>
    <mergeCell ref="A159:D159"/>
    <mergeCell ref="E176:BE176"/>
    <mergeCell ref="E171:BE171"/>
    <mergeCell ref="E197:BE197"/>
    <mergeCell ref="BF185:BI185"/>
    <mergeCell ref="BF186:BI186"/>
    <mergeCell ref="BF179:BI179"/>
    <mergeCell ref="BF201:BI201"/>
    <mergeCell ref="A177:D177"/>
    <mergeCell ref="A158:D158"/>
    <mergeCell ref="E175:BE175"/>
    <mergeCell ref="AJ216:AO216"/>
    <mergeCell ref="BF210:BI210"/>
    <mergeCell ref="E181:BE181"/>
    <mergeCell ref="A218:G218"/>
    <mergeCell ref="BF195:BI195"/>
    <mergeCell ref="BF196:BI196"/>
    <mergeCell ref="BF198:BI198"/>
    <mergeCell ref="BF199:BI199"/>
    <mergeCell ref="BF200:BI200"/>
    <mergeCell ref="BF205:BI205"/>
    <mergeCell ref="BF202:BI202"/>
    <mergeCell ref="BF204:BI204"/>
    <mergeCell ref="BF193:BI193"/>
    <mergeCell ref="E184:BE184"/>
    <mergeCell ref="A184:D184"/>
    <mergeCell ref="BF183:BI183"/>
    <mergeCell ref="E201:BE201"/>
    <mergeCell ref="E162:BE162"/>
    <mergeCell ref="BF162:BI162"/>
    <mergeCell ref="A168:D168"/>
    <mergeCell ref="BF165:BI165"/>
    <mergeCell ref="BF182:BI182"/>
    <mergeCell ref="A192:D192"/>
    <mergeCell ref="E192:BE192"/>
    <mergeCell ref="A193:D193"/>
    <mergeCell ref="E193:BE193"/>
    <mergeCell ref="BF163:BI163"/>
    <mergeCell ref="A163:D163"/>
    <mergeCell ref="AJ228:BC228"/>
    <mergeCell ref="BD131:BE131"/>
    <mergeCell ref="AU132:AW132"/>
    <mergeCell ref="E210:BE210"/>
    <mergeCell ref="A156:D156"/>
    <mergeCell ref="A157:D157"/>
    <mergeCell ref="A213:BI213"/>
    <mergeCell ref="BF194:BI194"/>
    <mergeCell ref="BF155:BI155"/>
    <mergeCell ref="A225:F225"/>
    <mergeCell ref="H218:N218"/>
    <mergeCell ref="AJ218:AO218"/>
    <mergeCell ref="AP225:AS225"/>
    <mergeCell ref="AJ223:AO223"/>
    <mergeCell ref="A226:AA226"/>
    <mergeCell ref="E211:BE211"/>
    <mergeCell ref="E198:BE198"/>
    <mergeCell ref="A200:D200"/>
    <mergeCell ref="A198:D198"/>
    <mergeCell ref="E196:BE196"/>
    <mergeCell ref="BF173:BI173"/>
    <mergeCell ref="A203:D203"/>
    <mergeCell ref="A182:D182"/>
    <mergeCell ref="A174:D174"/>
    <mergeCell ref="E174:BE174"/>
    <mergeCell ref="BF174:BI174"/>
    <mergeCell ref="A173:D173"/>
    <mergeCell ref="E173:BE173"/>
    <mergeCell ref="BF181:BI181"/>
    <mergeCell ref="A178:D178"/>
    <mergeCell ref="E182:BE182"/>
    <mergeCell ref="A223:G223"/>
    <mergeCell ref="A195:D195"/>
    <mergeCell ref="A187:D187"/>
    <mergeCell ref="B115:O115"/>
    <mergeCell ref="P115:Q115"/>
    <mergeCell ref="R115:S115"/>
    <mergeCell ref="T115:U115"/>
    <mergeCell ref="Z135:AA135"/>
    <mergeCell ref="BD115:BE115"/>
    <mergeCell ref="Q137:V137"/>
    <mergeCell ref="E153:BE153"/>
    <mergeCell ref="Z126:AA126"/>
    <mergeCell ref="AB126:AC126"/>
    <mergeCell ref="Z125:AA125"/>
    <mergeCell ref="Z119:AA119"/>
    <mergeCell ref="AB119:AC119"/>
    <mergeCell ref="AD119:AE119"/>
    <mergeCell ref="Z137:AB137"/>
    <mergeCell ref="AX132:AZ132"/>
    <mergeCell ref="BA132:BC132"/>
    <mergeCell ref="A152:D152"/>
    <mergeCell ref="X135:Y135"/>
    <mergeCell ref="AD135:AE135"/>
    <mergeCell ref="V132:W132"/>
    <mergeCell ref="AC137:AE137"/>
    <mergeCell ref="AR135:AT135"/>
    <mergeCell ref="A136:P136"/>
    <mergeCell ref="Q136:AE136"/>
    <mergeCell ref="AB134:AC134"/>
    <mergeCell ref="AD134:AE134"/>
    <mergeCell ref="E164:BE164"/>
    <mergeCell ref="A133:S133"/>
    <mergeCell ref="T133:U133"/>
    <mergeCell ref="P87:Q87"/>
    <mergeCell ref="R87:S87"/>
    <mergeCell ref="T87:U87"/>
    <mergeCell ref="V87:W87"/>
    <mergeCell ref="X87:Y87"/>
    <mergeCell ref="BD88:BE88"/>
    <mergeCell ref="Z88:AA88"/>
    <mergeCell ref="AB88:AC88"/>
    <mergeCell ref="AD88:AE88"/>
    <mergeCell ref="R88:S88"/>
    <mergeCell ref="V77:W77"/>
    <mergeCell ref="AM82:BF85"/>
    <mergeCell ref="A86:BG86"/>
    <mergeCell ref="BF88:BI88"/>
    <mergeCell ref="Z87:AA87"/>
    <mergeCell ref="AB87:AC87"/>
    <mergeCell ref="AD87:AE87"/>
    <mergeCell ref="BD87:BE87"/>
    <mergeCell ref="BF87:BI87"/>
    <mergeCell ref="A82:R85"/>
    <mergeCell ref="P79:Q79"/>
    <mergeCell ref="B79:O79"/>
    <mergeCell ref="X88:Y88"/>
    <mergeCell ref="B80:O80"/>
    <mergeCell ref="V79:W79"/>
    <mergeCell ref="X79:Y79"/>
    <mergeCell ref="Z79:AA79"/>
    <mergeCell ref="P77:Q77"/>
    <mergeCell ref="B81:O81"/>
    <mergeCell ref="B87:O87"/>
    <mergeCell ref="AD79:AE79"/>
    <mergeCell ref="BD81:BE81"/>
    <mergeCell ref="BF91:BI91"/>
    <mergeCell ref="B91:O91"/>
    <mergeCell ref="P91:Q91"/>
    <mergeCell ref="V93:W93"/>
    <mergeCell ref="Z90:AA90"/>
    <mergeCell ref="T91:U91"/>
    <mergeCell ref="B92:O92"/>
    <mergeCell ref="P92:Q92"/>
    <mergeCell ref="X93:Y93"/>
    <mergeCell ref="Z93:AA93"/>
    <mergeCell ref="AB93:AC93"/>
    <mergeCell ref="AD93:AE93"/>
    <mergeCell ref="BD93:BE93"/>
    <mergeCell ref="B89:O89"/>
    <mergeCell ref="AD91:AE91"/>
    <mergeCell ref="BF90:BI90"/>
    <mergeCell ref="BF89:BI89"/>
    <mergeCell ref="BF92:BI92"/>
    <mergeCell ref="P89:Q89"/>
    <mergeCell ref="R89:S89"/>
    <mergeCell ref="T89:U89"/>
    <mergeCell ref="V89:W89"/>
    <mergeCell ref="X89:Y89"/>
    <mergeCell ref="B90:O90"/>
    <mergeCell ref="P90:Q90"/>
    <mergeCell ref="R90:S90"/>
    <mergeCell ref="T90:U90"/>
    <mergeCell ref="V90:W90"/>
    <mergeCell ref="BF94:BI94"/>
    <mergeCell ref="BF167:BI167"/>
    <mergeCell ref="E167:BE167"/>
    <mergeCell ref="E150:BE150"/>
    <mergeCell ref="BF151:BI151"/>
    <mergeCell ref="A162:D162"/>
    <mergeCell ref="E155:BE155"/>
    <mergeCell ref="BF164:BI164"/>
    <mergeCell ref="A161:D161"/>
    <mergeCell ref="E161:BE161"/>
    <mergeCell ref="BF160:BI160"/>
    <mergeCell ref="E168:BE168"/>
    <mergeCell ref="E156:BE156"/>
    <mergeCell ref="A151:D151"/>
    <mergeCell ref="E151:BE151"/>
    <mergeCell ref="E160:BE160"/>
    <mergeCell ref="V123:W123"/>
    <mergeCell ref="A165:D165"/>
    <mergeCell ref="E166:BE166"/>
    <mergeCell ref="BF166:BI166"/>
    <mergeCell ref="BF154:BI154"/>
    <mergeCell ref="BF157:BI157"/>
    <mergeCell ref="E157:BE157"/>
    <mergeCell ref="BF149:BI149"/>
    <mergeCell ref="X123:Y123"/>
    <mergeCell ref="Z123:AA123"/>
    <mergeCell ref="X124:Y124"/>
    <mergeCell ref="AB128:AC128"/>
    <mergeCell ref="A145:D145"/>
    <mergeCell ref="AB135:AC135"/>
    <mergeCell ref="V129:W129"/>
    <mergeCell ref="Z127:AA127"/>
    <mergeCell ref="BD34:BE34"/>
    <mergeCell ref="BF34:BI34"/>
    <mergeCell ref="T46:U46"/>
    <mergeCell ref="V46:W46"/>
    <mergeCell ref="AB46:AC46"/>
    <mergeCell ref="AD46:AE46"/>
    <mergeCell ref="BD46:BE46"/>
    <mergeCell ref="A134:S134"/>
    <mergeCell ref="T134:U134"/>
    <mergeCell ref="B126:O126"/>
    <mergeCell ref="B109:O109"/>
    <mergeCell ref="P109:Q109"/>
    <mergeCell ref="R109:S109"/>
    <mergeCell ref="T109:U109"/>
    <mergeCell ref="V109:W109"/>
    <mergeCell ref="B108:O108"/>
    <mergeCell ref="P108:Q108"/>
    <mergeCell ref="B116:O116"/>
    <mergeCell ref="AD127:AE127"/>
    <mergeCell ref="BD127:BE127"/>
    <mergeCell ref="BD128:BE128"/>
    <mergeCell ref="X127:Y127"/>
    <mergeCell ref="AD133:AE133"/>
    <mergeCell ref="AX133:AZ133"/>
    <mergeCell ref="AD130:AE130"/>
    <mergeCell ref="V134:W134"/>
    <mergeCell ref="X134:Y134"/>
    <mergeCell ref="Z134:AA134"/>
    <mergeCell ref="Z133:AA133"/>
    <mergeCell ref="AB133:AC133"/>
    <mergeCell ref="X132:Y132"/>
    <mergeCell ref="Z128:AA128"/>
    <mergeCell ref="AF137:AJ137"/>
    <mergeCell ref="Z139:AB139"/>
    <mergeCell ref="A137:G137"/>
    <mergeCell ref="W140:Y140"/>
    <mergeCell ref="AF135:AH135"/>
    <mergeCell ref="H137:J137"/>
    <mergeCell ref="A135:S135"/>
    <mergeCell ref="T135:U135"/>
    <mergeCell ref="V135:W135"/>
    <mergeCell ref="E143:BE143"/>
    <mergeCell ref="Q140:V140"/>
    <mergeCell ref="A132:S132"/>
    <mergeCell ref="T132:U132"/>
    <mergeCell ref="BF161:BI161"/>
    <mergeCell ref="BF153:BI153"/>
    <mergeCell ref="W137:Y137"/>
    <mergeCell ref="BF146:BI146"/>
    <mergeCell ref="AL135:AN135"/>
    <mergeCell ref="AO135:AQ135"/>
    <mergeCell ref="AF136:AT136"/>
    <mergeCell ref="AU136:BI136"/>
    <mergeCell ref="A153:D153"/>
    <mergeCell ref="AK137:AO137"/>
    <mergeCell ref="AI135:AK135"/>
    <mergeCell ref="AL134:AN134"/>
    <mergeCell ref="AO134:AQ134"/>
    <mergeCell ref="A142:BI142"/>
    <mergeCell ref="AC139:AE139"/>
    <mergeCell ref="BF135:BI135"/>
    <mergeCell ref="Z132:AA132"/>
    <mergeCell ref="AB132:AC132"/>
    <mergeCell ref="AD132:AE132"/>
    <mergeCell ref="Z34:AA34"/>
    <mergeCell ref="AB34:AC34"/>
    <mergeCell ref="AD34:AE34"/>
    <mergeCell ref="BF211:BI211"/>
    <mergeCell ref="A180:D180"/>
    <mergeCell ref="E203:BE203"/>
    <mergeCell ref="BF203:BI203"/>
    <mergeCell ref="A172:D172"/>
    <mergeCell ref="A169:D169"/>
    <mergeCell ref="K137:M137"/>
    <mergeCell ref="N137:P137"/>
    <mergeCell ref="A170:D170"/>
    <mergeCell ref="A207:D207"/>
    <mergeCell ref="E207:BE207"/>
    <mergeCell ref="BF207:BI207"/>
    <mergeCell ref="A160:D160"/>
    <mergeCell ref="BF145:BI145"/>
    <mergeCell ref="BF144:BI144"/>
    <mergeCell ref="A144:D144"/>
    <mergeCell ref="BF143:BI143"/>
    <mergeCell ref="BF197:BI197"/>
    <mergeCell ref="BF168:BI168"/>
    <mergeCell ref="E180:BE180"/>
    <mergeCell ref="BF169:BI169"/>
    <mergeCell ref="BF152:BI152"/>
    <mergeCell ref="A149:D149"/>
    <mergeCell ref="E154:BE154"/>
    <mergeCell ref="E170:BE170"/>
    <mergeCell ref="BF170:BI170"/>
    <mergeCell ref="A164:D164"/>
    <mergeCell ref="E152:BE152"/>
    <mergeCell ref="E163:BE163"/>
    <mergeCell ref="A191:D191"/>
    <mergeCell ref="E191:BE191"/>
    <mergeCell ref="BF191:BI191"/>
    <mergeCell ref="AP229:AV229"/>
    <mergeCell ref="A189:W189"/>
    <mergeCell ref="Z35:AA35"/>
    <mergeCell ref="AD39:AE39"/>
    <mergeCell ref="BD39:BE39"/>
    <mergeCell ref="BD42:BE42"/>
    <mergeCell ref="BF42:BI42"/>
    <mergeCell ref="A175:D175"/>
    <mergeCell ref="E177:BE177"/>
    <mergeCell ref="BF158:BI158"/>
    <mergeCell ref="BF159:BI159"/>
    <mergeCell ref="E178:BE178"/>
    <mergeCell ref="BF178:BI178"/>
    <mergeCell ref="P30:Q30"/>
    <mergeCell ref="R30:S30"/>
    <mergeCell ref="T30:U30"/>
    <mergeCell ref="V30:W30"/>
    <mergeCell ref="X30:Y30"/>
    <mergeCell ref="Z30:AA30"/>
    <mergeCell ref="AB30:AC30"/>
    <mergeCell ref="AD30:AE30"/>
    <mergeCell ref="BD30:BE30"/>
    <mergeCell ref="BF30:BI30"/>
    <mergeCell ref="X47:Y47"/>
    <mergeCell ref="Z47:AA47"/>
    <mergeCell ref="AB47:AC47"/>
    <mergeCell ref="AD47:AE47"/>
    <mergeCell ref="BD47:BE47"/>
    <mergeCell ref="BF47:BI47"/>
  </mergeCells>
  <printOptions horizontalCentered="1"/>
  <pageMargins left="0.31496062992125984" right="0.11811023622047245" top="0.31496062992125984" bottom="0.31496062992125984" header="0.11811023622047245" footer="0.11811023622047245"/>
  <pageSetup paperSize="8" scale="35" fitToHeight="0" orientation="landscape" r:id="rId1"/>
  <rowBreaks count="4" manualBreakCount="4">
    <brk id="54" max="60" man="1"/>
    <brk id="101" max="60" man="1"/>
    <brk id="147" max="60" man="1"/>
    <brk id="189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Экономическая информатика</vt:lpstr>
      <vt:lpstr>'Экономическая информатика'!Область_печати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Кавко Татьяна Леонидовна</cp:lastModifiedBy>
  <cp:lastPrinted>2021-05-17T14:00:37Z</cp:lastPrinted>
  <dcterms:created xsi:type="dcterms:W3CDTF">1999-02-26T09:40:51Z</dcterms:created>
  <dcterms:modified xsi:type="dcterms:W3CDTF">2021-05-17T14:00:50Z</dcterms:modified>
</cp:coreProperties>
</file>