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МЭО\"/>
    </mc:Choice>
  </mc:AlternateContent>
  <bookViews>
    <workbookView xWindow="-105" yWindow="-105" windowWidth="20730" windowHeight="11760"/>
  </bookViews>
  <sheets>
    <sheet name="Экономическая теория (2)" sheetId="4" r:id="rId1"/>
  </sheets>
  <definedNames>
    <definedName name="_xlnm.Print_Area" localSheetId="0">'Экономическая теория (2)'!$A$1:$BK$234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76" i="4" l="1"/>
  <c r="BP76" i="4"/>
  <c r="BN76" i="4"/>
  <c r="BL76" i="4"/>
  <c r="BE76" i="4"/>
  <c r="BR75" i="4"/>
  <c r="BP75" i="4"/>
  <c r="BN75" i="4"/>
  <c r="BL75" i="4"/>
  <c r="BE75" i="4"/>
  <c r="U131" i="4" l="1"/>
  <c r="U130" i="4"/>
  <c r="U129" i="4"/>
  <c r="BR118" i="4"/>
  <c r="BP118" i="4"/>
  <c r="BN118" i="4"/>
  <c r="BL118" i="4"/>
  <c r="BE118" i="4"/>
  <c r="BR117" i="4"/>
  <c r="BP117" i="4"/>
  <c r="BN117" i="4"/>
  <c r="BL117" i="4"/>
  <c r="BE117" i="4"/>
  <c r="BR116" i="4"/>
  <c r="BP116" i="4"/>
  <c r="BN116" i="4"/>
  <c r="BL116" i="4"/>
  <c r="BE116" i="4"/>
  <c r="BR115" i="4"/>
  <c r="BP115" i="4"/>
  <c r="BN115" i="4"/>
  <c r="BL115" i="4"/>
  <c r="BE115" i="4"/>
  <c r="BR114" i="4"/>
  <c r="BP114" i="4"/>
  <c r="BN114" i="4"/>
  <c r="BL114" i="4"/>
  <c r="BE114" i="4"/>
  <c r="BR113" i="4"/>
  <c r="BP113" i="4"/>
  <c r="BN113" i="4"/>
  <c r="BL113" i="4"/>
  <c r="BR112" i="4"/>
  <c r="BP112" i="4"/>
  <c r="BN112" i="4"/>
  <c r="BL112" i="4"/>
  <c r="BE112" i="4"/>
  <c r="BR111" i="4"/>
  <c r="BP111" i="4"/>
  <c r="BN111" i="4"/>
  <c r="BL111" i="4"/>
  <c r="BE111" i="4"/>
  <c r="BR110" i="4"/>
  <c r="BP110" i="4"/>
  <c r="BN110" i="4"/>
  <c r="BL110" i="4"/>
  <c r="BP109" i="4"/>
  <c r="BN109" i="4"/>
  <c r="BL109" i="4"/>
  <c r="BR108" i="4"/>
  <c r="BP108" i="4"/>
  <c r="BN108" i="4"/>
  <c r="BL108" i="4"/>
  <c r="BE108" i="4"/>
  <c r="BR98" i="4"/>
  <c r="BP98" i="4"/>
  <c r="BN98" i="4"/>
  <c r="BL98" i="4"/>
  <c r="BE98" i="4"/>
  <c r="BR97" i="4"/>
  <c r="BP97" i="4"/>
  <c r="BN97" i="4"/>
  <c r="BL97" i="4"/>
  <c r="BR96" i="4"/>
  <c r="BP96" i="4"/>
  <c r="BN96" i="4"/>
  <c r="BL96" i="4"/>
  <c r="BE96" i="4"/>
  <c r="BR95" i="4"/>
  <c r="BP95" i="4"/>
  <c r="BN95" i="4"/>
  <c r="BL95" i="4"/>
  <c r="BE95" i="4"/>
  <c r="BR94" i="4"/>
  <c r="BP94" i="4"/>
  <c r="BN94" i="4"/>
  <c r="BL94" i="4"/>
  <c r="BR93" i="4"/>
  <c r="BP93" i="4"/>
  <c r="BN93" i="4"/>
  <c r="BL93" i="4"/>
  <c r="BE93" i="4"/>
  <c r="BR92" i="4"/>
  <c r="BP92" i="4"/>
  <c r="BN92" i="4"/>
  <c r="BL92" i="4"/>
  <c r="BE92" i="4"/>
  <c r="BR91" i="4"/>
  <c r="BP91" i="4"/>
  <c r="BN91" i="4"/>
  <c r="BL91" i="4"/>
  <c r="BE91" i="4"/>
  <c r="BR90" i="4"/>
  <c r="BP90" i="4"/>
  <c r="BN90" i="4"/>
  <c r="BL90" i="4"/>
  <c r="BE90" i="4"/>
  <c r="BR89" i="4"/>
  <c r="BP89" i="4"/>
  <c r="BN89" i="4"/>
  <c r="BL89" i="4"/>
  <c r="BE89" i="4"/>
  <c r="BR88" i="4"/>
  <c r="BP88" i="4"/>
  <c r="BN88" i="4"/>
  <c r="BL88" i="4"/>
  <c r="BE88" i="4"/>
  <c r="BR87" i="4"/>
  <c r="BP87" i="4"/>
  <c r="BN87" i="4"/>
  <c r="BL87" i="4"/>
  <c r="BE87" i="4"/>
  <c r="BR86" i="4"/>
  <c r="BP86" i="4"/>
  <c r="BN86" i="4"/>
  <c r="BL86" i="4"/>
  <c r="BE86" i="4"/>
  <c r="BR85" i="4"/>
  <c r="BP85" i="4"/>
  <c r="BN85" i="4"/>
  <c r="BL85" i="4"/>
  <c r="BE85" i="4"/>
  <c r="BR84" i="4"/>
  <c r="BP84" i="4"/>
  <c r="BN84" i="4"/>
  <c r="BL84" i="4"/>
  <c r="BE84" i="4"/>
  <c r="BR83" i="4"/>
  <c r="BP83" i="4"/>
  <c r="BN83" i="4"/>
  <c r="BL83" i="4"/>
  <c r="BR82" i="4"/>
  <c r="BP82" i="4"/>
  <c r="BN82" i="4"/>
  <c r="BL82" i="4"/>
  <c r="BE82" i="4"/>
  <c r="BR81" i="4"/>
  <c r="BP81" i="4"/>
  <c r="BN81" i="4"/>
  <c r="BL81" i="4"/>
  <c r="BE81" i="4"/>
  <c r="BR80" i="4"/>
  <c r="BP80" i="4"/>
  <c r="BN80" i="4"/>
  <c r="BL80" i="4"/>
  <c r="BR79" i="4"/>
  <c r="BP79" i="4"/>
  <c r="BN79" i="4"/>
  <c r="BL79" i="4"/>
  <c r="BE79" i="4"/>
  <c r="BR78" i="4"/>
  <c r="BP78" i="4"/>
  <c r="BN78" i="4"/>
  <c r="BL78" i="4"/>
  <c r="BE78" i="4"/>
  <c r="BR74" i="4"/>
  <c r="BP74" i="4"/>
  <c r="BN74" i="4"/>
  <c r="BL74" i="4"/>
  <c r="BE74" i="4"/>
  <c r="BR73" i="4"/>
  <c r="BP73" i="4"/>
  <c r="BN73" i="4"/>
  <c r="BL73" i="4"/>
  <c r="BE73" i="4"/>
  <c r="BR72" i="4"/>
  <c r="BP72" i="4"/>
  <c r="BN72" i="4"/>
  <c r="BL72" i="4"/>
  <c r="BE72" i="4"/>
  <c r="BR71" i="4"/>
  <c r="BP71" i="4"/>
  <c r="BN71" i="4"/>
  <c r="BL71" i="4"/>
  <c r="BE71" i="4"/>
  <c r="BR70" i="4"/>
  <c r="BP70" i="4"/>
  <c r="BN70" i="4"/>
  <c r="BL70" i="4"/>
  <c r="BE70" i="4"/>
  <c r="BR69" i="4"/>
  <c r="BP69" i="4"/>
  <c r="BN69" i="4"/>
  <c r="BL69" i="4"/>
  <c r="BE69" i="4"/>
  <c r="BR68" i="4"/>
  <c r="BP68" i="4"/>
  <c r="BN68" i="4"/>
  <c r="BL68" i="4"/>
  <c r="BE68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E67" i="4"/>
  <c r="AC67" i="4"/>
  <c r="AA67" i="4"/>
  <c r="Y67" i="4"/>
  <c r="W67" i="4"/>
  <c r="U67" i="4"/>
  <c r="BR66" i="4"/>
  <c r="BP66" i="4"/>
  <c r="BN66" i="4"/>
  <c r="BL66" i="4"/>
  <c r="BE66" i="4"/>
  <c r="BR65" i="4"/>
  <c r="BP65" i="4"/>
  <c r="BN65" i="4"/>
  <c r="BL65" i="4"/>
  <c r="BE65" i="4"/>
  <c r="BR64" i="4"/>
  <c r="BP64" i="4"/>
  <c r="BN64" i="4"/>
  <c r="BL64" i="4"/>
  <c r="BR59" i="4"/>
  <c r="BP59" i="4"/>
  <c r="BN59" i="4"/>
  <c r="BL59" i="4"/>
  <c r="BE59" i="4"/>
  <c r="BR58" i="4"/>
  <c r="BP58" i="4"/>
  <c r="BN58" i="4"/>
  <c r="BL58" i="4"/>
  <c r="BE58" i="4"/>
  <c r="BR57" i="4"/>
  <c r="BP57" i="4"/>
  <c r="BN57" i="4"/>
  <c r="BL57" i="4"/>
  <c r="BE57" i="4"/>
  <c r="BR56" i="4"/>
  <c r="BP56" i="4"/>
  <c r="BN56" i="4"/>
  <c r="BL56" i="4"/>
  <c r="BP55" i="4"/>
  <c r="BN55" i="4"/>
  <c r="BM55" i="4"/>
  <c r="BE55" i="4"/>
  <c r="BR54" i="4"/>
  <c r="BP54" i="4"/>
  <c r="BN54" i="4"/>
  <c r="BL54" i="4"/>
  <c r="BE54" i="4"/>
  <c r="BR53" i="4"/>
  <c r="BP53" i="4"/>
  <c r="BN53" i="4"/>
  <c r="BL53" i="4"/>
  <c r="BR52" i="4"/>
  <c r="BP52" i="4"/>
  <c r="BN52" i="4"/>
  <c r="BL52" i="4"/>
  <c r="BE52" i="4"/>
  <c r="BP51" i="4"/>
  <c r="BN51" i="4"/>
  <c r="BM51" i="4"/>
  <c r="BE51" i="4"/>
  <c r="BP50" i="4"/>
  <c r="BN50" i="4"/>
  <c r="BM50" i="4"/>
  <c r="BE50" i="4"/>
  <c r="BP49" i="4"/>
  <c r="BN49" i="4"/>
  <c r="BM49" i="4"/>
  <c r="BE49" i="4"/>
  <c r="BP47" i="4"/>
  <c r="BN47" i="4"/>
  <c r="BM47" i="4"/>
  <c r="BE47" i="4"/>
  <c r="BP46" i="4"/>
  <c r="BN46" i="4"/>
  <c r="BM46" i="4"/>
  <c r="BE46" i="4"/>
  <c r="BP45" i="4"/>
  <c r="BN45" i="4"/>
  <c r="BM45" i="4"/>
  <c r="BP44" i="4"/>
  <c r="BN44" i="4"/>
  <c r="BM44" i="4"/>
  <c r="BE44" i="4"/>
  <c r="BP43" i="4"/>
  <c r="BN43" i="4"/>
  <c r="BM43" i="4"/>
  <c r="BE43" i="4"/>
  <c r="BP41" i="4"/>
  <c r="BN41" i="4"/>
  <c r="BM41" i="4"/>
  <c r="BE41" i="4"/>
  <c r="BP40" i="4"/>
  <c r="BN40" i="4"/>
  <c r="BM40" i="4"/>
  <c r="BE40" i="4"/>
  <c r="BP39" i="4"/>
  <c r="BN39" i="4"/>
  <c r="BM39" i="4"/>
  <c r="BE39" i="4"/>
  <c r="BP38" i="4"/>
  <c r="BN38" i="4"/>
  <c r="BM38" i="4"/>
  <c r="BE38" i="4"/>
  <c r="BP37" i="4"/>
  <c r="BN37" i="4"/>
  <c r="BM37" i="4"/>
  <c r="BE37" i="4"/>
  <c r="BP36" i="4"/>
  <c r="BN36" i="4"/>
  <c r="BM36" i="4"/>
  <c r="BE36" i="4"/>
  <c r="BP35" i="4"/>
  <c r="BN35" i="4"/>
  <c r="BM35" i="4"/>
  <c r="BE35" i="4"/>
  <c r="BR34" i="4"/>
  <c r="BP34" i="4"/>
  <c r="BN34" i="4"/>
  <c r="BL34" i="4"/>
  <c r="BE34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E33" i="4"/>
  <c r="AC33" i="4"/>
  <c r="AA33" i="4"/>
  <c r="Y33" i="4"/>
  <c r="W33" i="4"/>
  <c r="U33" i="4"/>
  <c r="BI21" i="4"/>
  <c r="BG21" i="4"/>
  <c r="BF21" i="4"/>
  <c r="BE21" i="4"/>
  <c r="BD21" i="4"/>
  <c r="BC21" i="4"/>
  <c r="BJ20" i="4"/>
  <c r="BJ19" i="4"/>
  <c r="BJ18" i="4"/>
  <c r="BJ17" i="4"/>
  <c r="BE33" i="4" l="1"/>
  <c r="AV127" i="4"/>
  <c r="AZ127" i="4"/>
  <c r="AY128" i="4" s="1"/>
  <c r="BD127" i="4"/>
  <c r="BP67" i="4"/>
  <c r="AA127" i="4"/>
  <c r="AH127" i="4"/>
  <c r="AG128" i="4" s="1"/>
  <c r="AL127" i="4"/>
  <c r="AP127" i="4"/>
  <c r="AT127" i="4"/>
  <c r="AS128" i="4" s="1"/>
  <c r="AX127" i="4"/>
  <c r="BB127" i="4"/>
  <c r="AE127" i="4"/>
  <c r="AN127" i="4"/>
  <c r="AM128" i="4" s="1"/>
  <c r="AJ127" i="4"/>
  <c r="AR127" i="4"/>
  <c r="W127" i="4"/>
  <c r="BR67" i="4"/>
  <c r="BL67" i="4"/>
  <c r="AG127" i="4"/>
  <c r="AO127" i="4"/>
  <c r="AS127" i="4"/>
  <c r="AW127" i="4"/>
  <c r="AV128" i="4" s="1"/>
  <c r="BA127" i="4"/>
  <c r="BN67" i="4"/>
  <c r="U127" i="4"/>
  <c r="AC127" i="4"/>
  <c r="AI127" i="4"/>
  <c r="AM127" i="4"/>
  <c r="AQ127" i="4"/>
  <c r="AP128" i="4" s="1"/>
  <c r="AU127" i="4"/>
  <c r="AY127" i="4"/>
  <c r="BC127" i="4"/>
  <c r="BP33" i="4"/>
  <c r="BN33" i="4"/>
  <c r="BJ21" i="4"/>
  <c r="BR33" i="4"/>
  <c r="BE67" i="4"/>
  <c r="BL33" i="4"/>
  <c r="Y127" i="4"/>
  <c r="AK127" i="4"/>
  <c r="AJ128" i="4" s="1"/>
  <c r="BL127" i="4" l="1"/>
  <c r="BR127" i="4"/>
  <c r="BE127" i="4"/>
  <c r="BL128" i="4"/>
  <c r="BR128" i="4"/>
  <c r="BP128" i="4"/>
  <c r="BP127" i="4"/>
  <c r="BN128" i="4"/>
  <c r="BN127" i="4"/>
</calcChain>
</file>

<file path=xl/sharedStrings.xml><?xml version="1.0" encoding="utf-8"?>
<sst xmlns="http://schemas.openxmlformats.org/spreadsheetml/2006/main" count="901" uniqueCount="520">
  <si>
    <t>МИНИСТЕРСТВО ОБРАЗОВАНИЯ РЕСПУБЛИКИ БЕЛАРУСЬ</t>
  </si>
  <si>
    <t>УТВЕРЖДАЮ</t>
  </si>
  <si>
    <t xml:space="preserve">Первый заместитель </t>
  </si>
  <si>
    <t>Министра образования</t>
  </si>
  <si>
    <t>Квалификация</t>
  </si>
  <si>
    <t>Республики Беларусь</t>
  </si>
  <si>
    <t xml:space="preserve">                                              </t>
  </si>
  <si>
    <t>Регистрационный № _____________</t>
  </si>
  <si>
    <t>Срок обучения 4 года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</si>
  <si>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</si>
  <si>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</si>
  <si>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</si>
  <si>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</si>
  <si>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</si>
  <si>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</si>
  <si>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</si>
  <si>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</si>
  <si>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</si>
  <si>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</si>
  <si>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</si>
  <si>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</si>
  <si>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</si>
  <si>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</si>
  <si>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</si>
  <si>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</si>
  <si>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</si>
  <si>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</si>
  <si>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</si>
  <si>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</si>
  <si>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</si>
  <si>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</si>
  <si>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</si>
  <si>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</si>
  <si>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</si>
  <si>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</si>
  <si>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</si>
  <si>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</si>
  <si>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</si>
  <si>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</si>
  <si>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</si>
  <si>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</si>
  <si>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</si>
  <si>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</si>
  <si>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</si>
  <si>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</si>
  <si>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</si>
  <si>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</si>
  <si>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</si>
  <si>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</si>
  <si>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</si>
  <si>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</si>
  <si>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</si>
  <si>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</si>
  <si>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</si>
  <si>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</si>
  <si>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</si>
  <si>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</si>
  <si>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</si>
  <si>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</si>
  <si>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</si>
  <si>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</si>
  <si>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Х</t>
  </si>
  <si>
    <t>III</t>
  </si>
  <si>
    <t>IV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</si>
  <si>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</si>
  <si>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</si>
  <si>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</si>
  <si>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</si>
  <si>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</si>
  <si>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</si>
  <si>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</si>
  <si>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</si>
  <si>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</si>
  <si>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</si>
  <si>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</si>
  <si>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</si>
  <si>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</si>
  <si>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</si>
  <si>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</si>
  <si>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</si>
  <si>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</si>
  <si>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</si>
  <si>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</si>
  <si>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</si>
  <si>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</si>
  <si>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</si>
  <si>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</si>
  <si>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</si>
  <si>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</si>
  <si>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</si>
  <si>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</si>
  <si>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</si>
  <si>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</si>
  <si>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</si>
  <si>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</si>
  <si>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</si>
  <si>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</si>
  <si>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</si>
  <si>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</si>
  <si>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</si>
  <si>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7 семестр,
16 недель</t>
  </si>
  <si>
    <t>8 семестр,
__ недель</t>
  </si>
  <si>
    <t>Всего часов</t>
  </si>
  <si>
    <t>Ауд. часов</t>
  </si>
  <si>
    <t>Зач. единиц</t>
  </si>
  <si>
    <t>1.</t>
  </si>
  <si>
    <t>Государственный компонент</t>
  </si>
  <si>
    <t>1.1</t>
  </si>
  <si>
    <t>Социально-гуманитарный модуль 1</t>
  </si>
  <si>
    <t>1.1.1</t>
  </si>
  <si>
    <t>Философия</t>
  </si>
  <si>
    <t>УК-1</t>
  </si>
  <si>
    <t>1.1.2</t>
  </si>
  <si>
    <t>Социология</t>
  </si>
  <si>
    <t>УК-2</t>
  </si>
  <si>
    <t>1.1.3</t>
  </si>
  <si>
    <t>Политология</t>
  </si>
  <si>
    <t>УК-3</t>
  </si>
  <si>
    <t>1.1.4</t>
  </si>
  <si>
    <t>История</t>
  </si>
  <si>
    <t>УК-4</t>
  </si>
  <si>
    <t>1.2</t>
  </si>
  <si>
    <t>Высшая математика</t>
  </si>
  <si>
    <t>БПК-1</t>
  </si>
  <si>
    <t>1.3</t>
  </si>
  <si>
    <t>Эконометрика</t>
  </si>
  <si>
    <t>БПК-2</t>
  </si>
  <si>
    <t>1.4</t>
  </si>
  <si>
    <t>УК-5</t>
  </si>
  <si>
    <t>Модуль "Экономика 1"</t>
  </si>
  <si>
    <t>1.5.1</t>
  </si>
  <si>
    <t>Экономическая теория</t>
  </si>
  <si>
    <t>БПК-3</t>
  </si>
  <si>
    <t>1.5.2</t>
  </si>
  <si>
    <t>Микроэкономика</t>
  </si>
  <si>
    <t>БПК-4</t>
  </si>
  <si>
    <t>1.6</t>
  </si>
  <si>
    <t>Модуль "Экономика 2"</t>
  </si>
  <si>
    <t>БПК-5</t>
  </si>
  <si>
    <t>Макроэкономика</t>
  </si>
  <si>
    <t>Курсовая работа по учебной дисциплине "Макроэкономика"</t>
  </si>
  <si>
    <t>1.7</t>
  </si>
  <si>
    <t>Статистика</t>
  </si>
  <si>
    <t>БПК-6</t>
  </si>
  <si>
    <t>1.8</t>
  </si>
  <si>
    <t>БПК-7</t>
  </si>
  <si>
    <t>1.9</t>
  </si>
  <si>
    <t>УК-6</t>
  </si>
  <si>
    <t>Модуль "Экономика 3"</t>
  </si>
  <si>
    <t>Международная экономика</t>
  </si>
  <si>
    <t>История экономических учений</t>
  </si>
  <si>
    <t>Теория отраслевых рынков</t>
  </si>
  <si>
    <t>Экономика организации (предприятия)</t>
  </si>
  <si>
    <t>Институциональная экономика</t>
  </si>
  <si>
    <t>Математическая экономика</t>
  </si>
  <si>
    <t>2.</t>
  </si>
  <si>
    <t>Компонент учреждения высшего образования</t>
  </si>
  <si>
    <t>2.1</t>
  </si>
  <si>
    <t>Социально-гуманитарный модуль 2</t>
  </si>
  <si>
    <t>2.1.1</t>
  </si>
  <si>
    <t>2.1.2</t>
  </si>
  <si>
    <t>2.2</t>
  </si>
  <si>
    <t>Модуль "Организация и обеспечение бизнеса"</t>
  </si>
  <si>
    <t>2.2.1</t>
  </si>
  <si>
    <t>Правовое обеспечение бизнеса</t>
  </si>
  <si>
    <t>2.2.2</t>
  </si>
  <si>
    <t>Организация предпринимательской деятельности</t>
  </si>
  <si>
    <t>2.5</t>
  </si>
  <si>
    <t>2.12.2</t>
  </si>
  <si>
    <t>Экономика информации</t>
  </si>
  <si>
    <t>Поведенческая экономика</t>
  </si>
  <si>
    <t>Инвестиционное проектирование</t>
  </si>
  <si>
    <t>2.3.2</t>
  </si>
  <si>
    <t>2.6</t>
  </si>
  <si>
    <t>2.12.1</t>
  </si>
  <si>
    <t>Устойчивое развитие / Экономика природопользования</t>
  </si>
  <si>
    <t>2.3</t>
  </si>
  <si>
    <t>Модуль "Финансы и налогообложение"</t>
  </si>
  <si>
    <t>Финансы</t>
  </si>
  <si>
    <t>Модуль "Государственное регулирование экономики"</t>
  </si>
  <si>
    <t>2.8</t>
  </si>
  <si>
    <t>Экономическая политика</t>
  </si>
  <si>
    <t>2.3.1</t>
  </si>
  <si>
    <t>Экономика общественного сектора</t>
  </si>
  <si>
    <t>2.10</t>
  </si>
  <si>
    <t>Модуль "Бухгалтерский учет и отчетность"</t>
  </si>
  <si>
    <t>2.10.1</t>
  </si>
  <si>
    <t>Бухгалтерский учет и анализ</t>
  </si>
  <si>
    <t>2.10.2</t>
  </si>
  <si>
    <t>2.13</t>
  </si>
  <si>
    <t>Модуль "Экономическая история"</t>
  </si>
  <si>
    <t>2.13.1</t>
  </si>
  <si>
    <t>Экономическая история зарубежных стран</t>
  </si>
  <si>
    <t>2.14</t>
  </si>
  <si>
    <t>История предпринимательства</t>
  </si>
  <si>
    <t>Профессионально ориентированный иностранный язык</t>
  </si>
  <si>
    <t>2.9.2</t>
  </si>
  <si>
    <t>Деловой иностранный язык</t>
  </si>
  <si>
    <t>2.4</t>
  </si>
  <si>
    <t>3.</t>
  </si>
  <si>
    <t xml:space="preserve">Факультативные дисциплины </t>
  </si>
  <si>
    <t>/10</t>
  </si>
  <si>
    <t>/34</t>
  </si>
  <si>
    <t>/36</t>
  </si>
  <si>
    <t>3.1</t>
  </si>
  <si>
    <t>Физическая культура</t>
  </si>
  <si>
    <t>/70</t>
  </si>
  <si>
    <t>3.2</t>
  </si>
  <si>
    <t>Великая Отечественная война советского народа (в контексте Второй мировой войны)</t>
  </si>
  <si>
    <t>4.</t>
  </si>
  <si>
    <t>Дополнительные виды обучения</t>
  </si>
  <si>
    <t>/566</t>
  </si>
  <si>
    <t>/8</t>
  </si>
  <si>
    <t>/410</t>
  </si>
  <si>
    <t>/170</t>
  </si>
  <si>
    <t>/136</t>
  </si>
  <si>
    <t>/72</t>
  </si>
  <si>
    <t>/68</t>
  </si>
  <si>
    <t>/90</t>
  </si>
  <si>
    <t>4.1</t>
  </si>
  <si>
    <t>/1-6</t>
  </si>
  <si>
    <t>/350</t>
  </si>
  <si>
    <t>4.2</t>
  </si>
  <si>
    <t>Белорусский язык (профессиональная лексика)</t>
  </si>
  <si>
    <t>/60</t>
  </si>
  <si>
    <t>4.3</t>
  </si>
  <si>
    <t>Противодействие коррупции</t>
  </si>
  <si>
    <t>/5</t>
  </si>
  <si>
    <t>/54</t>
  </si>
  <si>
    <t>/26</t>
  </si>
  <si>
    <t>4.4</t>
  </si>
  <si>
    <t>Безопасность жизнедеятельности человека</t>
  </si>
  <si>
    <t>/2</t>
  </si>
  <si>
    <t>/102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</si>
  <si>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</si>
  <si>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</si>
  <si>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</si>
  <si>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</si>
  <si>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</si>
  <si>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</si>
  <si>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</si>
  <si>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</si>
  <si>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</si>
  <si>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</si>
  <si>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</si>
  <si>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</si>
  <si>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</si>
  <si>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Ознакомительная</t>
  </si>
  <si>
    <t>Преддипломная</t>
  </si>
  <si>
    <t>VIII. Матрица компетенций</t>
  </si>
  <si>
    <t>Код 
компетенции</t>
  </si>
  <si>
    <t>Наименование компетенции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</si>
  <si>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</si>
  <si>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</si>
  <si>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</si>
  <si>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</si>
  <si>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</si>
  <si>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УК-7</t>
  </si>
  <si>
    <t>Владеть основами исследовательской деятельности, осуществлять поиск, анализ и синтез информации</t>
  </si>
  <si>
    <t>УК-8</t>
  </si>
  <si>
    <t>Быть способным к саморазвитию и совершенствованию в профессиональной деятельности</t>
  </si>
  <si>
    <t>УК-9</t>
  </si>
  <si>
    <t>Проявлять инициативу и адаптироваться к изменениям в профессиональной деятельности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</si>
  <si>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</si>
  <si>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</si>
  <si>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</si>
  <si>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</si>
  <si>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СК-1</t>
  </si>
  <si>
    <t>СК-2</t>
  </si>
  <si>
    <t>СК-3</t>
  </si>
  <si>
    <t>СК-4</t>
  </si>
  <si>
    <t>СК-5</t>
  </si>
  <si>
    <t>СК-6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</si>
  <si>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</si>
  <si>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</si>
  <si>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Председатель УМО по экономическому образованию</t>
  </si>
  <si>
    <t>Эксперт-нормоконтролер</t>
  </si>
  <si>
    <t>Рекомендован к утверждению Президиумом Совета УМО по экономическому образованию</t>
  </si>
  <si>
    <t>2.4.1</t>
  </si>
  <si>
    <t>2.4.2</t>
  </si>
  <si>
    <t>2.5.1</t>
  </si>
  <si>
    <t>2.5.2</t>
  </si>
  <si>
    <t>2.6.2</t>
  </si>
  <si>
    <t>2.7</t>
  </si>
  <si>
    <t>2.8.1</t>
  </si>
  <si>
    <t>2.8.2</t>
  </si>
  <si>
    <t>2.9</t>
  </si>
  <si>
    <t>2.12</t>
  </si>
  <si>
    <t>2.13.2</t>
  </si>
  <si>
    <t>2.14.1</t>
  </si>
  <si>
    <t>2.14.2</t>
  </si>
  <si>
    <t>2.15</t>
  </si>
  <si>
    <t>Аграрная политика</t>
  </si>
  <si>
    <t>Социальная политика</t>
  </si>
  <si>
    <t>Модуль "Преподавание экономических дисциплин"</t>
  </si>
  <si>
    <t xml:space="preserve">Педагогика высшей школы </t>
  </si>
  <si>
    <t>Методика преподавания экономических дисциплин</t>
  </si>
  <si>
    <t>Модуль "Экономическая политика"</t>
  </si>
  <si>
    <t>2.9.1</t>
  </si>
  <si>
    <t>Языковая</t>
  </si>
  <si>
    <t xml:space="preserve">Организационно-экономическая </t>
  </si>
  <si>
    <t>Педагогическая</t>
  </si>
  <si>
    <t>экономист. Преподаватель экономических дисциплин</t>
  </si>
  <si>
    <t>2.6.1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</si>
  <si>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</si>
  <si>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</si>
  <si>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</si>
  <si>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</si>
  <si>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</si>
  <si>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</si>
  <si>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</si>
  <si>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</si>
  <si>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</si>
  <si>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</si>
  <si>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</si>
  <si>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</si>
  <si>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</si>
  <si>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</si>
  <si>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</si>
  <si>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</si>
  <si>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</si>
  <si>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</si>
  <si>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</si>
  <si>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БПК-8</t>
  </si>
  <si>
    <t>БПК-9</t>
  </si>
  <si>
    <t>БПК-10</t>
  </si>
  <si>
    <t>БПК-11</t>
  </si>
  <si>
    <t>БПК-12</t>
  </si>
  <si>
    <t>БПК-14</t>
  </si>
  <si>
    <t>БПК-13</t>
  </si>
  <si>
    <t>СК-26</t>
  </si>
  <si>
    <t>Модуль "Неполнота информации, нерациональность и экономический выбор"</t>
  </si>
  <si>
    <t>Применять положения международных стандартов финансовой отчетности при формировании отчетности в организации в соответствии с выдвигаемыми требованиями</t>
  </si>
  <si>
    <t>Модуль "Воспроизводство человеческого и природного капитала"</t>
  </si>
  <si>
    <t xml:space="preserve">Экономика и управление инновациями </t>
  </si>
  <si>
    <t>Модуль "Управление инвестициями и инновациями"</t>
  </si>
  <si>
    <t>Регулирование социально-трудовых отношений</t>
  </si>
  <si>
    <t>Модуль "Регулирование рынка труда"</t>
  </si>
  <si>
    <t>Курсовая работа по учебной дисциплине "Регулирование социально-трудовых отношений"</t>
  </si>
  <si>
    <t>Осуществлять расчет эффективности развития отраслевых рынков и последствий их государственного регулирования, понимать целесообразность внедрения механизмов частного и государственного регулирования</t>
  </si>
  <si>
    <t>Председатель НМС по экономике и экономической теории</t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</si>
  <si>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09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10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</si>
  <si>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10
</t>
    </r>
    <r>
      <rPr>
        <u/>
        <sz val="26"/>
        <color indexed="8"/>
        <rFont val="Times New Roman"/>
        <family val="1"/>
        <charset val="204"/>
      </rPr>
      <t>02</t>
    </r>
    <r>
      <rPr>
        <sz val="26"/>
        <color indexed="8"/>
        <rFont val="Times New Roman"/>
        <family val="1"/>
        <charset val="204"/>
      </rPr>
      <t xml:space="preserve">
11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</si>
  <si>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12
</t>
    </r>
    <r>
      <rPr>
        <u/>
        <sz val="26"/>
        <color indexed="8"/>
        <rFont val="Times New Roman"/>
        <family val="1"/>
        <charset val="204"/>
      </rPr>
      <t>04</t>
    </r>
    <r>
      <rPr>
        <sz val="26"/>
        <color indexed="8"/>
        <rFont val="Times New Roman"/>
        <family val="1"/>
        <charset val="204"/>
      </rPr>
      <t xml:space="preserve">
01</t>
    </r>
  </si>
  <si>
    <r>
      <rPr>
        <u/>
        <sz val="26"/>
        <color indexed="8"/>
        <rFont val="Times New Roman"/>
        <family val="1"/>
        <charset val="204"/>
      </rPr>
      <t xml:space="preserve">26 </t>
    </r>
    <r>
      <rPr>
        <sz val="26"/>
        <color indexed="8"/>
        <rFont val="Times New Roman"/>
        <family val="1"/>
        <charset val="204"/>
      </rPr>
      <t xml:space="preserve">
01
</t>
    </r>
    <r>
      <rPr>
        <u/>
        <sz val="26"/>
        <color indexed="8"/>
        <rFont val="Times New Roman"/>
        <family val="1"/>
        <charset val="204"/>
      </rPr>
      <t>01</t>
    </r>
    <r>
      <rPr>
        <sz val="26"/>
        <color indexed="8"/>
        <rFont val="Times New Roman"/>
        <family val="1"/>
        <charset val="204"/>
      </rPr>
      <t xml:space="preserve">
02</t>
    </r>
  </si>
  <si>
    <r>
      <rPr>
        <u/>
        <sz val="26"/>
        <color indexed="8"/>
        <rFont val="Times New Roman"/>
        <family val="1"/>
        <charset val="204"/>
      </rPr>
      <t xml:space="preserve">23 </t>
    </r>
    <r>
      <rPr>
        <sz val="26"/>
        <color indexed="8"/>
        <rFont val="Times New Roman"/>
        <family val="1"/>
        <charset val="204"/>
      </rPr>
      <t xml:space="preserve">
02
</t>
    </r>
    <r>
      <rPr>
        <u/>
        <sz val="26"/>
        <color indexed="8"/>
        <rFont val="Times New Roman"/>
        <family val="1"/>
        <charset val="204"/>
      </rPr>
      <t>01</t>
    </r>
    <r>
      <rPr>
        <sz val="26"/>
        <color indexed="8"/>
        <rFont val="Times New Roman"/>
        <family val="1"/>
        <charset val="204"/>
      </rPr>
      <t xml:space="preserve">
03</t>
    </r>
  </si>
  <si>
    <r>
      <rPr>
        <u/>
        <sz val="26"/>
        <color indexed="8"/>
        <rFont val="Times New Roman"/>
        <family val="1"/>
        <charset val="204"/>
      </rPr>
      <t xml:space="preserve">30 </t>
    </r>
    <r>
      <rPr>
        <sz val="26"/>
        <color indexed="8"/>
        <rFont val="Times New Roman"/>
        <family val="1"/>
        <charset val="204"/>
      </rPr>
      <t xml:space="preserve">
03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04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</si>
  <si>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04
</t>
    </r>
    <r>
      <rPr>
        <u/>
        <sz val="26"/>
        <color indexed="8"/>
        <rFont val="Times New Roman"/>
        <family val="1"/>
        <charset val="204"/>
      </rPr>
      <t>03</t>
    </r>
    <r>
      <rPr>
        <sz val="26"/>
        <color indexed="8"/>
        <rFont val="Times New Roman"/>
        <family val="1"/>
        <charset val="204"/>
      </rPr>
      <t xml:space="preserve">
05</t>
    </r>
  </si>
  <si>
    <r>
      <rPr>
        <u/>
        <sz val="26"/>
        <color indexed="8"/>
        <rFont val="Times New Roman"/>
        <family val="1"/>
        <charset val="204"/>
      </rPr>
      <t xml:space="preserve">29 </t>
    </r>
    <r>
      <rPr>
        <sz val="26"/>
        <color indexed="8"/>
        <rFont val="Times New Roman"/>
        <family val="1"/>
        <charset val="204"/>
      </rPr>
      <t xml:space="preserve">
06
</t>
    </r>
    <r>
      <rPr>
        <u/>
        <sz val="26"/>
        <color indexed="8"/>
        <rFont val="Times New Roman"/>
        <family val="1"/>
        <charset val="204"/>
      </rPr>
      <t>05</t>
    </r>
    <r>
      <rPr>
        <sz val="26"/>
        <color indexed="8"/>
        <rFont val="Times New Roman"/>
        <family val="1"/>
        <charset val="204"/>
      </rPr>
      <t xml:space="preserve">
07</t>
    </r>
  </si>
  <si>
    <r>
      <rPr>
        <u/>
        <sz val="26"/>
        <color indexed="8"/>
        <rFont val="Times New Roman"/>
        <family val="1"/>
        <charset val="204"/>
      </rPr>
      <t xml:space="preserve">27 </t>
    </r>
    <r>
      <rPr>
        <sz val="26"/>
        <color indexed="8"/>
        <rFont val="Times New Roman"/>
        <family val="1"/>
        <charset val="204"/>
      </rPr>
      <t xml:space="preserve">
07
</t>
    </r>
    <r>
      <rPr>
        <u/>
        <sz val="26"/>
        <color indexed="8"/>
        <rFont val="Times New Roman"/>
        <family val="1"/>
        <charset val="204"/>
      </rPr>
      <t>02</t>
    </r>
    <r>
      <rPr>
        <sz val="26"/>
        <color indexed="8"/>
        <rFont val="Times New Roman"/>
        <family val="1"/>
        <charset val="204"/>
      </rPr>
      <t xml:space="preserve">
08</t>
    </r>
  </si>
  <si>
    <t>Воспроизводство природного капитала</t>
  </si>
  <si>
    <t>СК-27</t>
  </si>
  <si>
    <t>СК-28</t>
  </si>
  <si>
    <t>СК-29</t>
  </si>
  <si>
    <t>СК-30</t>
  </si>
  <si>
    <t>УК-10</t>
  </si>
  <si>
    <t xml:space="preserve">    </t>
  </si>
  <si>
    <t xml:space="preserve">                                                   </t>
  </si>
  <si>
    <t xml:space="preserve">                                                                                                       </t>
  </si>
  <si>
    <t xml:space="preserve">Директор Государственного научного учреждения "Институт экономики" Национальной академии наук </t>
  </si>
  <si>
    <t>Беларуси, доктор экономических наук, доцент</t>
  </si>
  <si>
    <t xml:space="preserve"> </t>
  </si>
  <si>
    <t xml:space="preserve">                    М.П.</t>
  </si>
  <si>
    <t xml:space="preserve">                          М.П.</t>
  </si>
  <si>
    <t xml:space="preserve">                                     М.П.</t>
  </si>
  <si>
    <t>/486</t>
  </si>
  <si>
    <t>Лингвистический модуль</t>
  </si>
  <si>
    <t>2.15.1</t>
  </si>
  <si>
    <t>2.15.2</t>
  </si>
  <si>
    <t>СК-31</t>
  </si>
  <si>
    <t>1.5</t>
  </si>
  <si>
    <t>1.8.1</t>
  </si>
  <si>
    <t>1.8.2</t>
  </si>
  <si>
    <t>1.9.1</t>
  </si>
  <si>
    <t>1.9.2</t>
  </si>
  <si>
    <t xml:space="preserve">                               Специальность  1-25 01 01  Экономическая теория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</si>
  <si>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</si>
  <si>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</si>
  <si>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Анализировать факторы и основные этапы развития экономической науки, применять категориальный аппарат и методологию анализа ведущих экономических школ и направлений, оценивать их роль в экономической науке и практике</t>
  </si>
  <si>
    <t>Использовать междисциплинарный подход к решению экономических проблем, понимать взаимосвязи институтов с экономическим развитием, проводить институциональный анализ экономики</t>
  </si>
  <si>
    <t>Использовать методы минимизации рисков на рынках с неполной информацией</t>
  </si>
  <si>
    <t>Осуществлять поиск, обобщение и анализ экономической информации в сфере поведенческой экономики, оценивать эффективность мер и инструментов государственной экономической политики, формировать и тестировать поведенческие гипотезы и интервенции</t>
  </si>
  <si>
    <t>Понимать закономерности исторической эволюции экономических процессов и явлений, отраслей хозяйства и экономических институтов в странах с развитой рыночной системой, определять потенциальные возможности использования зарубежного историко-экономического опыта в практической деятельности</t>
  </si>
  <si>
    <t>/58</t>
  </si>
  <si>
    <t>/24</t>
  </si>
  <si>
    <t>Применять дидактические основы анализа, проектирования, конструирования учебного материала по экономическим дисциплинам</t>
  </si>
  <si>
    <t xml:space="preserve">Выявлять закономерности человеческого развития, оценивать результаты государственной политики в области человеческого развития Республики Беларусь и других стран  </t>
  </si>
  <si>
    <t>Применять экономические инструменты для анализа накопления, сохранения и эффективного использования природного капитала в Республике Беларусь</t>
  </si>
  <si>
    <t xml:space="preserve"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собственности. </t>
  </si>
  <si>
    <t>Анализировать  общемировые тенденции развития сферы образования, выявлять направления совершенствования образовательной политики в Республике Беларусь</t>
  </si>
  <si>
    <t>Разрабатывать и реализовывать инвестиционные, инновационные, венчурные проекты и стартапы, формировать и развивать конкурентные преимущества бизнеса на основе инновационных управленческих решений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</si>
  <si>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</si>
  <si>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Понимать социально-экономическую природу организации (предприятия), его функции, место и роль в развитии национальной экономики, рассчитывать и анализировать основные показатели производственно-хозяйственной деятельности, вырабатывать и обосновывать решения по вопросам, связанным с экономической и коммерческой деятельностью организации (предприятия)</t>
  </si>
  <si>
    <t>Использовать методы сбора и анализа информации по вопросам международного сотрудничества, деятельности международных организаций, государственных органов и организаций в Республике Беларусь и иностранных государствах, моделировать и прогнозировать развитие международных отношений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</si>
  <si>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</si>
  <si>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1.6.2</t>
  </si>
  <si>
    <t>СК-32</t>
  </si>
  <si>
    <t>Модуль "Статистика и эконометрика"</t>
  </si>
  <si>
    <t>Курсовая работа по учебной дисциплине "Микроэкономика"</t>
  </si>
  <si>
    <t>1.6.3</t>
  </si>
  <si>
    <t>1.6.1</t>
  </si>
  <si>
    <t>1.7.1</t>
  </si>
  <si>
    <t>1.7.2</t>
  </si>
  <si>
    <t>1.7.3</t>
  </si>
  <si>
    <t>Информационные системы в экономике</t>
  </si>
  <si>
    <t>Национальная экономика Беларуси</t>
  </si>
  <si>
    <t>Иностранный язык</t>
  </si>
  <si>
    <t>Информационные технологии</t>
  </si>
  <si>
    <t>2, 3</t>
  </si>
  <si>
    <t>1, 3</t>
  </si>
  <si>
    <t>2.6.3</t>
  </si>
  <si>
    <t>Модуль "Рынки, организации и институты"</t>
  </si>
  <si>
    <t>1.9.3</t>
  </si>
  <si>
    <t>Модуль "Собственность и устойчивое развитие"</t>
  </si>
  <si>
    <r>
      <t>Основы управления интеллектуальной собственностью</t>
    </r>
    <r>
      <rPr>
        <sz val="32"/>
        <rFont val="Calibri"/>
        <family val="2"/>
        <charset val="204"/>
      </rPr>
      <t>¹</t>
    </r>
  </si>
  <si>
    <t>УК-1, БПК-6</t>
  </si>
  <si>
    <t>УК-1, БПК-5</t>
  </si>
  <si>
    <t>СК-14, УК-1</t>
  </si>
  <si>
    <t>1.1.2, 1.8.2</t>
  </si>
  <si>
    <t>1.1.1, 2.3.1, 2.3.2</t>
  </si>
  <si>
    <t>1.6.2, 1.6.3</t>
  </si>
  <si>
    <t>1.7.1, 1.7.2</t>
  </si>
  <si>
    <t>Выбирать и использовать рациональные информационные системы  для решения профессиональных задач, участвовать в  разработке  и  внедрении новых информационных  систем</t>
  </si>
  <si>
    <t>Осуществлять расчет налоговой базы и сумм налогов, составлять налоговую отчетность,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</si>
  <si>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УК-7, БПК-9</t>
  </si>
  <si>
    <t xml:space="preserve">                           ТИПОВОЙ УЧЕБНЫЙ  ПЛАН</t>
  </si>
  <si>
    <t xml:space="preserve">   Специализация 1-25 01 01 01 Экономическая политика</t>
  </si>
  <si>
    <t>2.12.3</t>
  </si>
  <si>
    <t>Курсовая работа по модулю "Воспроизводство человеческого и природного капитала"</t>
  </si>
  <si>
    <t>/4</t>
  </si>
  <si>
    <t>/128</t>
  </si>
  <si>
    <t>БПК-15</t>
  </si>
  <si>
    <t>1.10</t>
  </si>
  <si>
    <t>1.10.1</t>
  </si>
  <si>
    <t>1.10.2</t>
  </si>
  <si>
    <t>Геополитика и геоэкономика современного мира/ Основы дипломатической и консульской службы</t>
  </si>
  <si>
    <t>Международные стандарты финансовой отчетности/ Анализ хозяйственной деятельности</t>
  </si>
  <si>
    <t>УК-11</t>
  </si>
  <si>
    <t>1.2, 2.5.1, 2.5.2</t>
  </si>
  <si>
    <t>Осуществлять коммуникации на  иностранном языке  для решения задач межличностного и межкультурного взаимодействия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</si>
  <si>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</si>
  <si>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Владеть навыками здоровьесбережения</t>
  </si>
  <si>
    <t>Использовать языковой материал в профессиональной области на белорусском языке</t>
  </si>
  <si>
    <t>Культурология/ Современная прикладная этика</t>
  </si>
  <si>
    <t>УК-12</t>
  </si>
  <si>
    <t>УК-13</t>
  </si>
  <si>
    <t>СК-3, УК-6</t>
  </si>
  <si>
    <t>СК-4, УК-6</t>
  </si>
  <si>
    <t>СК-8/ СК-9</t>
  </si>
  <si>
    <t>СК-13, УК-1</t>
  </si>
  <si>
    <t>СК-17/ СК-18</t>
  </si>
  <si>
    <t>СК-20/ СК-21</t>
  </si>
  <si>
    <t>СК-24/ СК-25</t>
  </si>
  <si>
    <t>СК-30, УК-5</t>
  </si>
  <si>
    <t>Анализировать и принимать решения по социальным, этическим проблемам, возникающим в профессиональной деятельности</t>
  </si>
  <si>
    <t>Осуществлять аналитическую, организаторскую и образовательную деятельность в области  регулирования социально-трудовых отношений на государственном и корпоративном уровне, понимать направления совершенствования трудовых отношений в Республике Беларусь</t>
  </si>
  <si>
    <t xml:space="preserve">       </t>
  </si>
  <si>
    <t>Анализ развития человеческих ресурсов/ Государственная политика в сфере образования</t>
  </si>
  <si>
    <t xml:space="preserve"> УК-11/ УК-12</t>
  </si>
  <si>
    <t xml:space="preserve">Анализировать и прогнозировать процесс принятия государственных решений, выявлять актуальные тенденции экономического и политического развития Республики Беларусь, государств и регионов современного мира </t>
  </si>
  <si>
    <t>Продолжение типового учебного плана по специальности  1-25 01 01 "Экономическая теория", регистрационный № _______________.</t>
  </si>
  <si>
    <t>Продолжение типового учебного плана по специальности  1-25 01 01 "Экономическая теория", регистрационный № _______________</t>
  </si>
  <si>
    <t>Разработан в качестве примера реализации образовательного стандарта по специальности 1-25 01 01  "Экономическая теория".</t>
  </si>
  <si>
    <t>2.12.1, 2.12.3</t>
  </si>
  <si>
    <t>2.12.2, 2.12.3</t>
  </si>
  <si>
    <t>1.6.3, 1.7.2, 2.6.2, 2.6.3, 2.12.3, 2.13</t>
  </si>
  <si>
    <t>/80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</si>
  <si>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</si>
  <si>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Налоги и налогообложение/ Деньги, кредит, банки</t>
  </si>
  <si>
    <t>УК-6, БПК-12</t>
  </si>
  <si>
    <t>УК-5, БПК-10</t>
  </si>
  <si>
    <t>1.9.1, 2.5.1, 2.5.2,  2.15.1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</si>
  <si>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</si>
  <si>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¹При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</si>
  <si>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 xml:space="preserve">Протокол № ______ от _________ 2021 </t>
  </si>
  <si>
    <t>1. Государственный экзамен по специальности, специализации                                                             2. Защита дипломной работы в ГЭК</t>
  </si>
  <si>
    <t>________________________В.Л.Гурский</t>
  </si>
  <si>
    <t>____________________________Т.А.Богомья</t>
  </si>
  <si>
    <t>____________________________2021</t>
  </si>
  <si>
    <t>___________________________И.В.Титович</t>
  </si>
  <si>
    <t>___________________________2021</t>
  </si>
  <si>
    <t>__________________________С.А.Касперович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</si>
  <si>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</si>
  <si>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Использовать методы и приемы делового общения в интернациональной среде с учетом региональных особенностей  деловой культуры зарубежных стран</t>
  </si>
  <si>
    <t>СК-6, УК-6,9</t>
  </si>
  <si>
    <t>СК-5, УК-9</t>
  </si>
  <si>
    <t>1.9.3, 2.2.1, 2.2.2, 2.3.2</t>
  </si>
  <si>
    <t>Анализировать историко-культурный процесс, понимать закономерности формирования культурно-творческих характеристик личности, образа мысли и деятельности человека в исторически конкретном обществе</t>
  </si>
  <si>
    <t xml:space="preserve">Понимать и анализировать существующие воззрения, принципы и составляющие концепции  устойчивого развития в контексте современных тенденций развития мировой экономики для выявления проблем эколого-экономического характера и предложения  способов их решения </t>
  </si>
  <si>
    <t>Применять современные подходы к принятию управленческих решений в области охраны окружающей среды и природопользования, разрабатывать и обосновывать социально-экономические показатели, характеризующие деятельность хозяйствующих субъектов, отраслей и регионов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</si>
  <si>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</si>
  <si>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Применять  основные теории обучения и воспитания, современные педагогические системы в образовательном процессе</t>
  </si>
  <si>
    <t>Принимать обоснованные решения при осуществлении предпринимательской деятельности, оценивать ее результаты</t>
  </si>
  <si>
    <t>Понимать действие инструментов денежно-кредитной политики, анализировать особенности деятельности кредитно-финансовых организаций для оценки результативности мер денежно-кредитного регулирования экономики и определения направлений его совершенствования</t>
  </si>
  <si>
    <t>Использовать учетно-аналитические данные при оценке финансового и экономического состояния организации и обоснования плана ее перспективного развития</t>
  </si>
  <si>
    <t>Анализировать цели, инструменты и механизмы экономической политики, определять пути ее совершенствования в Республике Беларусь</t>
  </si>
  <si>
    <t xml:space="preserve">Анализировать механизмы принятия политических решений в области экономики, оценивать эффективность общественных расходов, определять направления совершенствования государственного регулирования экономики </t>
  </si>
  <si>
    <t>Понимать механизмы влияния технологических укладов на экономику, оценивать воздействие инновационного развития на экономический рост</t>
  </si>
  <si>
    <t>СК-27, УК-1</t>
  </si>
  <si>
    <t>СК-24-26,                УК-1</t>
  </si>
  <si>
    <t xml:space="preserve">Понимать место и роль предпринимательства в экономической деятельности и общественной жизни, анализировать влияние историко-экономических закономерностей на тенденции и перспективы развития предпринимательства в современном социуме </t>
  </si>
  <si>
    <t>Понимать цели, инструменты, механизмы, направления аграрной политики и оценивать эффективность государственного регулирования аграрного сектора экономики</t>
  </si>
  <si>
    <t>СК-10, УК-3,5</t>
  </si>
  <si>
    <t>СК-11, УК-3,5</t>
  </si>
  <si>
    <t>Применять метод математического моделирования в экономике, проводить расчеты и анализ экономических процессов на основе моделей микро- и макроэкономики</t>
  </si>
  <si>
    <t>________________________В.Ю.Шутилин</t>
  </si>
  <si>
    <t>__________________________2021</t>
  </si>
  <si>
    <t xml:space="preserve">________________________2021 </t>
  </si>
  <si>
    <t>________________________2021</t>
  </si>
  <si>
    <t>________________________В.А.Воробьев</t>
  </si>
  <si>
    <t xml:space="preserve">СОГЛАСОВАНО  
Начальник Главного управления профессионального образования                                                                                                                    Министерства  образования Республики Беларусь  
_______________С.А.Касперович  
_______________2021 </t>
  </si>
  <si>
    <t>СОГЛАСОВАНО 
Проректор по научно-методической работе
 Государственного учреждения образования "Республиканский институт высшей школы" 
_______________И.В.Титович
_______________2021</t>
  </si>
  <si>
    <t>СОГЛАСОВАНО 
Проректор по научно-методической работе
Государственного учреждения образования "Республиканский институт высшей школы" 
_______________И.В.Титович
_______________2021</t>
  </si>
  <si>
    <t>Код модуля, учебной дисциплины</t>
  </si>
  <si>
    <t>___________________И.А.Старовойтова</t>
  </si>
  <si>
    <t>___________________2021</t>
  </si>
  <si>
    <t>СК-1/ СК-2</t>
  </si>
  <si>
    <t>Понимать цели, инструменты, механизмы, направления социальной политики при осуществлении профессиональной деятельности</t>
  </si>
  <si>
    <t xml:space="preserve">Проректор по научно-методической работе  
Государственного учреждения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</si>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</sst>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0" x14ac:knownFonts="1">
    <font>
      <sz val="11"/>
      <color theme="1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Arial Cyr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20"/>
      <color indexed="8"/>
      <name val="Arial Cyr"/>
      <charset val="204"/>
    </font>
    <font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b/>
      <sz val="32"/>
      <color indexed="8"/>
      <name val="Times New Roman"/>
      <family val="1"/>
      <charset val="204"/>
    </font>
    <font>
      <sz val="32"/>
      <color indexed="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2"/>
      <color rgb="FFFF0000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sz val="32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32"/>
      <name val="Arial Cyr"/>
      <charset val="204"/>
    </font>
    <font>
      <sz val="32"/>
      <color indexed="8"/>
      <name val="Arial Cyr"/>
      <charset val="204"/>
    </font>
    <font>
      <b/>
      <sz val="32"/>
      <color indexed="8"/>
      <name val="Arial Cyr"/>
      <charset val="204"/>
    </font>
    <font>
      <u/>
      <sz val="26"/>
      <color indexed="8"/>
      <name val="Times New Roman"/>
      <family val="1"/>
      <charset val="204"/>
    </font>
    <font>
      <b/>
      <sz val="32"/>
      <name val="Arial Cyr"/>
      <charset val="204"/>
    </font>
    <font>
      <sz val="30"/>
      <color indexed="8"/>
      <name val="Times New Roman"/>
      <family val="1"/>
      <charset val="204"/>
    </font>
    <font>
      <sz val="30"/>
      <color indexed="8"/>
      <name val="Arial Cyr"/>
      <charset val="204"/>
    </font>
    <font>
      <sz val="32"/>
      <color theme="1"/>
      <name val="Calibri"/>
      <family val="2"/>
      <charset val="204"/>
      <scheme val="minor"/>
    </font>
    <font>
      <b/>
      <sz val="32"/>
      <color theme="0"/>
      <name val="Times New Roman"/>
      <family val="1"/>
      <charset val="204"/>
    </font>
    <font>
      <sz val="32"/>
      <color theme="0"/>
      <name val="Times New Roman"/>
      <family val="1"/>
      <charset val="204"/>
    </font>
    <font>
      <b/>
      <sz val="2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28"/>
      <color rgb="FFFF000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3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3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32"/>
      <color rgb="FF000000"/>
      <name val="Arial Cyr"/>
      <charset val="204"/>
    </font>
    <font>
      <sz val="3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Protection="0"/>
  </cellStyleXfs>
  <cellXfs count="7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3" fillId="0" borderId="0" xfId="0" applyFont="1"/>
    <xf numFmtId="49" fontId="12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16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0" fillId="2" borderId="0" xfId="0" applyFill="1"/>
    <xf numFmtId="0" fontId="17" fillId="2" borderId="0" xfId="0" applyFont="1" applyFill="1"/>
    <xf numFmtId="0" fontId="19" fillId="2" borderId="0" xfId="0" applyFont="1" applyFill="1"/>
    <xf numFmtId="0" fontId="18" fillId="2" borderId="0" xfId="0" applyFont="1" applyFill="1"/>
    <xf numFmtId="0" fontId="20" fillId="2" borderId="0" xfId="0" applyFont="1" applyFill="1"/>
    <xf numFmtId="0" fontId="21" fillId="0" borderId="0" xfId="0" applyFont="1"/>
    <xf numFmtId="0" fontId="2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textRotation="90"/>
    </xf>
    <xf numFmtId="0" fontId="26" fillId="0" borderId="20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 textRotation="90"/>
    </xf>
    <xf numFmtId="0" fontId="26" fillId="0" borderId="26" xfId="0" applyFont="1" applyBorder="1" applyAlignment="1">
      <alignment horizontal="center" vertical="center" textRotation="90"/>
    </xf>
    <xf numFmtId="0" fontId="26" fillId="0" borderId="32" xfId="0" applyFont="1" applyBorder="1" applyAlignment="1">
      <alignment horizontal="center" vertical="center" textRotation="90"/>
    </xf>
    <xf numFmtId="0" fontId="26" fillId="0" borderId="33" xfId="0" applyFont="1" applyBorder="1" applyAlignment="1">
      <alignment horizontal="center" vertical="center" textRotation="90"/>
    </xf>
    <xf numFmtId="0" fontId="25" fillId="2" borderId="19" xfId="0" applyFont="1" applyFill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49" fontId="26" fillId="0" borderId="38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49" fontId="25" fillId="0" borderId="38" xfId="0" applyNumberFormat="1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49" fontId="27" fillId="0" borderId="38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6" fillId="0" borderId="0" xfId="0" applyNumberFormat="1" applyFont="1"/>
    <xf numFmtId="0" fontId="6" fillId="0" borderId="0" xfId="0" applyFont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49" fontId="1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31" fillId="0" borderId="22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7" fillId="0" borderId="19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4" fontId="31" fillId="0" borderId="21" xfId="0" applyNumberFormat="1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164" fontId="31" fillId="0" borderId="44" xfId="0" applyNumberFormat="1" applyFont="1" applyBorder="1" applyAlignment="1">
      <alignment horizontal="center" vertical="center"/>
    </xf>
    <xf numFmtId="164" fontId="31" fillId="0" borderId="13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0" xfId="0" applyFont="1"/>
    <xf numFmtId="0" fontId="33" fillId="0" borderId="0" xfId="0" applyFont="1"/>
    <xf numFmtId="0" fontId="25" fillId="0" borderId="0" xfId="1" applyFont="1" applyFill="1" applyBorder="1"/>
    <xf numFmtId="0" fontId="25" fillId="0" borderId="0" xfId="1" applyFont="1" applyFill="1" applyBorder="1" applyAlignment="1">
      <alignment vertical="center"/>
    </xf>
    <xf numFmtId="0" fontId="39" fillId="0" borderId="0" xfId="0" applyFont="1"/>
    <xf numFmtId="0" fontId="40" fillId="0" borderId="0" xfId="0" applyFont="1"/>
    <xf numFmtId="0" fontId="26" fillId="0" borderId="0" xfId="0" applyFont="1" applyAlignment="1">
      <alignment vertical="top"/>
    </xf>
    <xf numFmtId="0" fontId="26" fillId="0" borderId="0" xfId="0" applyFont="1" applyFill="1" applyAlignment="1">
      <alignment vertical="center"/>
    </xf>
    <xf numFmtId="49" fontId="27" fillId="0" borderId="22" xfId="0" applyNumberFormat="1" applyFont="1" applyBorder="1" applyAlignment="1">
      <alignment horizontal="center" vertical="center"/>
    </xf>
    <xf numFmtId="49" fontId="27" fillId="2" borderId="38" xfId="0" applyNumberFormat="1" applyFont="1" applyFill="1" applyBorder="1" applyAlignment="1">
      <alignment horizontal="center" vertical="center"/>
    </xf>
    <xf numFmtId="49" fontId="31" fillId="0" borderId="38" xfId="0" applyNumberFormat="1" applyFont="1" applyFill="1" applyBorder="1" applyAlignment="1">
      <alignment horizontal="center" vertical="center"/>
    </xf>
    <xf numFmtId="49" fontId="27" fillId="0" borderId="38" xfId="0" applyNumberFormat="1" applyFont="1" applyFill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/>
    </xf>
    <xf numFmtId="0" fontId="43" fillId="2" borderId="0" xfId="0" applyFont="1" applyFill="1"/>
    <xf numFmtId="0" fontId="44" fillId="2" borderId="0" xfId="0" applyFont="1" applyFill="1"/>
    <xf numFmtId="0" fontId="45" fillId="0" borderId="0" xfId="0" applyFont="1"/>
    <xf numFmtId="0" fontId="46" fillId="0" borderId="0" xfId="0" applyFont="1"/>
    <xf numFmtId="0" fontId="47" fillId="2" borderId="0" xfId="0" applyFont="1" applyFill="1"/>
    <xf numFmtId="0" fontId="45" fillId="2" borderId="0" xfId="0" applyFont="1" applyFill="1"/>
    <xf numFmtId="0" fontId="48" fillId="2" borderId="0" xfId="0" applyFont="1" applyFill="1"/>
    <xf numFmtId="0" fontId="31" fillId="0" borderId="54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49" fontId="27" fillId="2" borderId="19" xfId="0" applyNumberFormat="1" applyFont="1" applyFill="1" applyBorder="1" applyAlignment="1">
      <alignment horizontal="center" vertical="center"/>
    </xf>
    <xf numFmtId="49" fontId="31" fillId="2" borderId="38" xfId="0" applyNumberFormat="1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49" fontId="26" fillId="2" borderId="38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31" fillId="2" borderId="54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49" fontId="31" fillId="2" borderId="22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33" fillId="2" borderId="2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0" fontId="53" fillId="0" borderId="0" xfId="0" applyFont="1"/>
    <xf numFmtId="49" fontId="31" fillId="0" borderId="2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/>
    <xf numFmtId="0" fontId="57" fillId="0" borderId="0" xfId="0" applyFont="1" applyFill="1" applyAlignment="1">
      <alignment vertical="center"/>
    </xf>
    <xf numFmtId="0" fontId="26" fillId="0" borderId="0" xfId="0" applyFont="1"/>
    <xf numFmtId="0" fontId="4" fillId="0" borderId="0" xfId="0" applyFont="1"/>
    <xf numFmtId="0" fontId="31" fillId="0" borderId="0" xfId="0" applyFont="1"/>
    <xf numFmtId="0" fontId="31" fillId="2" borderId="38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6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6" fillId="0" borderId="38" xfId="0" applyNumberFormat="1" applyFont="1" applyFill="1" applyBorder="1" applyAlignment="1">
      <alignment horizontal="center" vertical="center"/>
    </xf>
    <xf numFmtId="0" fontId="27" fillId="0" borderId="0" xfId="0" applyFont="1"/>
    <xf numFmtId="0" fontId="31" fillId="0" borderId="0" xfId="0" applyFont="1" applyAlignment="1">
      <alignment vertical="top" wrapText="1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vertical="center" wrapText="1"/>
    </xf>
    <xf numFmtId="49" fontId="38" fillId="0" borderId="0" xfId="0" applyNumberFormat="1" applyFont="1"/>
    <xf numFmtId="49" fontId="38" fillId="0" borderId="1" xfId="0" applyNumberFormat="1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49" fontId="38" fillId="0" borderId="0" xfId="0" applyNumberFormat="1" applyFont="1" applyAlignment="1">
      <alignment horizontal="center"/>
    </xf>
    <xf numFmtId="49" fontId="56" fillId="0" borderId="1" xfId="0" applyNumberFormat="1" applyFont="1" applyBorder="1" applyAlignment="1">
      <alignment horizontal="center"/>
    </xf>
    <xf numFmtId="0" fontId="38" fillId="0" borderId="0" xfId="0" applyFont="1"/>
    <xf numFmtId="49" fontId="38" fillId="0" borderId="1" xfId="0" applyNumberFormat="1" applyFont="1" applyBorder="1" applyAlignment="1">
      <alignment horizontal="center"/>
    </xf>
    <xf numFmtId="49" fontId="56" fillId="0" borderId="1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3" fillId="0" borderId="0" xfId="0" applyFont="1" applyFill="1"/>
    <xf numFmtId="0" fontId="31" fillId="0" borderId="0" xfId="0" applyFont="1" applyFill="1" applyAlignment="1">
      <alignment vertical="center"/>
    </xf>
    <xf numFmtId="0" fontId="34" fillId="0" borderId="0" xfId="0" applyFont="1" applyFill="1"/>
    <xf numFmtId="0" fontId="31" fillId="0" borderId="0" xfId="0" applyFont="1" applyFill="1" applyBorder="1" applyAlignment="1">
      <alignment horizontal="center" vertical="center"/>
    </xf>
    <xf numFmtId="0" fontId="58" fillId="0" borderId="0" xfId="0" applyFont="1" applyFill="1" applyBorder="1"/>
    <xf numFmtId="0" fontId="31" fillId="0" borderId="0" xfId="0" applyFont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center"/>
    </xf>
    <xf numFmtId="0" fontId="59" fillId="0" borderId="0" xfId="0" applyFont="1"/>
    <xf numFmtId="0" fontId="31" fillId="0" borderId="19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21" fillId="0" borderId="0" xfId="0" applyFont="1" applyFill="1"/>
    <xf numFmtId="49" fontId="31" fillId="2" borderId="34" xfId="0" applyNumberFormat="1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3" fillId="2" borderId="57" xfId="0" applyFont="1" applyFill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0" fontId="31" fillId="2" borderId="48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/>
    </xf>
    <xf numFmtId="0" fontId="31" fillId="2" borderId="49" xfId="0" applyFont="1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31" fillId="2" borderId="22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31" fillId="2" borderId="62" xfId="0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59" fillId="2" borderId="0" xfId="0" applyFont="1" applyFill="1"/>
    <xf numFmtId="0" fontId="40" fillId="2" borderId="0" xfId="0" applyFont="1" applyFill="1"/>
    <xf numFmtId="0" fontId="59" fillId="0" borderId="0" xfId="0" applyFont="1" applyFill="1"/>
    <xf numFmtId="0" fontId="31" fillId="0" borderId="0" xfId="0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Border="1" applyAlignment="1">
      <alignment vertical="top"/>
    </xf>
    <xf numFmtId="0" fontId="40" fillId="0" borderId="0" xfId="0" applyFont="1" applyBorder="1"/>
    <xf numFmtId="0" fontId="31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17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0" borderId="2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left" vertical="center" wrapText="1"/>
    </xf>
    <xf numFmtId="0" fontId="31" fillId="0" borderId="55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vertical="center" wrapText="1"/>
    </xf>
    <xf numFmtId="49" fontId="31" fillId="2" borderId="40" xfId="0" applyNumberFormat="1" applyFont="1" applyFill="1" applyBorder="1" applyAlignment="1">
      <alignment horizontal="center" vertical="center" wrapText="1"/>
    </xf>
    <xf numFmtId="49" fontId="31" fillId="2" borderId="49" xfId="0" applyNumberFormat="1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0" fontId="31" fillId="0" borderId="3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26" fillId="0" borderId="39" xfId="0" applyFont="1" applyFill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textRotation="90"/>
    </xf>
    <xf numFmtId="0" fontId="25" fillId="0" borderId="13" xfId="0" applyFont="1" applyBorder="1" applyAlignment="1">
      <alignment horizontal="center" vertical="center" textRotation="90"/>
    </xf>
    <xf numFmtId="0" fontId="25" fillId="0" borderId="22" xfId="0" applyFont="1" applyBorder="1" applyAlignment="1">
      <alignment horizontal="center" vertical="center" textRotation="90"/>
    </xf>
    <xf numFmtId="0" fontId="25" fillId="0" borderId="23" xfId="0" applyFont="1" applyBorder="1" applyAlignment="1">
      <alignment horizontal="center" vertical="center" textRotation="90"/>
    </xf>
    <xf numFmtId="0" fontId="25" fillId="0" borderId="34" xfId="0" applyFont="1" applyBorder="1" applyAlignment="1">
      <alignment horizontal="center" vertical="center" textRotation="90"/>
    </xf>
    <xf numFmtId="0" fontId="25" fillId="0" borderId="35" xfId="0" applyFont="1" applyBorder="1" applyAlignment="1">
      <alignment horizontal="center" vertical="center" textRotation="90"/>
    </xf>
    <xf numFmtId="0" fontId="25" fillId="0" borderId="5" xfId="0" applyFont="1" applyBorder="1" applyAlignment="1">
      <alignment horizontal="center" vertical="center" textRotation="90"/>
    </xf>
    <xf numFmtId="0" fontId="25" fillId="0" borderId="11" xfId="0" applyFont="1" applyBorder="1" applyAlignment="1">
      <alignment horizontal="center" vertical="center" textRotation="90"/>
    </xf>
    <xf numFmtId="0" fontId="25" fillId="0" borderId="0" xfId="0" applyFont="1" applyBorder="1" applyAlignment="1">
      <alignment horizontal="center" vertical="center" textRotation="90"/>
    </xf>
    <xf numFmtId="0" fontId="25" fillId="0" borderId="18" xfId="0" applyFont="1" applyBorder="1" applyAlignment="1">
      <alignment horizontal="center" vertical="center" textRotation="90"/>
    </xf>
    <xf numFmtId="0" fontId="25" fillId="0" borderId="28" xfId="0" applyFont="1" applyBorder="1" applyAlignment="1">
      <alignment horizontal="center" vertical="center" textRotation="90"/>
    </xf>
    <xf numFmtId="0" fontId="25" fillId="0" borderId="31" xfId="0" applyFont="1" applyBorder="1" applyAlignment="1">
      <alignment horizontal="center" vertical="center" textRotation="90"/>
    </xf>
    <xf numFmtId="0" fontId="26" fillId="0" borderId="17" xfId="0" applyFont="1" applyBorder="1" applyAlignment="1">
      <alignment horizontal="center" vertical="center" textRotation="90"/>
    </xf>
    <xf numFmtId="0" fontId="26" fillId="0" borderId="16" xfId="0" applyFont="1" applyBorder="1" applyAlignment="1">
      <alignment horizontal="center" vertical="center" textRotation="90"/>
    </xf>
    <xf numFmtId="0" fontId="26" fillId="0" borderId="30" xfId="0" applyFont="1" applyBorder="1" applyAlignment="1">
      <alignment horizontal="center" vertical="center" textRotation="90"/>
    </xf>
    <xf numFmtId="0" fontId="26" fillId="0" borderId="29" xfId="0" applyFont="1" applyBorder="1" applyAlignment="1">
      <alignment horizontal="center" vertical="center" textRotation="90"/>
    </xf>
    <xf numFmtId="0" fontId="26" fillId="0" borderId="15" xfId="0" applyFont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 textRotation="90"/>
    </xf>
    <xf numFmtId="0" fontId="26" fillId="0" borderId="27" xfId="0" applyFont="1" applyBorder="1" applyAlignment="1">
      <alignment horizontal="center" vertical="center" textRotation="90"/>
    </xf>
    <xf numFmtId="0" fontId="26" fillId="0" borderId="31" xfId="0" applyFont="1" applyBorder="1" applyAlignment="1">
      <alignment horizontal="center" vertical="center" textRotation="9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4" xfId="0" applyFont="1" applyBorder="1" applyAlignment="1">
      <alignment vertical="center" textRotation="90"/>
    </xf>
    <xf numFmtId="0" fontId="26" fillId="0" borderId="16" xfId="0" applyFont="1" applyBorder="1" applyAlignment="1">
      <alignment vertical="center" textRotation="90"/>
    </xf>
    <xf numFmtId="0" fontId="26" fillId="0" borderId="28" xfId="0" applyFont="1" applyBorder="1" applyAlignment="1">
      <alignment vertical="center" textRotation="90"/>
    </xf>
    <xf numFmtId="0" fontId="26" fillId="0" borderId="29" xfId="0" applyFont="1" applyBorder="1" applyAlignment="1">
      <alignment vertical="center" textRotation="90"/>
    </xf>
    <xf numFmtId="0" fontId="25" fillId="0" borderId="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textRotation="90"/>
    </xf>
    <xf numFmtId="0" fontId="26" fillId="0" borderId="6" xfId="0" applyFont="1" applyBorder="1" applyAlignment="1">
      <alignment horizontal="center" vertical="center" textRotation="90"/>
    </xf>
    <xf numFmtId="0" fontId="27" fillId="0" borderId="28" xfId="0" applyFont="1" applyBorder="1" applyAlignment="1">
      <alignment horizontal="center" vertical="top"/>
    </xf>
    <xf numFmtId="0" fontId="31" fillId="0" borderId="63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31" fillId="0" borderId="52" xfId="0" applyFont="1" applyBorder="1" applyAlignment="1">
      <alignment horizontal="left" vertical="center" wrapText="1"/>
    </xf>
    <xf numFmtId="0" fontId="31" fillId="0" borderId="30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49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/>
    </xf>
    <xf numFmtId="0" fontId="31" fillId="2" borderId="47" xfId="0" applyFont="1" applyFill="1" applyBorder="1" applyAlignment="1">
      <alignment horizontal="center" vertical="center"/>
    </xf>
    <xf numFmtId="0" fontId="31" fillId="2" borderId="48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horizontal="left" vertical="center" wrapText="1"/>
    </xf>
    <xf numFmtId="0" fontId="26" fillId="2" borderId="47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/>
    <xf numFmtId="0" fontId="24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1" fillId="2" borderId="49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2" fillId="0" borderId="2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46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24" fillId="0" borderId="0" xfId="0" applyFont="1" applyBorder="1" applyAlignment="1">
      <alignment vertical="top"/>
    </xf>
    <xf numFmtId="0" fontId="31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 textRotation="90"/>
    </xf>
    <xf numFmtId="0" fontId="26" fillId="0" borderId="0" xfId="0" applyFont="1" applyBorder="1" applyAlignment="1">
      <alignment horizontal="center" vertical="center" textRotation="90"/>
    </xf>
    <xf numFmtId="0" fontId="26" fillId="0" borderId="28" xfId="0" applyFont="1" applyBorder="1" applyAlignment="1">
      <alignment horizontal="center" vertical="center" textRotation="90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textRotation="90"/>
    </xf>
    <xf numFmtId="0" fontId="26" fillId="0" borderId="0" xfId="0" applyFont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left" wrapText="1"/>
    </xf>
    <xf numFmtId="0" fontId="31" fillId="0" borderId="0" xfId="0" applyFont="1" applyFill="1" applyAlignment="1">
      <alignment horizontal="left" vertical="top" wrapText="1"/>
    </xf>
    <xf numFmtId="0" fontId="31" fillId="2" borderId="22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49" fontId="31" fillId="2" borderId="61" xfId="0" applyNumberFormat="1" applyFont="1" applyFill="1" applyBorder="1" applyAlignment="1">
      <alignment horizontal="center" vertical="center" wrapText="1"/>
    </xf>
    <xf numFmtId="49" fontId="31" fillId="2" borderId="59" xfId="0" applyNumberFormat="1" applyFont="1" applyFill="1" applyBorder="1" applyAlignment="1">
      <alignment horizontal="center" vertical="center" wrapText="1"/>
    </xf>
    <xf numFmtId="49" fontId="31" fillId="2" borderId="0" xfId="0" applyNumberFormat="1" applyFont="1" applyFill="1" applyBorder="1" applyAlignment="1">
      <alignment horizontal="center" vertical="center" wrapText="1"/>
    </xf>
    <xf numFmtId="49" fontId="31" fillId="2" borderId="18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center" vertical="center" wrapText="1"/>
    </xf>
    <xf numFmtId="49" fontId="31" fillId="0" borderId="49" xfId="0" applyNumberFormat="1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49" fontId="31" fillId="2" borderId="55" xfId="0" applyNumberFormat="1" applyFont="1" applyFill="1" applyBorder="1" applyAlignment="1">
      <alignment horizontal="center" vertical="center" wrapText="1"/>
    </xf>
    <xf numFmtId="0" fontId="33" fillId="2" borderId="55" xfId="0" applyFont="1" applyFill="1" applyBorder="1" applyAlignment="1">
      <alignment horizontal="center" vertical="center" wrapText="1"/>
    </xf>
    <xf numFmtId="0" fontId="33" fillId="2" borderId="48" xfId="0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top" wrapText="1"/>
    </xf>
    <xf numFmtId="0" fontId="31" fillId="0" borderId="40" xfId="0" applyFont="1" applyFill="1" applyBorder="1" applyAlignment="1">
      <alignment horizontal="left" vertical="top" wrapText="1"/>
    </xf>
    <xf numFmtId="0" fontId="31" fillId="0" borderId="39" xfId="0" applyFont="1" applyFill="1" applyBorder="1" applyAlignment="1">
      <alignment horizontal="left" vertical="top" wrapText="1"/>
    </xf>
    <xf numFmtId="49" fontId="31" fillId="0" borderId="64" xfId="0" applyNumberFormat="1" applyFont="1" applyFill="1" applyBorder="1" applyAlignment="1">
      <alignment horizontal="center" vertical="center" wrapText="1"/>
    </xf>
    <xf numFmtId="49" fontId="31" fillId="0" borderId="65" xfId="0" applyNumberFormat="1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left" vertical="center" wrapText="1"/>
    </xf>
    <xf numFmtId="0" fontId="31" fillId="0" borderId="61" xfId="0" applyFont="1" applyFill="1" applyBorder="1" applyAlignment="1">
      <alignment horizontal="left" vertical="center" wrapText="1"/>
    </xf>
    <xf numFmtId="0" fontId="31" fillId="0" borderId="62" xfId="0" applyFont="1" applyFill="1" applyBorder="1" applyAlignment="1">
      <alignment horizontal="left" vertical="center" wrapText="1"/>
    </xf>
    <xf numFmtId="49" fontId="31" fillId="2" borderId="60" xfId="0" applyNumberFormat="1" applyFont="1" applyFill="1" applyBorder="1" applyAlignment="1">
      <alignment horizontal="center" vertical="center" wrapText="1"/>
    </xf>
    <xf numFmtId="49" fontId="31" fillId="2" borderId="64" xfId="0" applyNumberFormat="1" applyFont="1" applyFill="1" applyBorder="1" applyAlignment="1">
      <alignment horizontal="center" vertical="center" wrapText="1"/>
    </xf>
    <xf numFmtId="49" fontId="31" fillId="2" borderId="65" xfId="0" applyNumberFormat="1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2" borderId="55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49" fontId="31" fillId="0" borderId="40" xfId="0" applyNumberFormat="1" applyFont="1" applyBorder="1" applyAlignment="1">
      <alignment horizontal="center" vertical="center" wrapText="1"/>
    </xf>
    <xf numFmtId="49" fontId="31" fillId="0" borderId="49" xfId="0" applyNumberFormat="1" applyFont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left" vertical="center" wrapText="1"/>
    </xf>
    <xf numFmtId="0" fontId="31" fillId="0" borderId="53" xfId="0" applyFont="1" applyBorder="1" applyAlignment="1">
      <alignment horizontal="left" vertical="center" wrapText="1"/>
    </xf>
    <xf numFmtId="0" fontId="31" fillId="0" borderId="56" xfId="0" applyFont="1" applyBorder="1" applyAlignment="1">
      <alignment horizontal="left" vertical="center" wrapText="1"/>
    </xf>
    <xf numFmtId="49" fontId="31" fillId="2" borderId="53" xfId="0" applyNumberFormat="1" applyFont="1" applyFill="1" applyBorder="1" applyAlignment="1">
      <alignment horizontal="center" vertical="center" wrapText="1"/>
    </xf>
    <xf numFmtId="49" fontId="31" fillId="2" borderId="43" xfId="0" applyNumberFormat="1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49" fontId="31" fillId="2" borderId="48" xfId="0" applyNumberFormat="1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left" vertical="center" wrapText="1"/>
    </xf>
    <xf numFmtId="0" fontId="26" fillId="0" borderId="55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left" vertical="center" wrapText="1"/>
    </xf>
    <xf numFmtId="49" fontId="31" fillId="0" borderId="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1" fontId="31" fillId="0" borderId="47" xfId="0" applyNumberFormat="1" applyFont="1" applyBorder="1" applyAlignment="1">
      <alignment horizontal="center" vertical="center"/>
    </xf>
    <xf numFmtId="1" fontId="31" fillId="0" borderId="55" xfId="0" applyNumberFormat="1" applyFont="1" applyBorder="1" applyAlignment="1">
      <alignment horizontal="center" vertical="center"/>
    </xf>
    <xf numFmtId="1" fontId="31" fillId="0" borderId="48" xfId="0" applyNumberFormat="1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7" xfId="0" applyFont="1" applyBorder="1" applyAlignment="1">
      <alignment horizontal="left" vertical="center" wrapText="1"/>
    </xf>
    <xf numFmtId="0" fontId="31" fillId="0" borderId="55" xfId="0" applyFont="1" applyBorder="1" applyAlignment="1">
      <alignment horizontal="left" vertical="center"/>
    </xf>
    <xf numFmtId="0" fontId="31" fillId="0" borderId="58" xfId="0" applyFont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39" xfId="0" applyFont="1" applyBorder="1" applyAlignment="1">
      <alignment horizontal="center" vertical="justify" wrapText="1"/>
    </xf>
    <xf numFmtId="0" fontId="31" fillId="0" borderId="1" xfId="0" applyFont="1" applyBorder="1" applyAlignment="1">
      <alignment horizontal="center" vertical="justify" wrapText="1"/>
    </xf>
    <xf numFmtId="0" fontId="31" fillId="0" borderId="23" xfId="0" applyFont="1" applyBorder="1" applyAlignment="1">
      <alignment horizontal="center" vertical="justify" wrapText="1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/>
    </xf>
    <xf numFmtId="0" fontId="31" fillId="0" borderId="49" xfId="0" applyFont="1" applyBorder="1" applyAlignment="1">
      <alignment horizontal="center"/>
    </xf>
    <xf numFmtId="0" fontId="27" fillId="0" borderId="9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47" xfId="0" applyFont="1" applyBorder="1" applyAlignment="1">
      <alignment horizontal="center"/>
    </xf>
    <xf numFmtId="0" fontId="31" fillId="0" borderId="48" xfId="0" applyFont="1" applyBorder="1" applyAlignment="1">
      <alignment horizontal="center"/>
    </xf>
    <xf numFmtId="0" fontId="31" fillId="0" borderId="44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37" xfId="0" applyFont="1" applyBorder="1" applyAlignment="1">
      <alignment vertical="justify" wrapText="1"/>
    </xf>
    <xf numFmtId="0" fontId="31" fillId="0" borderId="20" xfId="0" applyFont="1" applyBorder="1" applyAlignment="1">
      <alignment vertical="justify" wrapText="1"/>
    </xf>
    <xf numFmtId="0" fontId="31" fillId="0" borderId="21" xfId="0" applyFont="1" applyBorder="1" applyAlignment="1">
      <alignment vertical="justify" wrapText="1"/>
    </xf>
    <xf numFmtId="16" fontId="31" fillId="0" borderId="42" xfId="0" applyNumberFormat="1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/>
    </xf>
    <xf numFmtId="0" fontId="27" fillId="0" borderId="36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8" xfId="0" applyFont="1" applyBorder="1" applyAlignment="1">
      <alignment vertical="justify" wrapText="1"/>
    </xf>
    <xf numFmtId="0" fontId="31" fillId="0" borderId="9" xfId="0" applyFont="1" applyBorder="1" applyAlignment="1">
      <alignment vertical="justify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42" fillId="2" borderId="47" xfId="0" applyFont="1" applyFill="1" applyBorder="1" applyAlignment="1">
      <alignment horizontal="center" vertical="center"/>
    </xf>
    <xf numFmtId="0" fontId="42" fillId="2" borderId="48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3" fillId="2" borderId="40" xfId="0" applyFont="1" applyFill="1" applyBorder="1" applyAlignment="1">
      <alignment horizontal="left" vertical="center" wrapText="1"/>
    </xf>
    <xf numFmtId="0" fontId="33" fillId="2" borderId="39" xfId="0" applyFont="1" applyFill="1" applyBorder="1" applyAlignment="1">
      <alignment horizontal="left" vertical="center" wrapText="1"/>
    </xf>
    <xf numFmtId="0" fontId="31" fillId="0" borderId="45" xfId="0" applyFont="1" applyFill="1" applyBorder="1" applyAlignment="1">
      <alignment horizontal="center" vertical="center"/>
    </xf>
    <xf numFmtId="0" fontId="25" fillId="0" borderId="45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6" fillId="0" borderId="4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/>
    </xf>
    <xf numFmtId="0" fontId="31" fillId="2" borderId="40" xfId="0" applyFont="1" applyFill="1" applyBorder="1" applyAlignment="1">
      <alignment horizontal="left" vertical="center" wrapText="1"/>
    </xf>
    <xf numFmtId="0" fontId="31" fillId="2" borderId="39" xfId="0" applyFont="1" applyFill="1" applyBorder="1" applyAlignment="1">
      <alignment horizontal="left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left" vertical="center" wrapText="1"/>
    </xf>
    <xf numFmtId="0" fontId="31" fillId="2" borderId="64" xfId="0" applyFont="1" applyFill="1" applyBorder="1" applyAlignment="1">
      <alignment horizontal="left" vertical="center" wrapText="1"/>
    </xf>
    <xf numFmtId="0" fontId="31" fillId="2" borderId="52" xfId="0" applyFont="1" applyFill="1" applyBorder="1" applyAlignment="1">
      <alignment horizontal="left" vertical="center" wrapText="1"/>
    </xf>
    <xf numFmtId="0" fontId="31" fillId="2" borderId="51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0" fontId="31" fillId="0" borderId="65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35" fillId="0" borderId="39" xfId="0" applyFont="1" applyBorder="1" applyAlignment="1">
      <alignment horizontal="left" vertical="center" wrapText="1"/>
    </xf>
    <xf numFmtId="0" fontId="26" fillId="0" borderId="4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42" fillId="2" borderId="41" xfId="0" applyFont="1" applyFill="1" applyBorder="1" applyAlignment="1">
      <alignment horizontal="center" vertical="center"/>
    </xf>
    <xf numFmtId="0" fontId="42" fillId="2" borderId="49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 vertical="center" wrapText="1"/>
    </xf>
    <xf numFmtId="0" fontId="37" fillId="0" borderId="39" xfId="0" applyFont="1" applyFill="1" applyBorder="1" applyAlignment="1">
      <alignment horizontal="left" vertical="center" wrapText="1"/>
    </xf>
    <xf numFmtId="0" fontId="26" fillId="0" borderId="41" xfId="0" applyFont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39" xfId="0" applyFont="1" applyBorder="1" applyAlignment="1">
      <alignment horizontal="left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2" borderId="36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37" xfId="0" applyFont="1" applyFill="1" applyBorder="1" applyAlignment="1">
      <alignment horizontal="left" vertical="center" wrapText="1"/>
    </xf>
    <xf numFmtId="0" fontId="27" fillId="2" borderId="36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35" fillId="0" borderId="40" xfId="0" applyFont="1" applyFill="1" applyBorder="1" applyAlignment="1">
      <alignment horizontal="left" vertical="center" wrapText="1"/>
    </xf>
    <xf numFmtId="0" fontId="35" fillId="0" borderId="39" xfId="0" applyFont="1" applyFill="1" applyBorder="1" applyAlignment="1">
      <alignment horizontal="left" vertical="center" wrapText="1"/>
    </xf>
    <xf numFmtId="0" fontId="31" fillId="2" borderId="58" xfId="0" applyFont="1" applyFill="1" applyBorder="1" applyAlignment="1">
      <alignment horizontal="center" vertical="center"/>
    </xf>
    <xf numFmtId="0" fontId="31" fillId="2" borderId="62" xfId="0" applyFont="1" applyFill="1" applyBorder="1" applyAlignment="1">
      <alignment horizontal="center" vertical="center"/>
    </xf>
    <xf numFmtId="0" fontId="31" fillId="2" borderId="60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1" fillId="2" borderId="62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31" fillId="2" borderId="35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left" vertical="center" wrapText="1"/>
    </xf>
    <xf numFmtId="0" fontId="31" fillId="2" borderId="61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25" fillId="0" borderId="39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2" borderId="41" xfId="0" applyFont="1" applyFill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25" fillId="2" borderId="37" xfId="0" applyFont="1" applyFill="1" applyBorder="1" applyAlignment="1">
      <alignment horizontal="left" vertical="center"/>
    </xf>
    <xf numFmtId="0" fontId="32" fillId="0" borderId="50" xfId="0" applyFont="1" applyFill="1" applyBorder="1" applyAlignment="1">
      <alignment horizontal="left" vertical="center" wrapText="1"/>
    </xf>
    <xf numFmtId="0" fontId="25" fillId="2" borderId="40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6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25" fillId="0" borderId="0" xfId="0" applyFont="1" applyAlignment="1">
      <alignment horizontal="right"/>
    </xf>
    <xf numFmtId="0" fontId="31" fillId="0" borderId="60" xfId="0" applyFont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31" fillId="0" borderId="62" xfId="0" applyFont="1" applyBorder="1" applyAlignment="1">
      <alignment horizontal="left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S237"/>
  <sheetViews>
    <sheetView tabSelected="1" view="pageBreakPreview" topLeftCell="A130" zoomScale="35" zoomScaleNormal="35" zoomScaleSheetLayoutView="35" workbookViewId="0">
      <selection activeCell="V213" sqref="V213"/>
    </sheetView>
  </sheetViews>
  <sheetFormatPr defaultRowHeight="15" x14ac:dyDescent="0.25"/>
  <cols>
    <col min="2" max="2" width="25.42578125" customWidth="1"/>
    <col min="7" max="7" width="10.42578125" customWidth="1"/>
    <col min="11" max="11" width="10" customWidth="1"/>
    <col min="15" max="15" width="11.140625" customWidth="1"/>
    <col min="16" max="16" width="9" customWidth="1"/>
    <col min="20" max="20" width="9.28515625" bestFit="1" customWidth="1"/>
    <col min="21" max="21" width="11.5703125" bestFit="1" customWidth="1"/>
    <col min="22" max="22" width="9.28515625" bestFit="1" customWidth="1"/>
    <col min="33" max="33" width="15.7109375" customWidth="1"/>
    <col min="34" max="34" width="14" customWidth="1"/>
    <col min="35" max="35" width="12.5703125" customWidth="1"/>
    <col min="36" max="36" width="16.42578125" customWidth="1"/>
    <col min="37" max="37" width="14.42578125" customWidth="1"/>
    <col min="38" max="38" width="10" customWidth="1"/>
    <col min="39" max="39" width="18.140625" customWidth="1"/>
    <col min="40" max="40" width="14.7109375" customWidth="1"/>
    <col min="41" max="41" width="11.140625" customWidth="1"/>
    <col min="42" max="42" width="15" customWidth="1"/>
    <col min="43" max="43" width="16.5703125" customWidth="1"/>
    <col min="44" max="44" width="11.28515625" customWidth="1"/>
    <col min="45" max="45" width="15.7109375" customWidth="1"/>
    <col min="46" max="46" width="17.28515625" customWidth="1"/>
    <col min="47" max="47" width="12.140625" customWidth="1"/>
    <col min="48" max="48" width="15.140625" customWidth="1"/>
    <col min="49" max="49" width="14.7109375" customWidth="1"/>
    <col min="50" max="50" width="10.42578125" customWidth="1"/>
    <col min="51" max="51" width="15.42578125" customWidth="1"/>
    <col min="52" max="52" width="13.28515625" customWidth="1"/>
    <col min="53" max="53" width="10.42578125" customWidth="1"/>
    <col min="54" max="54" width="9.28515625" customWidth="1"/>
    <col min="55" max="55" width="11.7109375" customWidth="1"/>
    <col min="56" max="56" width="9.42578125" bestFit="1" customWidth="1"/>
    <col min="57" max="58" width="7.7109375" customWidth="1"/>
    <col min="59" max="59" width="9.28515625" bestFit="1" customWidth="1"/>
    <col min="60" max="60" width="9.42578125" customWidth="1"/>
    <col min="61" max="61" width="9.28515625" bestFit="1" customWidth="1"/>
    <col min="62" max="62" width="13.28515625" customWidth="1"/>
    <col min="63" max="63" width="5.85546875" customWidth="1"/>
    <col min="64" max="64" width="15.7109375" customWidth="1"/>
    <col min="65" max="65" width="11.5703125" customWidth="1"/>
    <col min="66" max="66" width="12.7109375" bestFit="1" customWidth="1"/>
    <col min="68" max="68" width="17.7109375" customWidth="1"/>
    <col min="70" max="70" width="11.140625" bestFit="1" customWidth="1"/>
    <col min="71" max="71" width="18.5703125" bestFit="1" customWidth="1"/>
  </cols>
  <sheetData>
    <row r="1" spans="2:62" ht="40.5" x14ac:dyDescent="0.55000000000000004">
      <c r="B1" s="698" t="s">
        <v>0</v>
      </c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8"/>
      <c r="AJ1" s="698"/>
      <c r="AK1" s="698"/>
      <c r="AL1" s="698"/>
      <c r="AM1" s="698"/>
      <c r="AN1" s="698"/>
      <c r="AO1" s="698"/>
      <c r="AP1" s="698"/>
      <c r="AQ1" s="698"/>
      <c r="AR1" s="698"/>
      <c r="AS1" s="698"/>
      <c r="AT1" s="698"/>
      <c r="AU1" s="698"/>
      <c r="AV1" s="698"/>
      <c r="AW1" s="698"/>
      <c r="AX1" s="698"/>
      <c r="AY1" s="698"/>
      <c r="AZ1" s="698"/>
      <c r="BA1" s="698"/>
      <c r="BB1" s="698"/>
      <c r="BC1" s="698"/>
      <c r="BD1" s="698"/>
      <c r="BE1" s="698"/>
      <c r="BF1" s="698"/>
      <c r="BG1" s="698"/>
      <c r="BH1" s="698"/>
      <c r="BI1" s="698"/>
      <c r="BJ1" s="698"/>
    </row>
    <row r="2" spans="2:6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3"/>
      <c r="BH2" s="3"/>
      <c r="BI2" s="3"/>
      <c r="BJ2" s="3"/>
    </row>
    <row r="3" spans="2:62" ht="40.5" x14ac:dyDescent="0.55000000000000004">
      <c r="B3" s="1"/>
      <c r="C3" s="697" t="s">
        <v>1</v>
      </c>
      <c r="D3" s="697"/>
      <c r="E3" s="697"/>
      <c r="F3" s="697"/>
      <c r="G3" s="697"/>
      <c r="H3" s="697"/>
      <c r="I3" s="151"/>
      <c r="J3" s="151"/>
      <c r="K3" s="151"/>
      <c r="L3" s="151"/>
      <c r="M3" s="151"/>
      <c r="N3" s="97"/>
      <c r="O3" s="97"/>
      <c r="P3" s="4"/>
      <c r="Q3" s="4"/>
      <c r="R3" s="4"/>
      <c r="S3" s="2"/>
      <c r="T3" s="2"/>
      <c r="U3" s="1"/>
      <c r="V3" s="1"/>
      <c r="W3" s="1"/>
      <c r="X3" s="1"/>
      <c r="Y3" s="1"/>
      <c r="Z3" s="1"/>
      <c r="AA3" s="699" t="s">
        <v>425</v>
      </c>
      <c r="AB3" s="699"/>
      <c r="AC3" s="699"/>
      <c r="AD3" s="699"/>
      <c r="AE3" s="699"/>
      <c r="AF3" s="699"/>
      <c r="AG3" s="699"/>
      <c r="AH3" s="699"/>
      <c r="AI3" s="699"/>
      <c r="AJ3" s="699"/>
      <c r="AK3" s="699"/>
      <c r="AL3" s="699"/>
      <c r="AM3" s="699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700"/>
      <c r="BE3" s="700"/>
      <c r="BF3" s="700"/>
      <c r="BG3" s="700"/>
      <c r="BH3" s="700"/>
      <c r="BI3" s="700"/>
      <c r="BJ3" s="700"/>
    </row>
    <row r="4" spans="2:62" ht="40.5" x14ac:dyDescent="0.55000000000000004">
      <c r="B4" s="1"/>
      <c r="C4" s="151" t="s">
        <v>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97"/>
      <c r="O4" s="97"/>
      <c r="P4" s="4"/>
      <c r="Q4" s="4"/>
      <c r="R4" s="4"/>
      <c r="S4" s="2"/>
      <c r="T4" s="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3"/>
      <c r="BH4" s="3"/>
      <c r="BI4" s="3"/>
      <c r="BJ4" s="3"/>
    </row>
    <row r="5" spans="2:62" ht="40.5" x14ac:dyDescent="0.55000000000000004">
      <c r="B5" s="1"/>
      <c r="C5" s="151" t="s">
        <v>3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97"/>
      <c r="O5" s="97"/>
      <c r="P5" s="4"/>
      <c r="Q5" s="4"/>
      <c r="R5" s="4"/>
      <c r="S5" s="2"/>
      <c r="T5" s="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701" t="s">
        <v>4</v>
      </c>
      <c r="BC5" s="701"/>
      <c r="BD5" s="701"/>
      <c r="BE5" s="701"/>
      <c r="BF5" s="701"/>
      <c r="BG5" s="701"/>
      <c r="BH5" s="701"/>
      <c r="BI5" s="701"/>
      <c r="BJ5" s="96"/>
    </row>
    <row r="6" spans="2:62" ht="40.5" x14ac:dyDescent="0.55000000000000004">
      <c r="B6" s="1"/>
      <c r="C6" s="151" t="s">
        <v>5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97"/>
      <c r="O6" s="97"/>
      <c r="P6" s="4"/>
      <c r="Q6" s="4"/>
      <c r="R6" s="4"/>
      <c r="S6" s="2"/>
      <c r="T6" s="2"/>
      <c r="U6" s="152"/>
      <c r="V6" s="152"/>
      <c r="W6" s="702" t="s">
        <v>375</v>
      </c>
      <c r="X6" s="702"/>
      <c r="Y6" s="702"/>
      <c r="Z6" s="702"/>
      <c r="AA6" s="702"/>
      <c r="AB6" s="702"/>
      <c r="AC6" s="702"/>
      <c r="AD6" s="702"/>
      <c r="AE6" s="702"/>
      <c r="AF6" s="702"/>
      <c r="AG6" s="702"/>
      <c r="AH6" s="702"/>
      <c r="AI6" s="702"/>
      <c r="AJ6" s="702"/>
      <c r="AK6" s="702"/>
      <c r="AL6" s="702"/>
      <c r="AM6" s="702"/>
      <c r="AN6" s="702"/>
      <c r="AO6" s="702"/>
      <c r="AP6" s="7"/>
      <c r="AU6" s="7"/>
      <c r="AX6" s="8"/>
      <c r="AY6" s="8"/>
      <c r="AZ6" s="8"/>
      <c r="BA6" s="8"/>
      <c r="BB6" s="431" t="s">
        <v>302</v>
      </c>
      <c r="BC6" s="431"/>
      <c r="BD6" s="431"/>
      <c r="BE6" s="431"/>
      <c r="BF6" s="431"/>
      <c r="BG6" s="431"/>
      <c r="BH6" s="431"/>
      <c r="BI6" s="431"/>
      <c r="BJ6" s="431"/>
    </row>
    <row r="7" spans="2:62" ht="40.5" x14ac:dyDescent="0.55000000000000004">
      <c r="B7" s="1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98"/>
      <c r="O7" s="98"/>
      <c r="P7" s="9"/>
      <c r="Q7" s="9"/>
      <c r="R7" s="10"/>
      <c r="S7" s="10"/>
      <c r="T7" s="10"/>
      <c r="U7" s="10"/>
      <c r="V7" s="10"/>
      <c r="W7" s="11"/>
      <c r="X7" s="12"/>
      <c r="Y7" s="12"/>
      <c r="Z7" s="12"/>
      <c r="AA7" s="12"/>
      <c r="AB7" s="12"/>
      <c r="AC7" s="12"/>
      <c r="AD7" s="407" t="s">
        <v>426</v>
      </c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13"/>
      <c r="AR7" s="13"/>
      <c r="AS7" s="13"/>
      <c r="AT7" s="13"/>
      <c r="AU7" s="12"/>
      <c r="AV7" s="13"/>
      <c r="AW7" s="13"/>
      <c r="AX7" s="1"/>
      <c r="AY7" s="1"/>
      <c r="AZ7" s="1"/>
      <c r="BA7" s="1"/>
      <c r="BB7" s="431"/>
      <c r="BC7" s="431"/>
      <c r="BD7" s="431"/>
      <c r="BE7" s="431"/>
      <c r="BF7" s="431"/>
      <c r="BG7" s="431"/>
      <c r="BH7" s="431"/>
      <c r="BI7" s="431"/>
      <c r="BJ7" s="431"/>
    </row>
    <row r="8" spans="2:62" ht="45.75" customHeight="1" x14ac:dyDescent="0.45">
      <c r="B8" s="1"/>
      <c r="C8" s="407" t="s">
        <v>514</v>
      </c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407"/>
      <c r="R8" s="1"/>
      <c r="S8" s="15"/>
      <c r="T8" s="15"/>
      <c r="U8" s="15"/>
      <c r="V8" s="15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9"/>
      <c r="AR8" s="9"/>
      <c r="AS8" s="9"/>
      <c r="AT8" s="9"/>
      <c r="AU8" s="6"/>
      <c r="AV8" s="9"/>
      <c r="AW8" s="9"/>
      <c r="AX8" s="1"/>
      <c r="AY8" s="1"/>
      <c r="AZ8" s="1"/>
      <c r="BA8" s="1"/>
      <c r="BB8" s="11"/>
      <c r="BC8" s="14"/>
      <c r="BD8" s="14"/>
      <c r="BE8" s="14"/>
      <c r="BF8" s="14"/>
      <c r="BG8" s="14"/>
      <c r="BH8" s="14"/>
      <c r="BI8" s="14"/>
      <c r="BJ8" s="14"/>
    </row>
    <row r="9" spans="2:62" ht="33.75" customHeight="1" x14ac:dyDescent="0.55000000000000004">
      <c r="B9" s="1"/>
      <c r="C9" s="696" t="s">
        <v>364</v>
      </c>
      <c r="D9" s="696"/>
      <c r="E9" s="696"/>
      <c r="F9" s="696"/>
      <c r="G9" s="696"/>
      <c r="H9" s="696"/>
      <c r="I9" s="696"/>
      <c r="J9" s="696"/>
      <c r="K9" s="697"/>
      <c r="L9" s="697"/>
      <c r="M9" s="697"/>
      <c r="N9" s="697"/>
      <c r="O9" s="97"/>
      <c r="P9" s="1"/>
      <c r="Q9" s="1"/>
      <c r="R9" s="1"/>
      <c r="S9" s="2"/>
      <c r="T9" s="2"/>
      <c r="U9" s="16" t="s">
        <v>6</v>
      </c>
      <c r="V9" s="5"/>
      <c r="W9" s="1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U9" s="7"/>
      <c r="AX9" s="1"/>
      <c r="AY9" s="10"/>
      <c r="AZ9" s="18"/>
      <c r="BA9" s="18"/>
      <c r="BB9" s="1"/>
      <c r="BC9" s="1"/>
      <c r="BD9" s="1"/>
      <c r="BE9" s="1"/>
      <c r="BF9" s="1"/>
      <c r="BG9" s="3"/>
      <c r="BH9" s="3"/>
      <c r="BI9" s="3"/>
      <c r="BJ9" s="14"/>
    </row>
    <row r="10" spans="2:62" ht="40.5" x14ac:dyDescent="0.55000000000000004">
      <c r="B10" s="1"/>
      <c r="C10" s="258" t="s">
        <v>515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1"/>
      <c r="Q10" s="1"/>
      <c r="R10" s="1"/>
      <c r="S10" s="2"/>
      <c r="T10" s="2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6"/>
      <c r="BB10" s="697" t="s">
        <v>8</v>
      </c>
      <c r="BC10" s="697"/>
      <c r="BD10" s="697"/>
      <c r="BE10" s="697"/>
      <c r="BF10" s="697"/>
      <c r="BG10" s="697"/>
      <c r="BH10" s="697"/>
      <c r="BI10" s="697"/>
      <c r="BJ10" s="6"/>
    </row>
    <row r="11" spans="2:62" ht="51.75" customHeight="1" x14ac:dyDescent="0.55000000000000004">
      <c r="B11" s="1"/>
      <c r="C11" s="151" t="s">
        <v>7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97"/>
      <c r="O11" s="97"/>
      <c r="P11" s="1"/>
      <c r="Q11" s="1"/>
      <c r="R11" s="1"/>
      <c r="S11" s="2"/>
      <c r="T11" s="2"/>
      <c r="U11" s="152"/>
      <c r="V11" s="5"/>
      <c r="W11" s="6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697"/>
      <c r="BC11" s="697"/>
      <c r="BD11" s="697"/>
      <c r="BE11" s="697"/>
      <c r="BF11" s="697"/>
      <c r="BG11" s="697"/>
      <c r="BH11" s="697"/>
      <c r="BI11" s="697"/>
      <c r="BJ11" s="3"/>
    </row>
    <row r="12" spans="2:62" ht="30" customHeight="1" x14ac:dyDescent="0.55000000000000004">
      <c r="B12" s="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97"/>
      <c r="O12" s="97"/>
      <c r="P12" s="1"/>
      <c r="Q12" s="1"/>
      <c r="R12" s="1"/>
      <c r="S12" s="2"/>
      <c r="T12" s="2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1"/>
      <c r="AU12" s="1"/>
      <c r="AV12" s="1"/>
      <c r="AW12" s="1"/>
      <c r="AX12" s="1"/>
      <c r="AY12" s="1"/>
      <c r="AZ12" s="1"/>
      <c r="BA12" s="1"/>
      <c r="BB12" s="6"/>
      <c r="BC12" s="1"/>
      <c r="BD12" s="1"/>
      <c r="BE12" s="1"/>
      <c r="BF12" s="1"/>
      <c r="BG12" s="3"/>
      <c r="BH12" s="3"/>
      <c r="BI12" s="3"/>
      <c r="BJ12" s="3"/>
    </row>
    <row r="13" spans="2:62" ht="41.25" customHeight="1" x14ac:dyDescent="0.55000000000000004">
      <c r="B13" s="1"/>
      <c r="C13" s="99" t="s">
        <v>9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4"/>
      <c r="Q13" s="4"/>
      <c r="R13" s="4"/>
      <c r="S13" s="19"/>
      <c r="T13" s="19"/>
      <c r="U13" s="1"/>
      <c r="V13" s="1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20"/>
      <c r="AO13" s="5"/>
      <c r="AP13" s="706" t="s">
        <v>10</v>
      </c>
      <c r="AQ13" s="706"/>
      <c r="AR13" s="706"/>
      <c r="AS13" s="706"/>
      <c r="AT13" s="706"/>
      <c r="AU13" s="706"/>
      <c r="AV13" s="706"/>
      <c r="AW13" s="706"/>
      <c r="AX13" s="706"/>
      <c r="AY13" s="706"/>
      <c r="AZ13" s="706"/>
      <c r="BA13" s="706"/>
      <c r="BB13" s="706"/>
      <c r="BC13" s="706"/>
      <c r="BD13" s="706"/>
      <c r="BE13" s="706"/>
      <c r="BF13" s="706"/>
      <c r="BG13" s="706"/>
      <c r="BH13" s="706"/>
      <c r="BI13" s="706"/>
      <c r="BJ13" s="3"/>
    </row>
    <row r="14" spans="2:62" ht="24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3"/>
      <c r="BH14" s="3"/>
      <c r="BI14" s="3"/>
      <c r="BJ14" s="3"/>
    </row>
    <row r="15" spans="2:62" ht="32.25" customHeight="1" x14ac:dyDescent="0.25">
      <c r="B15" s="703" t="s">
        <v>11</v>
      </c>
      <c r="C15" s="695" t="s">
        <v>12</v>
      </c>
      <c r="D15" s="695"/>
      <c r="E15" s="695"/>
      <c r="F15" s="695"/>
      <c r="G15" s="694" t="s">
        <v>341</v>
      </c>
      <c r="H15" s="695" t="s">
        <v>13</v>
      </c>
      <c r="I15" s="695"/>
      <c r="J15" s="695"/>
      <c r="K15" s="694" t="s">
        <v>342</v>
      </c>
      <c r="L15" s="695" t="s">
        <v>14</v>
      </c>
      <c r="M15" s="695"/>
      <c r="N15" s="695"/>
      <c r="O15" s="695"/>
      <c r="P15" s="695" t="s">
        <v>15</v>
      </c>
      <c r="Q15" s="695"/>
      <c r="R15" s="695"/>
      <c r="S15" s="695"/>
      <c r="T15" s="694" t="s">
        <v>343</v>
      </c>
      <c r="U15" s="695" t="s">
        <v>16</v>
      </c>
      <c r="V15" s="695"/>
      <c r="W15" s="695"/>
      <c r="X15" s="694" t="s">
        <v>344</v>
      </c>
      <c r="Y15" s="695" t="s">
        <v>17</v>
      </c>
      <c r="Z15" s="695"/>
      <c r="AA15" s="695"/>
      <c r="AB15" s="694" t="s">
        <v>345</v>
      </c>
      <c r="AC15" s="695" t="s">
        <v>18</v>
      </c>
      <c r="AD15" s="695"/>
      <c r="AE15" s="695"/>
      <c r="AF15" s="695"/>
      <c r="AG15" s="694" t="s">
        <v>346</v>
      </c>
      <c r="AH15" s="695" t="s">
        <v>19</v>
      </c>
      <c r="AI15" s="695"/>
      <c r="AJ15" s="695"/>
      <c r="AK15" s="694" t="s">
        <v>347</v>
      </c>
      <c r="AL15" s="695" t="s">
        <v>20</v>
      </c>
      <c r="AM15" s="695"/>
      <c r="AN15" s="695"/>
      <c r="AO15" s="695"/>
      <c r="AP15" s="695" t="s">
        <v>21</v>
      </c>
      <c r="AQ15" s="695"/>
      <c r="AR15" s="695"/>
      <c r="AS15" s="695"/>
      <c r="AT15" s="694" t="s">
        <v>348</v>
      </c>
      <c r="AU15" s="695" t="s">
        <v>22</v>
      </c>
      <c r="AV15" s="695"/>
      <c r="AW15" s="695"/>
      <c r="AX15" s="694" t="s">
        <v>349</v>
      </c>
      <c r="AY15" s="695" t="s">
        <v>23</v>
      </c>
      <c r="AZ15" s="695"/>
      <c r="BA15" s="695"/>
      <c r="BB15" s="704"/>
      <c r="BC15" s="703" t="s">
        <v>24</v>
      </c>
      <c r="BD15" s="703" t="s">
        <v>25</v>
      </c>
      <c r="BE15" s="703" t="s">
        <v>26</v>
      </c>
      <c r="BF15" s="703" t="s">
        <v>27</v>
      </c>
      <c r="BG15" s="703" t="s">
        <v>28</v>
      </c>
      <c r="BH15" s="703" t="s">
        <v>29</v>
      </c>
      <c r="BI15" s="703" t="s">
        <v>30</v>
      </c>
      <c r="BJ15" s="703" t="s">
        <v>31</v>
      </c>
    </row>
    <row r="16" spans="2:62" ht="302.25" customHeight="1" x14ac:dyDescent="0.25">
      <c r="B16" s="703"/>
      <c r="C16" s="158" t="s">
        <v>32</v>
      </c>
      <c r="D16" s="158" t="s">
        <v>33</v>
      </c>
      <c r="E16" s="158" t="s">
        <v>34</v>
      </c>
      <c r="F16" s="158" t="s">
        <v>35</v>
      </c>
      <c r="G16" s="695"/>
      <c r="H16" s="158" t="s">
        <v>36</v>
      </c>
      <c r="I16" s="158" t="s">
        <v>37</v>
      </c>
      <c r="J16" s="158" t="s">
        <v>38</v>
      </c>
      <c r="K16" s="695"/>
      <c r="L16" s="158" t="s">
        <v>39</v>
      </c>
      <c r="M16" s="158" t="s">
        <v>40</v>
      </c>
      <c r="N16" s="158" t="s">
        <v>41</v>
      </c>
      <c r="O16" s="158" t="s">
        <v>42</v>
      </c>
      <c r="P16" s="158" t="s">
        <v>43</v>
      </c>
      <c r="Q16" s="158" t="s">
        <v>33</v>
      </c>
      <c r="R16" s="158" t="s">
        <v>34</v>
      </c>
      <c r="S16" s="158" t="s">
        <v>35</v>
      </c>
      <c r="T16" s="695"/>
      <c r="U16" s="158" t="s">
        <v>44</v>
      </c>
      <c r="V16" s="158" t="s">
        <v>45</v>
      </c>
      <c r="W16" s="158" t="s">
        <v>46</v>
      </c>
      <c r="X16" s="695"/>
      <c r="Y16" s="158" t="s">
        <v>47</v>
      </c>
      <c r="Z16" s="158" t="s">
        <v>48</v>
      </c>
      <c r="AA16" s="158" t="s">
        <v>49</v>
      </c>
      <c r="AB16" s="695"/>
      <c r="AC16" s="158" t="s">
        <v>47</v>
      </c>
      <c r="AD16" s="158" t="s">
        <v>48</v>
      </c>
      <c r="AE16" s="158" t="s">
        <v>49</v>
      </c>
      <c r="AF16" s="158" t="s">
        <v>50</v>
      </c>
      <c r="AG16" s="695"/>
      <c r="AH16" s="158" t="s">
        <v>36</v>
      </c>
      <c r="AI16" s="158" t="s">
        <v>37</v>
      </c>
      <c r="AJ16" s="158" t="s">
        <v>38</v>
      </c>
      <c r="AK16" s="695"/>
      <c r="AL16" s="158" t="s">
        <v>51</v>
      </c>
      <c r="AM16" s="158" t="s">
        <v>52</v>
      </c>
      <c r="AN16" s="158" t="s">
        <v>53</v>
      </c>
      <c r="AO16" s="158" t="s">
        <v>54</v>
      </c>
      <c r="AP16" s="158" t="s">
        <v>43</v>
      </c>
      <c r="AQ16" s="158" t="s">
        <v>33</v>
      </c>
      <c r="AR16" s="158" t="s">
        <v>34</v>
      </c>
      <c r="AS16" s="158" t="s">
        <v>35</v>
      </c>
      <c r="AT16" s="695"/>
      <c r="AU16" s="158" t="s">
        <v>36</v>
      </c>
      <c r="AV16" s="158" t="s">
        <v>37</v>
      </c>
      <c r="AW16" s="158" t="s">
        <v>38</v>
      </c>
      <c r="AX16" s="695"/>
      <c r="AY16" s="158" t="s">
        <v>39</v>
      </c>
      <c r="AZ16" s="158" t="s">
        <v>40</v>
      </c>
      <c r="BA16" s="158" t="s">
        <v>41</v>
      </c>
      <c r="BB16" s="78" t="s">
        <v>55</v>
      </c>
      <c r="BC16" s="703"/>
      <c r="BD16" s="703"/>
      <c r="BE16" s="703"/>
      <c r="BF16" s="703"/>
      <c r="BG16" s="703"/>
      <c r="BH16" s="703"/>
      <c r="BI16" s="703"/>
      <c r="BJ16" s="703"/>
    </row>
    <row r="17" spans="2:62" ht="33" x14ac:dyDescent="0.45">
      <c r="B17" s="79" t="s">
        <v>56</v>
      </c>
      <c r="C17" s="80"/>
      <c r="D17" s="80"/>
      <c r="E17" s="80"/>
      <c r="F17" s="80"/>
      <c r="G17" s="80"/>
      <c r="H17" s="80"/>
      <c r="I17" s="80"/>
      <c r="J17" s="80"/>
      <c r="K17" s="81"/>
      <c r="L17" s="80"/>
      <c r="M17" s="80"/>
      <c r="N17" s="80"/>
      <c r="O17" s="80"/>
      <c r="P17" s="157"/>
      <c r="Q17" s="157"/>
      <c r="R17" s="157"/>
      <c r="S17" s="157"/>
      <c r="T17" s="81">
        <v>18</v>
      </c>
      <c r="U17" s="82" t="s">
        <v>57</v>
      </c>
      <c r="V17" s="82" t="s">
        <v>57</v>
      </c>
      <c r="W17" s="82" t="s">
        <v>57</v>
      </c>
      <c r="X17" s="35" t="s">
        <v>58</v>
      </c>
      <c r="Y17" s="35" t="s">
        <v>58</v>
      </c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81">
        <v>17</v>
      </c>
      <c r="AQ17" s="82" t="s">
        <v>57</v>
      </c>
      <c r="AR17" s="82" t="s">
        <v>57</v>
      </c>
      <c r="AS17" s="82" t="s">
        <v>57</v>
      </c>
      <c r="AT17" s="82" t="s">
        <v>57</v>
      </c>
      <c r="AU17" s="35" t="s">
        <v>59</v>
      </c>
      <c r="AV17" s="35" t="s">
        <v>59</v>
      </c>
      <c r="AW17" s="35" t="s">
        <v>58</v>
      </c>
      <c r="AX17" s="35" t="s">
        <v>58</v>
      </c>
      <c r="AY17" s="35" t="s">
        <v>58</v>
      </c>
      <c r="AZ17" s="35" t="s">
        <v>58</v>
      </c>
      <c r="BA17" s="35" t="s">
        <v>58</v>
      </c>
      <c r="BB17" s="35" t="s">
        <v>58</v>
      </c>
      <c r="BC17" s="157">
        <v>35</v>
      </c>
      <c r="BD17" s="157">
        <v>7</v>
      </c>
      <c r="BE17" s="157">
        <v>2</v>
      </c>
      <c r="BF17" s="157"/>
      <c r="BG17" s="157"/>
      <c r="BH17" s="157"/>
      <c r="BI17" s="157">
        <v>8</v>
      </c>
      <c r="BJ17" s="157">
        <f>SUM(BC17:BI17)</f>
        <v>52</v>
      </c>
    </row>
    <row r="18" spans="2:62" ht="33" x14ac:dyDescent="0.45">
      <c r="B18" s="79" t="s">
        <v>60</v>
      </c>
      <c r="C18" s="80"/>
      <c r="D18" s="80"/>
      <c r="E18" s="80"/>
      <c r="F18" s="80"/>
      <c r="G18" s="80"/>
      <c r="H18" s="80"/>
      <c r="I18" s="80"/>
      <c r="J18" s="80"/>
      <c r="K18" s="81"/>
      <c r="L18" s="80"/>
      <c r="M18" s="80"/>
      <c r="N18" s="80"/>
      <c r="O18" s="80"/>
      <c r="P18" s="157"/>
      <c r="Q18" s="157"/>
      <c r="R18" s="157"/>
      <c r="S18" s="157"/>
      <c r="T18" s="81">
        <v>18</v>
      </c>
      <c r="U18" s="82" t="s">
        <v>57</v>
      </c>
      <c r="V18" s="82" t="s">
        <v>57</v>
      </c>
      <c r="W18" s="82" t="s">
        <v>57</v>
      </c>
      <c r="X18" s="35" t="s">
        <v>58</v>
      </c>
      <c r="Y18" s="35" t="s">
        <v>58</v>
      </c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81">
        <v>17</v>
      </c>
      <c r="AQ18" s="82" t="s">
        <v>57</v>
      </c>
      <c r="AR18" s="82" t="s">
        <v>57</v>
      </c>
      <c r="AS18" s="82" t="s">
        <v>57</v>
      </c>
      <c r="AT18" s="82" t="s">
        <v>57</v>
      </c>
      <c r="AU18" s="35" t="s">
        <v>59</v>
      </c>
      <c r="AV18" s="35" t="s">
        <v>59</v>
      </c>
      <c r="AW18" s="35" t="s">
        <v>58</v>
      </c>
      <c r="AX18" s="35" t="s">
        <v>58</v>
      </c>
      <c r="AY18" s="35" t="s">
        <v>58</v>
      </c>
      <c r="AZ18" s="35" t="s">
        <v>58</v>
      </c>
      <c r="BA18" s="35" t="s">
        <v>58</v>
      </c>
      <c r="BB18" s="35" t="s">
        <v>58</v>
      </c>
      <c r="BC18" s="157">
        <v>35</v>
      </c>
      <c r="BD18" s="157">
        <v>7</v>
      </c>
      <c r="BE18" s="86">
        <v>2</v>
      </c>
      <c r="BF18" s="86"/>
      <c r="BG18" s="157"/>
      <c r="BH18" s="157"/>
      <c r="BI18" s="157">
        <v>8</v>
      </c>
      <c r="BJ18" s="157">
        <f t="shared" ref="BJ18:BJ20" si="0">SUM(BC18:BI18)</f>
        <v>52</v>
      </c>
    </row>
    <row r="19" spans="2:62" ht="33" x14ac:dyDescent="0.45">
      <c r="B19" s="79" t="s">
        <v>62</v>
      </c>
      <c r="C19" s="80"/>
      <c r="D19" s="80"/>
      <c r="E19" s="80"/>
      <c r="F19" s="80"/>
      <c r="G19" s="80"/>
      <c r="H19" s="80"/>
      <c r="I19" s="80"/>
      <c r="J19" s="80"/>
      <c r="K19" s="81"/>
      <c r="L19" s="80"/>
      <c r="M19" s="80"/>
      <c r="N19" s="80"/>
      <c r="O19" s="80"/>
      <c r="P19" s="157"/>
      <c r="Q19" s="157"/>
      <c r="R19" s="157"/>
      <c r="S19" s="157"/>
      <c r="T19" s="81">
        <v>18</v>
      </c>
      <c r="U19" s="82" t="s">
        <v>57</v>
      </c>
      <c r="V19" s="82" t="s">
        <v>57</v>
      </c>
      <c r="W19" s="82" t="s">
        <v>57</v>
      </c>
      <c r="X19" s="35" t="s">
        <v>58</v>
      </c>
      <c r="Y19" s="35" t="s">
        <v>58</v>
      </c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81"/>
      <c r="AP19" s="81">
        <v>17</v>
      </c>
      <c r="AQ19" s="82" t="s">
        <v>57</v>
      </c>
      <c r="AR19" s="82" t="s">
        <v>57</v>
      </c>
      <c r="AS19" s="82" t="s">
        <v>57</v>
      </c>
      <c r="AT19" s="82" t="s">
        <v>57</v>
      </c>
      <c r="AU19" s="35" t="s">
        <v>61</v>
      </c>
      <c r="AV19" s="35" t="s">
        <v>61</v>
      </c>
      <c r="AW19" s="35" t="s">
        <v>61</v>
      </c>
      <c r="AX19" s="35" t="s">
        <v>61</v>
      </c>
      <c r="AY19" s="35" t="s">
        <v>58</v>
      </c>
      <c r="AZ19" s="35" t="s">
        <v>58</v>
      </c>
      <c r="BA19" s="35" t="s">
        <v>58</v>
      </c>
      <c r="BB19" s="35" t="s">
        <v>58</v>
      </c>
      <c r="BC19" s="157">
        <v>35</v>
      </c>
      <c r="BD19" s="157">
        <v>7</v>
      </c>
      <c r="BE19" s="157"/>
      <c r="BF19" s="157">
        <v>4</v>
      </c>
      <c r="BG19" s="157"/>
      <c r="BH19" s="157"/>
      <c r="BI19" s="157">
        <v>6</v>
      </c>
      <c r="BJ19" s="157">
        <f t="shared" si="0"/>
        <v>52</v>
      </c>
    </row>
    <row r="20" spans="2:62" ht="33" x14ac:dyDescent="0.45">
      <c r="B20" s="79" t="s">
        <v>63</v>
      </c>
      <c r="C20" s="80"/>
      <c r="D20" s="80"/>
      <c r="E20" s="80"/>
      <c r="F20" s="80"/>
      <c r="G20" s="80"/>
      <c r="H20" s="80"/>
      <c r="I20" s="80"/>
      <c r="J20" s="80"/>
      <c r="K20" s="81"/>
      <c r="L20" s="86" t="s">
        <v>61</v>
      </c>
      <c r="M20" s="86" t="s">
        <v>61</v>
      </c>
      <c r="N20" s="86" t="s">
        <v>61</v>
      </c>
      <c r="O20" s="86" t="s">
        <v>61</v>
      </c>
      <c r="P20" s="157"/>
      <c r="Q20" s="157"/>
      <c r="R20" s="81"/>
      <c r="S20" s="82"/>
      <c r="T20" s="82"/>
      <c r="U20" s="82"/>
      <c r="V20" s="81">
        <v>16</v>
      </c>
      <c r="W20" s="82" t="s">
        <v>57</v>
      </c>
      <c r="X20" s="82" t="s">
        <v>57</v>
      </c>
      <c r="Y20" s="82" t="s">
        <v>57</v>
      </c>
      <c r="Z20" s="35" t="s">
        <v>58</v>
      </c>
      <c r="AA20" s="35" t="s">
        <v>58</v>
      </c>
      <c r="AB20" s="35" t="s">
        <v>61</v>
      </c>
      <c r="AC20" s="35" t="s">
        <v>61</v>
      </c>
      <c r="AD20" s="35" t="s">
        <v>61</v>
      </c>
      <c r="AE20" s="35" t="s">
        <v>61</v>
      </c>
      <c r="AF20" s="35" t="s">
        <v>61</v>
      </c>
      <c r="AG20" s="35" t="s">
        <v>61</v>
      </c>
      <c r="AH20" s="76" t="s">
        <v>64</v>
      </c>
      <c r="AI20" s="76" t="s">
        <v>64</v>
      </c>
      <c r="AJ20" s="76" t="s">
        <v>64</v>
      </c>
      <c r="AK20" s="76" t="s">
        <v>64</v>
      </c>
      <c r="AL20" s="76" t="s">
        <v>64</v>
      </c>
      <c r="AM20" s="76" t="s">
        <v>64</v>
      </c>
      <c r="AN20" s="76" t="s">
        <v>64</v>
      </c>
      <c r="AO20" s="76" t="s">
        <v>64</v>
      </c>
      <c r="AP20" s="76" t="s">
        <v>64</v>
      </c>
      <c r="AQ20" s="76" t="s">
        <v>64</v>
      </c>
      <c r="AR20" s="76" t="s">
        <v>65</v>
      </c>
      <c r="AS20" s="76" t="s">
        <v>65</v>
      </c>
      <c r="AT20" s="76" t="s">
        <v>65</v>
      </c>
      <c r="AU20" s="157"/>
      <c r="AV20" s="157"/>
      <c r="AW20" s="157"/>
      <c r="AX20" s="157"/>
      <c r="AY20" s="157"/>
      <c r="AZ20" s="157"/>
      <c r="BA20" s="157"/>
      <c r="BB20" s="78"/>
      <c r="BC20" s="36">
        <v>16</v>
      </c>
      <c r="BD20" s="157">
        <v>3</v>
      </c>
      <c r="BE20" s="157"/>
      <c r="BF20" s="36">
        <v>10</v>
      </c>
      <c r="BG20" s="157">
        <v>10</v>
      </c>
      <c r="BH20" s="157">
        <v>3</v>
      </c>
      <c r="BI20" s="157">
        <v>2</v>
      </c>
      <c r="BJ20" s="157">
        <f t="shared" si="0"/>
        <v>44</v>
      </c>
    </row>
    <row r="21" spans="2:62" ht="33" x14ac:dyDescent="0.4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157">
        <f>SUM(BC17:BC20)</f>
        <v>121</v>
      </c>
      <c r="BD21" s="157">
        <f t="shared" ref="BD21:BJ21" si="1">SUM(BD17:BD20)</f>
        <v>24</v>
      </c>
      <c r="BE21" s="157">
        <f t="shared" si="1"/>
        <v>4</v>
      </c>
      <c r="BF21" s="157">
        <f t="shared" si="1"/>
        <v>14</v>
      </c>
      <c r="BG21" s="157">
        <f t="shared" si="1"/>
        <v>10</v>
      </c>
      <c r="BH21" s="157">
        <v>3</v>
      </c>
      <c r="BI21" s="157">
        <f t="shared" si="1"/>
        <v>24</v>
      </c>
      <c r="BJ21" s="157">
        <f t="shared" si="1"/>
        <v>200</v>
      </c>
    </row>
    <row r="22" spans="2:62" ht="23.25" customHeight="1" x14ac:dyDescent="0.55000000000000004">
      <c r="B22" s="22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8"/>
      <c r="T22" s="168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3"/>
      <c r="BH22" s="3"/>
      <c r="BI22" s="3"/>
      <c r="BJ22" s="3"/>
    </row>
    <row r="23" spans="2:62" ht="38.25" x14ac:dyDescent="0.55000000000000004">
      <c r="B23" s="22"/>
      <c r="C23" s="165"/>
      <c r="D23" s="165" t="s">
        <v>66</v>
      </c>
      <c r="E23" s="165"/>
      <c r="F23" s="165"/>
      <c r="G23" s="165"/>
      <c r="H23" s="101"/>
      <c r="I23" s="166"/>
      <c r="J23" s="167" t="s">
        <v>67</v>
      </c>
      <c r="K23" s="165" t="s">
        <v>68</v>
      </c>
      <c r="L23" s="101"/>
      <c r="M23" s="101"/>
      <c r="N23" s="101"/>
      <c r="O23" s="165"/>
      <c r="P23" s="165"/>
      <c r="Q23" s="165"/>
      <c r="R23" s="165"/>
      <c r="S23" s="168"/>
      <c r="T23" s="180" t="s">
        <v>59</v>
      </c>
      <c r="U23" s="167" t="s">
        <v>67</v>
      </c>
      <c r="V23" s="165" t="s">
        <v>69</v>
      </c>
      <c r="W23" s="101"/>
      <c r="X23" s="165"/>
      <c r="Y23" s="165"/>
      <c r="Z23" s="165"/>
      <c r="AA23" s="165"/>
      <c r="AB23" s="165"/>
      <c r="AC23" s="165"/>
      <c r="AD23" s="165"/>
      <c r="AE23" s="101"/>
      <c r="AF23" s="169" t="s">
        <v>64</v>
      </c>
      <c r="AG23" s="167" t="s">
        <v>67</v>
      </c>
      <c r="AH23" s="165" t="s">
        <v>70</v>
      </c>
      <c r="AI23" s="165"/>
      <c r="AJ23" s="165"/>
      <c r="AK23" s="170"/>
      <c r="AL23" s="170"/>
      <c r="AM23" s="170"/>
      <c r="AN23" s="170"/>
      <c r="AO23" s="101"/>
      <c r="AP23" s="101"/>
      <c r="AQ23" s="101"/>
      <c r="AR23" s="171" t="s">
        <v>58</v>
      </c>
      <c r="AS23" s="167" t="s">
        <v>67</v>
      </c>
      <c r="AT23" s="165" t="s">
        <v>71</v>
      </c>
      <c r="AU23" s="101"/>
      <c r="AV23" s="101"/>
      <c r="AW23" s="24"/>
      <c r="AX23" s="1"/>
      <c r="AY23" s="1"/>
      <c r="AZ23" s="1"/>
      <c r="BA23" s="1"/>
      <c r="BB23" s="1"/>
      <c r="BC23" s="1"/>
      <c r="BD23" s="1"/>
      <c r="BE23" s="1"/>
      <c r="BF23" s="1"/>
      <c r="BG23" s="3"/>
      <c r="BH23" s="3"/>
      <c r="BI23" s="3"/>
      <c r="BJ23" s="3"/>
    </row>
    <row r="24" spans="2:62" ht="38.25" x14ac:dyDescent="0.55000000000000004">
      <c r="B24" s="22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8"/>
      <c r="T24" s="168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01"/>
      <c r="AV24" s="101"/>
      <c r="AW24" s="24"/>
      <c r="AX24" s="1"/>
      <c r="AY24" s="1"/>
      <c r="AZ24" s="1"/>
      <c r="BA24" s="1"/>
      <c r="BB24" s="1"/>
      <c r="BC24" s="1"/>
      <c r="BD24" s="1"/>
      <c r="BE24" s="1"/>
      <c r="BF24" s="1"/>
      <c r="BG24" s="3"/>
      <c r="BH24" s="3"/>
      <c r="BI24" s="3"/>
      <c r="BJ24" s="3"/>
    </row>
    <row r="25" spans="2:62" ht="38.25" x14ac:dyDescent="0.55000000000000004">
      <c r="B25" s="22"/>
      <c r="C25" s="165"/>
      <c r="D25" s="165"/>
      <c r="E25" s="165"/>
      <c r="F25" s="165"/>
      <c r="G25" s="165"/>
      <c r="H25" s="165"/>
      <c r="I25" s="172" t="s">
        <v>57</v>
      </c>
      <c r="J25" s="167" t="s">
        <v>67</v>
      </c>
      <c r="K25" s="165" t="s">
        <v>72</v>
      </c>
      <c r="L25" s="101"/>
      <c r="M25" s="101"/>
      <c r="N25" s="101"/>
      <c r="O25" s="165"/>
      <c r="P25" s="165"/>
      <c r="Q25" s="165"/>
      <c r="R25" s="165"/>
      <c r="S25" s="168"/>
      <c r="T25" s="171" t="s">
        <v>61</v>
      </c>
      <c r="U25" s="167" t="s">
        <v>67</v>
      </c>
      <c r="V25" s="165" t="s">
        <v>73</v>
      </c>
      <c r="W25" s="101"/>
      <c r="X25" s="165"/>
      <c r="Y25" s="165"/>
      <c r="Z25" s="165"/>
      <c r="AA25" s="165"/>
      <c r="AB25" s="165"/>
      <c r="AC25" s="165"/>
      <c r="AD25" s="165"/>
      <c r="AE25" s="101"/>
      <c r="AF25" s="169" t="s">
        <v>65</v>
      </c>
      <c r="AG25" s="167" t="s">
        <v>67</v>
      </c>
      <c r="AH25" s="165" t="s">
        <v>74</v>
      </c>
      <c r="AI25" s="165"/>
      <c r="AJ25" s="165"/>
      <c r="AK25" s="170"/>
      <c r="AL25" s="170"/>
      <c r="AM25" s="170"/>
      <c r="AN25" s="170"/>
      <c r="AO25" s="170"/>
      <c r="AP25" s="170"/>
      <c r="AQ25" s="101"/>
      <c r="AR25" s="101"/>
      <c r="AS25" s="101"/>
      <c r="AT25" s="101"/>
      <c r="AU25" s="101"/>
      <c r="AV25" s="101"/>
      <c r="AW25" s="24"/>
      <c r="AX25" s="1"/>
      <c r="AY25" s="1"/>
      <c r="AZ25" s="1"/>
      <c r="BA25" s="1"/>
      <c r="BB25" s="1"/>
      <c r="BC25" s="1"/>
      <c r="BD25" s="1"/>
      <c r="BE25" s="1"/>
      <c r="BF25" s="1"/>
      <c r="BG25" s="3"/>
      <c r="BH25" s="3"/>
      <c r="BI25" s="3"/>
      <c r="BJ25" s="3"/>
    </row>
    <row r="26" spans="2:62" ht="30" customHeight="1" x14ac:dyDescent="0.55000000000000004">
      <c r="B26" s="22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8"/>
      <c r="T26" s="168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01"/>
      <c r="AV26" s="10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3"/>
      <c r="BH26" s="3"/>
      <c r="BI26" s="3"/>
      <c r="BJ26" s="3"/>
    </row>
    <row r="27" spans="2:62" ht="39.75" x14ac:dyDescent="0.35">
      <c r="B27" s="22"/>
      <c r="C27" s="22"/>
      <c r="D27" s="22"/>
      <c r="E27" s="22"/>
      <c r="F27" s="22"/>
      <c r="G27" s="22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5"/>
      <c r="T27" s="25"/>
      <c r="U27" s="21"/>
      <c r="V27" s="21"/>
      <c r="W27" s="21"/>
      <c r="X27" s="21"/>
      <c r="Y27" s="21"/>
      <c r="Z27" s="21"/>
      <c r="AA27" s="21"/>
      <c r="AB27" s="100" t="s">
        <v>75</v>
      </c>
      <c r="AC27" s="84"/>
      <c r="AD27" s="84"/>
      <c r="AE27" s="84"/>
      <c r="AF27" s="84"/>
      <c r="AG27" s="84"/>
      <c r="AH27" s="84"/>
      <c r="AI27" s="84"/>
      <c r="AJ27" s="84"/>
      <c r="AK27" s="26"/>
      <c r="AL27" s="16"/>
      <c r="AM27" s="16"/>
      <c r="AN27" s="16"/>
      <c r="AO27" s="16"/>
      <c r="AP27" s="16"/>
      <c r="AQ27" s="16"/>
      <c r="AR27" s="16"/>
      <c r="AS27" s="16"/>
      <c r="AT27" s="16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3"/>
      <c r="BH27" s="3"/>
      <c r="BI27" s="3"/>
      <c r="BJ27" s="3"/>
    </row>
    <row r="28" spans="2:62" ht="14.25" customHeight="1" thickBot="1" x14ac:dyDescent="0.5500000000000000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3"/>
      <c r="U28" s="22"/>
      <c r="V28" s="22"/>
      <c r="W28" s="22"/>
      <c r="X28" s="22"/>
      <c r="Y28" s="22"/>
      <c r="Z28" s="22"/>
      <c r="AA28" s="22"/>
      <c r="AB28" s="77"/>
      <c r="AC28" s="77"/>
      <c r="AD28" s="77"/>
      <c r="AE28" s="77"/>
      <c r="AF28" s="77"/>
      <c r="AG28" s="77"/>
      <c r="AH28" s="77"/>
      <c r="AI28" s="77"/>
      <c r="AJ28" s="7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3"/>
      <c r="BH28" s="3"/>
      <c r="BI28" s="3"/>
      <c r="BJ28" s="3"/>
    </row>
    <row r="29" spans="2:62" ht="40.5" thickBot="1" x14ac:dyDescent="0.3">
      <c r="B29" s="346" t="s">
        <v>76</v>
      </c>
      <c r="C29" s="349" t="s">
        <v>77</v>
      </c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1"/>
      <c r="Q29" s="358" t="s">
        <v>78</v>
      </c>
      <c r="R29" s="359"/>
      <c r="S29" s="358" t="s">
        <v>79</v>
      </c>
      <c r="T29" s="419"/>
      <c r="U29" s="422" t="s">
        <v>80</v>
      </c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4"/>
      <c r="AG29" s="394" t="s">
        <v>81</v>
      </c>
      <c r="AH29" s="395"/>
      <c r="AI29" s="395"/>
      <c r="AJ29" s="395"/>
      <c r="AK29" s="395"/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6"/>
      <c r="BE29" s="318" t="s">
        <v>82</v>
      </c>
      <c r="BF29" s="319"/>
      <c r="BG29" s="324" t="s">
        <v>83</v>
      </c>
      <c r="BH29" s="324"/>
      <c r="BI29" s="324"/>
      <c r="BJ29" s="325"/>
    </row>
    <row r="30" spans="2:62" ht="39" customHeight="1" thickBot="1" x14ac:dyDescent="0.3">
      <c r="B30" s="347"/>
      <c r="C30" s="352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3"/>
      <c r="P30" s="354"/>
      <c r="Q30" s="334"/>
      <c r="R30" s="331"/>
      <c r="S30" s="334"/>
      <c r="T30" s="420"/>
      <c r="U30" s="330" t="s">
        <v>31</v>
      </c>
      <c r="V30" s="331"/>
      <c r="W30" s="334" t="s">
        <v>84</v>
      </c>
      <c r="X30" s="335"/>
      <c r="Y30" s="338" t="s">
        <v>85</v>
      </c>
      <c r="Z30" s="339"/>
      <c r="AA30" s="339"/>
      <c r="AB30" s="339"/>
      <c r="AC30" s="339"/>
      <c r="AD30" s="339"/>
      <c r="AE30" s="339"/>
      <c r="AF30" s="340"/>
      <c r="AG30" s="341" t="s">
        <v>86</v>
      </c>
      <c r="AH30" s="316"/>
      <c r="AI30" s="316"/>
      <c r="AJ30" s="316"/>
      <c r="AK30" s="316"/>
      <c r="AL30" s="317"/>
      <c r="AM30" s="341" t="s">
        <v>87</v>
      </c>
      <c r="AN30" s="316"/>
      <c r="AO30" s="316"/>
      <c r="AP30" s="316"/>
      <c r="AQ30" s="316"/>
      <c r="AR30" s="317"/>
      <c r="AS30" s="341" t="s">
        <v>88</v>
      </c>
      <c r="AT30" s="316"/>
      <c r="AU30" s="316"/>
      <c r="AV30" s="316"/>
      <c r="AW30" s="316"/>
      <c r="AX30" s="317"/>
      <c r="AY30" s="341" t="s">
        <v>89</v>
      </c>
      <c r="AZ30" s="316"/>
      <c r="BA30" s="316"/>
      <c r="BB30" s="316"/>
      <c r="BC30" s="316"/>
      <c r="BD30" s="317"/>
      <c r="BE30" s="320"/>
      <c r="BF30" s="321"/>
      <c r="BG30" s="326"/>
      <c r="BH30" s="326"/>
      <c r="BI30" s="326"/>
      <c r="BJ30" s="327"/>
    </row>
    <row r="31" spans="2:62" ht="150.75" customHeight="1" thickBot="1" x14ac:dyDescent="0.3">
      <c r="B31" s="347"/>
      <c r="C31" s="352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4"/>
      <c r="Q31" s="334"/>
      <c r="R31" s="331"/>
      <c r="S31" s="334"/>
      <c r="T31" s="420"/>
      <c r="U31" s="330"/>
      <c r="V31" s="331"/>
      <c r="W31" s="334"/>
      <c r="X31" s="335"/>
      <c r="Y31" s="342" t="s">
        <v>90</v>
      </c>
      <c r="Z31" s="343"/>
      <c r="AA31" s="425" t="s">
        <v>91</v>
      </c>
      <c r="AB31" s="331"/>
      <c r="AC31" s="425" t="s">
        <v>92</v>
      </c>
      <c r="AD31" s="331"/>
      <c r="AE31" s="334" t="s">
        <v>93</v>
      </c>
      <c r="AF31" s="420"/>
      <c r="AG31" s="315" t="s">
        <v>94</v>
      </c>
      <c r="AH31" s="316"/>
      <c r="AI31" s="317"/>
      <c r="AJ31" s="315" t="s">
        <v>95</v>
      </c>
      <c r="AK31" s="316"/>
      <c r="AL31" s="317"/>
      <c r="AM31" s="315" t="s">
        <v>96</v>
      </c>
      <c r="AN31" s="316"/>
      <c r="AO31" s="317"/>
      <c r="AP31" s="315" t="s">
        <v>97</v>
      </c>
      <c r="AQ31" s="316"/>
      <c r="AR31" s="317"/>
      <c r="AS31" s="315" t="s">
        <v>98</v>
      </c>
      <c r="AT31" s="316"/>
      <c r="AU31" s="317"/>
      <c r="AV31" s="315" t="s">
        <v>99</v>
      </c>
      <c r="AW31" s="316"/>
      <c r="AX31" s="317"/>
      <c r="AY31" s="315" t="s">
        <v>100</v>
      </c>
      <c r="AZ31" s="316"/>
      <c r="BA31" s="317"/>
      <c r="BB31" s="409" t="s">
        <v>101</v>
      </c>
      <c r="BC31" s="410"/>
      <c r="BD31" s="411"/>
      <c r="BE31" s="320"/>
      <c r="BF31" s="321"/>
      <c r="BG31" s="326"/>
      <c r="BH31" s="326"/>
      <c r="BI31" s="326"/>
      <c r="BJ31" s="327"/>
    </row>
    <row r="32" spans="2:62" ht="190.5" customHeight="1" thickBot="1" x14ac:dyDescent="0.3">
      <c r="B32" s="348"/>
      <c r="C32" s="355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7"/>
      <c r="Q32" s="336"/>
      <c r="R32" s="333"/>
      <c r="S32" s="336"/>
      <c r="T32" s="421"/>
      <c r="U32" s="332"/>
      <c r="V32" s="333"/>
      <c r="W32" s="336"/>
      <c r="X32" s="337"/>
      <c r="Y32" s="344"/>
      <c r="Z32" s="345"/>
      <c r="AA32" s="336"/>
      <c r="AB32" s="333"/>
      <c r="AC32" s="336"/>
      <c r="AD32" s="333"/>
      <c r="AE32" s="336"/>
      <c r="AF32" s="421"/>
      <c r="AG32" s="37" t="s">
        <v>102</v>
      </c>
      <c r="AH32" s="38" t="s">
        <v>103</v>
      </c>
      <c r="AI32" s="39" t="s">
        <v>104</v>
      </c>
      <c r="AJ32" s="37" t="s">
        <v>102</v>
      </c>
      <c r="AK32" s="38" t="s">
        <v>103</v>
      </c>
      <c r="AL32" s="39" t="s">
        <v>104</v>
      </c>
      <c r="AM32" s="37" t="s">
        <v>102</v>
      </c>
      <c r="AN32" s="38" t="s">
        <v>103</v>
      </c>
      <c r="AO32" s="39" t="s">
        <v>104</v>
      </c>
      <c r="AP32" s="37" t="s">
        <v>102</v>
      </c>
      <c r="AQ32" s="38" t="s">
        <v>103</v>
      </c>
      <c r="AR32" s="39" t="s">
        <v>104</v>
      </c>
      <c r="AS32" s="37" t="s">
        <v>102</v>
      </c>
      <c r="AT32" s="38" t="s">
        <v>103</v>
      </c>
      <c r="AU32" s="39" t="s">
        <v>104</v>
      </c>
      <c r="AV32" s="40" t="s">
        <v>102</v>
      </c>
      <c r="AW32" s="41" t="s">
        <v>103</v>
      </c>
      <c r="AX32" s="42" t="s">
        <v>104</v>
      </c>
      <c r="AY32" s="37" t="s">
        <v>102</v>
      </c>
      <c r="AZ32" s="38" t="s">
        <v>103</v>
      </c>
      <c r="BA32" s="39" t="s">
        <v>104</v>
      </c>
      <c r="BB32" s="37" t="s">
        <v>102</v>
      </c>
      <c r="BC32" s="38" t="s">
        <v>103</v>
      </c>
      <c r="BD32" s="39" t="s">
        <v>104</v>
      </c>
      <c r="BE32" s="322"/>
      <c r="BF32" s="323"/>
      <c r="BG32" s="328"/>
      <c r="BH32" s="328"/>
      <c r="BI32" s="328"/>
      <c r="BJ32" s="329"/>
    </row>
    <row r="33" spans="2:70" s="29" customFormat="1" ht="60" customHeight="1" thickBot="1" x14ac:dyDescent="0.6">
      <c r="B33" s="43" t="s">
        <v>105</v>
      </c>
      <c r="C33" s="645" t="s">
        <v>106</v>
      </c>
      <c r="D33" s="685"/>
      <c r="E33" s="685"/>
      <c r="F33" s="685"/>
      <c r="G33" s="685"/>
      <c r="H33" s="685"/>
      <c r="I33" s="685"/>
      <c r="J33" s="685"/>
      <c r="K33" s="685"/>
      <c r="L33" s="685"/>
      <c r="M33" s="685"/>
      <c r="N33" s="685"/>
      <c r="O33" s="685"/>
      <c r="P33" s="686"/>
      <c r="Q33" s="648">
        <v>15</v>
      </c>
      <c r="R33" s="649"/>
      <c r="S33" s="648">
        <v>10</v>
      </c>
      <c r="T33" s="649"/>
      <c r="U33" s="650">
        <f>SUM(U34:V66)</f>
        <v>3620</v>
      </c>
      <c r="V33" s="639"/>
      <c r="W33" s="638">
        <f>SUM(W34:X66)</f>
        <v>1642</v>
      </c>
      <c r="X33" s="639"/>
      <c r="Y33" s="650">
        <f>SUM(Y34:Z66)</f>
        <v>736</v>
      </c>
      <c r="Z33" s="638"/>
      <c r="AA33" s="637">
        <f t="shared" ref="AA33" si="2">SUM(AA34:AB66)</f>
        <v>106</v>
      </c>
      <c r="AB33" s="637"/>
      <c r="AC33" s="637">
        <f t="shared" ref="AC33" si="3">SUM(AC34:AD66)</f>
        <v>340</v>
      </c>
      <c r="AD33" s="637"/>
      <c r="AE33" s="638">
        <f t="shared" ref="AE33" si="4">SUM(AE34:AF66)</f>
        <v>460</v>
      </c>
      <c r="AF33" s="638"/>
      <c r="AG33" s="43">
        <f>SUM(AG34:AG66)</f>
        <v>690</v>
      </c>
      <c r="AH33" s="241">
        <f t="shared" ref="AH33:BA33" si="5">SUM(AH34:AH66)</f>
        <v>348</v>
      </c>
      <c r="AI33" s="242">
        <f t="shared" si="5"/>
        <v>19</v>
      </c>
      <c r="AJ33" s="43">
        <f t="shared" si="5"/>
        <v>938</v>
      </c>
      <c r="AK33" s="241">
        <f t="shared" si="5"/>
        <v>396</v>
      </c>
      <c r="AL33" s="242">
        <f t="shared" si="5"/>
        <v>26</v>
      </c>
      <c r="AM33" s="43">
        <f t="shared" si="5"/>
        <v>508</v>
      </c>
      <c r="AN33" s="241">
        <f t="shared" si="5"/>
        <v>212</v>
      </c>
      <c r="AO33" s="242">
        <f t="shared" si="5"/>
        <v>14</v>
      </c>
      <c r="AP33" s="43">
        <f t="shared" si="5"/>
        <v>686</v>
      </c>
      <c r="AQ33" s="241">
        <f t="shared" si="5"/>
        <v>306</v>
      </c>
      <c r="AR33" s="242">
        <f t="shared" si="5"/>
        <v>18</v>
      </c>
      <c r="AS33" s="43">
        <f t="shared" si="5"/>
        <v>482</v>
      </c>
      <c r="AT33" s="241">
        <f t="shared" si="5"/>
        <v>240</v>
      </c>
      <c r="AU33" s="242">
        <f t="shared" si="5"/>
        <v>12</v>
      </c>
      <c r="AV33" s="43">
        <f t="shared" si="5"/>
        <v>114</v>
      </c>
      <c r="AW33" s="241">
        <f t="shared" si="5"/>
        <v>68</v>
      </c>
      <c r="AX33" s="242">
        <f t="shared" si="5"/>
        <v>3</v>
      </c>
      <c r="AY33" s="43">
        <f t="shared" si="5"/>
        <v>202</v>
      </c>
      <c r="AZ33" s="241">
        <f t="shared" si="5"/>
        <v>72</v>
      </c>
      <c r="BA33" s="242">
        <f t="shared" si="5"/>
        <v>6</v>
      </c>
      <c r="BB33" s="43"/>
      <c r="BC33" s="241"/>
      <c r="BD33" s="242"/>
      <c r="BE33" s="640">
        <f>SUM(BE34:BF59,BE64:BF66)</f>
        <v>98</v>
      </c>
      <c r="BF33" s="641"/>
      <c r="BG33" s="692"/>
      <c r="BH33" s="692"/>
      <c r="BI33" s="692"/>
      <c r="BJ33" s="693"/>
      <c r="BL33" s="115">
        <f>AG33+AJ33+AM33+AP33+AS33+AV33+AY33</f>
        <v>3620</v>
      </c>
      <c r="BM33" s="31"/>
      <c r="BN33" s="115">
        <f>AH33+AK33+AN33+AQ33+AT33+AW33+AZ33</f>
        <v>1642</v>
      </c>
      <c r="BO33" s="31"/>
      <c r="BP33" s="116">
        <f>Y33+AA33+AC33+AE33</f>
        <v>1642</v>
      </c>
      <c r="BR33" s="121">
        <f>AI33+AL33+AO33+AR33+AU33+AX33+BA33</f>
        <v>98</v>
      </c>
    </row>
    <row r="34" spans="2:70" s="29" customFormat="1" ht="40.15" customHeight="1" x14ac:dyDescent="0.55000000000000004">
      <c r="B34" s="44" t="s">
        <v>107</v>
      </c>
      <c r="C34" s="680" t="s">
        <v>108</v>
      </c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72"/>
      <c r="R34" s="673"/>
      <c r="S34" s="672"/>
      <c r="T34" s="674"/>
      <c r="U34" s="681"/>
      <c r="V34" s="682"/>
      <c r="W34" s="683"/>
      <c r="X34" s="684"/>
      <c r="Y34" s="688"/>
      <c r="Z34" s="689"/>
      <c r="AA34" s="672"/>
      <c r="AB34" s="673"/>
      <c r="AC34" s="672"/>
      <c r="AD34" s="673"/>
      <c r="AE34" s="672"/>
      <c r="AF34" s="674"/>
      <c r="AG34" s="45"/>
      <c r="AH34" s="46"/>
      <c r="AI34" s="47"/>
      <c r="AJ34" s="45"/>
      <c r="AK34" s="46"/>
      <c r="AL34" s="47"/>
      <c r="AM34" s="45"/>
      <c r="AN34" s="46"/>
      <c r="AO34" s="48"/>
      <c r="AP34" s="49"/>
      <c r="AQ34" s="50"/>
      <c r="AR34" s="51"/>
      <c r="AS34" s="52"/>
      <c r="AT34" s="46"/>
      <c r="AU34" s="47"/>
      <c r="AV34" s="45"/>
      <c r="AW34" s="46"/>
      <c r="AX34" s="47"/>
      <c r="AY34" s="45"/>
      <c r="AZ34" s="46"/>
      <c r="BA34" s="47"/>
      <c r="BB34" s="45"/>
      <c r="BC34" s="46"/>
      <c r="BD34" s="47"/>
      <c r="BE34" s="572">
        <f>AI34+AL34+AO34+AR34+AU34+AX34+BA34+BD34</f>
        <v>0</v>
      </c>
      <c r="BF34" s="573"/>
      <c r="BG34" s="690"/>
      <c r="BH34" s="690"/>
      <c r="BI34" s="690"/>
      <c r="BJ34" s="691"/>
      <c r="BL34" s="115">
        <f t="shared" ref="BL34:BL115" si="6">AG34+AJ34+AM34+AP34+AS34+AV34+AY34</f>
        <v>0</v>
      </c>
      <c r="BM34" s="32"/>
      <c r="BN34" s="115">
        <f t="shared" ref="BN34:BN115" si="7">AH34+AK34+AN34+AQ34+AT34+AW34+AZ34</f>
        <v>0</v>
      </c>
      <c r="BO34" s="32"/>
      <c r="BP34" s="116">
        <f t="shared" ref="BP34:BP115" si="8">Y34+AA34+AC34+AE34</f>
        <v>0</v>
      </c>
      <c r="BR34" s="120">
        <f t="shared" ref="BR34:BR115" si="9">AI34+AL34+AO34+AR34+AU34+AX34+BA34</f>
        <v>0</v>
      </c>
    </row>
    <row r="35" spans="2:70" ht="40.15" customHeight="1" x14ac:dyDescent="0.5">
      <c r="B35" s="85" t="s">
        <v>109</v>
      </c>
      <c r="C35" s="687" t="s">
        <v>119</v>
      </c>
      <c r="D35" s="687"/>
      <c r="E35" s="687"/>
      <c r="F35" s="687"/>
      <c r="G35" s="687"/>
      <c r="H35" s="687"/>
      <c r="I35" s="687"/>
      <c r="J35" s="687"/>
      <c r="K35" s="687"/>
      <c r="L35" s="687"/>
      <c r="M35" s="687"/>
      <c r="N35" s="687"/>
      <c r="O35" s="687"/>
      <c r="P35" s="687"/>
      <c r="Q35" s="541"/>
      <c r="R35" s="451"/>
      <c r="S35" s="541">
        <v>1</v>
      </c>
      <c r="T35" s="450"/>
      <c r="U35" s="306">
        <v>72</v>
      </c>
      <c r="V35" s="451"/>
      <c r="W35" s="541">
        <v>34</v>
      </c>
      <c r="X35" s="523"/>
      <c r="Y35" s="450">
        <v>18</v>
      </c>
      <c r="Z35" s="451"/>
      <c r="AA35" s="541"/>
      <c r="AB35" s="451"/>
      <c r="AC35" s="541"/>
      <c r="AD35" s="451"/>
      <c r="AE35" s="541">
        <v>16</v>
      </c>
      <c r="AF35" s="450"/>
      <c r="AG35" s="197">
        <v>72</v>
      </c>
      <c r="AH35" s="198">
        <v>34</v>
      </c>
      <c r="AI35" s="60">
        <v>2</v>
      </c>
      <c r="AJ35" s="197"/>
      <c r="AK35" s="198"/>
      <c r="AL35" s="60"/>
      <c r="AM35" s="197"/>
      <c r="AN35" s="198"/>
      <c r="AO35" s="234"/>
      <c r="AP35" s="197"/>
      <c r="AQ35" s="191"/>
      <c r="AR35" s="192"/>
      <c r="AS35" s="196"/>
      <c r="AT35" s="54"/>
      <c r="AU35" s="55"/>
      <c r="AV35" s="56"/>
      <c r="AW35" s="54"/>
      <c r="AX35" s="55"/>
      <c r="AY35" s="56"/>
      <c r="AZ35" s="54"/>
      <c r="BA35" s="55"/>
      <c r="BB35" s="56"/>
      <c r="BC35" s="54"/>
      <c r="BD35" s="55"/>
      <c r="BE35" s="290">
        <f t="shared" ref="BE35:BE36" si="10">AI35+AL35+AO35+AR35+AU35+AX35+BA35+BD35</f>
        <v>2</v>
      </c>
      <c r="BF35" s="585"/>
      <c r="BG35" s="376" t="s">
        <v>261</v>
      </c>
      <c r="BH35" s="376"/>
      <c r="BI35" s="376"/>
      <c r="BJ35" s="377"/>
      <c r="BL35" s="27"/>
      <c r="BM35" s="119">
        <f t="shared" ref="BM35:BN51" si="11">AG35+AJ35+AM35+AP35+AS35+AV35+AY35+BB35</f>
        <v>72</v>
      </c>
      <c r="BN35" s="119">
        <f t="shared" si="11"/>
        <v>34</v>
      </c>
      <c r="BO35" s="27"/>
      <c r="BP35" s="119">
        <f t="shared" si="8"/>
        <v>34</v>
      </c>
    </row>
    <row r="36" spans="2:70" ht="40.15" customHeight="1" x14ac:dyDescent="0.5">
      <c r="B36" s="85" t="s">
        <v>112</v>
      </c>
      <c r="C36" s="679" t="s">
        <v>116</v>
      </c>
      <c r="D36" s="679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541"/>
      <c r="R36" s="451"/>
      <c r="S36" s="541">
        <v>1</v>
      </c>
      <c r="T36" s="450"/>
      <c r="U36" s="306">
        <v>72</v>
      </c>
      <c r="V36" s="451"/>
      <c r="W36" s="541">
        <v>34</v>
      </c>
      <c r="X36" s="523"/>
      <c r="Y36" s="450">
        <v>16</v>
      </c>
      <c r="Z36" s="451"/>
      <c r="AA36" s="541"/>
      <c r="AB36" s="451"/>
      <c r="AC36" s="541"/>
      <c r="AD36" s="451"/>
      <c r="AE36" s="541">
        <v>18</v>
      </c>
      <c r="AF36" s="450"/>
      <c r="AG36" s="197">
        <v>72</v>
      </c>
      <c r="AH36" s="198">
        <v>34</v>
      </c>
      <c r="AI36" s="60">
        <v>2</v>
      </c>
      <c r="AJ36" s="197"/>
      <c r="AK36" s="198"/>
      <c r="AL36" s="60"/>
      <c r="AM36" s="197"/>
      <c r="AN36" s="198"/>
      <c r="AO36" s="234"/>
      <c r="AP36" s="197"/>
      <c r="AQ36" s="191"/>
      <c r="AR36" s="192"/>
      <c r="AS36" s="196"/>
      <c r="AT36" s="54"/>
      <c r="AU36" s="55"/>
      <c r="AV36" s="56"/>
      <c r="AW36" s="54"/>
      <c r="AX36" s="55"/>
      <c r="AY36" s="56"/>
      <c r="AZ36" s="54"/>
      <c r="BA36" s="55"/>
      <c r="BB36" s="56"/>
      <c r="BC36" s="54"/>
      <c r="BD36" s="55"/>
      <c r="BE36" s="290">
        <f t="shared" si="10"/>
        <v>2</v>
      </c>
      <c r="BF36" s="585"/>
      <c r="BG36" s="624" t="s">
        <v>257</v>
      </c>
      <c r="BH36" s="376"/>
      <c r="BI36" s="376"/>
      <c r="BJ36" s="377"/>
      <c r="BL36" s="27"/>
      <c r="BM36" s="119">
        <f t="shared" si="11"/>
        <v>72</v>
      </c>
      <c r="BN36" s="119">
        <f t="shared" si="11"/>
        <v>34</v>
      </c>
      <c r="BO36" s="27"/>
      <c r="BP36" s="119">
        <f t="shared" si="8"/>
        <v>34</v>
      </c>
    </row>
    <row r="37" spans="2:70" ht="40.15" customHeight="1" x14ac:dyDescent="0.5">
      <c r="B37" s="85" t="s">
        <v>115</v>
      </c>
      <c r="C37" s="679" t="s">
        <v>110</v>
      </c>
      <c r="D37" s="679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541">
        <v>2</v>
      </c>
      <c r="R37" s="451"/>
      <c r="S37" s="541"/>
      <c r="T37" s="450"/>
      <c r="U37" s="306">
        <v>144</v>
      </c>
      <c r="V37" s="451"/>
      <c r="W37" s="541">
        <v>76</v>
      </c>
      <c r="X37" s="523"/>
      <c r="Y37" s="450">
        <v>40</v>
      </c>
      <c r="Z37" s="451"/>
      <c r="AA37" s="541"/>
      <c r="AB37" s="451"/>
      <c r="AC37" s="541"/>
      <c r="AD37" s="451"/>
      <c r="AE37" s="541">
        <v>36</v>
      </c>
      <c r="AF37" s="450"/>
      <c r="AG37" s="197"/>
      <c r="AH37" s="198"/>
      <c r="AI37" s="60"/>
      <c r="AJ37" s="197">
        <v>144</v>
      </c>
      <c r="AK37" s="198">
        <v>76</v>
      </c>
      <c r="AL37" s="60">
        <v>4</v>
      </c>
      <c r="AM37" s="197"/>
      <c r="AN37" s="198"/>
      <c r="AO37" s="234"/>
      <c r="AP37" s="197"/>
      <c r="AQ37" s="191"/>
      <c r="AR37" s="192"/>
      <c r="AS37" s="196"/>
      <c r="AT37" s="54"/>
      <c r="AU37" s="55"/>
      <c r="AV37" s="56"/>
      <c r="AW37" s="54"/>
      <c r="AX37" s="55"/>
      <c r="AY37" s="56"/>
      <c r="AZ37" s="54"/>
      <c r="BA37" s="55"/>
      <c r="BB37" s="56"/>
      <c r="BC37" s="54"/>
      <c r="BD37" s="55"/>
      <c r="BE37" s="290">
        <f>AI37+AL37+AO37+AR37+AU37+AX37+BA37+BD37</f>
        <v>4</v>
      </c>
      <c r="BF37" s="585"/>
      <c r="BG37" s="624" t="s">
        <v>259</v>
      </c>
      <c r="BH37" s="376"/>
      <c r="BI37" s="376"/>
      <c r="BJ37" s="377"/>
      <c r="BL37" s="27"/>
      <c r="BM37" s="119">
        <f t="shared" si="11"/>
        <v>144</v>
      </c>
      <c r="BN37" s="119">
        <f t="shared" si="11"/>
        <v>76</v>
      </c>
      <c r="BO37" s="27"/>
      <c r="BP37" s="119">
        <f t="shared" si="8"/>
        <v>76</v>
      </c>
    </row>
    <row r="38" spans="2:70" s="29" customFormat="1" ht="40.15" customHeight="1" x14ac:dyDescent="0.5">
      <c r="B38" s="134" t="s">
        <v>118</v>
      </c>
      <c r="C38" s="678" t="s">
        <v>113</v>
      </c>
      <c r="D38" s="678"/>
      <c r="E38" s="678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378"/>
      <c r="R38" s="379"/>
      <c r="S38" s="378">
        <v>3</v>
      </c>
      <c r="T38" s="380"/>
      <c r="U38" s="303">
        <v>36</v>
      </c>
      <c r="V38" s="379"/>
      <c r="W38" s="378">
        <v>18</v>
      </c>
      <c r="X38" s="408"/>
      <c r="Y38" s="380">
        <v>12</v>
      </c>
      <c r="Z38" s="379"/>
      <c r="AA38" s="378"/>
      <c r="AB38" s="379"/>
      <c r="AC38" s="378"/>
      <c r="AD38" s="379"/>
      <c r="AE38" s="378">
        <v>6</v>
      </c>
      <c r="AF38" s="380"/>
      <c r="AG38" s="219"/>
      <c r="AH38" s="220"/>
      <c r="AI38" s="126"/>
      <c r="AJ38" s="219"/>
      <c r="AK38" s="220"/>
      <c r="AL38" s="126"/>
      <c r="AM38" s="219">
        <v>36</v>
      </c>
      <c r="AN38" s="220">
        <v>18</v>
      </c>
      <c r="AO38" s="200">
        <v>1</v>
      </c>
      <c r="AP38" s="219"/>
      <c r="AQ38" s="220"/>
      <c r="AR38" s="126"/>
      <c r="AS38" s="201"/>
      <c r="AT38" s="135"/>
      <c r="AU38" s="136"/>
      <c r="AV38" s="138"/>
      <c r="AW38" s="135"/>
      <c r="AX38" s="136"/>
      <c r="AY38" s="138"/>
      <c r="AZ38" s="135"/>
      <c r="BA38" s="136"/>
      <c r="BB38" s="138"/>
      <c r="BC38" s="135"/>
      <c r="BD38" s="136"/>
      <c r="BE38" s="381">
        <f t="shared" ref="BE38:BE51" si="12">AI38+AL38+AO38+AR38+AU38+AX38+BA38+BD38</f>
        <v>1</v>
      </c>
      <c r="BF38" s="382"/>
      <c r="BG38" s="625" t="s">
        <v>120</v>
      </c>
      <c r="BH38" s="625"/>
      <c r="BI38" s="625"/>
      <c r="BJ38" s="626"/>
      <c r="BL38" s="30"/>
      <c r="BM38" s="119">
        <f t="shared" si="11"/>
        <v>36</v>
      </c>
      <c r="BN38" s="119">
        <f t="shared" si="11"/>
        <v>18</v>
      </c>
      <c r="BO38" s="30"/>
      <c r="BP38" s="119">
        <f t="shared" si="8"/>
        <v>18</v>
      </c>
    </row>
    <row r="39" spans="2:70" ht="40.15" customHeight="1" x14ac:dyDescent="0.5">
      <c r="B39" s="105" t="s">
        <v>121</v>
      </c>
      <c r="C39" s="675" t="s">
        <v>406</v>
      </c>
      <c r="D39" s="675"/>
      <c r="E39" s="675"/>
      <c r="F39" s="675"/>
      <c r="G39" s="675"/>
      <c r="H39" s="675"/>
      <c r="I39" s="675"/>
      <c r="J39" s="675"/>
      <c r="K39" s="675"/>
      <c r="L39" s="675"/>
      <c r="M39" s="675"/>
      <c r="N39" s="675"/>
      <c r="O39" s="675"/>
      <c r="P39" s="675"/>
      <c r="Q39" s="541">
        <v>2</v>
      </c>
      <c r="R39" s="451"/>
      <c r="S39" s="541">
        <v>1</v>
      </c>
      <c r="T39" s="450"/>
      <c r="U39" s="306">
        <v>324</v>
      </c>
      <c r="V39" s="451"/>
      <c r="W39" s="541">
        <v>150</v>
      </c>
      <c r="X39" s="523"/>
      <c r="Y39" s="450"/>
      <c r="Z39" s="451"/>
      <c r="AA39" s="541"/>
      <c r="AB39" s="451"/>
      <c r="AC39" s="541">
        <v>150</v>
      </c>
      <c r="AD39" s="451"/>
      <c r="AE39" s="541"/>
      <c r="AF39" s="450"/>
      <c r="AG39" s="197">
        <v>108</v>
      </c>
      <c r="AH39" s="198">
        <v>68</v>
      </c>
      <c r="AI39" s="60">
        <v>3</v>
      </c>
      <c r="AJ39" s="197">
        <v>216</v>
      </c>
      <c r="AK39" s="198">
        <v>82</v>
      </c>
      <c r="AL39" s="60">
        <v>6</v>
      </c>
      <c r="AM39" s="197"/>
      <c r="AN39" s="198"/>
      <c r="AO39" s="234"/>
      <c r="AP39" s="197"/>
      <c r="AQ39" s="191"/>
      <c r="AR39" s="192"/>
      <c r="AS39" s="196"/>
      <c r="AT39" s="191"/>
      <c r="AU39" s="192"/>
      <c r="AV39" s="229"/>
      <c r="AW39" s="191"/>
      <c r="AX39" s="192"/>
      <c r="AY39" s="56"/>
      <c r="AZ39" s="54"/>
      <c r="BA39" s="55"/>
      <c r="BB39" s="56"/>
      <c r="BC39" s="54"/>
      <c r="BD39" s="55"/>
      <c r="BE39" s="389">
        <f t="shared" si="12"/>
        <v>9</v>
      </c>
      <c r="BF39" s="390"/>
      <c r="BG39" s="391" t="s">
        <v>117</v>
      </c>
      <c r="BH39" s="392"/>
      <c r="BI39" s="392"/>
      <c r="BJ39" s="393"/>
      <c r="BL39" s="28"/>
      <c r="BM39" s="119">
        <f t="shared" si="11"/>
        <v>324</v>
      </c>
      <c r="BN39" s="119">
        <f t="shared" si="11"/>
        <v>150</v>
      </c>
      <c r="BO39" s="28"/>
      <c r="BP39" s="119">
        <f t="shared" si="8"/>
        <v>150</v>
      </c>
    </row>
    <row r="40" spans="2:70" ht="40.15" customHeight="1" x14ac:dyDescent="0.5">
      <c r="B40" s="71" t="s">
        <v>124</v>
      </c>
      <c r="C40" s="651" t="s">
        <v>407</v>
      </c>
      <c r="D40" s="670"/>
      <c r="E40" s="670"/>
      <c r="F40" s="670"/>
      <c r="G40" s="670"/>
      <c r="H40" s="670"/>
      <c r="I40" s="670"/>
      <c r="J40" s="670"/>
      <c r="K40" s="670"/>
      <c r="L40" s="670"/>
      <c r="M40" s="670"/>
      <c r="N40" s="670"/>
      <c r="O40" s="670"/>
      <c r="P40" s="671"/>
      <c r="Q40" s="541">
        <v>2</v>
      </c>
      <c r="R40" s="451"/>
      <c r="S40" s="541">
        <v>1</v>
      </c>
      <c r="T40" s="450"/>
      <c r="U40" s="306">
        <v>310</v>
      </c>
      <c r="V40" s="451"/>
      <c r="W40" s="541">
        <v>132</v>
      </c>
      <c r="X40" s="523"/>
      <c r="Y40" s="450">
        <v>44</v>
      </c>
      <c r="Z40" s="451"/>
      <c r="AA40" s="541">
        <v>88</v>
      </c>
      <c r="AB40" s="451"/>
      <c r="AC40" s="541"/>
      <c r="AD40" s="451"/>
      <c r="AE40" s="541"/>
      <c r="AF40" s="450"/>
      <c r="AG40" s="197">
        <v>108</v>
      </c>
      <c r="AH40" s="198">
        <v>52</v>
      </c>
      <c r="AI40" s="60">
        <v>3</v>
      </c>
      <c r="AJ40" s="197">
        <v>202</v>
      </c>
      <c r="AK40" s="198">
        <v>80</v>
      </c>
      <c r="AL40" s="60">
        <v>6</v>
      </c>
      <c r="AM40" s="197"/>
      <c r="AN40" s="198"/>
      <c r="AO40" s="234"/>
      <c r="AP40" s="197"/>
      <c r="AQ40" s="191"/>
      <c r="AR40" s="192"/>
      <c r="AS40" s="196"/>
      <c r="AT40" s="54"/>
      <c r="AU40" s="55"/>
      <c r="AV40" s="56"/>
      <c r="AW40" s="54"/>
      <c r="AX40" s="55"/>
      <c r="AY40" s="56"/>
      <c r="AZ40" s="54"/>
      <c r="BA40" s="55"/>
      <c r="BB40" s="56"/>
      <c r="BC40" s="54"/>
      <c r="BD40" s="55"/>
      <c r="BE40" s="381">
        <f t="shared" si="12"/>
        <v>9</v>
      </c>
      <c r="BF40" s="382"/>
      <c r="BG40" s="391" t="s">
        <v>114</v>
      </c>
      <c r="BH40" s="392"/>
      <c r="BI40" s="392"/>
      <c r="BJ40" s="393"/>
      <c r="BL40" s="28"/>
      <c r="BM40" s="119">
        <f t="shared" si="11"/>
        <v>310</v>
      </c>
      <c r="BN40" s="119">
        <f t="shared" si="11"/>
        <v>132</v>
      </c>
      <c r="BO40" s="28"/>
      <c r="BP40" s="119">
        <f t="shared" si="8"/>
        <v>132</v>
      </c>
    </row>
    <row r="41" spans="2:70" s="129" customFormat="1" ht="40.15" customHeight="1" x14ac:dyDescent="0.5">
      <c r="B41" s="106" t="s">
        <v>127</v>
      </c>
      <c r="C41" s="590" t="s">
        <v>122</v>
      </c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2"/>
      <c r="Q41" s="378" t="s">
        <v>408</v>
      </c>
      <c r="R41" s="379"/>
      <c r="S41" s="378" t="s">
        <v>409</v>
      </c>
      <c r="T41" s="380"/>
      <c r="U41" s="303">
        <v>450</v>
      </c>
      <c r="V41" s="379"/>
      <c r="W41" s="378">
        <v>206</v>
      </c>
      <c r="X41" s="408"/>
      <c r="Y41" s="380">
        <v>102</v>
      </c>
      <c r="Z41" s="379"/>
      <c r="AA41" s="378"/>
      <c r="AB41" s="379"/>
      <c r="AC41" s="378">
        <v>104</v>
      </c>
      <c r="AD41" s="379"/>
      <c r="AE41" s="378"/>
      <c r="AF41" s="380"/>
      <c r="AG41" s="219">
        <v>114</v>
      </c>
      <c r="AH41" s="220">
        <v>58</v>
      </c>
      <c r="AI41" s="126">
        <v>3</v>
      </c>
      <c r="AJ41" s="219">
        <v>120</v>
      </c>
      <c r="AK41" s="220">
        <v>56</v>
      </c>
      <c r="AL41" s="126">
        <v>3</v>
      </c>
      <c r="AM41" s="219">
        <v>216</v>
      </c>
      <c r="AN41" s="220">
        <v>92</v>
      </c>
      <c r="AO41" s="200">
        <v>6</v>
      </c>
      <c r="AP41" s="219"/>
      <c r="AQ41" s="220"/>
      <c r="AR41" s="126"/>
      <c r="AS41" s="201"/>
      <c r="AT41" s="220"/>
      <c r="AU41" s="126"/>
      <c r="AV41" s="219"/>
      <c r="AW41" s="220"/>
      <c r="AX41" s="126"/>
      <c r="AY41" s="219"/>
      <c r="AZ41" s="220"/>
      <c r="BA41" s="126"/>
      <c r="BB41" s="219"/>
      <c r="BC41" s="220"/>
      <c r="BD41" s="126"/>
      <c r="BE41" s="381">
        <f t="shared" si="12"/>
        <v>12</v>
      </c>
      <c r="BF41" s="382"/>
      <c r="BG41" s="668" t="s">
        <v>123</v>
      </c>
      <c r="BH41" s="625"/>
      <c r="BI41" s="625"/>
      <c r="BJ41" s="626"/>
      <c r="BL41" s="140"/>
      <c r="BM41" s="131">
        <f t="shared" si="11"/>
        <v>450</v>
      </c>
      <c r="BN41" s="131">
        <f t="shared" si="11"/>
        <v>206</v>
      </c>
      <c r="BO41" s="140"/>
      <c r="BP41" s="131">
        <f t="shared" si="8"/>
        <v>206</v>
      </c>
    </row>
    <row r="42" spans="2:70" s="29" customFormat="1" ht="40.15" customHeight="1" x14ac:dyDescent="0.5">
      <c r="B42" s="106" t="s">
        <v>370</v>
      </c>
      <c r="C42" s="677" t="s">
        <v>397</v>
      </c>
      <c r="D42" s="677"/>
      <c r="E42" s="677"/>
      <c r="F42" s="677"/>
      <c r="G42" s="677"/>
      <c r="H42" s="677"/>
      <c r="I42" s="677"/>
      <c r="J42" s="677"/>
      <c r="K42" s="677"/>
      <c r="L42" s="677"/>
      <c r="M42" s="677"/>
      <c r="N42" s="677"/>
      <c r="O42" s="677"/>
      <c r="P42" s="677"/>
      <c r="Q42" s="378"/>
      <c r="R42" s="379"/>
      <c r="S42" s="200"/>
      <c r="T42" s="202"/>
      <c r="U42" s="199"/>
      <c r="V42" s="201"/>
      <c r="W42" s="200"/>
      <c r="X42" s="215"/>
      <c r="Y42" s="202"/>
      <c r="Z42" s="201"/>
      <c r="AA42" s="200"/>
      <c r="AB42" s="201"/>
      <c r="AC42" s="200"/>
      <c r="AD42" s="201"/>
      <c r="AE42" s="200"/>
      <c r="AF42" s="202"/>
      <c r="AG42" s="219"/>
      <c r="AH42" s="220"/>
      <c r="AI42" s="126"/>
      <c r="AJ42" s="219"/>
      <c r="AK42" s="220"/>
      <c r="AL42" s="126"/>
      <c r="AM42" s="219"/>
      <c r="AN42" s="220"/>
      <c r="AO42" s="200"/>
      <c r="AP42" s="219"/>
      <c r="AQ42" s="220"/>
      <c r="AR42" s="126"/>
      <c r="AS42" s="201"/>
      <c r="AT42" s="135"/>
      <c r="AU42" s="136"/>
      <c r="AV42" s="138"/>
      <c r="AW42" s="135"/>
      <c r="AX42" s="136"/>
      <c r="AY42" s="138"/>
      <c r="AZ42" s="135"/>
      <c r="BA42" s="136"/>
      <c r="BB42" s="138"/>
      <c r="BC42" s="135"/>
      <c r="BD42" s="136"/>
      <c r="BE42" s="203"/>
      <c r="BF42" s="204"/>
      <c r="BG42" s="239"/>
      <c r="BH42" s="239"/>
      <c r="BI42" s="239"/>
      <c r="BJ42" s="240"/>
      <c r="BL42" s="32"/>
      <c r="BM42" s="119"/>
      <c r="BN42" s="119"/>
      <c r="BO42" s="32"/>
      <c r="BP42" s="119"/>
    </row>
    <row r="43" spans="2:70" s="129" customFormat="1" ht="40.15" customHeight="1" x14ac:dyDescent="0.5">
      <c r="B43" s="134" t="s">
        <v>130</v>
      </c>
      <c r="C43" s="676" t="s">
        <v>142</v>
      </c>
      <c r="D43" s="676"/>
      <c r="E43" s="676"/>
      <c r="F43" s="676"/>
      <c r="G43" s="676"/>
      <c r="H43" s="676"/>
      <c r="I43" s="676"/>
      <c r="J43" s="676"/>
      <c r="K43" s="676"/>
      <c r="L43" s="676"/>
      <c r="M43" s="676"/>
      <c r="N43" s="676"/>
      <c r="O43" s="676"/>
      <c r="P43" s="676"/>
      <c r="Q43" s="378">
        <v>4</v>
      </c>
      <c r="R43" s="379"/>
      <c r="S43" s="378"/>
      <c r="T43" s="380"/>
      <c r="U43" s="303">
        <v>216</v>
      </c>
      <c r="V43" s="379"/>
      <c r="W43" s="378">
        <v>86</v>
      </c>
      <c r="X43" s="408"/>
      <c r="Y43" s="380">
        <v>42</v>
      </c>
      <c r="Z43" s="379"/>
      <c r="AA43" s="378"/>
      <c r="AB43" s="379"/>
      <c r="AC43" s="378">
        <v>44</v>
      </c>
      <c r="AD43" s="379"/>
      <c r="AE43" s="378"/>
      <c r="AF43" s="380"/>
      <c r="AG43" s="219"/>
      <c r="AH43" s="220"/>
      <c r="AI43" s="126"/>
      <c r="AJ43" s="219"/>
      <c r="AK43" s="220"/>
      <c r="AL43" s="126"/>
      <c r="AM43" s="219"/>
      <c r="AN43" s="220"/>
      <c r="AO43" s="200"/>
      <c r="AP43" s="219">
        <v>216</v>
      </c>
      <c r="AQ43" s="220">
        <v>86</v>
      </c>
      <c r="AR43" s="126">
        <v>6</v>
      </c>
      <c r="AS43" s="201"/>
      <c r="AT43" s="220"/>
      <c r="AU43" s="126"/>
      <c r="AV43" s="219"/>
      <c r="AW43" s="220"/>
      <c r="AX43" s="126"/>
      <c r="AY43" s="219"/>
      <c r="AZ43" s="220"/>
      <c r="BA43" s="126"/>
      <c r="BB43" s="219"/>
      <c r="BC43" s="220"/>
      <c r="BD43" s="126"/>
      <c r="BE43" s="381">
        <f t="shared" si="12"/>
        <v>6</v>
      </c>
      <c r="BF43" s="382"/>
      <c r="BG43" s="383" t="s">
        <v>126</v>
      </c>
      <c r="BH43" s="384"/>
      <c r="BI43" s="384"/>
      <c r="BJ43" s="385"/>
      <c r="BL43" s="140"/>
      <c r="BM43" s="131">
        <f t="shared" si="11"/>
        <v>216</v>
      </c>
      <c r="BN43" s="131">
        <f t="shared" si="11"/>
        <v>86</v>
      </c>
      <c r="BO43" s="140"/>
      <c r="BP43" s="131">
        <f t="shared" si="8"/>
        <v>86</v>
      </c>
    </row>
    <row r="44" spans="2:70" s="129" customFormat="1" ht="40.15" customHeight="1" x14ac:dyDescent="0.5">
      <c r="B44" s="134" t="s">
        <v>133</v>
      </c>
      <c r="C44" s="676" t="s">
        <v>125</v>
      </c>
      <c r="D44" s="676"/>
      <c r="E44" s="676"/>
      <c r="F44" s="676"/>
      <c r="G44" s="676"/>
      <c r="H44" s="676"/>
      <c r="I44" s="676"/>
      <c r="J44" s="676"/>
      <c r="K44" s="676"/>
      <c r="L44" s="676"/>
      <c r="M44" s="676"/>
      <c r="N44" s="676"/>
      <c r="O44" s="676"/>
      <c r="P44" s="676"/>
      <c r="Q44" s="378">
        <v>5</v>
      </c>
      <c r="R44" s="379"/>
      <c r="S44" s="378"/>
      <c r="T44" s="380"/>
      <c r="U44" s="303">
        <v>120</v>
      </c>
      <c r="V44" s="379"/>
      <c r="W44" s="378">
        <v>68</v>
      </c>
      <c r="X44" s="408"/>
      <c r="Y44" s="380">
        <v>34</v>
      </c>
      <c r="Z44" s="379"/>
      <c r="AA44" s="378">
        <v>18</v>
      </c>
      <c r="AB44" s="379"/>
      <c r="AC44" s="378">
        <v>16</v>
      </c>
      <c r="AD44" s="379"/>
      <c r="AE44" s="378"/>
      <c r="AF44" s="380"/>
      <c r="AG44" s="219"/>
      <c r="AH44" s="220"/>
      <c r="AI44" s="126"/>
      <c r="AJ44" s="219"/>
      <c r="AK44" s="220"/>
      <c r="AL44" s="126"/>
      <c r="AM44" s="219"/>
      <c r="AN44" s="220"/>
      <c r="AO44" s="200"/>
      <c r="AP44" s="219"/>
      <c r="AQ44" s="220"/>
      <c r="AR44" s="126"/>
      <c r="AS44" s="201">
        <v>120</v>
      </c>
      <c r="AT44" s="220">
        <v>68</v>
      </c>
      <c r="AU44" s="126">
        <v>3</v>
      </c>
      <c r="AV44" s="219"/>
      <c r="AW44" s="220"/>
      <c r="AX44" s="126"/>
      <c r="AY44" s="219"/>
      <c r="AZ44" s="220"/>
      <c r="BA44" s="126"/>
      <c r="BB44" s="219"/>
      <c r="BC44" s="220"/>
      <c r="BD44" s="126"/>
      <c r="BE44" s="381">
        <f t="shared" si="12"/>
        <v>3</v>
      </c>
      <c r="BF44" s="382"/>
      <c r="BG44" s="383" t="s">
        <v>132</v>
      </c>
      <c r="BH44" s="384"/>
      <c r="BI44" s="384"/>
      <c r="BJ44" s="385"/>
      <c r="BL44" s="140"/>
      <c r="BM44" s="131">
        <f t="shared" si="11"/>
        <v>120</v>
      </c>
      <c r="BN44" s="131">
        <f t="shared" si="11"/>
        <v>68</v>
      </c>
      <c r="BO44" s="140"/>
      <c r="BP44" s="131">
        <f t="shared" si="8"/>
        <v>68</v>
      </c>
    </row>
    <row r="45" spans="2:70" ht="40.15" customHeight="1" x14ac:dyDescent="0.5">
      <c r="B45" s="105" t="s">
        <v>136</v>
      </c>
      <c r="C45" s="675" t="s">
        <v>129</v>
      </c>
      <c r="D45" s="675"/>
      <c r="E45" s="675"/>
      <c r="F45" s="675"/>
      <c r="G45" s="675"/>
      <c r="H45" s="675"/>
      <c r="I45" s="675"/>
      <c r="J45" s="675"/>
      <c r="K45" s="675"/>
      <c r="L45" s="675"/>
      <c r="M45" s="675"/>
      <c r="N45" s="675"/>
      <c r="O45" s="675"/>
      <c r="P45" s="675"/>
      <c r="Q45" s="541"/>
      <c r="R45" s="451"/>
      <c r="S45" s="541"/>
      <c r="T45" s="450"/>
      <c r="U45" s="306"/>
      <c r="V45" s="451"/>
      <c r="W45" s="541"/>
      <c r="X45" s="523"/>
      <c r="Y45" s="450"/>
      <c r="Z45" s="451"/>
      <c r="AA45" s="541"/>
      <c r="AB45" s="451"/>
      <c r="AC45" s="541"/>
      <c r="AD45" s="451"/>
      <c r="AE45" s="541"/>
      <c r="AF45" s="450"/>
      <c r="AG45" s="197"/>
      <c r="AH45" s="198"/>
      <c r="AI45" s="60"/>
      <c r="AJ45" s="197"/>
      <c r="AK45" s="198"/>
      <c r="AL45" s="60"/>
      <c r="AM45" s="197"/>
      <c r="AN45" s="198"/>
      <c r="AO45" s="234"/>
      <c r="AP45" s="197"/>
      <c r="AQ45" s="191"/>
      <c r="AR45" s="192"/>
      <c r="AS45" s="196"/>
      <c r="AT45" s="54"/>
      <c r="AU45" s="55"/>
      <c r="AV45" s="56"/>
      <c r="AW45" s="54"/>
      <c r="AX45" s="55"/>
      <c r="AY45" s="56"/>
      <c r="AZ45" s="54"/>
      <c r="BA45" s="55"/>
      <c r="BB45" s="56"/>
      <c r="BC45" s="54"/>
      <c r="BD45" s="55"/>
      <c r="BE45" s="389"/>
      <c r="BF45" s="390"/>
      <c r="BG45" s="391"/>
      <c r="BH45" s="392"/>
      <c r="BI45" s="392"/>
      <c r="BJ45" s="393"/>
      <c r="BL45" s="28"/>
      <c r="BM45" s="119">
        <f t="shared" si="11"/>
        <v>0</v>
      </c>
      <c r="BN45" s="119">
        <f t="shared" si="11"/>
        <v>0</v>
      </c>
      <c r="BO45" s="28"/>
      <c r="BP45" s="119">
        <f t="shared" si="8"/>
        <v>0</v>
      </c>
    </row>
    <row r="46" spans="2:70" s="29" customFormat="1" ht="40.15" customHeight="1" x14ac:dyDescent="0.5">
      <c r="B46" s="134" t="s">
        <v>400</v>
      </c>
      <c r="C46" s="669" t="s">
        <v>131</v>
      </c>
      <c r="D46" s="669"/>
      <c r="E46" s="669"/>
      <c r="F46" s="669"/>
      <c r="G46" s="669"/>
      <c r="H46" s="669"/>
      <c r="I46" s="669"/>
      <c r="J46" s="669"/>
      <c r="K46" s="669"/>
      <c r="L46" s="669"/>
      <c r="M46" s="669"/>
      <c r="N46" s="669"/>
      <c r="O46" s="669"/>
      <c r="P46" s="669"/>
      <c r="Q46" s="672">
        <v>1</v>
      </c>
      <c r="R46" s="673"/>
      <c r="S46" s="672"/>
      <c r="T46" s="674"/>
      <c r="U46" s="303">
        <v>216</v>
      </c>
      <c r="V46" s="379"/>
      <c r="W46" s="378">
        <v>102</v>
      </c>
      <c r="X46" s="408"/>
      <c r="Y46" s="380">
        <v>52</v>
      </c>
      <c r="Z46" s="379"/>
      <c r="AA46" s="378"/>
      <c r="AB46" s="379"/>
      <c r="AC46" s="378"/>
      <c r="AD46" s="379"/>
      <c r="AE46" s="378">
        <v>50</v>
      </c>
      <c r="AF46" s="380"/>
      <c r="AG46" s="219">
        <v>216</v>
      </c>
      <c r="AH46" s="220">
        <v>102</v>
      </c>
      <c r="AI46" s="126">
        <v>6</v>
      </c>
      <c r="AJ46" s="219"/>
      <c r="AK46" s="220"/>
      <c r="AL46" s="126"/>
      <c r="AM46" s="219"/>
      <c r="AN46" s="220"/>
      <c r="AO46" s="200"/>
      <c r="AP46" s="219"/>
      <c r="AQ46" s="220"/>
      <c r="AR46" s="126"/>
      <c r="AS46" s="248"/>
      <c r="AT46" s="135"/>
      <c r="AU46" s="136"/>
      <c r="AV46" s="138"/>
      <c r="AW46" s="135"/>
      <c r="AX46" s="136"/>
      <c r="AY46" s="138"/>
      <c r="AZ46" s="135"/>
      <c r="BA46" s="136"/>
      <c r="BB46" s="138"/>
      <c r="BC46" s="135"/>
      <c r="BD46" s="136"/>
      <c r="BE46" s="389">
        <f t="shared" si="12"/>
        <v>6</v>
      </c>
      <c r="BF46" s="390"/>
      <c r="BG46" s="383" t="s">
        <v>135</v>
      </c>
      <c r="BH46" s="384"/>
      <c r="BI46" s="384"/>
      <c r="BJ46" s="385"/>
      <c r="BL46" s="32"/>
      <c r="BM46" s="119">
        <f t="shared" si="11"/>
        <v>216</v>
      </c>
      <c r="BN46" s="119">
        <f t="shared" si="11"/>
        <v>102</v>
      </c>
      <c r="BO46" s="32"/>
      <c r="BP46" s="119">
        <f t="shared" si="8"/>
        <v>102</v>
      </c>
    </row>
    <row r="47" spans="2:70" s="29" customFormat="1" ht="40.15" customHeight="1" x14ac:dyDescent="0.5">
      <c r="B47" s="134" t="s">
        <v>395</v>
      </c>
      <c r="C47" s="669" t="s">
        <v>134</v>
      </c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72">
        <v>2</v>
      </c>
      <c r="R47" s="673"/>
      <c r="S47" s="672"/>
      <c r="T47" s="674"/>
      <c r="U47" s="303">
        <v>216</v>
      </c>
      <c r="V47" s="379"/>
      <c r="W47" s="378">
        <v>102</v>
      </c>
      <c r="X47" s="408"/>
      <c r="Y47" s="380">
        <v>52</v>
      </c>
      <c r="Z47" s="379"/>
      <c r="AA47" s="378"/>
      <c r="AB47" s="379"/>
      <c r="AC47" s="378"/>
      <c r="AD47" s="379"/>
      <c r="AE47" s="378">
        <v>50</v>
      </c>
      <c r="AF47" s="380"/>
      <c r="AG47" s="219"/>
      <c r="AH47" s="220"/>
      <c r="AI47" s="126"/>
      <c r="AJ47" s="219">
        <v>216</v>
      </c>
      <c r="AK47" s="220">
        <v>102</v>
      </c>
      <c r="AL47" s="126">
        <v>6</v>
      </c>
      <c r="AM47" s="219"/>
      <c r="AN47" s="220"/>
      <c r="AO47" s="200"/>
      <c r="AP47" s="219"/>
      <c r="AQ47" s="220"/>
      <c r="AR47" s="126"/>
      <c r="AS47" s="248"/>
      <c r="AT47" s="135"/>
      <c r="AU47" s="136"/>
      <c r="AV47" s="138"/>
      <c r="AW47" s="135"/>
      <c r="AX47" s="136"/>
      <c r="AY47" s="138"/>
      <c r="AZ47" s="135"/>
      <c r="BA47" s="136"/>
      <c r="BB47" s="138"/>
      <c r="BC47" s="135"/>
      <c r="BD47" s="136"/>
      <c r="BE47" s="389">
        <f t="shared" si="12"/>
        <v>6</v>
      </c>
      <c r="BF47" s="390"/>
      <c r="BG47" s="383" t="s">
        <v>138</v>
      </c>
      <c r="BH47" s="384"/>
      <c r="BI47" s="384"/>
      <c r="BJ47" s="385"/>
      <c r="BL47" s="32"/>
      <c r="BM47" s="119">
        <f t="shared" si="11"/>
        <v>216</v>
      </c>
      <c r="BN47" s="119">
        <f t="shared" si="11"/>
        <v>102</v>
      </c>
      <c r="BO47" s="32"/>
      <c r="BP47" s="119">
        <f t="shared" si="8"/>
        <v>102</v>
      </c>
    </row>
    <row r="48" spans="2:70" s="29" customFormat="1" ht="80.45" customHeight="1" x14ac:dyDescent="0.5">
      <c r="B48" s="125" t="s">
        <v>399</v>
      </c>
      <c r="C48" s="669" t="s">
        <v>398</v>
      </c>
      <c r="D48" s="669"/>
      <c r="E48" s="669"/>
      <c r="F48" s="669"/>
      <c r="G48" s="669"/>
      <c r="H48" s="669"/>
      <c r="I48" s="669"/>
      <c r="J48" s="669"/>
      <c r="K48" s="669"/>
      <c r="L48" s="669"/>
      <c r="M48" s="669"/>
      <c r="N48" s="669"/>
      <c r="O48" s="669"/>
      <c r="P48" s="669"/>
      <c r="Q48" s="247"/>
      <c r="R48" s="248"/>
      <c r="S48" s="247"/>
      <c r="T48" s="249"/>
      <c r="U48" s="303">
        <v>40</v>
      </c>
      <c r="V48" s="379"/>
      <c r="W48" s="200"/>
      <c r="X48" s="215"/>
      <c r="Y48" s="202"/>
      <c r="Z48" s="201"/>
      <c r="AA48" s="200"/>
      <c r="AB48" s="201"/>
      <c r="AC48" s="200"/>
      <c r="AD48" s="201"/>
      <c r="AE48" s="200"/>
      <c r="AF48" s="202"/>
      <c r="AG48" s="219"/>
      <c r="AH48" s="220"/>
      <c r="AI48" s="126"/>
      <c r="AJ48" s="219">
        <v>40</v>
      </c>
      <c r="AK48" s="220"/>
      <c r="AL48" s="126">
        <v>1</v>
      </c>
      <c r="AM48" s="219"/>
      <c r="AN48" s="220"/>
      <c r="AO48" s="200"/>
      <c r="AP48" s="219"/>
      <c r="AQ48" s="220"/>
      <c r="AR48" s="126"/>
      <c r="AS48" s="248"/>
      <c r="AT48" s="135"/>
      <c r="AU48" s="136"/>
      <c r="AV48" s="138"/>
      <c r="AW48" s="135"/>
      <c r="AX48" s="136"/>
      <c r="AY48" s="138"/>
      <c r="AZ48" s="135"/>
      <c r="BA48" s="136"/>
      <c r="BB48" s="138"/>
      <c r="BC48" s="135"/>
      <c r="BD48" s="136"/>
      <c r="BE48" s="630">
        <v>1</v>
      </c>
      <c r="BF48" s="631"/>
      <c r="BG48" s="668" t="s">
        <v>416</v>
      </c>
      <c r="BH48" s="625"/>
      <c r="BI48" s="625"/>
      <c r="BJ48" s="626"/>
      <c r="BL48" s="32"/>
      <c r="BM48" s="119"/>
      <c r="BN48" s="119"/>
      <c r="BO48" s="32"/>
      <c r="BP48" s="119"/>
    </row>
    <row r="49" spans="2:70" ht="40.15" customHeight="1" x14ac:dyDescent="0.5">
      <c r="B49" s="71" t="s">
        <v>141</v>
      </c>
      <c r="C49" s="651" t="s">
        <v>137</v>
      </c>
      <c r="D49" s="670"/>
      <c r="E49" s="670"/>
      <c r="F49" s="670"/>
      <c r="G49" s="670"/>
      <c r="H49" s="670"/>
      <c r="I49" s="670"/>
      <c r="J49" s="670"/>
      <c r="K49" s="670"/>
      <c r="L49" s="670"/>
      <c r="M49" s="670"/>
      <c r="N49" s="670"/>
      <c r="O49" s="670"/>
      <c r="P49" s="671"/>
      <c r="Q49" s="397"/>
      <c r="R49" s="398"/>
      <c r="S49" s="397"/>
      <c r="T49" s="616"/>
      <c r="U49" s="306"/>
      <c r="V49" s="451"/>
      <c r="W49" s="541"/>
      <c r="X49" s="523"/>
      <c r="Y49" s="450"/>
      <c r="Z49" s="451"/>
      <c r="AA49" s="541"/>
      <c r="AB49" s="451"/>
      <c r="AC49" s="541"/>
      <c r="AD49" s="451"/>
      <c r="AE49" s="541"/>
      <c r="AF49" s="450"/>
      <c r="AG49" s="197"/>
      <c r="AH49" s="198"/>
      <c r="AI49" s="60"/>
      <c r="AJ49" s="197"/>
      <c r="AK49" s="198"/>
      <c r="AL49" s="60"/>
      <c r="AM49" s="197"/>
      <c r="AN49" s="198"/>
      <c r="AO49" s="234"/>
      <c r="AP49" s="197"/>
      <c r="AQ49" s="191"/>
      <c r="AR49" s="192"/>
      <c r="AS49" s="235"/>
      <c r="AT49" s="54"/>
      <c r="AU49" s="55"/>
      <c r="AV49" s="56"/>
      <c r="AW49" s="54"/>
      <c r="AX49" s="55"/>
      <c r="AY49" s="56"/>
      <c r="AZ49" s="54"/>
      <c r="BA49" s="55"/>
      <c r="BB49" s="56"/>
      <c r="BC49" s="54"/>
      <c r="BD49" s="55"/>
      <c r="BE49" s="572">
        <f t="shared" si="12"/>
        <v>0</v>
      </c>
      <c r="BF49" s="573"/>
      <c r="BG49" s="391"/>
      <c r="BH49" s="392"/>
      <c r="BI49" s="392"/>
      <c r="BJ49" s="393"/>
      <c r="BL49" s="28"/>
      <c r="BM49" s="119">
        <f t="shared" si="11"/>
        <v>0</v>
      </c>
      <c r="BN49" s="119">
        <f t="shared" si="11"/>
        <v>0</v>
      </c>
      <c r="BO49" s="28"/>
      <c r="BP49" s="119">
        <f t="shared" si="8"/>
        <v>0</v>
      </c>
    </row>
    <row r="50" spans="2:70" s="29" customFormat="1" ht="40.15" customHeight="1" x14ac:dyDescent="0.5">
      <c r="B50" s="134" t="s">
        <v>401</v>
      </c>
      <c r="C50" s="669" t="s">
        <v>139</v>
      </c>
      <c r="D50" s="669"/>
      <c r="E50" s="669"/>
      <c r="F50" s="669"/>
      <c r="G50" s="669"/>
      <c r="H50" s="669"/>
      <c r="I50" s="669"/>
      <c r="J50" s="669"/>
      <c r="K50" s="669"/>
      <c r="L50" s="669"/>
      <c r="M50" s="669"/>
      <c r="N50" s="669"/>
      <c r="O50" s="669"/>
      <c r="P50" s="669"/>
      <c r="Q50" s="378">
        <v>3</v>
      </c>
      <c r="R50" s="379"/>
      <c r="S50" s="378"/>
      <c r="T50" s="380"/>
      <c r="U50" s="303">
        <v>216</v>
      </c>
      <c r="V50" s="379"/>
      <c r="W50" s="378">
        <v>102</v>
      </c>
      <c r="X50" s="408"/>
      <c r="Y50" s="380">
        <v>52</v>
      </c>
      <c r="Z50" s="379"/>
      <c r="AA50" s="378"/>
      <c r="AB50" s="379"/>
      <c r="AC50" s="378"/>
      <c r="AD50" s="379"/>
      <c r="AE50" s="378">
        <v>50</v>
      </c>
      <c r="AF50" s="380"/>
      <c r="AG50" s="219"/>
      <c r="AH50" s="220"/>
      <c r="AI50" s="126"/>
      <c r="AJ50" s="219"/>
      <c r="AK50" s="220"/>
      <c r="AL50" s="126"/>
      <c r="AM50" s="219">
        <v>216</v>
      </c>
      <c r="AN50" s="220">
        <v>102</v>
      </c>
      <c r="AO50" s="200">
        <v>6</v>
      </c>
      <c r="AP50" s="143"/>
      <c r="AQ50" s="137"/>
      <c r="AR50" s="144"/>
      <c r="AS50" s="201"/>
      <c r="AT50" s="220"/>
      <c r="AU50" s="126"/>
      <c r="AV50" s="219"/>
      <c r="AW50" s="220"/>
      <c r="AX50" s="126"/>
      <c r="AY50" s="138"/>
      <c r="AZ50" s="135"/>
      <c r="BA50" s="136"/>
      <c r="BB50" s="138"/>
      <c r="BC50" s="135"/>
      <c r="BD50" s="136"/>
      <c r="BE50" s="389">
        <f t="shared" si="12"/>
        <v>6</v>
      </c>
      <c r="BF50" s="390"/>
      <c r="BG50" s="668" t="s">
        <v>143</v>
      </c>
      <c r="BH50" s="625"/>
      <c r="BI50" s="625"/>
      <c r="BJ50" s="626"/>
      <c r="BL50" s="32"/>
      <c r="BM50" s="119">
        <f t="shared" si="11"/>
        <v>216</v>
      </c>
      <c r="BN50" s="119">
        <f t="shared" si="11"/>
        <v>102</v>
      </c>
      <c r="BO50" s="32"/>
      <c r="BP50" s="119">
        <f t="shared" si="8"/>
        <v>102</v>
      </c>
    </row>
    <row r="51" spans="2:70" ht="80.45" customHeight="1" x14ac:dyDescent="0.5">
      <c r="B51" s="85" t="s">
        <v>402</v>
      </c>
      <c r="C51" s="309" t="s">
        <v>140</v>
      </c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541"/>
      <c r="R51" s="451"/>
      <c r="S51" s="541"/>
      <c r="T51" s="450"/>
      <c r="U51" s="306">
        <v>40</v>
      </c>
      <c r="V51" s="451"/>
      <c r="W51" s="541"/>
      <c r="X51" s="523"/>
      <c r="Y51" s="450"/>
      <c r="Z51" s="451"/>
      <c r="AA51" s="541"/>
      <c r="AB51" s="451"/>
      <c r="AC51" s="541"/>
      <c r="AD51" s="451"/>
      <c r="AE51" s="541"/>
      <c r="AF51" s="450"/>
      <c r="AG51" s="197"/>
      <c r="AH51" s="198"/>
      <c r="AI51" s="60"/>
      <c r="AJ51" s="197"/>
      <c r="AK51" s="198"/>
      <c r="AL51" s="60"/>
      <c r="AM51" s="197">
        <v>40</v>
      </c>
      <c r="AN51" s="198"/>
      <c r="AO51" s="234">
        <v>1</v>
      </c>
      <c r="AP51" s="123"/>
      <c r="AQ51" s="58"/>
      <c r="AR51" s="59"/>
      <c r="AS51" s="196"/>
      <c r="AT51" s="191"/>
      <c r="AU51" s="192"/>
      <c r="AV51" s="229"/>
      <c r="AW51" s="191"/>
      <c r="AX51" s="192"/>
      <c r="AY51" s="56"/>
      <c r="AZ51" s="54"/>
      <c r="BA51" s="55"/>
      <c r="BB51" s="56"/>
      <c r="BC51" s="54"/>
      <c r="BD51" s="55"/>
      <c r="BE51" s="389">
        <f t="shared" si="12"/>
        <v>1</v>
      </c>
      <c r="BF51" s="390"/>
      <c r="BG51" s="624" t="s">
        <v>415</v>
      </c>
      <c r="BH51" s="376"/>
      <c r="BI51" s="376"/>
      <c r="BJ51" s="377"/>
      <c r="BL51" s="28"/>
      <c r="BM51" s="119">
        <f t="shared" si="11"/>
        <v>40</v>
      </c>
      <c r="BN51" s="119">
        <f t="shared" si="11"/>
        <v>0</v>
      </c>
      <c r="BO51" s="28"/>
      <c r="BP51" s="119">
        <f t="shared" si="8"/>
        <v>0</v>
      </c>
    </row>
    <row r="52" spans="2:70" ht="40.15" customHeight="1" x14ac:dyDescent="0.55000000000000004">
      <c r="B52" s="107" t="s">
        <v>403</v>
      </c>
      <c r="C52" s="300" t="s">
        <v>149</v>
      </c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2"/>
      <c r="Q52" s="541"/>
      <c r="R52" s="451"/>
      <c r="S52" s="541">
        <v>4</v>
      </c>
      <c r="T52" s="450"/>
      <c r="U52" s="306">
        <v>120</v>
      </c>
      <c r="V52" s="451"/>
      <c r="W52" s="541">
        <v>52</v>
      </c>
      <c r="X52" s="523"/>
      <c r="Y52" s="450">
        <v>30</v>
      </c>
      <c r="Z52" s="451"/>
      <c r="AA52" s="541"/>
      <c r="AB52" s="451"/>
      <c r="AC52" s="541"/>
      <c r="AD52" s="451"/>
      <c r="AE52" s="541">
        <v>22</v>
      </c>
      <c r="AF52" s="450"/>
      <c r="AG52" s="197"/>
      <c r="AH52" s="198"/>
      <c r="AI52" s="60"/>
      <c r="AJ52" s="197"/>
      <c r="AK52" s="198"/>
      <c r="AL52" s="60"/>
      <c r="AM52" s="197"/>
      <c r="AN52" s="198"/>
      <c r="AO52" s="234"/>
      <c r="AP52" s="197">
        <v>120</v>
      </c>
      <c r="AQ52" s="198">
        <v>52</v>
      </c>
      <c r="AR52" s="60">
        <v>3</v>
      </c>
      <c r="AS52" s="223"/>
      <c r="AT52" s="198"/>
      <c r="AU52" s="60"/>
      <c r="AV52" s="197"/>
      <c r="AW52" s="198"/>
      <c r="AX52" s="60"/>
      <c r="AY52" s="197"/>
      <c r="AZ52" s="198"/>
      <c r="BA52" s="60"/>
      <c r="BB52" s="229"/>
      <c r="BC52" s="191"/>
      <c r="BD52" s="192"/>
      <c r="BE52" s="381">
        <f>AI52+AL52+AO52+AR52+AU52+AX52+BA52+BD52</f>
        <v>3</v>
      </c>
      <c r="BF52" s="382"/>
      <c r="BG52" s="376" t="s">
        <v>145</v>
      </c>
      <c r="BH52" s="376"/>
      <c r="BI52" s="376"/>
      <c r="BJ52" s="377"/>
      <c r="BL52" s="115">
        <f>AG52+AJ52+AM52+AP52+AS52+AV52+AY52</f>
        <v>120</v>
      </c>
      <c r="BM52" s="28"/>
      <c r="BN52" s="115">
        <f>AH52+AK52+AN52+AQ52+AT52+AW52+AZ52</f>
        <v>52</v>
      </c>
      <c r="BO52" s="28"/>
      <c r="BP52" s="116">
        <f>Y52+AA52+AC52+AE52</f>
        <v>52</v>
      </c>
      <c r="BR52" s="120">
        <f>AI52+AL52+AO52+AR52+AU52+AX52+BA52</f>
        <v>3</v>
      </c>
    </row>
    <row r="53" spans="2:70" ht="40.15" customHeight="1" x14ac:dyDescent="0.55000000000000004">
      <c r="B53" s="108" t="s">
        <v>144</v>
      </c>
      <c r="C53" s="665" t="s">
        <v>148</v>
      </c>
      <c r="D53" s="665"/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  <c r="P53" s="665"/>
      <c r="Q53" s="541"/>
      <c r="R53" s="451"/>
      <c r="S53" s="541"/>
      <c r="T53" s="450"/>
      <c r="U53" s="306"/>
      <c r="V53" s="451"/>
      <c r="W53" s="666"/>
      <c r="X53" s="667"/>
      <c r="Y53" s="663"/>
      <c r="Z53" s="664"/>
      <c r="AA53" s="541"/>
      <c r="AB53" s="451"/>
      <c r="AC53" s="541"/>
      <c r="AD53" s="451"/>
      <c r="AE53" s="541"/>
      <c r="AF53" s="451"/>
      <c r="AG53" s="197"/>
      <c r="AH53" s="198"/>
      <c r="AI53" s="60"/>
      <c r="AJ53" s="197"/>
      <c r="AK53" s="198"/>
      <c r="AL53" s="60"/>
      <c r="AM53" s="197"/>
      <c r="AN53" s="198"/>
      <c r="AO53" s="234"/>
      <c r="AP53" s="197"/>
      <c r="AQ53" s="198"/>
      <c r="AR53" s="60"/>
      <c r="AS53" s="223"/>
      <c r="AT53" s="198"/>
      <c r="AU53" s="60"/>
      <c r="AV53" s="197"/>
      <c r="AW53" s="198"/>
      <c r="AX53" s="60"/>
      <c r="AY53" s="197"/>
      <c r="AZ53" s="198"/>
      <c r="BA53" s="60"/>
      <c r="BB53" s="229"/>
      <c r="BC53" s="191"/>
      <c r="BD53" s="192"/>
      <c r="BE53" s="203"/>
      <c r="BF53" s="204"/>
      <c r="BG53" s="376"/>
      <c r="BH53" s="376"/>
      <c r="BI53" s="376"/>
      <c r="BJ53" s="377"/>
      <c r="BL53" s="115">
        <f t="shared" si="6"/>
        <v>0</v>
      </c>
      <c r="BM53" s="28"/>
      <c r="BN53" s="115">
        <f t="shared" si="7"/>
        <v>0</v>
      </c>
      <c r="BO53" s="28"/>
      <c r="BP53" s="116">
        <f t="shared" si="8"/>
        <v>0</v>
      </c>
      <c r="BR53" s="120">
        <f t="shared" si="9"/>
        <v>0</v>
      </c>
    </row>
    <row r="54" spans="2:70" ht="40.15" customHeight="1" x14ac:dyDescent="0.55000000000000004">
      <c r="B54" s="107" t="s">
        <v>371</v>
      </c>
      <c r="C54" s="300" t="s">
        <v>150</v>
      </c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2"/>
      <c r="Q54" s="541">
        <v>4</v>
      </c>
      <c r="R54" s="451"/>
      <c r="S54" s="541"/>
      <c r="T54" s="450"/>
      <c r="U54" s="306">
        <v>228</v>
      </c>
      <c r="V54" s="451"/>
      <c r="W54" s="541">
        <v>104</v>
      </c>
      <c r="X54" s="523"/>
      <c r="Y54" s="450">
        <v>52</v>
      </c>
      <c r="Z54" s="451"/>
      <c r="AA54" s="541"/>
      <c r="AB54" s="451"/>
      <c r="AC54" s="541"/>
      <c r="AD54" s="451"/>
      <c r="AE54" s="541">
        <v>52</v>
      </c>
      <c r="AF54" s="450"/>
      <c r="AG54" s="197"/>
      <c r="AH54" s="198"/>
      <c r="AI54" s="60"/>
      <c r="AJ54" s="197"/>
      <c r="AK54" s="198"/>
      <c r="AL54" s="60"/>
      <c r="AM54" s="197"/>
      <c r="AN54" s="198"/>
      <c r="AO54" s="234"/>
      <c r="AP54" s="197">
        <v>228</v>
      </c>
      <c r="AQ54" s="198">
        <v>104</v>
      </c>
      <c r="AR54" s="60">
        <v>6</v>
      </c>
      <c r="AS54" s="223"/>
      <c r="AT54" s="198"/>
      <c r="AU54" s="60"/>
      <c r="AV54" s="197"/>
      <c r="AW54" s="198"/>
      <c r="AX54" s="60"/>
      <c r="AY54" s="197"/>
      <c r="AZ54" s="198"/>
      <c r="BA54" s="60"/>
      <c r="BB54" s="229"/>
      <c r="BC54" s="191"/>
      <c r="BD54" s="192"/>
      <c r="BE54" s="381">
        <f>AI54+AL54+AO54+AR54+AU54+AX54+BA54+BD54</f>
        <v>6</v>
      </c>
      <c r="BF54" s="382"/>
      <c r="BG54" s="376" t="s">
        <v>323</v>
      </c>
      <c r="BH54" s="376"/>
      <c r="BI54" s="376"/>
      <c r="BJ54" s="377"/>
      <c r="BL54" s="115">
        <f>AG54+AJ54+AM54+AP54+AS54+AV54+AY54</f>
        <v>228</v>
      </c>
      <c r="BM54" s="28"/>
      <c r="BN54" s="115">
        <f>AH54+AK54+AN54+AQ54+AT54+AW54+AZ54</f>
        <v>104</v>
      </c>
      <c r="BO54" s="28"/>
      <c r="BP54" s="116">
        <f>Y54+AA54+AC54+AE54</f>
        <v>104</v>
      </c>
      <c r="BR54" s="120">
        <f>AI54+AL54+AO54+AR54+AU54+AX54+BA54</f>
        <v>6</v>
      </c>
    </row>
    <row r="55" spans="2:70" ht="40.15" customHeight="1" x14ac:dyDescent="0.5">
      <c r="B55" s="146" t="s">
        <v>372</v>
      </c>
      <c r="C55" s="309" t="s">
        <v>405</v>
      </c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541">
        <v>4</v>
      </c>
      <c r="R55" s="451"/>
      <c r="S55" s="541"/>
      <c r="T55" s="450"/>
      <c r="U55" s="306">
        <v>122</v>
      </c>
      <c r="V55" s="451"/>
      <c r="W55" s="541">
        <v>64</v>
      </c>
      <c r="X55" s="523"/>
      <c r="Y55" s="450">
        <v>32</v>
      </c>
      <c r="Z55" s="451"/>
      <c r="AA55" s="541"/>
      <c r="AB55" s="451"/>
      <c r="AC55" s="541"/>
      <c r="AD55" s="451"/>
      <c r="AE55" s="541">
        <v>32</v>
      </c>
      <c r="AF55" s="450"/>
      <c r="AG55" s="197"/>
      <c r="AH55" s="198"/>
      <c r="AI55" s="60"/>
      <c r="AJ55" s="197"/>
      <c r="AK55" s="198"/>
      <c r="AL55" s="60"/>
      <c r="AM55" s="197"/>
      <c r="AN55" s="198"/>
      <c r="AO55" s="234"/>
      <c r="AP55" s="197">
        <v>122</v>
      </c>
      <c r="AQ55" s="191">
        <v>64</v>
      </c>
      <c r="AR55" s="192">
        <v>3</v>
      </c>
      <c r="AS55" s="196"/>
      <c r="AT55" s="191"/>
      <c r="AU55" s="192"/>
      <c r="AV55" s="229"/>
      <c r="AW55" s="191"/>
      <c r="AX55" s="192"/>
      <c r="AY55" s="56"/>
      <c r="AZ55" s="54"/>
      <c r="BA55" s="55"/>
      <c r="BB55" s="56"/>
      <c r="BC55" s="54"/>
      <c r="BD55" s="55"/>
      <c r="BE55" s="389">
        <f>AI55+AL55+AO55+AR55+AU55+AX55+BA55+BD55</f>
        <v>3</v>
      </c>
      <c r="BF55" s="390"/>
      <c r="BG55" s="391" t="s">
        <v>424</v>
      </c>
      <c r="BH55" s="392"/>
      <c r="BI55" s="392"/>
      <c r="BJ55" s="393"/>
      <c r="BL55" s="28"/>
      <c r="BM55" s="119">
        <f t="shared" ref="BM55:BN55" si="13">AG55+AJ55+AM55+AP55+AS55+AV55+AY55+BB55</f>
        <v>122</v>
      </c>
      <c r="BN55" s="119">
        <f t="shared" si="13"/>
        <v>64</v>
      </c>
      <c r="BO55" s="28"/>
      <c r="BP55" s="119">
        <f>Y55+AA55+AC55+AE55</f>
        <v>64</v>
      </c>
    </row>
    <row r="56" spans="2:70" ht="40.15" customHeight="1" x14ac:dyDescent="0.55000000000000004">
      <c r="B56" s="108" t="s">
        <v>146</v>
      </c>
      <c r="C56" s="386" t="s">
        <v>411</v>
      </c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8"/>
      <c r="Q56" s="541"/>
      <c r="R56" s="451"/>
      <c r="S56" s="541"/>
      <c r="T56" s="450"/>
      <c r="U56" s="306"/>
      <c r="V56" s="451"/>
      <c r="W56" s="541"/>
      <c r="X56" s="523"/>
      <c r="Y56" s="663"/>
      <c r="Z56" s="664"/>
      <c r="AA56" s="541"/>
      <c r="AB56" s="451"/>
      <c r="AC56" s="541"/>
      <c r="AD56" s="451"/>
      <c r="AE56" s="541"/>
      <c r="AF56" s="450"/>
      <c r="AG56" s="197"/>
      <c r="AH56" s="198"/>
      <c r="AI56" s="60"/>
      <c r="AJ56" s="197"/>
      <c r="AK56" s="198"/>
      <c r="AL56" s="60"/>
      <c r="AM56" s="197"/>
      <c r="AN56" s="198"/>
      <c r="AO56" s="234"/>
      <c r="AP56" s="197"/>
      <c r="AQ56" s="198"/>
      <c r="AR56" s="60"/>
      <c r="AS56" s="223"/>
      <c r="AT56" s="198"/>
      <c r="AU56" s="60"/>
      <c r="AV56" s="197"/>
      <c r="AW56" s="198"/>
      <c r="AX56" s="60"/>
      <c r="AY56" s="197"/>
      <c r="AZ56" s="198"/>
      <c r="BA56" s="60"/>
      <c r="BB56" s="229"/>
      <c r="BC56" s="191"/>
      <c r="BD56" s="192"/>
      <c r="BE56" s="381"/>
      <c r="BF56" s="382"/>
      <c r="BG56" s="376"/>
      <c r="BH56" s="376"/>
      <c r="BI56" s="376"/>
      <c r="BJ56" s="377"/>
      <c r="BL56" s="115">
        <f t="shared" si="6"/>
        <v>0</v>
      </c>
      <c r="BM56" s="28"/>
      <c r="BN56" s="115">
        <f t="shared" si="7"/>
        <v>0</v>
      </c>
      <c r="BO56" s="28"/>
      <c r="BP56" s="116">
        <f t="shared" si="8"/>
        <v>0</v>
      </c>
      <c r="BR56" s="120">
        <f t="shared" si="9"/>
        <v>0</v>
      </c>
    </row>
    <row r="57" spans="2:70" s="29" customFormat="1" ht="40.15" customHeight="1" x14ac:dyDescent="0.55000000000000004">
      <c r="B57" s="125" t="s">
        <v>373</v>
      </c>
      <c r="C57" s="576" t="s">
        <v>151</v>
      </c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1"/>
      <c r="Q57" s="378">
        <v>5</v>
      </c>
      <c r="R57" s="379"/>
      <c r="S57" s="378"/>
      <c r="T57" s="380"/>
      <c r="U57" s="303">
        <v>120</v>
      </c>
      <c r="V57" s="379"/>
      <c r="W57" s="378">
        <v>68</v>
      </c>
      <c r="X57" s="408"/>
      <c r="Y57" s="380">
        <v>34</v>
      </c>
      <c r="Z57" s="379"/>
      <c r="AA57" s="378"/>
      <c r="AB57" s="379"/>
      <c r="AC57" s="378"/>
      <c r="AD57" s="379"/>
      <c r="AE57" s="378">
        <v>34</v>
      </c>
      <c r="AF57" s="380"/>
      <c r="AG57" s="219"/>
      <c r="AH57" s="220"/>
      <c r="AI57" s="126"/>
      <c r="AJ57" s="219"/>
      <c r="AK57" s="220"/>
      <c r="AL57" s="126"/>
      <c r="AM57" s="219"/>
      <c r="AN57" s="220"/>
      <c r="AO57" s="200"/>
      <c r="AP57" s="219"/>
      <c r="AQ57" s="220"/>
      <c r="AR57" s="126"/>
      <c r="AS57" s="201">
        <v>120</v>
      </c>
      <c r="AT57" s="220">
        <v>68</v>
      </c>
      <c r="AU57" s="126">
        <v>3</v>
      </c>
      <c r="AV57" s="219"/>
      <c r="AW57" s="220"/>
      <c r="AX57" s="126"/>
      <c r="AY57" s="219"/>
      <c r="AZ57" s="220"/>
      <c r="BA57" s="126"/>
      <c r="BB57" s="219"/>
      <c r="BC57" s="220"/>
      <c r="BD57" s="126"/>
      <c r="BE57" s="381">
        <f t="shared" ref="BE57" si="14">AI57+AL57+AO57+AR57+AU57+AX57+BA57+BD57</f>
        <v>3</v>
      </c>
      <c r="BF57" s="382"/>
      <c r="BG57" s="625" t="s">
        <v>470</v>
      </c>
      <c r="BH57" s="625"/>
      <c r="BI57" s="625"/>
      <c r="BJ57" s="626"/>
      <c r="BL57" s="115">
        <f t="shared" si="6"/>
        <v>120</v>
      </c>
      <c r="BM57" s="32"/>
      <c r="BN57" s="115">
        <f t="shared" si="7"/>
        <v>68</v>
      </c>
      <c r="BO57" s="32"/>
      <c r="BP57" s="116">
        <f t="shared" si="8"/>
        <v>68</v>
      </c>
      <c r="BR57" s="120">
        <f t="shared" si="9"/>
        <v>3</v>
      </c>
    </row>
    <row r="58" spans="2:70" s="29" customFormat="1" ht="40.15" customHeight="1" x14ac:dyDescent="0.55000000000000004">
      <c r="B58" s="125" t="s">
        <v>374</v>
      </c>
      <c r="C58" s="576" t="s">
        <v>152</v>
      </c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1"/>
      <c r="Q58" s="378"/>
      <c r="R58" s="379"/>
      <c r="S58" s="378">
        <v>5</v>
      </c>
      <c r="T58" s="380"/>
      <c r="U58" s="303">
        <v>122</v>
      </c>
      <c r="V58" s="379"/>
      <c r="W58" s="378">
        <v>52</v>
      </c>
      <c r="X58" s="408"/>
      <c r="Y58" s="380">
        <v>26</v>
      </c>
      <c r="Z58" s="379"/>
      <c r="AA58" s="378"/>
      <c r="AB58" s="379"/>
      <c r="AC58" s="378">
        <v>26</v>
      </c>
      <c r="AD58" s="379"/>
      <c r="AE58" s="378"/>
      <c r="AF58" s="380"/>
      <c r="AG58" s="219"/>
      <c r="AH58" s="220"/>
      <c r="AI58" s="126"/>
      <c r="AJ58" s="219"/>
      <c r="AK58" s="220"/>
      <c r="AL58" s="126"/>
      <c r="AM58" s="219"/>
      <c r="AN58" s="220"/>
      <c r="AO58" s="200"/>
      <c r="AP58" s="219"/>
      <c r="AQ58" s="220"/>
      <c r="AR58" s="126"/>
      <c r="AS58" s="201">
        <v>122</v>
      </c>
      <c r="AT58" s="220">
        <v>52</v>
      </c>
      <c r="AU58" s="126">
        <v>3</v>
      </c>
      <c r="AV58" s="219"/>
      <c r="AW58" s="220"/>
      <c r="AX58" s="126"/>
      <c r="AY58" s="219"/>
      <c r="AZ58" s="220"/>
      <c r="BA58" s="126"/>
      <c r="BB58" s="219"/>
      <c r="BC58" s="220"/>
      <c r="BD58" s="126"/>
      <c r="BE58" s="381">
        <f>AI58+AL58+AO58+AR58+AU58+AX58+BA58+BD58</f>
        <v>3</v>
      </c>
      <c r="BF58" s="382"/>
      <c r="BG58" s="625" t="s">
        <v>326</v>
      </c>
      <c r="BH58" s="625"/>
      <c r="BI58" s="625"/>
      <c r="BJ58" s="626"/>
      <c r="BL58" s="115">
        <f>AG58+AJ58+AM58+AP58+AS58+AV58+AY58</f>
        <v>122</v>
      </c>
      <c r="BM58" s="32"/>
      <c r="BN58" s="115">
        <f>AH58+AK58+AN58+AQ58+AT58+AW58+AZ58</f>
        <v>52</v>
      </c>
      <c r="BO58" s="32"/>
      <c r="BP58" s="116">
        <f>Y58+AA58+AC58+AE58</f>
        <v>52</v>
      </c>
      <c r="BR58" s="120">
        <f>AI58+AL58+AO58+AR58+AU58+AX58+BA58</f>
        <v>3</v>
      </c>
    </row>
    <row r="59" spans="2:70" s="29" customFormat="1" ht="40.15" customHeight="1" thickBot="1" x14ac:dyDescent="0.6">
      <c r="B59" s="185" t="s">
        <v>412</v>
      </c>
      <c r="C59" s="661" t="s">
        <v>153</v>
      </c>
      <c r="D59" s="661"/>
      <c r="E59" s="661"/>
      <c r="F59" s="661"/>
      <c r="G59" s="661"/>
      <c r="H59" s="661"/>
      <c r="I59" s="661"/>
      <c r="J59" s="661"/>
      <c r="K59" s="661"/>
      <c r="L59" s="661"/>
      <c r="M59" s="661"/>
      <c r="N59" s="661"/>
      <c r="O59" s="661"/>
      <c r="P59" s="661"/>
      <c r="Q59" s="656">
        <v>7</v>
      </c>
      <c r="R59" s="655"/>
      <c r="S59" s="656"/>
      <c r="T59" s="662"/>
      <c r="U59" s="654">
        <v>202</v>
      </c>
      <c r="V59" s="655"/>
      <c r="W59" s="656">
        <v>72</v>
      </c>
      <c r="X59" s="657"/>
      <c r="Y59" s="654">
        <v>36</v>
      </c>
      <c r="Z59" s="655"/>
      <c r="AA59" s="656"/>
      <c r="AB59" s="655"/>
      <c r="AC59" s="656"/>
      <c r="AD59" s="655"/>
      <c r="AE59" s="656">
        <v>36</v>
      </c>
      <c r="AF59" s="657"/>
      <c r="AG59" s="186"/>
      <c r="AH59" s="187"/>
      <c r="AI59" s="188"/>
      <c r="AJ59" s="186"/>
      <c r="AK59" s="187"/>
      <c r="AL59" s="188"/>
      <c r="AM59" s="186"/>
      <c r="AN59" s="187"/>
      <c r="AO59" s="246"/>
      <c r="AP59" s="186"/>
      <c r="AQ59" s="189"/>
      <c r="AR59" s="188"/>
      <c r="AS59" s="245"/>
      <c r="AT59" s="187"/>
      <c r="AU59" s="188"/>
      <c r="AV59" s="186"/>
      <c r="AW59" s="187"/>
      <c r="AX59" s="188"/>
      <c r="AY59" s="186">
        <v>202</v>
      </c>
      <c r="AZ59" s="187">
        <v>72</v>
      </c>
      <c r="BA59" s="188">
        <v>6</v>
      </c>
      <c r="BB59" s="186"/>
      <c r="BC59" s="187"/>
      <c r="BD59" s="188"/>
      <c r="BE59" s="654">
        <f t="shared" ref="BE59" si="15">AI59+AL59+AO59+AR59+AU59+AX59+BA59+BD59</f>
        <v>6</v>
      </c>
      <c r="BF59" s="657"/>
      <c r="BG59" s="658" t="s">
        <v>469</v>
      </c>
      <c r="BH59" s="659"/>
      <c r="BI59" s="659"/>
      <c r="BJ59" s="660"/>
      <c r="BL59" s="115">
        <f t="shared" ref="BL59:BL66" si="16">AG59+AJ59+AM59+AP59+AS59+AV59+AY59</f>
        <v>202</v>
      </c>
      <c r="BM59" s="32"/>
      <c r="BN59" s="115">
        <f t="shared" ref="BN59:BN66" si="17">AH59+AK59+AN59+AQ59+AT59+AW59+AZ59</f>
        <v>72</v>
      </c>
      <c r="BO59" s="32"/>
      <c r="BP59" s="116">
        <f t="shared" ref="BP59:BP66" si="18">Y59+AA59+AC59+AE59</f>
        <v>72</v>
      </c>
      <c r="BR59" s="120">
        <f t="shared" ref="BR59:BR66" si="19">AI59+AL59+AO59+AR59+AU59+AX59+BA59</f>
        <v>6</v>
      </c>
    </row>
    <row r="60" spans="2:70" ht="40.5" thickBot="1" x14ac:dyDescent="0.3">
      <c r="B60" s="346" t="s">
        <v>76</v>
      </c>
      <c r="C60" s="349" t="s">
        <v>77</v>
      </c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1"/>
      <c r="Q60" s="358" t="s">
        <v>78</v>
      </c>
      <c r="R60" s="359"/>
      <c r="S60" s="358" t="s">
        <v>79</v>
      </c>
      <c r="T60" s="419"/>
      <c r="U60" s="422" t="s">
        <v>80</v>
      </c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4"/>
      <c r="AG60" s="394" t="s">
        <v>81</v>
      </c>
      <c r="AH60" s="395"/>
      <c r="AI60" s="395"/>
      <c r="AJ60" s="395"/>
      <c r="AK60" s="395"/>
      <c r="AL60" s="395"/>
      <c r="AM60" s="395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395"/>
      <c r="AY60" s="395"/>
      <c r="AZ60" s="395"/>
      <c r="BA60" s="395"/>
      <c r="BB60" s="395"/>
      <c r="BC60" s="395"/>
      <c r="BD60" s="396"/>
      <c r="BE60" s="318" t="s">
        <v>82</v>
      </c>
      <c r="BF60" s="319"/>
      <c r="BG60" s="324" t="s">
        <v>83</v>
      </c>
      <c r="BH60" s="324"/>
      <c r="BI60" s="324"/>
      <c r="BJ60" s="325"/>
    </row>
    <row r="61" spans="2:70" ht="39" customHeight="1" thickBot="1" x14ac:dyDescent="0.3">
      <c r="B61" s="347"/>
      <c r="C61" s="352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4"/>
      <c r="Q61" s="334"/>
      <c r="R61" s="331"/>
      <c r="S61" s="334"/>
      <c r="T61" s="420"/>
      <c r="U61" s="330" t="s">
        <v>31</v>
      </c>
      <c r="V61" s="331"/>
      <c r="W61" s="334" t="s">
        <v>84</v>
      </c>
      <c r="X61" s="335"/>
      <c r="Y61" s="338" t="s">
        <v>85</v>
      </c>
      <c r="Z61" s="339"/>
      <c r="AA61" s="339"/>
      <c r="AB61" s="339"/>
      <c r="AC61" s="339"/>
      <c r="AD61" s="339"/>
      <c r="AE61" s="339"/>
      <c r="AF61" s="340"/>
      <c r="AG61" s="341" t="s">
        <v>86</v>
      </c>
      <c r="AH61" s="316"/>
      <c r="AI61" s="316"/>
      <c r="AJ61" s="316"/>
      <c r="AK61" s="316"/>
      <c r="AL61" s="317"/>
      <c r="AM61" s="341" t="s">
        <v>87</v>
      </c>
      <c r="AN61" s="316"/>
      <c r="AO61" s="316"/>
      <c r="AP61" s="316"/>
      <c r="AQ61" s="316"/>
      <c r="AR61" s="317"/>
      <c r="AS61" s="341" t="s">
        <v>88</v>
      </c>
      <c r="AT61" s="316"/>
      <c r="AU61" s="316"/>
      <c r="AV61" s="316"/>
      <c r="AW61" s="316"/>
      <c r="AX61" s="317"/>
      <c r="AY61" s="341" t="s">
        <v>89</v>
      </c>
      <c r="AZ61" s="316"/>
      <c r="BA61" s="316"/>
      <c r="BB61" s="316"/>
      <c r="BC61" s="316"/>
      <c r="BD61" s="317"/>
      <c r="BE61" s="320"/>
      <c r="BF61" s="321"/>
      <c r="BG61" s="326"/>
      <c r="BH61" s="326"/>
      <c r="BI61" s="326"/>
      <c r="BJ61" s="327"/>
    </row>
    <row r="62" spans="2:70" ht="150.75" customHeight="1" thickBot="1" x14ac:dyDescent="0.3">
      <c r="B62" s="347"/>
      <c r="C62" s="352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4"/>
      <c r="Q62" s="334"/>
      <c r="R62" s="331"/>
      <c r="S62" s="334"/>
      <c r="T62" s="420"/>
      <c r="U62" s="330"/>
      <c r="V62" s="331"/>
      <c r="W62" s="334"/>
      <c r="X62" s="335"/>
      <c r="Y62" s="342" t="s">
        <v>90</v>
      </c>
      <c r="Z62" s="343"/>
      <c r="AA62" s="425" t="s">
        <v>91</v>
      </c>
      <c r="AB62" s="331"/>
      <c r="AC62" s="425" t="s">
        <v>92</v>
      </c>
      <c r="AD62" s="331"/>
      <c r="AE62" s="334" t="s">
        <v>93</v>
      </c>
      <c r="AF62" s="420"/>
      <c r="AG62" s="315" t="s">
        <v>94</v>
      </c>
      <c r="AH62" s="316"/>
      <c r="AI62" s="317"/>
      <c r="AJ62" s="315" t="s">
        <v>95</v>
      </c>
      <c r="AK62" s="316"/>
      <c r="AL62" s="317"/>
      <c r="AM62" s="315" t="s">
        <v>96</v>
      </c>
      <c r="AN62" s="316"/>
      <c r="AO62" s="317"/>
      <c r="AP62" s="315" t="s">
        <v>97</v>
      </c>
      <c r="AQ62" s="316"/>
      <c r="AR62" s="317"/>
      <c r="AS62" s="315" t="s">
        <v>98</v>
      </c>
      <c r="AT62" s="316"/>
      <c r="AU62" s="317"/>
      <c r="AV62" s="315" t="s">
        <v>99</v>
      </c>
      <c r="AW62" s="316"/>
      <c r="AX62" s="317"/>
      <c r="AY62" s="315" t="s">
        <v>100</v>
      </c>
      <c r="AZ62" s="316"/>
      <c r="BA62" s="317"/>
      <c r="BB62" s="409" t="s">
        <v>101</v>
      </c>
      <c r="BC62" s="410"/>
      <c r="BD62" s="411"/>
      <c r="BE62" s="320"/>
      <c r="BF62" s="321"/>
      <c r="BG62" s="326"/>
      <c r="BH62" s="326"/>
      <c r="BI62" s="326"/>
      <c r="BJ62" s="327"/>
    </row>
    <row r="63" spans="2:70" ht="190.5" customHeight="1" thickBot="1" x14ac:dyDescent="0.3">
      <c r="B63" s="348"/>
      <c r="C63" s="355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7"/>
      <c r="Q63" s="336"/>
      <c r="R63" s="333"/>
      <c r="S63" s="336"/>
      <c r="T63" s="421"/>
      <c r="U63" s="332"/>
      <c r="V63" s="333"/>
      <c r="W63" s="336"/>
      <c r="X63" s="337"/>
      <c r="Y63" s="344"/>
      <c r="Z63" s="345"/>
      <c r="AA63" s="336"/>
      <c r="AB63" s="333"/>
      <c r="AC63" s="336"/>
      <c r="AD63" s="333"/>
      <c r="AE63" s="336"/>
      <c r="AF63" s="421"/>
      <c r="AG63" s="37" t="s">
        <v>102</v>
      </c>
      <c r="AH63" s="38" t="s">
        <v>103</v>
      </c>
      <c r="AI63" s="39" t="s">
        <v>104</v>
      </c>
      <c r="AJ63" s="37" t="s">
        <v>102</v>
      </c>
      <c r="AK63" s="38" t="s">
        <v>103</v>
      </c>
      <c r="AL63" s="39" t="s">
        <v>104</v>
      </c>
      <c r="AM63" s="37" t="s">
        <v>102</v>
      </c>
      <c r="AN63" s="38" t="s">
        <v>103</v>
      </c>
      <c r="AO63" s="39" t="s">
        <v>104</v>
      </c>
      <c r="AP63" s="37" t="s">
        <v>102</v>
      </c>
      <c r="AQ63" s="38" t="s">
        <v>103</v>
      </c>
      <c r="AR63" s="39" t="s">
        <v>104</v>
      </c>
      <c r="AS63" s="37" t="s">
        <v>102</v>
      </c>
      <c r="AT63" s="38" t="s">
        <v>103</v>
      </c>
      <c r="AU63" s="39" t="s">
        <v>104</v>
      </c>
      <c r="AV63" s="40" t="s">
        <v>102</v>
      </c>
      <c r="AW63" s="41" t="s">
        <v>103</v>
      </c>
      <c r="AX63" s="42" t="s">
        <v>104</v>
      </c>
      <c r="AY63" s="37" t="s">
        <v>102</v>
      </c>
      <c r="AZ63" s="38" t="s">
        <v>103</v>
      </c>
      <c r="BA63" s="39" t="s">
        <v>104</v>
      </c>
      <c r="BB63" s="37" t="s">
        <v>102</v>
      </c>
      <c r="BC63" s="38" t="s">
        <v>103</v>
      </c>
      <c r="BD63" s="39" t="s">
        <v>104</v>
      </c>
      <c r="BE63" s="322"/>
      <c r="BF63" s="323"/>
      <c r="BG63" s="328"/>
      <c r="BH63" s="328"/>
      <c r="BI63" s="328"/>
      <c r="BJ63" s="329"/>
    </row>
    <row r="64" spans="2:70" ht="80.45" customHeight="1" x14ac:dyDescent="0.55000000000000004">
      <c r="B64" s="65" t="s">
        <v>432</v>
      </c>
      <c r="C64" s="651" t="s">
        <v>294</v>
      </c>
      <c r="D64" s="652"/>
      <c r="E64" s="652"/>
      <c r="F64" s="652"/>
      <c r="G64" s="652"/>
      <c r="H64" s="652"/>
      <c r="I64" s="652"/>
      <c r="J64" s="652"/>
      <c r="K64" s="652"/>
      <c r="L64" s="652"/>
      <c r="M64" s="652"/>
      <c r="N64" s="652"/>
      <c r="O64" s="652"/>
      <c r="P64" s="653"/>
      <c r="Q64" s="287"/>
      <c r="R64" s="289"/>
      <c r="S64" s="287"/>
      <c r="T64" s="370"/>
      <c r="U64" s="287"/>
      <c r="V64" s="289"/>
      <c r="W64" s="593"/>
      <c r="X64" s="594"/>
      <c r="Y64" s="595"/>
      <c r="Z64" s="596"/>
      <c r="AA64" s="287"/>
      <c r="AB64" s="289"/>
      <c r="AC64" s="287"/>
      <c r="AD64" s="289"/>
      <c r="AE64" s="287"/>
      <c r="AF64" s="289"/>
      <c r="AG64" s="127"/>
      <c r="AH64" s="224"/>
      <c r="AI64" s="232"/>
      <c r="AJ64" s="127"/>
      <c r="AK64" s="224"/>
      <c r="AL64" s="232"/>
      <c r="AM64" s="127"/>
      <c r="AN64" s="224"/>
      <c r="AO64" s="232"/>
      <c r="AP64" s="127"/>
      <c r="AQ64" s="224"/>
      <c r="AR64" s="232"/>
      <c r="AS64" s="127"/>
      <c r="AT64" s="224"/>
      <c r="AU64" s="232"/>
      <c r="AV64" s="127"/>
      <c r="AW64" s="224"/>
      <c r="AX64" s="232"/>
      <c r="AY64" s="127"/>
      <c r="AZ64" s="224"/>
      <c r="BA64" s="232"/>
      <c r="BB64" s="127"/>
      <c r="BC64" s="63"/>
      <c r="BD64" s="64"/>
      <c r="BE64" s="205"/>
      <c r="BF64" s="206"/>
      <c r="BG64" s="586"/>
      <c r="BH64" s="586"/>
      <c r="BI64" s="586"/>
      <c r="BJ64" s="587"/>
      <c r="BL64" s="115">
        <f t="shared" si="16"/>
        <v>0</v>
      </c>
      <c r="BM64" s="28"/>
      <c r="BN64" s="115">
        <f t="shared" si="17"/>
        <v>0</v>
      </c>
      <c r="BO64" s="28"/>
      <c r="BP64" s="116">
        <f t="shared" si="18"/>
        <v>0</v>
      </c>
      <c r="BR64" s="120">
        <f t="shared" si="19"/>
        <v>0</v>
      </c>
    </row>
    <row r="65" spans="2:71" s="129" customFormat="1" ht="40.15" customHeight="1" x14ac:dyDescent="0.55000000000000004">
      <c r="B65" s="107" t="s">
        <v>433</v>
      </c>
      <c r="C65" s="576" t="s">
        <v>295</v>
      </c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1"/>
      <c r="Q65" s="378">
        <v>5</v>
      </c>
      <c r="R65" s="379"/>
      <c r="S65" s="378"/>
      <c r="T65" s="408"/>
      <c r="U65" s="303">
        <v>120</v>
      </c>
      <c r="V65" s="379"/>
      <c r="W65" s="541">
        <v>52</v>
      </c>
      <c r="X65" s="523"/>
      <c r="Y65" s="303">
        <v>26</v>
      </c>
      <c r="Z65" s="379"/>
      <c r="AA65" s="378"/>
      <c r="AB65" s="379"/>
      <c r="AC65" s="378"/>
      <c r="AD65" s="379"/>
      <c r="AE65" s="378">
        <v>26</v>
      </c>
      <c r="AF65" s="408"/>
      <c r="AG65" s="219"/>
      <c r="AH65" s="220"/>
      <c r="AI65" s="126"/>
      <c r="AJ65" s="219"/>
      <c r="AK65" s="220"/>
      <c r="AL65" s="126"/>
      <c r="AM65" s="219"/>
      <c r="AN65" s="220"/>
      <c r="AO65" s="126"/>
      <c r="AP65" s="219"/>
      <c r="AQ65" s="220"/>
      <c r="AR65" s="126"/>
      <c r="AS65" s="219">
        <v>120</v>
      </c>
      <c r="AT65" s="198">
        <v>52</v>
      </c>
      <c r="AU65" s="126">
        <v>3</v>
      </c>
      <c r="AV65" s="219"/>
      <c r="AW65" s="220"/>
      <c r="AX65" s="132"/>
      <c r="AY65" s="219"/>
      <c r="AZ65" s="220"/>
      <c r="BA65" s="126"/>
      <c r="BB65" s="219"/>
      <c r="BC65" s="220"/>
      <c r="BD65" s="126"/>
      <c r="BE65" s="381">
        <f>AI65+AL65+AO65+AR65+AU65+AX65+BA65+BD65</f>
        <v>3</v>
      </c>
      <c r="BF65" s="382"/>
      <c r="BG65" s="567" t="s">
        <v>329</v>
      </c>
      <c r="BH65" s="568"/>
      <c r="BI65" s="568"/>
      <c r="BJ65" s="569"/>
      <c r="BL65" s="139">
        <f t="shared" si="16"/>
        <v>120</v>
      </c>
      <c r="BM65" s="140"/>
      <c r="BN65" s="139">
        <f t="shared" si="17"/>
        <v>52</v>
      </c>
      <c r="BO65" s="140"/>
      <c r="BP65" s="141">
        <f t="shared" si="18"/>
        <v>52</v>
      </c>
      <c r="BR65" s="142">
        <f t="shared" si="19"/>
        <v>3</v>
      </c>
    </row>
    <row r="66" spans="2:71" ht="80.45" customHeight="1" thickBot="1" x14ac:dyDescent="0.6">
      <c r="B66" s="159" t="s">
        <v>434</v>
      </c>
      <c r="C66" s="300" t="s">
        <v>296</v>
      </c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2"/>
      <c r="Q66" s="287"/>
      <c r="R66" s="289"/>
      <c r="S66" s="287">
        <v>6</v>
      </c>
      <c r="T66" s="288"/>
      <c r="U66" s="306">
        <v>114</v>
      </c>
      <c r="V66" s="451"/>
      <c r="W66" s="541">
        <v>68</v>
      </c>
      <c r="X66" s="523"/>
      <c r="Y66" s="450">
        <v>36</v>
      </c>
      <c r="Z66" s="451"/>
      <c r="AA66" s="541"/>
      <c r="AB66" s="451"/>
      <c r="AC66" s="541"/>
      <c r="AD66" s="451"/>
      <c r="AE66" s="541">
        <v>32</v>
      </c>
      <c r="AF66" s="450"/>
      <c r="AG66" s="197"/>
      <c r="AH66" s="198"/>
      <c r="AI66" s="60"/>
      <c r="AJ66" s="197"/>
      <c r="AK66" s="198"/>
      <c r="AL66" s="60"/>
      <c r="AM66" s="197"/>
      <c r="AN66" s="198"/>
      <c r="AO66" s="60"/>
      <c r="AP66" s="197"/>
      <c r="AQ66" s="198"/>
      <c r="AR66" s="60"/>
      <c r="AS66" s="197"/>
      <c r="AT66" s="198"/>
      <c r="AU66" s="60"/>
      <c r="AV66" s="197">
        <v>114</v>
      </c>
      <c r="AW66" s="198">
        <v>68</v>
      </c>
      <c r="AX66" s="60">
        <v>3</v>
      </c>
      <c r="AY66" s="197"/>
      <c r="AZ66" s="191"/>
      <c r="BA66" s="192"/>
      <c r="BB66" s="229"/>
      <c r="BC66" s="191"/>
      <c r="BD66" s="192"/>
      <c r="BE66" s="381">
        <f>AI66+AL66+AO66+AR66+AU66+AX66+BA66+BD66</f>
        <v>3</v>
      </c>
      <c r="BF66" s="382"/>
      <c r="BG66" s="567" t="s">
        <v>328</v>
      </c>
      <c r="BH66" s="568"/>
      <c r="BI66" s="568"/>
      <c r="BJ66" s="569"/>
      <c r="BL66" s="115">
        <f t="shared" si="16"/>
        <v>114</v>
      </c>
      <c r="BM66" s="28"/>
      <c r="BN66" s="115">
        <f t="shared" si="17"/>
        <v>68</v>
      </c>
      <c r="BO66" s="28"/>
      <c r="BP66" s="116">
        <f t="shared" si="18"/>
        <v>68</v>
      </c>
      <c r="BR66" s="120">
        <f t="shared" si="19"/>
        <v>3</v>
      </c>
    </row>
    <row r="67" spans="2:71" s="29" customFormat="1" ht="80.45" customHeight="1" thickBot="1" x14ac:dyDescent="0.6">
      <c r="B67" s="124" t="s">
        <v>155</v>
      </c>
      <c r="C67" s="645" t="s">
        <v>156</v>
      </c>
      <c r="D67" s="646"/>
      <c r="E67" s="646"/>
      <c r="F67" s="646"/>
      <c r="G67" s="646"/>
      <c r="H67" s="646"/>
      <c r="I67" s="646"/>
      <c r="J67" s="646"/>
      <c r="K67" s="646"/>
      <c r="L67" s="646"/>
      <c r="M67" s="646"/>
      <c r="N67" s="646"/>
      <c r="O67" s="646"/>
      <c r="P67" s="647"/>
      <c r="Q67" s="648">
        <v>14</v>
      </c>
      <c r="R67" s="649"/>
      <c r="S67" s="648">
        <v>14</v>
      </c>
      <c r="T67" s="649"/>
      <c r="U67" s="650">
        <f>SUM(U68:V118)</f>
        <v>3666</v>
      </c>
      <c r="V67" s="639"/>
      <c r="W67" s="638">
        <f>SUM(W68:X118)</f>
        <v>1636</v>
      </c>
      <c r="X67" s="639"/>
      <c r="Y67" s="650">
        <f>SUM(Y68:Z118)</f>
        <v>744</v>
      </c>
      <c r="Z67" s="638"/>
      <c r="AA67" s="637">
        <f>SUM(AA68:AB118)</f>
        <v>50</v>
      </c>
      <c r="AB67" s="637"/>
      <c r="AC67" s="637">
        <f>SUM(AC68:AD118)</f>
        <v>482</v>
      </c>
      <c r="AD67" s="637"/>
      <c r="AE67" s="638">
        <f>SUM(AE68:AF118)</f>
        <v>360</v>
      </c>
      <c r="AF67" s="639"/>
      <c r="AG67" s="244">
        <f t="shared" ref="AG67:BD67" si="20">SUM(AG68:AG118)</f>
        <v>336</v>
      </c>
      <c r="AH67" s="241">
        <f t="shared" si="20"/>
        <v>138</v>
      </c>
      <c r="AI67" s="243">
        <f t="shared" si="20"/>
        <v>9</v>
      </c>
      <c r="AJ67" s="244">
        <f t="shared" si="20"/>
        <v>108</v>
      </c>
      <c r="AK67" s="241">
        <f t="shared" si="20"/>
        <v>52</v>
      </c>
      <c r="AL67" s="243">
        <f t="shared" si="20"/>
        <v>3</v>
      </c>
      <c r="AM67" s="244">
        <f t="shared" si="20"/>
        <v>622</v>
      </c>
      <c r="AN67" s="241">
        <f t="shared" si="20"/>
        <v>308</v>
      </c>
      <c r="AO67" s="243">
        <f t="shared" si="20"/>
        <v>17</v>
      </c>
      <c r="AP67" s="244">
        <f t="shared" si="20"/>
        <v>300</v>
      </c>
      <c r="AQ67" s="241">
        <f t="shared" si="20"/>
        <v>146</v>
      </c>
      <c r="AR67" s="243">
        <f t="shared" si="20"/>
        <v>8</v>
      </c>
      <c r="AS67" s="244">
        <f t="shared" si="20"/>
        <v>564</v>
      </c>
      <c r="AT67" s="241">
        <f t="shared" si="20"/>
        <v>252</v>
      </c>
      <c r="AU67" s="243">
        <f t="shared" si="20"/>
        <v>15</v>
      </c>
      <c r="AV67" s="244">
        <f t="shared" si="20"/>
        <v>914</v>
      </c>
      <c r="AW67" s="241">
        <f t="shared" si="20"/>
        <v>398</v>
      </c>
      <c r="AX67" s="243">
        <f t="shared" si="20"/>
        <v>24</v>
      </c>
      <c r="AY67" s="244">
        <f t="shared" si="20"/>
        <v>822</v>
      </c>
      <c r="AZ67" s="241">
        <f t="shared" si="20"/>
        <v>342</v>
      </c>
      <c r="BA67" s="243">
        <f t="shared" si="20"/>
        <v>24</v>
      </c>
      <c r="BB67" s="112">
        <f t="shared" si="20"/>
        <v>0</v>
      </c>
      <c r="BC67" s="113">
        <f t="shared" si="20"/>
        <v>0</v>
      </c>
      <c r="BD67" s="114">
        <f t="shared" si="20"/>
        <v>0</v>
      </c>
      <c r="BE67" s="640">
        <f>AI67+AL67+AO67+AR67+AU67+AX67+BA67+BD67</f>
        <v>100</v>
      </c>
      <c r="BF67" s="641"/>
      <c r="BG67" s="642"/>
      <c r="BH67" s="642"/>
      <c r="BI67" s="642"/>
      <c r="BJ67" s="643"/>
      <c r="BL67" s="115">
        <f t="shared" si="6"/>
        <v>3666</v>
      </c>
      <c r="BM67" s="31"/>
      <c r="BN67" s="115">
        <f t="shared" si="7"/>
        <v>1636</v>
      </c>
      <c r="BO67" s="31"/>
      <c r="BP67" s="116">
        <f t="shared" si="8"/>
        <v>1636</v>
      </c>
      <c r="BQ67" s="33"/>
      <c r="BR67" s="121">
        <f t="shared" si="9"/>
        <v>100</v>
      </c>
      <c r="BS67" s="120"/>
    </row>
    <row r="68" spans="2:71" ht="40.15" customHeight="1" x14ac:dyDescent="0.65">
      <c r="B68" s="57" t="s">
        <v>157</v>
      </c>
      <c r="C68" s="644" t="s">
        <v>158</v>
      </c>
      <c r="D68" s="644"/>
      <c r="E68" s="644"/>
      <c r="F68" s="644"/>
      <c r="G68" s="644"/>
      <c r="H68" s="644"/>
      <c r="I68" s="644"/>
      <c r="J68" s="644"/>
      <c r="K68" s="644"/>
      <c r="L68" s="644"/>
      <c r="M68" s="644"/>
      <c r="N68" s="644"/>
      <c r="O68" s="644"/>
      <c r="P68" s="644"/>
      <c r="Q68" s="593"/>
      <c r="R68" s="596"/>
      <c r="S68" s="593"/>
      <c r="T68" s="595"/>
      <c r="U68" s="629"/>
      <c r="V68" s="596"/>
      <c r="W68" s="593"/>
      <c r="X68" s="594"/>
      <c r="Y68" s="595"/>
      <c r="Z68" s="596"/>
      <c r="AA68" s="583"/>
      <c r="AB68" s="584"/>
      <c r="AC68" s="583"/>
      <c r="AD68" s="584"/>
      <c r="AE68" s="593"/>
      <c r="AF68" s="595"/>
      <c r="AG68" s="62"/>
      <c r="AH68" s="63"/>
      <c r="AI68" s="64"/>
      <c r="AJ68" s="62"/>
      <c r="AK68" s="63"/>
      <c r="AL68" s="64"/>
      <c r="AM68" s="62"/>
      <c r="AN68" s="63"/>
      <c r="AO68" s="64"/>
      <c r="AP68" s="62"/>
      <c r="AQ68" s="63"/>
      <c r="AR68" s="64"/>
      <c r="AS68" s="62"/>
      <c r="AT68" s="63"/>
      <c r="AU68" s="64"/>
      <c r="AV68" s="62"/>
      <c r="AW68" s="63"/>
      <c r="AX68" s="64"/>
      <c r="AY68" s="62"/>
      <c r="AZ68" s="63"/>
      <c r="BA68" s="64"/>
      <c r="BB68" s="62"/>
      <c r="BC68" s="63"/>
      <c r="BD68" s="64"/>
      <c r="BE68" s="572">
        <f t="shared" ref="BE68" si="21">AI68+AL68+AO68+AR68+AU68+AX68+BA68+BD68</f>
        <v>0</v>
      </c>
      <c r="BF68" s="573"/>
      <c r="BG68" s="635"/>
      <c r="BH68" s="635"/>
      <c r="BI68" s="635"/>
      <c r="BJ68" s="636"/>
      <c r="BK68" s="102"/>
      <c r="BL68" s="115">
        <f t="shared" si="6"/>
        <v>0</v>
      </c>
      <c r="BM68" s="28"/>
      <c r="BN68" s="115">
        <f t="shared" si="7"/>
        <v>0</v>
      </c>
      <c r="BO68" s="28"/>
      <c r="BP68" s="116">
        <f t="shared" si="8"/>
        <v>0</v>
      </c>
      <c r="BR68" s="120">
        <f t="shared" si="9"/>
        <v>0</v>
      </c>
    </row>
    <row r="69" spans="2:71" ht="109.5" customHeight="1" x14ac:dyDescent="0.65">
      <c r="B69" s="61" t="s">
        <v>159</v>
      </c>
      <c r="C69" s="312" t="s">
        <v>435</v>
      </c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4"/>
      <c r="Q69" s="593"/>
      <c r="R69" s="596"/>
      <c r="S69" s="593">
        <v>3</v>
      </c>
      <c r="T69" s="595"/>
      <c r="U69" s="629">
        <v>72</v>
      </c>
      <c r="V69" s="596"/>
      <c r="W69" s="593">
        <v>34</v>
      </c>
      <c r="X69" s="594"/>
      <c r="Y69" s="595">
        <v>16</v>
      </c>
      <c r="Z69" s="596"/>
      <c r="AA69" s="593"/>
      <c r="AB69" s="596"/>
      <c r="AC69" s="593"/>
      <c r="AD69" s="596"/>
      <c r="AE69" s="593">
        <v>18</v>
      </c>
      <c r="AF69" s="595"/>
      <c r="AG69" s="56"/>
      <c r="AH69" s="54"/>
      <c r="AI69" s="55"/>
      <c r="AJ69" s="56"/>
      <c r="AK69" s="54"/>
      <c r="AL69" s="55"/>
      <c r="AM69" s="56">
        <v>72</v>
      </c>
      <c r="AN69" s="54">
        <v>34</v>
      </c>
      <c r="AO69" s="55">
        <v>2</v>
      </c>
      <c r="AP69" s="56"/>
      <c r="AQ69" s="54"/>
      <c r="AR69" s="55"/>
      <c r="AS69" s="56"/>
      <c r="AT69" s="54"/>
      <c r="AU69" s="55"/>
      <c r="AV69" s="56"/>
      <c r="AW69" s="54"/>
      <c r="AX69" s="55"/>
      <c r="AY69" s="56"/>
      <c r="AZ69" s="54"/>
      <c r="BA69" s="55"/>
      <c r="BB69" s="56"/>
      <c r="BC69" s="54"/>
      <c r="BD69" s="55"/>
      <c r="BE69" s="389">
        <f>AI69+AL69+AO69+AR69+AU69+AX69+BA69+BD69</f>
        <v>2</v>
      </c>
      <c r="BF69" s="390"/>
      <c r="BG69" s="567" t="s">
        <v>516</v>
      </c>
      <c r="BH69" s="568"/>
      <c r="BI69" s="568"/>
      <c r="BJ69" s="569"/>
      <c r="BK69" s="102"/>
      <c r="BL69" s="115">
        <f t="shared" si="6"/>
        <v>72</v>
      </c>
      <c r="BM69" s="28"/>
      <c r="BN69" s="115">
        <f t="shared" si="7"/>
        <v>34</v>
      </c>
      <c r="BO69" s="28"/>
      <c r="BP69" s="116">
        <f t="shared" si="8"/>
        <v>34</v>
      </c>
      <c r="BR69" s="120">
        <f t="shared" si="9"/>
        <v>2</v>
      </c>
    </row>
    <row r="70" spans="2:71" ht="75.75" customHeight="1" x14ac:dyDescent="0.65">
      <c r="B70" s="159" t="s">
        <v>160</v>
      </c>
      <c r="C70" s="632" t="s">
        <v>443</v>
      </c>
      <c r="D70" s="633"/>
      <c r="E70" s="633"/>
      <c r="F70" s="633"/>
      <c r="G70" s="633"/>
      <c r="H70" s="633"/>
      <c r="I70" s="633"/>
      <c r="J70" s="633"/>
      <c r="K70" s="633"/>
      <c r="L70" s="633"/>
      <c r="M70" s="633"/>
      <c r="N70" s="633"/>
      <c r="O70" s="633"/>
      <c r="P70" s="634"/>
      <c r="Q70" s="593"/>
      <c r="R70" s="596"/>
      <c r="S70" s="593">
        <v>4</v>
      </c>
      <c r="T70" s="594"/>
      <c r="U70" s="629">
        <v>72</v>
      </c>
      <c r="V70" s="596"/>
      <c r="W70" s="593">
        <v>34</v>
      </c>
      <c r="X70" s="594"/>
      <c r="Y70" s="629">
        <v>16</v>
      </c>
      <c r="Z70" s="596"/>
      <c r="AA70" s="593"/>
      <c r="AB70" s="596"/>
      <c r="AC70" s="593"/>
      <c r="AD70" s="596"/>
      <c r="AE70" s="593">
        <v>18</v>
      </c>
      <c r="AF70" s="594"/>
      <c r="AG70" s="56"/>
      <c r="AH70" s="54"/>
      <c r="AI70" s="55"/>
      <c r="AJ70" s="56"/>
      <c r="AK70" s="54"/>
      <c r="AL70" s="55"/>
      <c r="AM70" s="56"/>
      <c r="AN70" s="54"/>
      <c r="AO70" s="55"/>
      <c r="AP70" s="56">
        <v>72</v>
      </c>
      <c r="AQ70" s="54">
        <v>34</v>
      </c>
      <c r="AR70" s="55">
        <v>2</v>
      </c>
      <c r="AS70" s="56"/>
      <c r="AT70" s="54"/>
      <c r="AU70" s="55"/>
      <c r="AV70" s="56"/>
      <c r="AW70" s="54"/>
      <c r="AX70" s="55"/>
      <c r="AY70" s="56"/>
      <c r="AZ70" s="54"/>
      <c r="BA70" s="55"/>
      <c r="BB70" s="56"/>
      <c r="BC70" s="54"/>
      <c r="BD70" s="55"/>
      <c r="BE70" s="630">
        <f t="shared" ref="BE70:BE72" si="22">AI70+AL70+AO70+AR70+AU70+AX70+BA70+BD70</f>
        <v>2</v>
      </c>
      <c r="BF70" s="631"/>
      <c r="BG70" s="602" t="s">
        <v>458</v>
      </c>
      <c r="BH70" s="603"/>
      <c r="BI70" s="603"/>
      <c r="BJ70" s="604"/>
      <c r="BK70" s="102"/>
      <c r="BL70" s="115">
        <f t="shared" si="6"/>
        <v>72</v>
      </c>
      <c r="BM70" s="28"/>
      <c r="BN70" s="115">
        <f t="shared" si="7"/>
        <v>34</v>
      </c>
      <c r="BO70" s="28"/>
      <c r="BP70" s="116">
        <f t="shared" si="8"/>
        <v>34</v>
      </c>
      <c r="BR70" s="120">
        <f t="shared" si="9"/>
        <v>2</v>
      </c>
    </row>
    <row r="71" spans="2:71" ht="80.45" customHeight="1" x14ac:dyDescent="0.65">
      <c r="B71" s="57" t="s">
        <v>161</v>
      </c>
      <c r="C71" s="619" t="s">
        <v>162</v>
      </c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1"/>
      <c r="Q71" s="287"/>
      <c r="R71" s="289"/>
      <c r="S71" s="287"/>
      <c r="T71" s="288"/>
      <c r="U71" s="521"/>
      <c r="V71" s="289"/>
      <c r="W71" s="287"/>
      <c r="X71" s="370"/>
      <c r="Y71" s="288"/>
      <c r="Z71" s="289"/>
      <c r="AA71" s="287"/>
      <c r="AB71" s="289"/>
      <c r="AC71" s="287"/>
      <c r="AD71" s="289"/>
      <c r="AE71" s="287"/>
      <c r="AF71" s="288"/>
      <c r="AG71" s="229"/>
      <c r="AH71" s="191"/>
      <c r="AI71" s="192"/>
      <c r="AJ71" s="229"/>
      <c r="AK71" s="191"/>
      <c r="AL71" s="192"/>
      <c r="AM71" s="229"/>
      <c r="AN71" s="191"/>
      <c r="AO71" s="195"/>
      <c r="AP71" s="229"/>
      <c r="AQ71" s="191"/>
      <c r="AR71" s="192"/>
      <c r="AS71" s="196"/>
      <c r="AT71" s="191"/>
      <c r="AU71" s="192"/>
      <c r="AV71" s="229"/>
      <c r="AW71" s="191"/>
      <c r="AX71" s="192"/>
      <c r="AY71" s="229"/>
      <c r="AZ71" s="191"/>
      <c r="BA71" s="192"/>
      <c r="BB71" s="229"/>
      <c r="BC71" s="191"/>
      <c r="BD71" s="192"/>
      <c r="BE71" s="572">
        <f t="shared" si="22"/>
        <v>0</v>
      </c>
      <c r="BF71" s="573"/>
      <c r="BG71" s="391"/>
      <c r="BH71" s="392"/>
      <c r="BI71" s="392"/>
      <c r="BJ71" s="393"/>
      <c r="BK71" s="102"/>
      <c r="BL71" s="115">
        <f t="shared" si="6"/>
        <v>0</v>
      </c>
      <c r="BM71" s="28"/>
      <c r="BN71" s="115">
        <f t="shared" si="7"/>
        <v>0</v>
      </c>
      <c r="BO71" s="28"/>
      <c r="BP71" s="116">
        <f t="shared" si="8"/>
        <v>0</v>
      </c>
      <c r="BR71" s="120">
        <f t="shared" si="9"/>
        <v>0</v>
      </c>
    </row>
    <row r="72" spans="2:71" ht="39.6" customHeight="1" x14ac:dyDescent="0.65">
      <c r="B72" s="107" t="s">
        <v>163</v>
      </c>
      <c r="C72" s="309" t="s">
        <v>164</v>
      </c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541">
        <v>1</v>
      </c>
      <c r="R72" s="451"/>
      <c r="S72" s="541"/>
      <c r="T72" s="450"/>
      <c r="U72" s="306">
        <v>108</v>
      </c>
      <c r="V72" s="451"/>
      <c r="W72" s="541">
        <v>52</v>
      </c>
      <c r="X72" s="523"/>
      <c r="Y72" s="450">
        <v>34</v>
      </c>
      <c r="Z72" s="451"/>
      <c r="AA72" s="541"/>
      <c r="AB72" s="451"/>
      <c r="AC72" s="541">
        <v>18</v>
      </c>
      <c r="AD72" s="451"/>
      <c r="AE72" s="541"/>
      <c r="AF72" s="450"/>
      <c r="AG72" s="197">
        <v>108</v>
      </c>
      <c r="AH72" s="198">
        <v>52</v>
      </c>
      <c r="AI72" s="60">
        <v>3</v>
      </c>
      <c r="AJ72" s="197"/>
      <c r="AK72" s="198"/>
      <c r="AL72" s="60"/>
      <c r="AM72" s="197"/>
      <c r="AN72" s="198"/>
      <c r="AO72" s="234"/>
      <c r="AP72" s="197"/>
      <c r="AQ72" s="191"/>
      <c r="AR72" s="192"/>
      <c r="AS72" s="196"/>
      <c r="AT72" s="191"/>
      <c r="AU72" s="192"/>
      <c r="AV72" s="229"/>
      <c r="AW72" s="191"/>
      <c r="AX72" s="192"/>
      <c r="AY72" s="229"/>
      <c r="AZ72" s="191"/>
      <c r="BA72" s="192"/>
      <c r="BB72" s="229"/>
      <c r="BC72" s="191"/>
      <c r="BD72" s="192"/>
      <c r="BE72" s="381">
        <f t="shared" si="22"/>
        <v>3</v>
      </c>
      <c r="BF72" s="382"/>
      <c r="BG72" s="391" t="s">
        <v>446</v>
      </c>
      <c r="BH72" s="392"/>
      <c r="BI72" s="392"/>
      <c r="BJ72" s="393"/>
      <c r="BK72" s="102"/>
      <c r="BL72" s="115">
        <f t="shared" si="6"/>
        <v>108</v>
      </c>
      <c r="BM72" s="28"/>
      <c r="BN72" s="115">
        <f t="shared" si="7"/>
        <v>52</v>
      </c>
      <c r="BO72" s="28"/>
      <c r="BP72" s="116">
        <f t="shared" si="8"/>
        <v>52</v>
      </c>
      <c r="BR72" s="120">
        <f t="shared" si="9"/>
        <v>3</v>
      </c>
    </row>
    <row r="73" spans="2:71" ht="73.5" customHeight="1" x14ac:dyDescent="0.65">
      <c r="B73" s="107" t="s">
        <v>165</v>
      </c>
      <c r="C73" s="309" t="s">
        <v>166</v>
      </c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541"/>
      <c r="R73" s="451"/>
      <c r="S73" s="541">
        <v>1</v>
      </c>
      <c r="T73" s="450"/>
      <c r="U73" s="306">
        <v>108</v>
      </c>
      <c r="V73" s="451"/>
      <c r="W73" s="541">
        <v>34</v>
      </c>
      <c r="X73" s="523"/>
      <c r="Y73" s="450">
        <v>18</v>
      </c>
      <c r="Z73" s="451"/>
      <c r="AA73" s="541"/>
      <c r="AB73" s="451"/>
      <c r="AC73" s="541">
        <v>16</v>
      </c>
      <c r="AD73" s="451"/>
      <c r="AE73" s="541"/>
      <c r="AF73" s="450"/>
      <c r="AG73" s="197">
        <v>108</v>
      </c>
      <c r="AH73" s="198">
        <v>34</v>
      </c>
      <c r="AI73" s="60">
        <v>3</v>
      </c>
      <c r="AJ73" s="197"/>
      <c r="AK73" s="198"/>
      <c r="AL73" s="60"/>
      <c r="AM73" s="197"/>
      <c r="AN73" s="198"/>
      <c r="AO73" s="234"/>
      <c r="AP73" s="197"/>
      <c r="AQ73" s="191"/>
      <c r="AR73" s="192"/>
      <c r="AS73" s="196"/>
      <c r="AT73" s="191"/>
      <c r="AU73" s="192"/>
      <c r="AV73" s="229"/>
      <c r="AW73" s="191"/>
      <c r="AX73" s="192"/>
      <c r="AY73" s="229"/>
      <c r="AZ73" s="191"/>
      <c r="BA73" s="192"/>
      <c r="BB73" s="229"/>
      <c r="BC73" s="191"/>
      <c r="BD73" s="192"/>
      <c r="BE73" s="381">
        <f>AI73+AL73+AO73+AR73+AU73+AX73+BA73+BD73</f>
        <v>3</v>
      </c>
      <c r="BF73" s="382"/>
      <c r="BG73" s="391" t="s">
        <v>447</v>
      </c>
      <c r="BH73" s="392"/>
      <c r="BI73" s="392"/>
      <c r="BJ73" s="393"/>
      <c r="BK73" s="102"/>
      <c r="BL73" s="115">
        <f>AG73+AJ73+AM73+AP73+AS73+AV73+AY73</f>
        <v>108</v>
      </c>
      <c r="BM73" s="28"/>
      <c r="BN73" s="115">
        <f>AH73+AK73+AN73+AQ73+AT73+AW73+AZ73</f>
        <v>34</v>
      </c>
      <c r="BO73" s="28"/>
      <c r="BP73" s="116">
        <f>Y73+AA73+AC73+AE73</f>
        <v>34</v>
      </c>
      <c r="BR73" s="120">
        <f>AI73+AL73+AO73+AR73+AU73+AX73+BA73</f>
        <v>3</v>
      </c>
    </row>
    <row r="74" spans="2:71" ht="40.15" customHeight="1" x14ac:dyDescent="0.65">
      <c r="B74" s="108" t="s">
        <v>176</v>
      </c>
      <c r="C74" s="386" t="s">
        <v>190</v>
      </c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8"/>
      <c r="Q74" s="541"/>
      <c r="R74" s="451"/>
      <c r="S74" s="541"/>
      <c r="T74" s="450"/>
      <c r="U74" s="306"/>
      <c r="V74" s="451"/>
      <c r="W74" s="541"/>
      <c r="X74" s="523"/>
      <c r="Y74" s="450"/>
      <c r="Z74" s="451"/>
      <c r="AA74" s="541"/>
      <c r="AB74" s="451"/>
      <c r="AC74" s="541"/>
      <c r="AD74" s="451"/>
      <c r="AE74" s="541"/>
      <c r="AF74" s="450"/>
      <c r="AG74" s="197"/>
      <c r="AH74" s="198"/>
      <c r="AI74" s="60"/>
      <c r="AJ74" s="197"/>
      <c r="AK74" s="198"/>
      <c r="AL74" s="60"/>
      <c r="AM74" s="197"/>
      <c r="AN74" s="198"/>
      <c r="AO74" s="60"/>
      <c r="AP74" s="197"/>
      <c r="AQ74" s="191"/>
      <c r="AR74" s="192"/>
      <c r="AS74" s="229"/>
      <c r="AT74" s="191"/>
      <c r="AU74" s="192"/>
      <c r="AV74" s="229"/>
      <c r="AW74" s="191"/>
      <c r="AX74" s="192"/>
      <c r="AY74" s="229"/>
      <c r="AZ74" s="191"/>
      <c r="BA74" s="192"/>
      <c r="BB74" s="229"/>
      <c r="BC74" s="191"/>
      <c r="BD74" s="192"/>
      <c r="BE74" s="572">
        <f>AI74+AL74+AO74+AR74+AU74+AX74+BA74+BD74</f>
        <v>0</v>
      </c>
      <c r="BF74" s="573"/>
      <c r="BG74" s="391"/>
      <c r="BH74" s="392"/>
      <c r="BI74" s="392"/>
      <c r="BJ74" s="393"/>
      <c r="BK74" s="102"/>
      <c r="BL74" s="115">
        <f>AG74+AJ74+AM74+AP74+AS74+AV74+AY74</f>
        <v>0</v>
      </c>
      <c r="BM74" s="28"/>
      <c r="BN74" s="115">
        <f>AH74+AK74+AN74+AQ74+AT74+AW74+AZ74</f>
        <v>0</v>
      </c>
      <c r="BO74" s="28"/>
      <c r="BP74" s="116">
        <f>Y74+AA74+AC74+AE74</f>
        <v>0</v>
      </c>
      <c r="BR74" s="120">
        <f>AI74+AL74+AO74+AR74+AU74+AX74+BA74</f>
        <v>0</v>
      </c>
    </row>
    <row r="75" spans="2:71" s="34" customFormat="1" ht="48" customHeight="1" x14ac:dyDescent="0.65">
      <c r="B75" s="107" t="s">
        <v>182</v>
      </c>
      <c r="C75" s="300" t="s">
        <v>192</v>
      </c>
      <c r="D75" s="301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2"/>
      <c r="Q75" s="541">
        <v>1</v>
      </c>
      <c r="R75" s="451"/>
      <c r="S75" s="541"/>
      <c r="T75" s="450"/>
      <c r="U75" s="306">
        <v>120</v>
      </c>
      <c r="V75" s="451"/>
      <c r="W75" s="541">
        <v>52</v>
      </c>
      <c r="X75" s="523"/>
      <c r="Y75" s="450">
        <v>26</v>
      </c>
      <c r="Z75" s="451"/>
      <c r="AA75" s="541"/>
      <c r="AB75" s="451"/>
      <c r="AC75" s="541"/>
      <c r="AD75" s="451"/>
      <c r="AE75" s="541">
        <v>26</v>
      </c>
      <c r="AF75" s="450"/>
      <c r="AG75" s="197">
        <v>120</v>
      </c>
      <c r="AH75" s="198">
        <v>52</v>
      </c>
      <c r="AI75" s="60">
        <v>3</v>
      </c>
      <c r="AJ75" s="197"/>
      <c r="AK75" s="198"/>
      <c r="AL75" s="60"/>
      <c r="AM75" s="197"/>
      <c r="AN75" s="198"/>
      <c r="AO75" s="60"/>
      <c r="AP75" s="197"/>
      <c r="AQ75" s="191"/>
      <c r="AR75" s="192"/>
      <c r="AS75" s="229"/>
      <c r="AT75" s="191"/>
      <c r="AU75" s="192"/>
      <c r="AV75" s="229"/>
      <c r="AW75" s="191"/>
      <c r="AX75" s="192"/>
      <c r="AY75" s="229"/>
      <c r="AZ75" s="191"/>
      <c r="BA75" s="192"/>
      <c r="BB75" s="229"/>
      <c r="BC75" s="191"/>
      <c r="BD75" s="192"/>
      <c r="BE75" s="381">
        <f>AI75+AL75+AO75+AR75+AU75+AX75+BA75+BD75</f>
        <v>3</v>
      </c>
      <c r="BF75" s="382"/>
      <c r="BG75" s="383" t="s">
        <v>485</v>
      </c>
      <c r="BH75" s="384"/>
      <c r="BI75" s="384"/>
      <c r="BJ75" s="385"/>
      <c r="BK75" s="181"/>
      <c r="BL75" s="139">
        <f>AG75+AJ75+AM75+AP75+AS75+AV75+AY75</f>
        <v>120</v>
      </c>
      <c r="BM75" s="145"/>
      <c r="BN75" s="139">
        <f>AH75+AK75+AN75+AQ75+AT75+AW75+AZ75</f>
        <v>52</v>
      </c>
      <c r="BO75" s="145"/>
      <c r="BP75" s="141">
        <f>Y75+AA75+AC75+AE75</f>
        <v>52</v>
      </c>
      <c r="BR75" s="142">
        <f>AI75+AL75+AO75+AR75+AU75+AX75+BA75</f>
        <v>3</v>
      </c>
    </row>
    <row r="76" spans="2:71" ht="46.5" customHeight="1" x14ac:dyDescent="0.65">
      <c r="B76" s="107" t="s">
        <v>172</v>
      </c>
      <c r="C76" s="300" t="s">
        <v>194</v>
      </c>
      <c r="D76" s="301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2"/>
      <c r="Q76" s="541"/>
      <c r="R76" s="451"/>
      <c r="S76" s="541">
        <v>2</v>
      </c>
      <c r="T76" s="450"/>
      <c r="U76" s="306">
        <v>108</v>
      </c>
      <c r="V76" s="451"/>
      <c r="W76" s="541">
        <v>52</v>
      </c>
      <c r="X76" s="523"/>
      <c r="Y76" s="450">
        <v>26</v>
      </c>
      <c r="Z76" s="451"/>
      <c r="AA76" s="541"/>
      <c r="AB76" s="451"/>
      <c r="AC76" s="541"/>
      <c r="AD76" s="451"/>
      <c r="AE76" s="541">
        <v>26</v>
      </c>
      <c r="AF76" s="450"/>
      <c r="AG76" s="197"/>
      <c r="AH76" s="198"/>
      <c r="AI76" s="60"/>
      <c r="AJ76" s="197">
        <v>108</v>
      </c>
      <c r="AK76" s="198">
        <v>52</v>
      </c>
      <c r="AL76" s="60">
        <v>3</v>
      </c>
      <c r="AM76" s="197"/>
      <c r="AN76" s="198"/>
      <c r="AO76" s="60"/>
      <c r="AP76" s="197"/>
      <c r="AQ76" s="191"/>
      <c r="AR76" s="192"/>
      <c r="AS76" s="229"/>
      <c r="AT76" s="191"/>
      <c r="AU76" s="192"/>
      <c r="AV76" s="229"/>
      <c r="AW76" s="191"/>
      <c r="AX76" s="192"/>
      <c r="AY76" s="229"/>
      <c r="AZ76" s="191"/>
      <c r="BA76" s="192"/>
      <c r="BB76" s="229"/>
      <c r="BC76" s="191"/>
      <c r="BD76" s="192"/>
      <c r="BE76" s="381">
        <f>AI76+AL76+AO76+AR76+AU76+AX76+BA76+BD76</f>
        <v>3</v>
      </c>
      <c r="BF76" s="382"/>
      <c r="BG76" s="383" t="s">
        <v>484</v>
      </c>
      <c r="BH76" s="384"/>
      <c r="BI76" s="384"/>
      <c r="BJ76" s="385"/>
      <c r="BK76" s="102"/>
      <c r="BL76" s="115">
        <f>AG76+AJ76+AM76+AP76+AS76+AV76+AY76</f>
        <v>108</v>
      </c>
      <c r="BM76" s="28"/>
      <c r="BN76" s="115">
        <f>AH76+AK76+AN76+AQ76+AT76+AW76+AZ76</f>
        <v>52</v>
      </c>
      <c r="BO76" s="28"/>
      <c r="BP76" s="116">
        <f>Y76+AA76+AC76+AE76</f>
        <v>52</v>
      </c>
      <c r="BR76" s="120">
        <f>AI76+AL76+AO76+AR76+AU76+AX76+BA76</f>
        <v>3</v>
      </c>
    </row>
    <row r="77" spans="2:71" ht="80.45" customHeight="1" x14ac:dyDescent="0.65">
      <c r="B77" s="108" t="s">
        <v>198</v>
      </c>
      <c r="C77" s="386" t="s">
        <v>413</v>
      </c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8"/>
      <c r="Q77" s="541"/>
      <c r="R77" s="451"/>
      <c r="S77" s="541"/>
      <c r="T77" s="523"/>
      <c r="U77" s="541"/>
      <c r="V77" s="451"/>
      <c r="W77" s="541"/>
      <c r="X77" s="523"/>
      <c r="Y77" s="541"/>
      <c r="Z77" s="451"/>
      <c r="AA77" s="541"/>
      <c r="AB77" s="451"/>
      <c r="AC77" s="541"/>
      <c r="AD77" s="451"/>
      <c r="AE77" s="541"/>
      <c r="AF77" s="451"/>
      <c r="AG77" s="221"/>
      <c r="AH77" s="222"/>
      <c r="AI77" s="70"/>
      <c r="AJ77" s="221"/>
      <c r="AK77" s="222"/>
      <c r="AL77" s="70"/>
      <c r="AM77" s="221"/>
      <c r="AN77" s="222"/>
      <c r="AO77" s="70"/>
      <c r="AP77" s="221"/>
      <c r="AQ77" s="222"/>
      <c r="AR77" s="70"/>
      <c r="AS77" s="221"/>
      <c r="AT77" s="222"/>
      <c r="AU77" s="70"/>
      <c r="AV77" s="221"/>
      <c r="AW77" s="222"/>
      <c r="AX77" s="70"/>
      <c r="AY77" s="221"/>
      <c r="AZ77" s="224"/>
      <c r="BA77" s="232"/>
      <c r="BB77" s="127"/>
      <c r="BC77" s="224"/>
      <c r="BD77" s="232"/>
      <c r="BE77" s="203"/>
      <c r="BF77" s="204"/>
      <c r="BG77" s="391"/>
      <c r="BH77" s="392"/>
      <c r="BI77" s="392"/>
      <c r="BJ77" s="393"/>
      <c r="BK77" s="102"/>
      <c r="BL77" s="115"/>
      <c r="BM77" s="28"/>
      <c r="BN77" s="115"/>
      <c r="BO77" s="28"/>
      <c r="BP77" s="116"/>
      <c r="BR77" s="120"/>
    </row>
    <row r="78" spans="2:71" ht="80.45" customHeight="1" x14ac:dyDescent="0.65">
      <c r="B78" s="107" t="s">
        <v>278</v>
      </c>
      <c r="C78" s="300" t="s">
        <v>414</v>
      </c>
      <c r="D78" s="301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2"/>
      <c r="Q78" s="541"/>
      <c r="R78" s="451"/>
      <c r="S78" s="541">
        <v>3</v>
      </c>
      <c r="T78" s="450"/>
      <c r="U78" s="306">
        <v>94</v>
      </c>
      <c r="V78" s="451"/>
      <c r="W78" s="541">
        <v>34</v>
      </c>
      <c r="X78" s="523"/>
      <c r="Y78" s="450">
        <v>22</v>
      </c>
      <c r="Z78" s="451"/>
      <c r="AA78" s="541"/>
      <c r="AB78" s="451"/>
      <c r="AC78" s="541">
        <v>12</v>
      </c>
      <c r="AD78" s="451"/>
      <c r="AE78" s="541"/>
      <c r="AF78" s="450"/>
      <c r="AG78" s="197"/>
      <c r="AH78" s="198"/>
      <c r="AI78" s="60"/>
      <c r="AJ78" s="197"/>
      <c r="AK78" s="198"/>
      <c r="AL78" s="60"/>
      <c r="AM78" s="197">
        <v>94</v>
      </c>
      <c r="AN78" s="198">
        <v>34</v>
      </c>
      <c r="AO78" s="60">
        <v>3</v>
      </c>
      <c r="AP78" s="197"/>
      <c r="AQ78" s="198"/>
      <c r="AR78" s="60"/>
      <c r="AS78" s="197"/>
      <c r="AT78" s="198"/>
      <c r="AU78" s="60"/>
      <c r="AV78" s="197"/>
      <c r="AW78" s="198"/>
      <c r="AX78" s="60"/>
      <c r="AY78" s="197"/>
      <c r="AZ78" s="198"/>
      <c r="BA78" s="60"/>
      <c r="BB78" s="197"/>
      <c r="BC78" s="191"/>
      <c r="BD78" s="192"/>
      <c r="BE78" s="290">
        <f t="shared" ref="BE78" si="23">AI78+AL78+AO78+AR78+AU78+AX78+BA78+BD78</f>
        <v>3</v>
      </c>
      <c r="BF78" s="585"/>
      <c r="BG78" s="603" t="s">
        <v>304</v>
      </c>
      <c r="BH78" s="603"/>
      <c r="BI78" s="603"/>
      <c r="BJ78" s="604"/>
      <c r="BK78" s="102"/>
      <c r="BL78" s="115">
        <f t="shared" ref="BL78:BL93" si="24">AG78+AJ78+AM78+AP78+AS78+AV78+AY78</f>
        <v>94</v>
      </c>
      <c r="BM78" s="27"/>
      <c r="BN78" s="115">
        <f t="shared" ref="BN78:BN93" si="25">AH78+AK78+AN78+AQ78+AT78+AW78+AZ78</f>
        <v>34</v>
      </c>
      <c r="BO78" s="27"/>
      <c r="BP78" s="116">
        <f t="shared" ref="BP78:BP93" si="26">Y78+AA78+AC78+AE78</f>
        <v>34</v>
      </c>
      <c r="BR78" s="120">
        <f t="shared" ref="BR78:BR93" si="27">AI78+AL78+AO78+AR78+AU78+AX78+BA78</f>
        <v>3</v>
      </c>
    </row>
    <row r="79" spans="2:71" s="34" customFormat="1" ht="80.45" customHeight="1" x14ac:dyDescent="0.65">
      <c r="B79" s="107" t="s">
        <v>279</v>
      </c>
      <c r="C79" s="300" t="s">
        <v>175</v>
      </c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2"/>
      <c r="Q79" s="541">
        <v>3</v>
      </c>
      <c r="R79" s="451"/>
      <c r="S79" s="541"/>
      <c r="T79" s="450"/>
      <c r="U79" s="306">
        <v>120</v>
      </c>
      <c r="V79" s="451"/>
      <c r="W79" s="541">
        <v>68</v>
      </c>
      <c r="X79" s="523"/>
      <c r="Y79" s="450">
        <v>34</v>
      </c>
      <c r="Z79" s="451"/>
      <c r="AA79" s="541"/>
      <c r="AB79" s="451"/>
      <c r="AC79" s="541">
        <v>34</v>
      </c>
      <c r="AD79" s="451"/>
      <c r="AE79" s="541"/>
      <c r="AF79" s="450"/>
      <c r="AG79" s="197"/>
      <c r="AH79" s="198"/>
      <c r="AI79" s="60"/>
      <c r="AJ79" s="197"/>
      <c r="AK79" s="198"/>
      <c r="AL79" s="60"/>
      <c r="AM79" s="197">
        <v>120</v>
      </c>
      <c r="AN79" s="198">
        <v>68</v>
      </c>
      <c r="AO79" s="60">
        <v>3</v>
      </c>
      <c r="AP79" s="197"/>
      <c r="AQ79" s="198"/>
      <c r="AR79" s="60"/>
      <c r="AS79" s="223"/>
      <c r="AT79" s="198"/>
      <c r="AU79" s="60"/>
      <c r="AV79" s="197"/>
      <c r="AW79" s="198"/>
      <c r="AX79" s="60"/>
      <c r="AY79" s="197"/>
      <c r="AZ79" s="198"/>
      <c r="BA79" s="60"/>
      <c r="BB79" s="197"/>
      <c r="BC79" s="191"/>
      <c r="BD79" s="192"/>
      <c r="BE79" s="381">
        <f>AI79+AL79+AO79+AR79+AU79+AX79+BA79+BD79</f>
        <v>3</v>
      </c>
      <c r="BF79" s="382"/>
      <c r="BG79" s="603" t="s">
        <v>448</v>
      </c>
      <c r="BH79" s="603"/>
      <c r="BI79" s="603"/>
      <c r="BJ79" s="604"/>
      <c r="BK79" s="181"/>
      <c r="BL79" s="139">
        <f t="shared" si="24"/>
        <v>120</v>
      </c>
      <c r="BM79" s="145"/>
      <c r="BN79" s="139">
        <f t="shared" si="25"/>
        <v>68</v>
      </c>
      <c r="BO79" s="145"/>
      <c r="BP79" s="141">
        <f t="shared" si="26"/>
        <v>68</v>
      </c>
      <c r="BR79" s="142">
        <f t="shared" si="27"/>
        <v>3</v>
      </c>
    </row>
    <row r="80" spans="2:71" ht="40.15" customHeight="1" x14ac:dyDescent="0.65">
      <c r="B80" s="57" t="s">
        <v>167</v>
      </c>
      <c r="C80" s="386" t="s">
        <v>366</v>
      </c>
      <c r="D80" s="301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2"/>
      <c r="Q80" s="287"/>
      <c r="R80" s="289"/>
      <c r="S80" s="287"/>
      <c r="T80" s="370"/>
      <c r="U80" s="541"/>
      <c r="V80" s="451"/>
      <c r="W80" s="541"/>
      <c r="X80" s="523"/>
      <c r="Y80" s="541"/>
      <c r="Z80" s="451"/>
      <c r="AA80" s="541"/>
      <c r="AB80" s="451"/>
      <c r="AC80" s="541"/>
      <c r="AD80" s="451"/>
      <c r="AE80" s="541"/>
      <c r="AF80" s="451"/>
      <c r="AG80" s="221"/>
      <c r="AH80" s="222"/>
      <c r="AI80" s="70"/>
      <c r="AJ80" s="221"/>
      <c r="AK80" s="222"/>
      <c r="AL80" s="70"/>
      <c r="AM80" s="221"/>
      <c r="AN80" s="222"/>
      <c r="AO80" s="70"/>
      <c r="AP80" s="221"/>
      <c r="AQ80" s="222"/>
      <c r="AR80" s="70"/>
      <c r="AS80" s="221"/>
      <c r="AT80" s="222"/>
      <c r="AU80" s="70"/>
      <c r="AV80" s="221"/>
      <c r="AW80" s="222"/>
      <c r="AX80" s="70"/>
      <c r="AY80" s="221"/>
      <c r="AZ80" s="224"/>
      <c r="BA80" s="232"/>
      <c r="BB80" s="127"/>
      <c r="BC80" s="224"/>
      <c r="BD80" s="232"/>
      <c r="BE80" s="203"/>
      <c r="BF80" s="204"/>
      <c r="BG80" s="391"/>
      <c r="BH80" s="392"/>
      <c r="BI80" s="392"/>
      <c r="BJ80" s="393"/>
      <c r="BK80" s="102"/>
      <c r="BL80" s="115">
        <f t="shared" si="24"/>
        <v>0</v>
      </c>
      <c r="BM80" s="27"/>
      <c r="BN80" s="115">
        <f t="shared" si="25"/>
        <v>0</v>
      </c>
      <c r="BO80" s="27"/>
      <c r="BP80" s="116">
        <f t="shared" si="26"/>
        <v>0</v>
      </c>
      <c r="BR80" s="120">
        <f t="shared" si="27"/>
        <v>0</v>
      </c>
    </row>
    <row r="81" spans="2:70" ht="80.45" customHeight="1" x14ac:dyDescent="0.65">
      <c r="B81" s="69" t="s">
        <v>280</v>
      </c>
      <c r="C81" s="300" t="s">
        <v>195</v>
      </c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2"/>
      <c r="Q81" s="541">
        <v>4</v>
      </c>
      <c r="R81" s="451"/>
      <c r="S81" s="541">
        <v>3</v>
      </c>
      <c r="T81" s="523"/>
      <c r="U81" s="306">
        <v>216</v>
      </c>
      <c r="V81" s="451"/>
      <c r="W81" s="541">
        <v>112</v>
      </c>
      <c r="X81" s="523"/>
      <c r="Y81" s="306"/>
      <c r="Z81" s="451"/>
      <c r="AA81" s="541"/>
      <c r="AB81" s="451"/>
      <c r="AC81" s="541">
        <v>112</v>
      </c>
      <c r="AD81" s="451"/>
      <c r="AE81" s="541"/>
      <c r="AF81" s="523"/>
      <c r="AG81" s="197"/>
      <c r="AH81" s="198"/>
      <c r="AI81" s="60"/>
      <c r="AJ81" s="197"/>
      <c r="AK81" s="198"/>
      <c r="AL81" s="60"/>
      <c r="AM81" s="197">
        <v>108</v>
      </c>
      <c r="AN81" s="198">
        <v>52</v>
      </c>
      <c r="AO81" s="234">
        <v>3</v>
      </c>
      <c r="AP81" s="197">
        <v>108</v>
      </c>
      <c r="AQ81" s="198">
        <v>60</v>
      </c>
      <c r="AR81" s="60">
        <v>3</v>
      </c>
      <c r="AS81" s="223"/>
      <c r="AT81" s="198"/>
      <c r="AU81" s="60"/>
      <c r="AV81" s="197"/>
      <c r="AW81" s="198"/>
      <c r="AX81" s="60"/>
      <c r="AY81" s="197"/>
      <c r="AZ81" s="198"/>
      <c r="BA81" s="60"/>
      <c r="BB81" s="197"/>
      <c r="BC81" s="191"/>
      <c r="BD81" s="192"/>
      <c r="BE81" s="290">
        <f t="shared" ref="BE81:BE82" si="28">AI81+AL81+AO81+AR81+AU81+AX81+BA81+BD81</f>
        <v>6</v>
      </c>
      <c r="BF81" s="585"/>
      <c r="BG81" s="625" t="s">
        <v>502</v>
      </c>
      <c r="BH81" s="625"/>
      <c r="BI81" s="625"/>
      <c r="BJ81" s="626"/>
      <c r="BK81" s="102"/>
      <c r="BL81" s="115">
        <f t="shared" si="24"/>
        <v>216</v>
      </c>
      <c r="BM81" s="27"/>
      <c r="BN81" s="115">
        <f t="shared" si="25"/>
        <v>112</v>
      </c>
      <c r="BO81" s="27"/>
      <c r="BP81" s="116">
        <f t="shared" si="26"/>
        <v>112</v>
      </c>
      <c r="BR81" s="120">
        <f t="shared" si="27"/>
        <v>6</v>
      </c>
    </row>
    <row r="82" spans="2:70" s="129" customFormat="1" ht="40.15" customHeight="1" x14ac:dyDescent="0.65">
      <c r="B82" s="125" t="s">
        <v>281</v>
      </c>
      <c r="C82" s="576" t="s">
        <v>197</v>
      </c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1"/>
      <c r="Q82" s="378"/>
      <c r="R82" s="379"/>
      <c r="S82" s="378">
        <v>5</v>
      </c>
      <c r="T82" s="380"/>
      <c r="U82" s="303">
        <v>216</v>
      </c>
      <c r="V82" s="379"/>
      <c r="W82" s="378">
        <v>80</v>
      </c>
      <c r="X82" s="408"/>
      <c r="Y82" s="380"/>
      <c r="Z82" s="379"/>
      <c r="AA82" s="378"/>
      <c r="AB82" s="379"/>
      <c r="AC82" s="378">
        <v>80</v>
      </c>
      <c r="AD82" s="379"/>
      <c r="AE82" s="378"/>
      <c r="AF82" s="380"/>
      <c r="AG82" s="219"/>
      <c r="AH82" s="220"/>
      <c r="AI82" s="126"/>
      <c r="AJ82" s="219"/>
      <c r="AK82" s="220"/>
      <c r="AL82" s="126"/>
      <c r="AM82" s="219"/>
      <c r="AN82" s="220"/>
      <c r="AO82" s="126"/>
      <c r="AP82" s="219"/>
      <c r="AQ82" s="220"/>
      <c r="AR82" s="126"/>
      <c r="AS82" s="219">
        <v>216</v>
      </c>
      <c r="AT82" s="220">
        <v>80</v>
      </c>
      <c r="AU82" s="126">
        <v>6</v>
      </c>
      <c r="AV82" s="219"/>
      <c r="AW82" s="220"/>
      <c r="AX82" s="126"/>
      <c r="AY82" s="219"/>
      <c r="AZ82" s="220"/>
      <c r="BA82" s="126"/>
      <c r="BB82" s="219"/>
      <c r="BC82" s="220"/>
      <c r="BD82" s="126"/>
      <c r="BE82" s="381">
        <f t="shared" si="28"/>
        <v>6</v>
      </c>
      <c r="BF82" s="382"/>
      <c r="BG82" s="383" t="s">
        <v>503</v>
      </c>
      <c r="BH82" s="384"/>
      <c r="BI82" s="384"/>
      <c r="BJ82" s="385"/>
      <c r="BK82" s="250"/>
      <c r="BL82" s="139">
        <f t="shared" si="24"/>
        <v>216</v>
      </c>
      <c r="BM82" s="130"/>
      <c r="BN82" s="139">
        <f t="shared" si="25"/>
        <v>80</v>
      </c>
      <c r="BO82" s="130"/>
      <c r="BP82" s="141">
        <f t="shared" si="26"/>
        <v>80</v>
      </c>
      <c r="BR82" s="142">
        <f t="shared" si="27"/>
        <v>6</v>
      </c>
    </row>
    <row r="83" spans="2:70" ht="113.25" customHeight="1" x14ac:dyDescent="0.65">
      <c r="B83" s="57" t="s">
        <v>173</v>
      </c>
      <c r="C83" s="386" t="s">
        <v>331</v>
      </c>
      <c r="D83" s="627"/>
      <c r="E83" s="627"/>
      <c r="F83" s="627"/>
      <c r="G83" s="627"/>
      <c r="H83" s="627"/>
      <c r="I83" s="627"/>
      <c r="J83" s="627"/>
      <c r="K83" s="627"/>
      <c r="L83" s="627"/>
      <c r="M83" s="627"/>
      <c r="N83" s="627"/>
      <c r="O83" s="627"/>
      <c r="P83" s="628"/>
      <c r="Q83" s="287"/>
      <c r="R83" s="289"/>
      <c r="S83" s="287"/>
      <c r="T83" s="370"/>
      <c r="U83" s="541"/>
      <c r="V83" s="451"/>
      <c r="W83" s="541"/>
      <c r="X83" s="523"/>
      <c r="Y83" s="541"/>
      <c r="Z83" s="451"/>
      <c r="AA83" s="541"/>
      <c r="AB83" s="451"/>
      <c r="AC83" s="541"/>
      <c r="AD83" s="451"/>
      <c r="AE83" s="541"/>
      <c r="AF83" s="451"/>
      <c r="AG83" s="221"/>
      <c r="AH83" s="222"/>
      <c r="AI83" s="70"/>
      <c r="AJ83" s="221"/>
      <c r="AK83" s="222"/>
      <c r="AL83" s="70"/>
      <c r="AM83" s="221"/>
      <c r="AN83" s="222"/>
      <c r="AO83" s="70"/>
      <c r="AP83" s="221"/>
      <c r="AQ83" s="222"/>
      <c r="AR83" s="70"/>
      <c r="AS83" s="221"/>
      <c r="AT83" s="222"/>
      <c r="AU83" s="70"/>
      <c r="AV83" s="221"/>
      <c r="AW83" s="222"/>
      <c r="AX83" s="70"/>
      <c r="AY83" s="221"/>
      <c r="AZ83" s="224"/>
      <c r="BA83" s="232"/>
      <c r="BB83" s="127"/>
      <c r="BC83" s="224"/>
      <c r="BD83" s="232"/>
      <c r="BE83" s="203"/>
      <c r="BF83" s="204"/>
      <c r="BG83" s="391"/>
      <c r="BH83" s="392"/>
      <c r="BI83" s="392"/>
      <c r="BJ83" s="393"/>
      <c r="BK83" s="102"/>
      <c r="BL83" s="115">
        <f t="shared" si="24"/>
        <v>0</v>
      </c>
      <c r="BM83" s="28"/>
      <c r="BN83" s="115">
        <f t="shared" si="25"/>
        <v>0</v>
      </c>
      <c r="BO83" s="28"/>
      <c r="BP83" s="116">
        <f t="shared" si="26"/>
        <v>0</v>
      </c>
      <c r="BR83" s="120">
        <f t="shared" si="27"/>
        <v>0</v>
      </c>
    </row>
    <row r="84" spans="2:70" s="29" customFormat="1" ht="40.15" customHeight="1" x14ac:dyDescent="0.65">
      <c r="B84" s="128" t="s">
        <v>303</v>
      </c>
      <c r="C84" s="576" t="s">
        <v>169</v>
      </c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1"/>
      <c r="Q84" s="378">
        <v>3</v>
      </c>
      <c r="R84" s="379"/>
      <c r="S84" s="378"/>
      <c r="T84" s="380"/>
      <c r="U84" s="303">
        <v>120</v>
      </c>
      <c r="V84" s="379"/>
      <c r="W84" s="378">
        <v>68</v>
      </c>
      <c r="X84" s="408"/>
      <c r="Y84" s="380">
        <v>34</v>
      </c>
      <c r="Z84" s="379"/>
      <c r="AA84" s="378"/>
      <c r="AB84" s="379"/>
      <c r="AC84" s="378"/>
      <c r="AD84" s="379"/>
      <c r="AE84" s="378">
        <v>34</v>
      </c>
      <c r="AF84" s="380"/>
      <c r="AG84" s="219"/>
      <c r="AH84" s="220"/>
      <c r="AI84" s="126"/>
      <c r="AJ84" s="219"/>
      <c r="AK84" s="220"/>
      <c r="AL84" s="126"/>
      <c r="AM84" s="219">
        <v>120</v>
      </c>
      <c r="AN84" s="220">
        <v>68</v>
      </c>
      <c r="AO84" s="200">
        <v>3</v>
      </c>
      <c r="AP84" s="219"/>
      <c r="AQ84" s="220"/>
      <c r="AR84" s="126"/>
      <c r="AS84" s="201"/>
      <c r="AT84" s="220"/>
      <c r="AU84" s="126"/>
      <c r="AV84" s="219"/>
      <c r="AW84" s="220"/>
      <c r="AX84" s="126"/>
      <c r="AY84" s="219"/>
      <c r="AZ84" s="220"/>
      <c r="BA84" s="126"/>
      <c r="BB84" s="219"/>
      <c r="BC84" s="220"/>
      <c r="BD84" s="126"/>
      <c r="BE84" s="381">
        <f>AI84+AL84+AO84+AR84+AU84+AX84+BA84+BD84</f>
        <v>3</v>
      </c>
      <c r="BF84" s="382"/>
      <c r="BG84" s="625" t="s">
        <v>309</v>
      </c>
      <c r="BH84" s="625"/>
      <c r="BI84" s="625"/>
      <c r="BJ84" s="626"/>
      <c r="BK84" s="251"/>
      <c r="BL84" s="115">
        <f t="shared" si="24"/>
        <v>120</v>
      </c>
      <c r="BM84" s="32"/>
      <c r="BN84" s="115">
        <f t="shared" si="25"/>
        <v>68</v>
      </c>
      <c r="BO84" s="32"/>
      <c r="BP84" s="116">
        <f t="shared" si="26"/>
        <v>68</v>
      </c>
      <c r="BR84" s="120">
        <f t="shared" si="27"/>
        <v>3</v>
      </c>
    </row>
    <row r="85" spans="2:70" ht="40.15" customHeight="1" x14ac:dyDescent="0.65">
      <c r="B85" s="61" t="s">
        <v>282</v>
      </c>
      <c r="C85" s="300" t="s">
        <v>170</v>
      </c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2"/>
      <c r="Q85" s="287">
        <v>4</v>
      </c>
      <c r="R85" s="289"/>
      <c r="S85" s="287"/>
      <c r="T85" s="288"/>
      <c r="U85" s="306">
        <v>120</v>
      </c>
      <c r="V85" s="451"/>
      <c r="W85" s="541">
        <v>52</v>
      </c>
      <c r="X85" s="523"/>
      <c r="Y85" s="450">
        <v>26</v>
      </c>
      <c r="Z85" s="451"/>
      <c r="AA85" s="541"/>
      <c r="AB85" s="451"/>
      <c r="AC85" s="541"/>
      <c r="AD85" s="451"/>
      <c r="AE85" s="541">
        <v>26</v>
      </c>
      <c r="AF85" s="450"/>
      <c r="AG85" s="197"/>
      <c r="AH85" s="198"/>
      <c r="AI85" s="60"/>
      <c r="AJ85" s="197"/>
      <c r="AK85" s="198"/>
      <c r="AL85" s="60"/>
      <c r="AM85" s="197"/>
      <c r="AN85" s="198"/>
      <c r="AO85" s="234"/>
      <c r="AP85" s="197">
        <v>120</v>
      </c>
      <c r="AQ85" s="198">
        <v>52</v>
      </c>
      <c r="AR85" s="60">
        <v>3</v>
      </c>
      <c r="AS85" s="223"/>
      <c r="AT85" s="198"/>
      <c r="AU85" s="60"/>
      <c r="AV85" s="197"/>
      <c r="AW85" s="198"/>
      <c r="AX85" s="60"/>
      <c r="AY85" s="197"/>
      <c r="AZ85" s="191"/>
      <c r="BA85" s="192"/>
      <c r="BB85" s="229"/>
      <c r="BC85" s="191"/>
      <c r="BD85" s="192"/>
      <c r="BE85" s="381">
        <f>AI85+AL85+AO85+AR85+AU85+AX85+BA85+BD85</f>
        <v>3</v>
      </c>
      <c r="BF85" s="382"/>
      <c r="BG85" s="391" t="s">
        <v>449</v>
      </c>
      <c r="BH85" s="392"/>
      <c r="BI85" s="392"/>
      <c r="BJ85" s="393"/>
      <c r="BK85" s="102"/>
      <c r="BL85" s="115">
        <f t="shared" si="24"/>
        <v>120</v>
      </c>
      <c r="BM85" s="28"/>
      <c r="BN85" s="115">
        <f t="shared" si="25"/>
        <v>52</v>
      </c>
      <c r="BO85" s="28"/>
      <c r="BP85" s="116">
        <f t="shared" si="26"/>
        <v>52</v>
      </c>
      <c r="BR85" s="120">
        <f t="shared" si="27"/>
        <v>3</v>
      </c>
    </row>
    <row r="86" spans="2:70" ht="40.15" customHeight="1" x14ac:dyDescent="0.65">
      <c r="B86" s="69" t="s">
        <v>410</v>
      </c>
      <c r="C86" s="576" t="s">
        <v>404</v>
      </c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1"/>
      <c r="Q86" s="378"/>
      <c r="R86" s="379"/>
      <c r="S86" s="378">
        <v>3</v>
      </c>
      <c r="T86" s="380"/>
      <c r="U86" s="303">
        <v>108</v>
      </c>
      <c r="V86" s="379"/>
      <c r="W86" s="378">
        <v>52</v>
      </c>
      <c r="X86" s="408"/>
      <c r="Y86" s="380">
        <v>22</v>
      </c>
      <c r="Z86" s="379"/>
      <c r="AA86" s="541">
        <v>30</v>
      </c>
      <c r="AB86" s="451"/>
      <c r="AC86" s="378"/>
      <c r="AD86" s="379"/>
      <c r="AE86" s="378"/>
      <c r="AF86" s="380"/>
      <c r="AG86" s="219"/>
      <c r="AH86" s="220"/>
      <c r="AI86" s="126"/>
      <c r="AJ86" s="219"/>
      <c r="AK86" s="220"/>
      <c r="AL86" s="126"/>
      <c r="AM86" s="219">
        <v>108</v>
      </c>
      <c r="AN86" s="220">
        <v>52</v>
      </c>
      <c r="AO86" s="126">
        <v>3</v>
      </c>
      <c r="AP86" s="219"/>
      <c r="AQ86" s="220"/>
      <c r="AR86" s="126"/>
      <c r="AS86" s="219"/>
      <c r="AT86" s="220"/>
      <c r="AU86" s="126"/>
      <c r="AV86" s="229"/>
      <c r="AW86" s="191"/>
      <c r="AX86" s="192"/>
      <c r="AY86" s="229"/>
      <c r="AZ86" s="191"/>
      <c r="BA86" s="192"/>
      <c r="BB86" s="229"/>
      <c r="BC86" s="191"/>
      <c r="BD86" s="192"/>
      <c r="BE86" s="381">
        <f>AI86+AL86+AO86+AR86+AU86+AX86+BA86+BD86</f>
        <v>3</v>
      </c>
      <c r="BF86" s="382"/>
      <c r="BG86" s="383" t="s">
        <v>417</v>
      </c>
      <c r="BH86" s="384"/>
      <c r="BI86" s="384"/>
      <c r="BJ86" s="385"/>
      <c r="BK86" s="102"/>
      <c r="BL86" s="115">
        <f t="shared" si="24"/>
        <v>108</v>
      </c>
      <c r="BM86" s="28"/>
      <c r="BN86" s="115">
        <f t="shared" si="25"/>
        <v>52</v>
      </c>
      <c r="BO86" s="28"/>
      <c r="BP86" s="116">
        <f t="shared" si="26"/>
        <v>52</v>
      </c>
      <c r="BR86" s="120">
        <f t="shared" si="27"/>
        <v>3</v>
      </c>
    </row>
    <row r="87" spans="2:70" ht="40.15" customHeight="1" x14ac:dyDescent="0.65">
      <c r="B87" s="71" t="s">
        <v>283</v>
      </c>
      <c r="C87" s="386" t="s">
        <v>154</v>
      </c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8"/>
      <c r="Q87" s="287">
        <v>6</v>
      </c>
      <c r="R87" s="289"/>
      <c r="S87" s="287"/>
      <c r="T87" s="288"/>
      <c r="U87" s="521">
        <v>228</v>
      </c>
      <c r="V87" s="289"/>
      <c r="W87" s="541">
        <v>102</v>
      </c>
      <c r="X87" s="523"/>
      <c r="Y87" s="450">
        <v>52</v>
      </c>
      <c r="Z87" s="451"/>
      <c r="AA87" s="541">
        <v>16</v>
      </c>
      <c r="AB87" s="451"/>
      <c r="AC87" s="541">
        <v>34</v>
      </c>
      <c r="AD87" s="451"/>
      <c r="AE87" s="541"/>
      <c r="AF87" s="450"/>
      <c r="AG87" s="229"/>
      <c r="AH87" s="191"/>
      <c r="AI87" s="192"/>
      <c r="AJ87" s="229"/>
      <c r="AK87" s="191"/>
      <c r="AL87" s="192"/>
      <c r="AM87" s="229"/>
      <c r="AN87" s="191"/>
      <c r="AO87" s="192"/>
      <c r="AP87" s="229"/>
      <c r="AQ87" s="191"/>
      <c r="AR87" s="192"/>
      <c r="AS87" s="229"/>
      <c r="AT87" s="191"/>
      <c r="AU87" s="192"/>
      <c r="AV87" s="229">
        <v>228</v>
      </c>
      <c r="AW87" s="198">
        <v>102</v>
      </c>
      <c r="AX87" s="192">
        <v>6</v>
      </c>
      <c r="AY87" s="229"/>
      <c r="AZ87" s="191"/>
      <c r="BA87" s="192"/>
      <c r="BB87" s="229"/>
      <c r="BC87" s="191"/>
      <c r="BD87" s="192"/>
      <c r="BE87" s="381">
        <f>AI87+AL87+AO87+AR87+AU87+AX87+BA87+BD87</f>
        <v>6</v>
      </c>
      <c r="BF87" s="382"/>
      <c r="BG87" s="567" t="s">
        <v>312</v>
      </c>
      <c r="BH87" s="568"/>
      <c r="BI87" s="568"/>
      <c r="BJ87" s="569"/>
      <c r="BK87" s="102"/>
      <c r="BL87" s="115">
        <f t="shared" si="24"/>
        <v>228</v>
      </c>
      <c r="BM87" s="28"/>
      <c r="BN87" s="115">
        <f t="shared" si="25"/>
        <v>102</v>
      </c>
      <c r="BO87" s="28"/>
      <c r="BP87" s="116">
        <f t="shared" si="26"/>
        <v>102</v>
      </c>
      <c r="BR87" s="120">
        <f t="shared" si="27"/>
        <v>6</v>
      </c>
    </row>
    <row r="88" spans="2:70" ht="40.15" customHeight="1" x14ac:dyDescent="0.65">
      <c r="B88" s="57" t="s">
        <v>180</v>
      </c>
      <c r="C88" s="386" t="s">
        <v>177</v>
      </c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8"/>
      <c r="Q88" s="287"/>
      <c r="R88" s="289"/>
      <c r="S88" s="287"/>
      <c r="T88" s="370"/>
      <c r="U88" s="521"/>
      <c r="V88" s="289"/>
      <c r="W88" s="287"/>
      <c r="X88" s="370"/>
      <c r="Y88" s="521"/>
      <c r="Z88" s="289"/>
      <c r="AA88" s="287"/>
      <c r="AB88" s="289"/>
      <c r="AC88" s="287"/>
      <c r="AD88" s="289"/>
      <c r="AE88" s="287"/>
      <c r="AF88" s="370"/>
      <c r="AG88" s="127"/>
      <c r="AH88" s="224"/>
      <c r="AI88" s="232"/>
      <c r="AJ88" s="127"/>
      <c r="AK88" s="224"/>
      <c r="AL88" s="232"/>
      <c r="AM88" s="127"/>
      <c r="AN88" s="224"/>
      <c r="AO88" s="232"/>
      <c r="AP88" s="127"/>
      <c r="AQ88" s="224"/>
      <c r="AR88" s="232"/>
      <c r="AS88" s="127"/>
      <c r="AT88" s="224"/>
      <c r="AU88" s="232"/>
      <c r="AV88" s="127"/>
      <c r="AW88" s="224"/>
      <c r="AX88" s="232"/>
      <c r="AY88" s="127"/>
      <c r="AZ88" s="224"/>
      <c r="BA88" s="232"/>
      <c r="BB88" s="127"/>
      <c r="BC88" s="224"/>
      <c r="BD88" s="232"/>
      <c r="BE88" s="622">
        <f t="shared" ref="BE88" si="29">AI88+AL88+AO88+AR88+AU88+AX88+BA88+BD88</f>
        <v>0</v>
      </c>
      <c r="BF88" s="623"/>
      <c r="BG88" s="624"/>
      <c r="BH88" s="376"/>
      <c r="BI88" s="376"/>
      <c r="BJ88" s="377"/>
      <c r="BK88" s="102"/>
      <c r="BL88" s="115">
        <f t="shared" si="24"/>
        <v>0</v>
      </c>
      <c r="BM88" s="28"/>
      <c r="BN88" s="115">
        <f t="shared" si="25"/>
        <v>0</v>
      </c>
      <c r="BO88" s="28"/>
      <c r="BP88" s="116">
        <f t="shared" si="26"/>
        <v>0</v>
      </c>
      <c r="BR88" s="120">
        <f t="shared" si="27"/>
        <v>0</v>
      </c>
    </row>
    <row r="89" spans="2:70" ht="40.15" customHeight="1" x14ac:dyDescent="0.65">
      <c r="B89" s="69" t="s">
        <v>284</v>
      </c>
      <c r="C89" s="300" t="s">
        <v>178</v>
      </c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2"/>
      <c r="Q89" s="287"/>
      <c r="R89" s="289"/>
      <c r="S89" s="287">
        <v>5</v>
      </c>
      <c r="T89" s="370"/>
      <c r="U89" s="306">
        <v>120</v>
      </c>
      <c r="V89" s="451"/>
      <c r="W89" s="541">
        <v>52</v>
      </c>
      <c r="X89" s="523"/>
      <c r="Y89" s="306">
        <v>28</v>
      </c>
      <c r="Z89" s="451"/>
      <c r="AA89" s="541"/>
      <c r="AB89" s="451"/>
      <c r="AC89" s="541">
        <v>24</v>
      </c>
      <c r="AD89" s="451"/>
      <c r="AE89" s="541"/>
      <c r="AF89" s="523"/>
      <c r="AG89" s="197"/>
      <c r="AH89" s="198"/>
      <c r="AI89" s="60"/>
      <c r="AJ89" s="197"/>
      <c r="AK89" s="198"/>
      <c r="AL89" s="60"/>
      <c r="AM89" s="197"/>
      <c r="AN89" s="198"/>
      <c r="AO89" s="60"/>
      <c r="AP89" s="197"/>
      <c r="AQ89" s="198"/>
      <c r="AR89" s="60"/>
      <c r="AS89" s="197">
        <v>120</v>
      </c>
      <c r="AT89" s="198">
        <v>52</v>
      </c>
      <c r="AU89" s="60">
        <v>3</v>
      </c>
      <c r="AV89" s="197"/>
      <c r="AW89" s="198"/>
      <c r="AX89" s="122"/>
      <c r="AY89" s="197"/>
      <c r="AZ89" s="198"/>
      <c r="BA89" s="192"/>
      <c r="BB89" s="229"/>
      <c r="BC89" s="191"/>
      <c r="BD89" s="192"/>
      <c r="BE89" s="381">
        <f>AI89+AL89+AO89+AR89+AU89+AX89+BA89+BD89</f>
        <v>3</v>
      </c>
      <c r="BF89" s="382"/>
      <c r="BG89" s="391" t="s">
        <v>313</v>
      </c>
      <c r="BH89" s="392"/>
      <c r="BI89" s="392"/>
      <c r="BJ89" s="393"/>
      <c r="BK89" s="102"/>
      <c r="BL89" s="115">
        <f t="shared" si="24"/>
        <v>120</v>
      </c>
      <c r="BM89" s="28"/>
      <c r="BN89" s="115">
        <f t="shared" si="25"/>
        <v>52</v>
      </c>
      <c r="BO89" s="28"/>
      <c r="BP89" s="116">
        <f t="shared" si="26"/>
        <v>52</v>
      </c>
      <c r="BR89" s="120">
        <f t="shared" si="27"/>
        <v>3</v>
      </c>
    </row>
    <row r="90" spans="2:70" ht="58.5" customHeight="1" x14ac:dyDescent="0.65">
      <c r="B90" s="53" t="s">
        <v>285</v>
      </c>
      <c r="C90" s="300" t="s">
        <v>468</v>
      </c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2"/>
      <c r="Q90" s="287">
        <v>6</v>
      </c>
      <c r="R90" s="289"/>
      <c r="S90" s="287"/>
      <c r="T90" s="288"/>
      <c r="U90" s="306">
        <v>120</v>
      </c>
      <c r="V90" s="451"/>
      <c r="W90" s="541">
        <v>52</v>
      </c>
      <c r="X90" s="523"/>
      <c r="Y90" s="450">
        <v>28</v>
      </c>
      <c r="Z90" s="451"/>
      <c r="AA90" s="541"/>
      <c r="AB90" s="451"/>
      <c r="AC90" s="541">
        <v>24</v>
      </c>
      <c r="AD90" s="451"/>
      <c r="AE90" s="541"/>
      <c r="AF90" s="450"/>
      <c r="AG90" s="197"/>
      <c r="AH90" s="198"/>
      <c r="AI90" s="60"/>
      <c r="AJ90" s="197"/>
      <c r="AK90" s="198"/>
      <c r="AL90" s="60"/>
      <c r="AM90" s="197"/>
      <c r="AN90" s="198"/>
      <c r="AO90" s="60"/>
      <c r="AP90" s="197"/>
      <c r="AQ90" s="198"/>
      <c r="AR90" s="60"/>
      <c r="AS90" s="197"/>
      <c r="AT90" s="198"/>
      <c r="AU90" s="60"/>
      <c r="AV90" s="197">
        <v>120</v>
      </c>
      <c r="AW90" s="198">
        <v>52</v>
      </c>
      <c r="AX90" s="60">
        <v>3</v>
      </c>
      <c r="AY90" s="197"/>
      <c r="AZ90" s="198"/>
      <c r="BA90" s="192"/>
      <c r="BB90" s="229"/>
      <c r="BC90" s="191"/>
      <c r="BD90" s="192"/>
      <c r="BE90" s="303">
        <f>AI90+AL90+AO90+AR90+AU90+AX90+BA90+BD90</f>
        <v>3</v>
      </c>
      <c r="BF90" s="408"/>
      <c r="BG90" s="391" t="s">
        <v>450</v>
      </c>
      <c r="BH90" s="392"/>
      <c r="BI90" s="392"/>
      <c r="BJ90" s="393"/>
      <c r="BK90" s="102"/>
      <c r="BL90" s="115">
        <f t="shared" si="24"/>
        <v>120</v>
      </c>
      <c r="BM90" s="28"/>
      <c r="BN90" s="115">
        <f t="shared" si="25"/>
        <v>52</v>
      </c>
      <c r="BO90" s="28"/>
      <c r="BP90" s="116">
        <f t="shared" si="26"/>
        <v>52</v>
      </c>
      <c r="BR90" s="120">
        <f t="shared" si="27"/>
        <v>3</v>
      </c>
    </row>
    <row r="91" spans="2:70" ht="57" customHeight="1" x14ac:dyDescent="0.65">
      <c r="B91" s="71" t="s">
        <v>286</v>
      </c>
      <c r="C91" s="619" t="s">
        <v>185</v>
      </c>
      <c r="D91" s="620"/>
      <c r="E91" s="620"/>
      <c r="F91" s="620"/>
      <c r="G91" s="620"/>
      <c r="H91" s="620"/>
      <c r="I91" s="620"/>
      <c r="J91" s="620"/>
      <c r="K91" s="620"/>
      <c r="L91" s="620"/>
      <c r="M91" s="620"/>
      <c r="N91" s="620"/>
      <c r="O91" s="620"/>
      <c r="P91" s="621"/>
      <c r="Q91" s="287"/>
      <c r="R91" s="289"/>
      <c r="S91" s="287"/>
      <c r="T91" s="288"/>
      <c r="U91" s="521"/>
      <c r="V91" s="289"/>
      <c r="W91" s="287"/>
      <c r="X91" s="370"/>
      <c r="Y91" s="288"/>
      <c r="Z91" s="289"/>
      <c r="AA91" s="287"/>
      <c r="AB91" s="289"/>
      <c r="AC91" s="287"/>
      <c r="AD91" s="289"/>
      <c r="AE91" s="287"/>
      <c r="AF91" s="288"/>
      <c r="AG91" s="229"/>
      <c r="AH91" s="191"/>
      <c r="AI91" s="192"/>
      <c r="AJ91" s="229"/>
      <c r="AK91" s="191"/>
      <c r="AL91" s="192"/>
      <c r="AM91" s="229"/>
      <c r="AN91" s="191"/>
      <c r="AO91" s="192"/>
      <c r="AP91" s="229"/>
      <c r="AQ91" s="191"/>
      <c r="AR91" s="192"/>
      <c r="AS91" s="229"/>
      <c r="AT91" s="191"/>
      <c r="AU91" s="192"/>
      <c r="AV91" s="229"/>
      <c r="AW91" s="191"/>
      <c r="AX91" s="192"/>
      <c r="AY91" s="229"/>
      <c r="AZ91" s="191"/>
      <c r="BA91" s="192"/>
      <c r="BB91" s="229"/>
      <c r="BC91" s="191"/>
      <c r="BD91" s="192"/>
      <c r="BE91" s="572">
        <f>AI91+AL91+AO91+AR91+AU91+AX91+BA91+BD91</f>
        <v>0</v>
      </c>
      <c r="BF91" s="573"/>
      <c r="BG91" s="391"/>
      <c r="BH91" s="392"/>
      <c r="BI91" s="392"/>
      <c r="BJ91" s="393"/>
      <c r="BK91" s="102"/>
      <c r="BL91" s="115">
        <f t="shared" si="24"/>
        <v>0</v>
      </c>
      <c r="BM91" s="28"/>
      <c r="BN91" s="115">
        <f t="shared" si="25"/>
        <v>0</v>
      </c>
      <c r="BO91" s="28"/>
      <c r="BP91" s="116">
        <f t="shared" si="26"/>
        <v>0</v>
      </c>
      <c r="BR91" s="120">
        <f t="shared" si="27"/>
        <v>0</v>
      </c>
    </row>
    <row r="92" spans="2:70" s="129" customFormat="1" ht="42" x14ac:dyDescent="0.65">
      <c r="B92" s="125" t="s">
        <v>298</v>
      </c>
      <c r="C92" s="576" t="s">
        <v>187</v>
      </c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1"/>
      <c r="Q92" s="378">
        <v>5</v>
      </c>
      <c r="R92" s="379"/>
      <c r="S92" s="378"/>
      <c r="T92" s="380"/>
      <c r="U92" s="303">
        <v>120</v>
      </c>
      <c r="V92" s="379"/>
      <c r="W92" s="378">
        <v>68</v>
      </c>
      <c r="X92" s="408"/>
      <c r="Y92" s="380">
        <v>34</v>
      </c>
      <c r="Z92" s="379"/>
      <c r="AA92" s="378"/>
      <c r="AB92" s="379"/>
      <c r="AC92" s="378">
        <v>34</v>
      </c>
      <c r="AD92" s="379"/>
      <c r="AE92" s="378"/>
      <c r="AF92" s="380"/>
      <c r="AG92" s="219"/>
      <c r="AH92" s="220"/>
      <c r="AI92" s="126"/>
      <c r="AJ92" s="219"/>
      <c r="AK92" s="220"/>
      <c r="AL92" s="126"/>
      <c r="AM92" s="219"/>
      <c r="AN92" s="220"/>
      <c r="AO92" s="126"/>
      <c r="AP92" s="219"/>
      <c r="AQ92" s="220"/>
      <c r="AR92" s="126"/>
      <c r="AS92" s="219">
        <v>120</v>
      </c>
      <c r="AT92" s="220">
        <v>68</v>
      </c>
      <c r="AU92" s="126">
        <v>3</v>
      </c>
      <c r="AV92" s="219"/>
      <c r="AW92" s="220"/>
      <c r="AX92" s="126"/>
      <c r="AY92" s="219"/>
      <c r="AZ92" s="220"/>
      <c r="BA92" s="126"/>
      <c r="BB92" s="219"/>
      <c r="BC92" s="220"/>
      <c r="BD92" s="126"/>
      <c r="BE92" s="381">
        <f>AI92+AL92+AO92+AR92+AU92+AX92+BA92+BD92</f>
        <v>3</v>
      </c>
      <c r="BF92" s="382"/>
      <c r="BG92" s="383" t="s">
        <v>316</v>
      </c>
      <c r="BH92" s="384"/>
      <c r="BI92" s="384"/>
      <c r="BJ92" s="385"/>
      <c r="BK92" s="250"/>
      <c r="BL92" s="139">
        <f t="shared" si="24"/>
        <v>120</v>
      </c>
      <c r="BM92" s="140"/>
      <c r="BN92" s="139">
        <f t="shared" si="25"/>
        <v>68</v>
      </c>
      <c r="BO92" s="140"/>
      <c r="BP92" s="141">
        <f t="shared" si="26"/>
        <v>68</v>
      </c>
      <c r="BR92" s="142">
        <f t="shared" si="27"/>
        <v>3</v>
      </c>
    </row>
    <row r="93" spans="2:70" ht="102.75" customHeight="1" x14ac:dyDescent="0.65">
      <c r="B93" s="69" t="s">
        <v>196</v>
      </c>
      <c r="C93" s="300" t="s">
        <v>436</v>
      </c>
      <c r="D93" s="301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2"/>
      <c r="Q93" s="287"/>
      <c r="R93" s="289"/>
      <c r="S93" s="287">
        <v>6</v>
      </c>
      <c r="T93" s="288"/>
      <c r="U93" s="521">
        <v>108</v>
      </c>
      <c r="V93" s="289"/>
      <c r="W93" s="287">
        <v>68</v>
      </c>
      <c r="X93" s="370"/>
      <c r="Y93" s="288">
        <v>34</v>
      </c>
      <c r="Z93" s="289"/>
      <c r="AA93" s="287"/>
      <c r="AB93" s="289"/>
      <c r="AC93" s="287">
        <v>34</v>
      </c>
      <c r="AD93" s="289"/>
      <c r="AE93" s="287"/>
      <c r="AF93" s="288"/>
      <c r="AG93" s="229"/>
      <c r="AH93" s="191"/>
      <c r="AI93" s="192"/>
      <c r="AJ93" s="229"/>
      <c r="AK93" s="191"/>
      <c r="AL93" s="192"/>
      <c r="AM93" s="229"/>
      <c r="AN93" s="191"/>
      <c r="AO93" s="192"/>
      <c r="AP93" s="229"/>
      <c r="AQ93" s="191"/>
      <c r="AR93" s="192"/>
      <c r="AS93" s="229"/>
      <c r="AT93" s="191"/>
      <c r="AU93" s="192"/>
      <c r="AV93" s="197">
        <v>108</v>
      </c>
      <c r="AW93" s="191">
        <v>68</v>
      </c>
      <c r="AX93" s="192">
        <v>3</v>
      </c>
      <c r="AY93" s="229"/>
      <c r="AZ93" s="191"/>
      <c r="BA93" s="192"/>
      <c r="BB93" s="229"/>
      <c r="BC93" s="191"/>
      <c r="BD93" s="192"/>
      <c r="BE93" s="381">
        <f>AI93+AL93+AO93+AR93+AU93+AX93+BA93+BD93</f>
        <v>3</v>
      </c>
      <c r="BF93" s="382"/>
      <c r="BG93" s="391" t="s">
        <v>451</v>
      </c>
      <c r="BH93" s="392"/>
      <c r="BI93" s="392"/>
      <c r="BJ93" s="393"/>
      <c r="BK93" s="102"/>
      <c r="BL93" s="115">
        <f t="shared" si="24"/>
        <v>108</v>
      </c>
      <c r="BM93" s="28"/>
      <c r="BN93" s="115">
        <f t="shared" si="25"/>
        <v>68</v>
      </c>
      <c r="BO93" s="28"/>
      <c r="BP93" s="116">
        <f t="shared" si="26"/>
        <v>68</v>
      </c>
      <c r="BR93" s="120">
        <f t="shared" si="27"/>
        <v>3</v>
      </c>
    </row>
    <row r="94" spans="2:70" ht="40.15" customHeight="1" x14ac:dyDescent="0.65">
      <c r="B94" s="65" t="s">
        <v>184</v>
      </c>
      <c r="C94" s="613" t="s">
        <v>297</v>
      </c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  <c r="P94" s="615"/>
      <c r="Q94" s="397"/>
      <c r="R94" s="398"/>
      <c r="S94" s="397"/>
      <c r="T94" s="616"/>
      <c r="U94" s="617"/>
      <c r="V94" s="398"/>
      <c r="W94" s="397"/>
      <c r="X94" s="618"/>
      <c r="Y94" s="397"/>
      <c r="Z94" s="398"/>
      <c r="AA94" s="397"/>
      <c r="AB94" s="398"/>
      <c r="AC94" s="397"/>
      <c r="AD94" s="398"/>
      <c r="AE94" s="397"/>
      <c r="AF94" s="398"/>
      <c r="AG94" s="66"/>
      <c r="AH94" s="67"/>
      <c r="AI94" s="68"/>
      <c r="AJ94" s="66"/>
      <c r="AK94" s="67"/>
      <c r="AL94" s="68"/>
      <c r="AM94" s="66"/>
      <c r="AN94" s="67"/>
      <c r="AO94" s="68"/>
      <c r="AP94" s="66"/>
      <c r="AQ94" s="67"/>
      <c r="AR94" s="68"/>
      <c r="AS94" s="66"/>
      <c r="AT94" s="67"/>
      <c r="AU94" s="68"/>
      <c r="AV94" s="66"/>
      <c r="AW94" s="67"/>
      <c r="AX94" s="68"/>
      <c r="AY94" s="66"/>
      <c r="AZ94" s="67"/>
      <c r="BA94" s="68"/>
      <c r="BB94" s="66"/>
      <c r="BC94" s="67"/>
      <c r="BD94" s="68"/>
      <c r="BE94" s="205"/>
      <c r="BF94" s="206"/>
      <c r="BG94" s="376"/>
      <c r="BH94" s="376"/>
      <c r="BI94" s="376"/>
      <c r="BJ94" s="377"/>
      <c r="BK94" s="102"/>
      <c r="BL94" s="115">
        <f t="shared" si="6"/>
        <v>0</v>
      </c>
      <c r="BM94" s="28"/>
      <c r="BN94" s="115">
        <f t="shared" si="7"/>
        <v>0</v>
      </c>
      <c r="BO94" s="28"/>
      <c r="BP94" s="116">
        <f t="shared" si="8"/>
        <v>0</v>
      </c>
      <c r="BR94" s="120">
        <f t="shared" si="9"/>
        <v>0</v>
      </c>
    </row>
    <row r="95" spans="2:70" ht="40.15" customHeight="1" x14ac:dyDescent="0.65">
      <c r="B95" s="69" t="s">
        <v>186</v>
      </c>
      <c r="C95" s="300" t="s">
        <v>293</v>
      </c>
      <c r="D95" s="301"/>
      <c r="E95" s="301"/>
      <c r="F95" s="301"/>
      <c r="G95" s="301"/>
      <c r="H95" s="301"/>
      <c r="I95" s="301"/>
      <c r="J95" s="301"/>
      <c r="K95" s="301"/>
      <c r="L95" s="301"/>
      <c r="M95" s="301"/>
      <c r="N95" s="301"/>
      <c r="O95" s="301"/>
      <c r="P95" s="302"/>
      <c r="Q95" s="287"/>
      <c r="R95" s="289"/>
      <c r="S95" s="287">
        <v>5</v>
      </c>
      <c r="T95" s="288"/>
      <c r="U95" s="521">
        <v>108</v>
      </c>
      <c r="V95" s="289"/>
      <c r="W95" s="287">
        <v>52</v>
      </c>
      <c r="X95" s="370"/>
      <c r="Y95" s="288">
        <v>30</v>
      </c>
      <c r="Z95" s="289"/>
      <c r="AA95" s="287"/>
      <c r="AB95" s="289"/>
      <c r="AC95" s="287"/>
      <c r="AD95" s="289"/>
      <c r="AE95" s="287">
        <v>22</v>
      </c>
      <c r="AF95" s="288"/>
      <c r="AG95" s="229"/>
      <c r="AH95" s="191"/>
      <c r="AI95" s="192"/>
      <c r="AJ95" s="229"/>
      <c r="AK95" s="191"/>
      <c r="AL95" s="192"/>
      <c r="AM95" s="229"/>
      <c r="AN95" s="191"/>
      <c r="AO95" s="192"/>
      <c r="AP95" s="229"/>
      <c r="AQ95" s="191"/>
      <c r="AR95" s="192"/>
      <c r="AS95" s="229">
        <v>108</v>
      </c>
      <c r="AT95" s="191">
        <v>52</v>
      </c>
      <c r="AU95" s="192">
        <v>3</v>
      </c>
      <c r="AV95" s="229"/>
      <c r="AW95" s="191"/>
      <c r="AX95" s="64"/>
      <c r="AY95" s="229"/>
      <c r="AZ95" s="191"/>
      <c r="BA95" s="192"/>
      <c r="BB95" s="229"/>
      <c r="BC95" s="191"/>
      <c r="BD95" s="192"/>
      <c r="BE95" s="389">
        <f>AI95+AL95+AO95+AR95+AU95+AX95+BA95+BD95</f>
        <v>3</v>
      </c>
      <c r="BF95" s="390"/>
      <c r="BG95" s="391" t="s">
        <v>319</v>
      </c>
      <c r="BH95" s="392"/>
      <c r="BI95" s="392"/>
      <c r="BJ95" s="393"/>
      <c r="BK95" s="102"/>
      <c r="BL95" s="115">
        <f t="shared" si="6"/>
        <v>108</v>
      </c>
      <c r="BM95" s="28"/>
      <c r="BN95" s="115">
        <f t="shared" si="7"/>
        <v>52</v>
      </c>
      <c r="BO95" s="28"/>
      <c r="BP95" s="116">
        <f t="shared" si="8"/>
        <v>52</v>
      </c>
      <c r="BR95" s="120">
        <f t="shared" si="9"/>
        <v>3</v>
      </c>
    </row>
    <row r="96" spans="2:70" s="129" customFormat="1" ht="40.15" customHeight="1" x14ac:dyDescent="0.65">
      <c r="B96" s="125" t="s">
        <v>188</v>
      </c>
      <c r="C96" s="576" t="s">
        <v>292</v>
      </c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1"/>
      <c r="Q96" s="378">
        <v>6</v>
      </c>
      <c r="R96" s="379"/>
      <c r="S96" s="378"/>
      <c r="T96" s="380"/>
      <c r="U96" s="303">
        <v>120</v>
      </c>
      <c r="V96" s="379"/>
      <c r="W96" s="378">
        <v>54</v>
      </c>
      <c r="X96" s="408"/>
      <c r="Y96" s="380">
        <v>28</v>
      </c>
      <c r="Z96" s="379"/>
      <c r="AA96" s="378"/>
      <c r="AB96" s="379"/>
      <c r="AC96" s="378"/>
      <c r="AD96" s="379"/>
      <c r="AE96" s="378">
        <v>26</v>
      </c>
      <c r="AF96" s="380"/>
      <c r="AG96" s="219"/>
      <c r="AH96" s="220"/>
      <c r="AI96" s="126"/>
      <c r="AJ96" s="219"/>
      <c r="AK96" s="220"/>
      <c r="AL96" s="126"/>
      <c r="AM96" s="219"/>
      <c r="AN96" s="220"/>
      <c r="AO96" s="126"/>
      <c r="AP96" s="219"/>
      <c r="AQ96" s="220"/>
      <c r="AR96" s="126"/>
      <c r="AS96" s="219"/>
      <c r="AT96" s="220"/>
      <c r="AU96" s="126"/>
      <c r="AV96" s="219">
        <v>120</v>
      </c>
      <c r="AW96" s="220">
        <v>54</v>
      </c>
      <c r="AX96" s="126">
        <v>3</v>
      </c>
      <c r="AY96" s="219"/>
      <c r="AZ96" s="220"/>
      <c r="BA96" s="126"/>
      <c r="BB96" s="219"/>
      <c r="BC96" s="220"/>
      <c r="BD96" s="126"/>
      <c r="BE96" s="381">
        <f>AI96+AL96+AO96+AR96+AU96+AX96+BA96+BD96</f>
        <v>3</v>
      </c>
      <c r="BF96" s="382"/>
      <c r="BG96" s="383" t="s">
        <v>320</v>
      </c>
      <c r="BH96" s="384"/>
      <c r="BI96" s="384"/>
      <c r="BJ96" s="385"/>
      <c r="BK96" s="250"/>
      <c r="BL96" s="139">
        <f t="shared" si="6"/>
        <v>120</v>
      </c>
      <c r="BM96" s="140"/>
      <c r="BN96" s="139">
        <f t="shared" si="7"/>
        <v>54</v>
      </c>
      <c r="BO96" s="140"/>
      <c r="BP96" s="141">
        <f t="shared" si="8"/>
        <v>54</v>
      </c>
      <c r="BR96" s="142">
        <f t="shared" si="9"/>
        <v>3</v>
      </c>
    </row>
    <row r="97" spans="2:70" ht="80.45" customHeight="1" x14ac:dyDescent="0.65">
      <c r="B97" s="57" t="s">
        <v>287</v>
      </c>
      <c r="C97" s="386" t="s">
        <v>333</v>
      </c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8"/>
      <c r="Q97" s="287"/>
      <c r="R97" s="289"/>
      <c r="S97" s="287"/>
      <c r="T97" s="370"/>
      <c r="U97" s="287"/>
      <c r="V97" s="289"/>
      <c r="W97" s="287"/>
      <c r="X97" s="370"/>
      <c r="Y97" s="287"/>
      <c r="Z97" s="289"/>
      <c r="AA97" s="287"/>
      <c r="AB97" s="289"/>
      <c r="AC97" s="287"/>
      <c r="AD97" s="289"/>
      <c r="AE97" s="287"/>
      <c r="AF97" s="289"/>
      <c r="AG97" s="127"/>
      <c r="AH97" s="224"/>
      <c r="AI97" s="232"/>
      <c r="AJ97" s="127"/>
      <c r="AK97" s="224"/>
      <c r="AL97" s="232"/>
      <c r="AM97" s="127"/>
      <c r="AN97" s="224"/>
      <c r="AO97" s="225"/>
      <c r="AP97" s="127"/>
      <c r="AQ97" s="224"/>
      <c r="AR97" s="232"/>
      <c r="AS97" s="231"/>
      <c r="AT97" s="224"/>
      <c r="AU97" s="232"/>
      <c r="AV97" s="127"/>
      <c r="AW97" s="224"/>
      <c r="AX97" s="232"/>
      <c r="AY97" s="127"/>
      <c r="AZ97" s="224"/>
      <c r="BA97" s="232"/>
      <c r="BB97" s="127"/>
      <c r="BC97" s="224"/>
      <c r="BD97" s="232"/>
      <c r="BE97" s="203"/>
      <c r="BF97" s="204"/>
      <c r="BG97" s="376"/>
      <c r="BH97" s="376"/>
      <c r="BI97" s="376"/>
      <c r="BJ97" s="377"/>
      <c r="BK97" s="102"/>
      <c r="BL97" s="115">
        <f t="shared" si="6"/>
        <v>0</v>
      </c>
      <c r="BM97" s="28"/>
      <c r="BN97" s="115">
        <f t="shared" si="7"/>
        <v>0</v>
      </c>
      <c r="BO97" s="28"/>
      <c r="BP97" s="116">
        <f t="shared" si="8"/>
        <v>0</v>
      </c>
      <c r="BR97" s="120">
        <f t="shared" si="9"/>
        <v>0</v>
      </c>
    </row>
    <row r="98" spans="2:70" s="29" customFormat="1" ht="91.5" customHeight="1" x14ac:dyDescent="0.65">
      <c r="B98" s="128" t="s">
        <v>174</v>
      </c>
      <c r="C98" s="576" t="s">
        <v>457</v>
      </c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1"/>
      <c r="Q98" s="378"/>
      <c r="R98" s="379"/>
      <c r="S98" s="378">
        <v>6</v>
      </c>
      <c r="T98" s="380"/>
      <c r="U98" s="303">
        <v>108</v>
      </c>
      <c r="V98" s="379"/>
      <c r="W98" s="378">
        <v>52</v>
      </c>
      <c r="X98" s="408"/>
      <c r="Y98" s="380">
        <v>26</v>
      </c>
      <c r="Z98" s="379"/>
      <c r="AA98" s="378"/>
      <c r="AB98" s="379"/>
      <c r="AC98" s="378"/>
      <c r="AD98" s="379"/>
      <c r="AE98" s="378">
        <v>26</v>
      </c>
      <c r="AF98" s="380"/>
      <c r="AG98" s="219"/>
      <c r="AH98" s="220"/>
      <c r="AI98" s="126"/>
      <c r="AJ98" s="219"/>
      <c r="AK98" s="220"/>
      <c r="AL98" s="126"/>
      <c r="AM98" s="219"/>
      <c r="AN98" s="220"/>
      <c r="AO98" s="126"/>
      <c r="AP98" s="219"/>
      <c r="AQ98" s="220"/>
      <c r="AR98" s="126"/>
      <c r="AS98" s="219"/>
      <c r="AT98" s="220"/>
      <c r="AU98" s="126"/>
      <c r="AV98" s="219">
        <v>108</v>
      </c>
      <c r="AW98" s="220">
        <v>52</v>
      </c>
      <c r="AX98" s="126">
        <v>3</v>
      </c>
      <c r="AY98" s="219"/>
      <c r="AZ98" s="220"/>
      <c r="BA98" s="126"/>
      <c r="BB98" s="219"/>
      <c r="BC98" s="220"/>
      <c r="BD98" s="126"/>
      <c r="BE98" s="381">
        <f>AI98+AL98+AO98+AR98+AU98+AX98+BA98+BD98</f>
        <v>3</v>
      </c>
      <c r="BF98" s="382"/>
      <c r="BG98" s="383" t="s">
        <v>452</v>
      </c>
      <c r="BH98" s="384"/>
      <c r="BI98" s="384"/>
      <c r="BJ98" s="385"/>
      <c r="BK98" s="251"/>
      <c r="BL98" s="115">
        <f t="shared" si="6"/>
        <v>108</v>
      </c>
      <c r="BM98" s="32"/>
      <c r="BN98" s="115">
        <f t="shared" si="7"/>
        <v>52</v>
      </c>
      <c r="BO98" s="32"/>
      <c r="BP98" s="116">
        <f t="shared" si="8"/>
        <v>52</v>
      </c>
      <c r="BR98" s="120">
        <f t="shared" si="9"/>
        <v>3</v>
      </c>
    </row>
    <row r="99" spans="2:70" s="178" customFormat="1" ht="47.25" customHeight="1" x14ac:dyDescent="0.55000000000000004">
      <c r="B99" s="413" t="s">
        <v>510</v>
      </c>
      <c r="C99" s="413"/>
      <c r="D99" s="413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177"/>
      <c r="AH99" s="177"/>
      <c r="AI99" s="177"/>
      <c r="AJ99" s="177"/>
      <c r="AK99" s="177"/>
      <c r="AL99" s="177"/>
      <c r="AM99" s="177"/>
      <c r="AN99" s="413" t="s">
        <v>512</v>
      </c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177"/>
      <c r="BI99" s="177"/>
      <c r="BJ99" s="177"/>
    </row>
    <row r="100" spans="2:70" s="178" customFormat="1" ht="78.75" customHeight="1" x14ac:dyDescent="0.55000000000000004">
      <c r="B100" s="413"/>
      <c r="C100" s="413"/>
      <c r="D100" s="413"/>
      <c r="E100" s="413"/>
      <c r="F100" s="413"/>
      <c r="G100" s="413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3"/>
      <c r="S100" s="413"/>
      <c r="T100" s="413"/>
      <c r="U100" s="413"/>
      <c r="V100" s="413"/>
      <c r="W100" s="413"/>
      <c r="X100" s="413"/>
      <c r="Y100" s="413"/>
      <c r="Z100" s="413"/>
      <c r="AA100" s="413"/>
      <c r="AB100" s="413"/>
      <c r="AC100" s="413"/>
      <c r="AD100" s="413"/>
      <c r="AE100" s="413"/>
      <c r="AF100" s="413"/>
      <c r="AG100" s="177"/>
      <c r="AH100" s="177"/>
      <c r="AI100" s="177"/>
      <c r="AJ100" s="177"/>
      <c r="AK100" s="177"/>
      <c r="AL100" s="177"/>
      <c r="AM100" s="177"/>
      <c r="AN100" s="413"/>
      <c r="AO100" s="413"/>
      <c r="AP100" s="413"/>
      <c r="AQ100" s="413"/>
      <c r="AR100" s="413"/>
      <c r="AS100" s="413"/>
      <c r="AT100" s="413"/>
      <c r="AU100" s="413"/>
      <c r="AV100" s="413"/>
      <c r="AW100" s="413"/>
      <c r="AX100" s="413"/>
      <c r="AY100" s="413"/>
      <c r="AZ100" s="413"/>
      <c r="BA100" s="413"/>
      <c r="BB100" s="413"/>
      <c r="BC100" s="413"/>
      <c r="BD100" s="413"/>
      <c r="BE100" s="413"/>
      <c r="BF100" s="413"/>
      <c r="BG100" s="413"/>
      <c r="BH100" s="177"/>
      <c r="BI100" s="177"/>
      <c r="BJ100" s="177"/>
    </row>
    <row r="101" spans="2:70" s="176" customFormat="1" ht="45" customHeight="1" x14ac:dyDescent="0.55000000000000004"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177"/>
      <c r="AH101" s="177"/>
      <c r="AI101" s="177"/>
      <c r="AJ101" s="177"/>
      <c r="AK101" s="177"/>
      <c r="AL101" s="177"/>
      <c r="AM101" s="177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177"/>
      <c r="BI101" s="177"/>
      <c r="BJ101" s="177"/>
      <c r="BK101" s="174"/>
      <c r="BL101" s="104"/>
      <c r="BM101" s="175"/>
      <c r="BN101" s="104"/>
      <c r="BP101" s="104"/>
    </row>
    <row r="102" spans="2:70" s="176" customFormat="1" ht="45" customHeight="1" x14ac:dyDescent="0.55000000000000004"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  <c r="Z102" s="413"/>
      <c r="AA102" s="413"/>
      <c r="AB102" s="413"/>
      <c r="AC102" s="413"/>
      <c r="AD102" s="413"/>
      <c r="AE102" s="413"/>
      <c r="AF102" s="413"/>
      <c r="AG102" s="173"/>
      <c r="AH102" s="173"/>
      <c r="AI102" s="173"/>
      <c r="AJ102" s="173"/>
      <c r="AK102" s="173" t="s">
        <v>456</v>
      </c>
      <c r="AL102" s="173"/>
      <c r="AM102" s="173"/>
      <c r="AN102" s="413"/>
      <c r="AO102" s="413"/>
      <c r="AP102" s="413"/>
      <c r="AQ102" s="413"/>
      <c r="AR102" s="413"/>
      <c r="AS102" s="413"/>
      <c r="AT102" s="413"/>
      <c r="AU102" s="413"/>
      <c r="AV102" s="413"/>
      <c r="AW102" s="413"/>
      <c r="AX102" s="413"/>
      <c r="AY102" s="413"/>
      <c r="AZ102" s="413"/>
      <c r="BA102" s="413"/>
      <c r="BB102" s="413"/>
      <c r="BC102" s="413"/>
      <c r="BD102" s="413"/>
      <c r="BE102" s="413"/>
      <c r="BF102" s="413"/>
      <c r="BG102" s="413"/>
      <c r="BH102" s="173"/>
      <c r="BI102" s="173"/>
      <c r="BJ102" s="173"/>
      <c r="BK102" s="174"/>
      <c r="BL102" s="104"/>
      <c r="BM102" s="175"/>
      <c r="BN102" s="104"/>
      <c r="BP102" s="104"/>
    </row>
    <row r="103" spans="2:70" s="149" customFormat="1" ht="55.5" customHeight="1" thickBot="1" x14ac:dyDescent="0.6">
      <c r="B103" s="412" t="s">
        <v>460</v>
      </c>
      <c r="C103" s="412"/>
      <c r="D103" s="412"/>
      <c r="E103" s="412"/>
      <c r="F103" s="412"/>
      <c r="G103" s="412"/>
      <c r="H103" s="412"/>
      <c r="I103" s="412"/>
      <c r="J103" s="412"/>
      <c r="K103" s="412"/>
      <c r="L103" s="412"/>
      <c r="M103" s="412"/>
      <c r="N103" s="412"/>
      <c r="O103" s="412"/>
      <c r="P103" s="412"/>
      <c r="Q103" s="412"/>
      <c r="R103" s="412"/>
      <c r="S103" s="412"/>
      <c r="T103" s="412"/>
      <c r="U103" s="412"/>
      <c r="V103" s="412"/>
      <c r="W103" s="412"/>
      <c r="X103" s="412"/>
      <c r="Y103" s="412"/>
      <c r="Z103" s="412"/>
      <c r="AA103" s="412"/>
      <c r="AB103" s="412"/>
      <c r="AC103" s="412"/>
      <c r="AD103" s="412"/>
      <c r="AE103" s="412"/>
      <c r="AF103" s="412"/>
      <c r="AG103" s="412"/>
      <c r="AH103" s="412"/>
      <c r="AI103" s="412"/>
      <c r="AJ103" s="412"/>
      <c r="AK103" s="412"/>
      <c r="AL103" s="412"/>
      <c r="AM103" s="412"/>
      <c r="AN103" s="412"/>
      <c r="AO103" s="412"/>
      <c r="AP103" s="412"/>
      <c r="AQ103" s="412"/>
      <c r="AR103" s="412"/>
      <c r="AS103" s="412"/>
      <c r="AT103" s="412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173"/>
      <c r="BI103" s="173"/>
      <c r="BJ103" s="173"/>
      <c r="BK103" s="174"/>
      <c r="BL103" s="147"/>
      <c r="BM103" s="148"/>
      <c r="BN103" s="147"/>
      <c r="BP103" s="150"/>
    </row>
    <row r="104" spans="2:70" ht="42.75" thickBot="1" x14ac:dyDescent="0.7">
      <c r="B104" s="346" t="s">
        <v>76</v>
      </c>
      <c r="C104" s="349" t="s">
        <v>77</v>
      </c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1"/>
      <c r="Q104" s="358" t="s">
        <v>78</v>
      </c>
      <c r="R104" s="359"/>
      <c r="S104" s="358" t="s">
        <v>79</v>
      </c>
      <c r="T104" s="419"/>
      <c r="U104" s="422" t="s">
        <v>80</v>
      </c>
      <c r="V104" s="423"/>
      <c r="W104" s="423"/>
      <c r="X104" s="423"/>
      <c r="Y104" s="423"/>
      <c r="Z104" s="423"/>
      <c r="AA104" s="423"/>
      <c r="AB104" s="423"/>
      <c r="AC104" s="423"/>
      <c r="AD104" s="423"/>
      <c r="AE104" s="423"/>
      <c r="AF104" s="424"/>
      <c r="AG104" s="394" t="s">
        <v>81</v>
      </c>
      <c r="AH104" s="395"/>
      <c r="AI104" s="395"/>
      <c r="AJ104" s="395"/>
      <c r="AK104" s="395"/>
      <c r="AL104" s="395"/>
      <c r="AM104" s="395"/>
      <c r="AN104" s="395"/>
      <c r="AO104" s="395"/>
      <c r="AP104" s="395"/>
      <c r="AQ104" s="395"/>
      <c r="AR104" s="395"/>
      <c r="AS104" s="395"/>
      <c r="AT104" s="395"/>
      <c r="AU104" s="395"/>
      <c r="AV104" s="395"/>
      <c r="AW104" s="395"/>
      <c r="AX104" s="395"/>
      <c r="AY104" s="395"/>
      <c r="AZ104" s="395"/>
      <c r="BA104" s="395"/>
      <c r="BB104" s="395"/>
      <c r="BC104" s="395"/>
      <c r="BD104" s="396"/>
      <c r="BE104" s="318" t="s">
        <v>82</v>
      </c>
      <c r="BF104" s="319"/>
      <c r="BG104" s="324" t="s">
        <v>83</v>
      </c>
      <c r="BH104" s="324"/>
      <c r="BI104" s="324"/>
      <c r="BJ104" s="325"/>
      <c r="BK104" s="102"/>
    </row>
    <row r="105" spans="2:70" ht="39" customHeight="1" thickBot="1" x14ac:dyDescent="0.7">
      <c r="B105" s="347"/>
      <c r="C105" s="352"/>
      <c r="D105" s="353"/>
      <c r="E105" s="353"/>
      <c r="F105" s="353"/>
      <c r="G105" s="353"/>
      <c r="H105" s="353"/>
      <c r="I105" s="353"/>
      <c r="J105" s="353"/>
      <c r="K105" s="353"/>
      <c r="L105" s="353"/>
      <c r="M105" s="353"/>
      <c r="N105" s="353"/>
      <c r="O105" s="353"/>
      <c r="P105" s="354"/>
      <c r="Q105" s="334"/>
      <c r="R105" s="331"/>
      <c r="S105" s="334"/>
      <c r="T105" s="420"/>
      <c r="U105" s="330" t="s">
        <v>31</v>
      </c>
      <c r="V105" s="331"/>
      <c r="W105" s="334" t="s">
        <v>84</v>
      </c>
      <c r="X105" s="335"/>
      <c r="Y105" s="338" t="s">
        <v>85</v>
      </c>
      <c r="Z105" s="339"/>
      <c r="AA105" s="339"/>
      <c r="AB105" s="339"/>
      <c r="AC105" s="339"/>
      <c r="AD105" s="339"/>
      <c r="AE105" s="339"/>
      <c r="AF105" s="340"/>
      <c r="AG105" s="341" t="s">
        <v>86</v>
      </c>
      <c r="AH105" s="316"/>
      <c r="AI105" s="316"/>
      <c r="AJ105" s="316"/>
      <c r="AK105" s="316"/>
      <c r="AL105" s="317"/>
      <c r="AM105" s="341" t="s">
        <v>87</v>
      </c>
      <c r="AN105" s="316"/>
      <c r="AO105" s="316"/>
      <c r="AP105" s="316"/>
      <c r="AQ105" s="316"/>
      <c r="AR105" s="317"/>
      <c r="AS105" s="341" t="s">
        <v>88</v>
      </c>
      <c r="AT105" s="316"/>
      <c r="AU105" s="316"/>
      <c r="AV105" s="316"/>
      <c r="AW105" s="316"/>
      <c r="AX105" s="317"/>
      <c r="AY105" s="341" t="s">
        <v>89</v>
      </c>
      <c r="AZ105" s="316"/>
      <c r="BA105" s="316"/>
      <c r="BB105" s="316"/>
      <c r="BC105" s="316"/>
      <c r="BD105" s="317"/>
      <c r="BE105" s="320"/>
      <c r="BF105" s="321"/>
      <c r="BG105" s="326"/>
      <c r="BH105" s="326"/>
      <c r="BI105" s="326"/>
      <c r="BJ105" s="327"/>
      <c r="BK105" s="102"/>
    </row>
    <row r="106" spans="2:70" ht="150.75" customHeight="1" thickBot="1" x14ac:dyDescent="0.7">
      <c r="B106" s="347"/>
      <c r="C106" s="352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4"/>
      <c r="Q106" s="334"/>
      <c r="R106" s="331"/>
      <c r="S106" s="334"/>
      <c r="T106" s="420"/>
      <c r="U106" s="330"/>
      <c r="V106" s="331"/>
      <c r="W106" s="334"/>
      <c r="X106" s="335"/>
      <c r="Y106" s="342" t="s">
        <v>90</v>
      </c>
      <c r="Z106" s="343"/>
      <c r="AA106" s="425" t="s">
        <v>91</v>
      </c>
      <c r="AB106" s="331"/>
      <c r="AC106" s="425" t="s">
        <v>92</v>
      </c>
      <c r="AD106" s="331"/>
      <c r="AE106" s="334" t="s">
        <v>93</v>
      </c>
      <c r="AF106" s="420"/>
      <c r="AG106" s="315" t="s">
        <v>94</v>
      </c>
      <c r="AH106" s="316"/>
      <c r="AI106" s="317"/>
      <c r="AJ106" s="315" t="s">
        <v>95</v>
      </c>
      <c r="AK106" s="316"/>
      <c r="AL106" s="317"/>
      <c r="AM106" s="315" t="s">
        <v>96</v>
      </c>
      <c r="AN106" s="316"/>
      <c r="AO106" s="317"/>
      <c r="AP106" s="315" t="s">
        <v>97</v>
      </c>
      <c r="AQ106" s="316"/>
      <c r="AR106" s="317"/>
      <c r="AS106" s="315" t="s">
        <v>98</v>
      </c>
      <c r="AT106" s="316"/>
      <c r="AU106" s="317"/>
      <c r="AV106" s="315" t="s">
        <v>99</v>
      </c>
      <c r="AW106" s="316"/>
      <c r="AX106" s="317"/>
      <c r="AY106" s="315" t="s">
        <v>100</v>
      </c>
      <c r="AZ106" s="316"/>
      <c r="BA106" s="317"/>
      <c r="BB106" s="409" t="s">
        <v>101</v>
      </c>
      <c r="BC106" s="410"/>
      <c r="BD106" s="411"/>
      <c r="BE106" s="320"/>
      <c r="BF106" s="321"/>
      <c r="BG106" s="326"/>
      <c r="BH106" s="326"/>
      <c r="BI106" s="326"/>
      <c r="BJ106" s="327"/>
      <c r="BK106" s="102"/>
    </row>
    <row r="107" spans="2:70" ht="190.5" customHeight="1" thickBot="1" x14ac:dyDescent="0.7">
      <c r="B107" s="348"/>
      <c r="C107" s="355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7"/>
      <c r="Q107" s="336"/>
      <c r="R107" s="333"/>
      <c r="S107" s="336"/>
      <c r="T107" s="421"/>
      <c r="U107" s="332"/>
      <c r="V107" s="333"/>
      <c r="W107" s="336"/>
      <c r="X107" s="337"/>
      <c r="Y107" s="344"/>
      <c r="Z107" s="345"/>
      <c r="AA107" s="336"/>
      <c r="AB107" s="333"/>
      <c r="AC107" s="336"/>
      <c r="AD107" s="333"/>
      <c r="AE107" s="336"/>
      <c r="AF107" s="421"/>
      <c r="AG107" s="37" t="s">
        <v>102</v>
      </c>
      <c r="AH107" s="38" t="s">
        <v>103</v>
      </c>
      <c r="AI107" s="39" t="s">
        <v>104</v>
      </c>
      <c r="AJ107" s="37" t="s">
        <v>102</v>
      </c>
      <c r="AK107" s="38" t="s">
        <v>103</v>
      </c>
      <c r="AL107" s="39" t="s">
        <v>104</v>
      </c>
      <c r="AM107" s="37" t="s">
        <v>102</v>
      </c>
      <c r="AN107" s="38" t="s">
        <v>103</v>
      </c>
      <c r="AO107" s="39" t="s">
        <v>104</v>
      </c>
      <c r="AP107" s="37" t="s">
        <v>102</v>
      </c>
      <c r="AQ107" s="38" t="s">
        <v>103</v>
      </c>
      <c r="AR107" s="39" t="s">
        <v>104</v>
      </c>
      <c r="AS107" s="37" t="s">
        <v>102</v>
      </c>
      <c r="AT107" s="38" t="s">
        <v>103</v>
      </c>
      <c r="AU107" s="39" t="s">
        <v>104</v>
      </c>
      <c r="AV107" s="40" t="s">
        <v>102</v>
      </c>
      <c r="AW107" s="41" t="s">
        <v>103</v>
      </c>
      <c r="AX107" s="42" t="s">
        <v>104</v>
      </c>
      <c r="AY107" s="37" t="s">
        <v>102</v>
      </c>
      <c r="AZ107" s="38" t="s">
        <v>103</v>
      </c>
      <c r="BA107" s="39" t="s">
        <v>104</v>
      </c>
      <c r="BB107" s="37" t="s">
        <v>102</v>
      </c>
      <c r="BC107" s="38" t="s">
        <v>103</v>
      </c>
      <c r="BD107" s="39" t="s">
        <v>104</v>
      </c>
      <c r="BE107" s="322"/>
      <c r="BF107" s="323"/>
      <c r="BG107" s="328"/>
      <c r="BH107" s="328"/>
      <c r="BI107" s="328"/>
      <c r="BJ107" s="329"/>
      <c r="BK107" s="102"/>
    </row>
    <row r="108" spans="2:70" s="29" customFormat="1" ht="48" customHeight="1" x14ac:dyDescent="0.65">
      <c r="B108" s="128" t="s">
        <v>168</v>
      </c>
      <c r="C108" s="605" t="s">
        <v>350</v>
      </c>
      <c r="D108" s="606"/>
      <c r="E108" s="606"/>
      <c r="F108" s="606"/>
      <c r="G108" s="606"/>
      <c r="H108" s="606"/>
      <c r="I108" s="606"/>
      <c r="J108" s="606"/>
      <c r="K108" s="606"/>
      <c r="L108" s="606"/>
      <c r="M108" s="606"/>
      <c r="N108" s="606"/>
      <c r="O108" s="606"/>
      <c r="P108" s="607"/>
      <c r="Q108" s="608">
        <v>6</v>
      </c>
      <c r="R108" s="609"/>
      <c r="S108" s="608"/>
      <c r="T108" s="610"/>
      <c r="U108" s="611">
        <v>190</v>
      </c>
      <c r="V108" s="598"/>
      <c r="W108" s="597">
        <v>70</v>
      </c>
      <c r="X108" s="612"/>
      <c r="Y108" s="599">
        <v>36</v>
      </c>
      <c r="Z108" s="598"/>
      <c r="AA108" s="597"/>
      <c r="AB108" s="598"/>
      <c r="AC108" s="597"/>
      <c r="AD108" s="598"/>
      <c r="AE108" s="597">
        <v>34</v>
      </c>
      <c r="AF108" s="599"/>
      <c r="AG108" s="197"/>
      <c r="AH108" s="198"/>
      <c r="AI108" s="60"/>
      <c r="AJ108" s="197"/>
      <c r="AK108" s="198"/>
      <c r="AL108" s="60"/>
      <c r="AM108" s="197"/>
      <c r="AN108" s="198"/>
      <c r="AO108" s="60"/>
      <c r="AP108" s="197"/>
      <c r="AQ108" s="198"/>
      <c r="AR108" s="60"/>
      <c r="AS108" s="197"/>
      <c r="AT108" s="198"/>
      <c r="AU108" s="60"/>
      <c r="AV108" s="197">
        <v>190</v>
      </c>
      <c r="AW108" s="198">
        <v>70</v>
      </c>
      <c r="AX108" s="60">
        <v>5</v>
      </c>
      <c r="AY108" s="219"/>
      <c r="AZ108" s="220"/>
      <c r="BA108" s="126"/>
      <c r="BB108" s="219"/>
      <c r="BC108" s="220"/>
      <c r="BD108" s="126"/>
      <c r="BE108" s="303">
        <f>AI108+AL108+AO108+AR108+AU108+AX108+BA108+BD108</f>
        <v>5</v>
      </c>
      <c r="BF108" s="408"/>
      <c r="BG108" s="383" t="s">
        <v>330</v>
      </c>
      <c r="BH108" s="384"/>
      <c r="BI108" s="384"/>
      <c r="BJ108" s="385"/>
      <c r="BK108" s="251"/>
      <c r="BL108" s="115">
        <f t="shared" si="6"/>
        <v>190</v>
      </c>
      <c r="BM108" s="32"/>
      <c r="BN108" s="115">
        <f t="shared" si="7"/>
        <v>70</v>
      </c>
      <c r="BO108" s="32"/>
      <c r="BP108" s="116">
        <f t="shared" si="8"/>
        <v>70</v>
      </c>
      <c r="BR108" s="120">
        <f t="shared" si="9"/>
        <v>5</v>
      </c>
    </row>
    <row r="109" spans="2:70" s="29" customFormat="1" ht="89.25" customHeight="1" x14ac:dyDescent="0.65">
      <c r="B109" s="159" t="s">
        <v>427</v>
      </c>
      <c r="C109" s="576" t="s">
        <v>428</v>
      </c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1"/>
      <c r="Q109" s="236"/>
      <c r="R109" s="237"/>
      <c r="S109" s="236"/>
      <c r="T109" s="215"/>
      <c r="U109" s="303">
        <v>40</v>
      </c>
      <c r="V109" s="379"/>
      <c r="W109" s="236"/>
      <c r="X109" s="156"/>
      <c r="Y109" s="238"/>
      <c r="Z109" s="237"/>
      <c r="AA109" s="236"/>
      <c r="AB109" s="237"/>
      <c r="AC109" s="236"/>
      <c r="AD109" s="237"/>
      <c r="AE109" s="236"/>
      <c r="AF109" s="238"/>
      <c r="AG109" s="154"/>
      <c r="AH109" s="155"/>
      <c r="AI109" s="133"/>
      <c r="AJ109" s="154"/>
      <c r="AK109" s="155"/>
      <c r="AL109" s="133"/>
      <c r="AM109" s="154"/>
      <c r="AN109" s="155"/>
      <c r="AO109" s="133"/>
      <c r="AP109" s="154"/>
      <c r="AQ109" s="155"/>
      <c r="AR109" s="133"/>
      <c r="AS109" s="154"/>
      <c r="AT109" s="155"/>
      <c r="AU109" s="133"/>
      <c r="AV109" s="197">
        <v>40</v>
      </c>
      <c r="AW109" s="198"/>
      <c r="AX109" s="60">
        <v>1</v>
      </c>
      <c r="AY109" s="154"/>
      <c r="AZ109" s="155"/>
      <c r="BA109" s="133"/>
      <c r="BB109" s="154"/>
      <c r="BC109" s="155"/>
      <c r="BD109" s="133"/>
      <c r="BE109" s="303">
        <v>1</v>
      </c>
      <c r="BF109" s="408"/>
      <c r="BG109" s="602" t="s">
        <v>499</v>
      </c>
      <c r="BH109" s="603"/>
      <c r="BI109" s="603"/>
      <c r="BJ109" s="604"/>
      <c r="BK109" s="251"/>
      <c r="BL109" s="115">
        <f t="shared" si="6"/>
        <v>40</v>
      </c>
      <c r="BM109" s="32"/>
      <c r="BN109" s="115">
        <f t="shared" si="7"/>
        <v>0</v>
      </c>
      <c r="BO109" s="32"/>
      <c r="BP109" s="116">
        <f t="shared" si="8"/>
        <v>0</v>
      </c>
      <c r="BR109" s="120"/>
    </row>
    <row r="110" spans="2:70" ht="81" customHeight="1" x14ac:dyDescent="0.65">
      <c r="B110" s="57" t="s">
        <v>189</v>
      </c>
      <c r="C110" s="590" t="s">
        <v>337</v>
      </c>
      <c r="D110" s="591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92"/>
      <c r="Q110" s="287"/>
      <c r="R110" s="289"/>
      <c r="S110" s="287"/>
      <c r="T110" s="370"/>
      <c r="U110" s="287"/>
      <c r="V110" s="289"/>
      <c r="W110" s="593"/>
      <c r="X110" s="594"/>
      <c r="Y110" s="595"/>
      <c r="Z110" s="596"/>
      <c r="AA110" s="287"/>
      <c r="AB110" s="289"/>
      <c r="AC110" s="287"/>
      <c r="AD110" s="289"/>
      <c r="AE110" s="287"/>
      <c r="AF110" s="289"/>
      <c r="AG110" s="62"/>
      <c r="AH110" s="63"/>
      <c r="AI110" s="64"/>
      <c r="AJ110" s="62"/>
      <c r="AK110" s="63"/>
      <c r="AL110" s="64"/>
      <c r="AM110" s="62"/>
      <c r="AN110" s="63"/>
      <c r="AO110" s="64"/>
      <c r="AP110" s="62"/>
      <c r="AQ110" s="63"/>
      <c r="AR110" s="64"/>
      <c r="AS110" s="62"/>
      <c r="AT110" s="63"/>
      <c r="AU110" s="64"/>
      <c r="AV110" s="62"/>
      <c r="AW110" s="63"/>
      <c r="AX110" s="64"/>
      <c r="AY110" s="62"/>
      <c r="AZ110" s="63"/>
      <c r="BA110" s="64"/>
      <c r="BB110" s="62"/>
      <c r="BC110" s="63"/>
      <c r="BD110" s="64"/>
      <c r="BE110" s="205"/>
      <c r="BF110" s="206"/>
      <c r="BG110" s="376" t="s">
        <v>498</v>
      </c>
      <c r="BH110" s="376"/>
      <c r="BI110" s="376"/>
      <c r="BJ110" s="377"/>
      <c r="BK110" s="102"/>
      <c r="BL110" s="115">
        <f t="shared" si="6"/>
        <v>0</v>
      </c>
      <c r="BM110" s="28"/>
      <c r="BN110" s="115">
        <f t="shared" si="7"/>
        <v>0</v>
      </c>
      <c r="BO110" s="28"/>
      <c r="BP110" s="116">
        <f t="shared" si="8"/>
        <v>0</v>
      </c>
      <c r="BR110" s="120">
        <f t="shared" si="9"/>
        <v>0</v>
      </c>
    </row>
    <row r="111" spans="2:70" ht="67.5" customHeight="1" x14ac:dyDescent="0.65">
      <c r="B111" s="61" t="s">
        <v>191</v>
      </c>
      <c r="C111" s="300" t="s">
        <v>336</v>
      </c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2"/>
      <c r="Q111" s="287">
        <v>7</v>
      </c>
      <c r="R111" s="289"/>
      <c r="S111" s="588"/>
      <c r="T111" s="589"/>
      <c r="U111" s="306">
        <v>166</v>
      </c>
      <c r="V111" s="451"/>
      <c r="W111" s="541">
        <v>70</v>
      </c>
      <c r="X111" s="523"/>
      <c r="Y111" s="450">
        <v>34</v>
      </c>
      <c r="Z111" s="451"/>
      <c r="AA111" s="541"/>
      <c r="AB111" s="451"/>
      <c r="AC111" s="541"/>
      <c r="AD111" s="451"/>
      <c r="AE111" s="541">
        <v>36</v>
      </c>
      <c r="AF111" s="450"/>
      <c r="AG111" s="197"/>
      <c r="AH111" s="198"/>
      <c r="AI111" s="60"/>
      <c r="AJ111" s="197"/>
      <c r="AK111" s="198"/>
      <c r="AL111" s="60"/>
      <c r="AM111" s="197"/>
      <c r="AN111" s="198"/>
      <c r="AO111" s="60"/>
      <c r="AP111" s="197"/>
      <c r="AQ111" s="198"/>
      <c r="AR111" s="60"/>
      <c r="AS111" s="197"/>
      <c r="AT111" s="198"/>
      <c r="AU111" s="60"/>
      <c r="AV111" s="197"/>
      <c r="AW111" s="198"/>
      <c r="AX111" s="60"/>
      <c r="AY111" s="197">
        <v>166</v>
      </c>
      <c r="AZ111" s="198">
        <v>70</v>
      </c>
      <c r="BA111" s="126">
        <v>5</v>
      </c>
      <c r="BB111" s="229"/>
      <c r="BC111" s="54"/>
      <c r="BD111" s="55"/>
      <c r="BE111" s="389">
        <f>AI111+AL111+AO111+AR111+AU111+AX111+BA111+BD111</f>
        <v>5</v>
      </c>
      <c r="BF111" s="390"/>
      <c r="BG111" s="376"/>
      <c r="BH111" s="376"/>
      <c r="BI111" s="376"/>
      <c r="BJ111" s="377"/>
      <c r="BK111" s="102"/>
      <c r="BL111" s="115">
        <f t="shared" si="6"/>
        <v>166</v>
      </c>
      <c r="BM111" s="28"/>
      <c r="BN111" s="115">
        <f t="shared" si="7"/>
        <v>70</v>
      </c>
      <c r="BO111" s="28"/>
      <c r="BP111" s="116">
        <f t="shared" si="8"/>
        <v>70</v>
      </c>
      <c r="BR111" s="120">
        <f t="shared" si="9"/>
        <v>5</v>
      </c>
    </row>
    <row r="112" spans="2:70" ht="125.25" customHeight="1" x14ac:dyDescent="0.65">
      <c r="B112" s="53" t="s">
        <v>288</v>
      </c>
      <c r="C112" s="309" t="s">
        <v>338</v>
      </c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287"/>
      <c r="R112" s="289"/>
      <c r="S112" s="287"/>
      <c r="T112" s="288"/>
      <c r="U112" s="521">
        <v>40</v>
      </c>
      <c r="V112" s="289"/>
      <c r="W112" s="287"/>
      <c r="X112" s="370"/>
      <c r="Y112" s="288"/>
      <c r="Z112" s="289"/>
      <c r="AA112" s="287"/>
      <c r="AB112" s="289"/>
      <c r="AC112" s="287"/>
      <c r="AD112" s="289"/>
      <c r="AE112" s="287"/>
      <c r="AF112" s="288"/>
      <c r="AG112" s="229"/>
      <c r="AH112" s="191"/>
      <c r="AI112" s="192"/>
      <c r="AJ112" s="229"/>
      <c r="AK112" s="191"/>
      <c r="AL112" s="192"/>
      <c r="AM112" s="229"/>
      <c r="AN112" s="191"/>
      <c r="AO112" s="192"/>
      <c r="AP112" s="229"/>
      <c r="AQ112" s="191"/>
      <c r="AR112" s="192"/>
      <c r="AS112" s="229"/>
      <c r="AT112" s="191"/>
      <c r="AU112" s="192"/>
      <c r="AV112" s="229"/>
      <c r="AW112" s="191"/>
      <c r="AX112" s="192"/>
      <c r="AY112" s="229">
        <v>40</v>
      </c>
      <c r="AZ112" s="191"/>
      <c r="BA112" s="192">
        <v>1</v>
      </c>
      <c r="BB112" s="229"/>
      <c r="BC112" s="54"/>
      <c r="BD112" s="55"/>
      <c r="BE112" s="389">
        <f>AI112+AL112+AO112+AR112+AU112+AX112+BA112+BD112</f>
        <v>1</v>
      </c>
      <c r="BF112" s="390"/>
      <c r="BG112" s="586"/>
      <c r="BH112" s="586"/>
      <c r="BI112" s="586"/>
      <c r="BJ112" s="587"/>
      <c r="BK112" s="102"/>
      <c r="BL112" s="115">
        <f t="shared" si="6"/>
        <v>40</v>
      </c>
      <c r="BM112" s="28"/>
      <c r="BN112" s="115">
        <f t="shared" si="7"/>
        <v>0</v>
      </c>
      <c r="BO112" s="28"/>
      <c r="BP112" s="116">
        <f t="shared" si="8"/>
        <v>0</v>
      </c>
      <c r="BR112" s="120">
        <f t="shared" si="9"/>
        <v>1</v>
      </c>
    </row>
    <row r="113" spans="2:70" ht="80.45" customHeight="1" x14ac:dyDescent="0.65">
      <c r="B113" s="65" t="s">
        <v>193</v>
      </c>
      <c r="C113" s="580" t="s">
        <v>179</v>
      </c>
      <c r="D113" s="581"/>
      <c r="E113" s="581"/>
      <c r="F113" s="581"/>
      <c r="G113" s="581"/>
      <c r="H113" s="581"/>
      <c r="I113" s="581"/>
      <c r="J113" s="581"/>
      <c r="K113" s="581"/>
      <c r="L113" s="581"/>
      <c r="M113" s="581"/>
      <c r="N113" s="581"/>
      <c r="O113" s="581"/>
      <c r="P113" s="582"/>
      <c r="Q113" s="583"/>
      <c r="R113" s="584"/>
      <c r="S113" s="583"/>
      <c r="T113" s="584"/>
      <c r="U113" s="290"/>
      <c r="V113" s="292"/>
      <c r="W113" s="579"/>
      <c r="X113" s="585"/>
      <c r="Y113" s="291"/>
      <c r="Z113" s="292"/>
      <c r="AA113" s="579"/>
      <c r="AB113" s="292"/>
      <c r="AC113" s="579"/>
      <c r="AD113" s="292"/>
      <c r="AE113" s="579"/>
      <c r="AF113" s="292"/>
      <c r="AG113" s="221"/>
      <c r="AH113" s="222"/>
      <c r="AI113" s="70"/>
      <c r="AJ113" s="221"/>
      <c r="AK113" s="222"/>
      <c r="AL113" s="70"/>
      <c r="AM113" s="221"/>
      <c r="AN113" s="222"/>
      <c r="AO113" s="70"/>
      <c r="AP113" s="221"/>
      <c r="AQ113" s="222"/>
      <c r="AR113" s="70"/>
      <c r="AS113" s="221"/>
      <c r="AT113" s="222"/>
      <c r="AU113" s="70"/>
      <c r="AV113" s="221"/>
      <c r="AW113" s="222"/>
      <c r="AX113" s="70"/>
      <c r="AY113" s="221"/>
      <c r="AZ113" s="222"/>
      <c r="BA113" s="70"/>
      <c r="BB113" s="221"/>
      <c r="BC113" s="222"/>
      <c r="BD113" s="70"/>
      <c r="BE113" s="203"/>
      <c r="BF113" s="204"/>
      <c r="BG113" s="499"/>
      <c r="BH113" s="372"/>
      <c r="BI113" s="372"/>
      <c r="BJ113" s="549"/>
      <c r="BK113" s="102"/>
      <c r="BL113" s="115">
        <f t="shared" si="6"/>
        <v>0</v>
      </c>
      <c r="BM113" s="28"/>
      <c r="BN113" s="115">
        <f t="shared" si="7"/>
        <v>0</v>
      </c>
      <c r="BO113" s="28"/>
      <c r="BP113" s="116">
        <f t="shared" si="8"/>
        <v>0</v>
      </c>
      <c r="BR113" s="120">
        <f t="shared" si="9"/>
        <v>0</v>
      </c>
    </row>
    <row r="114" spans="2:70" ht="40.15" customHeight="1" x14ac:dyDescent="0.65">
      <c r="B114" s="69" t="s">
        <v>289</v>
      </c>
      <c r="C114" s="309" t="s">
        <v>181</v>
      </c>
      <c r="D114" s="309"/>
      <c r="E114" s="309"/>
      <c r="F114" s="309"/>
      <c r="G114" s="309"/>
      <c r="H114" s="309"/>
      <c r="I114" s="309"/>
      <c r="J114" s="309"/>
      <c r="K114" s="309"/>
      <c r="L114" s="309"/>
      <c r="M114" s="309"/>
      <c r="N114" s="309"/>
      <c r="O114" s="309"/>
      <c r="P114" s="309"/>
      <c r="Q114" s="287"/>
      <c r="R114" s="289"/>
      <c r="S114" s="287">
        <v>7</v>
      </c>
      <c r="T114" s="288"/>
      <c r="U114" s="306">
        <v>104</v>
      </c>
      <c r="V114" s="451"/>
      <c r="W114" s="541">
        <v>54</v>
      </c>
      <c r="X114" s="523"/>
      <c r="Y114" s="450">
        <v>28</v>
      </c>
      <c r="Z114" s="451"/>
      <c r="AA114" s="541"/>
      <c r="AB114" s="451"/>
      <c r="AC114" s="541"/>
      <c r="AD114" s="451"/>
      <c r="AE114" s="541">
        <v>26</v>
      </c>
      <c r="AF114" s="450"/>
      <c r="AG114" s="197"/>
      <c r="AH114" s="198"/>
      <c r="AI114" s="60"/>
      <c r="AJ114" s="197"/>
      <c r="AK114" s="198"/>
      <c r="AL114" s="60"/>
      <c r="AM114" s="197"/>
      <c r="AN114" s="198"/>
      <c r="AO114" s="60"/>
      <c r="AP114" s="197"/>
      <c r="AQ114" s="198"/>
      <c r="AR114" s="60"/>
      <c r="AS114" s="197"/>
      <c r="AT114" s="198"/>
      <c r="AU114" s="60"/>
      <c r="AV114" s="197"/>
      <c r="AW114" s="198"/>
      <c r="AX114" s="60"/>
      <c r="AY114" s="197">
        <v>104</v>
      </c>
      <c r="AZ114" s="198">
        <v>54</v>
      </c>
      <c r="BA114" s="60">
        <v>3</v>
      </c>
      <c r="BB114" s="229"/>
      <c r="BC114" s="191"/>
      <c r="BD114" s="192"/>
      <c r="BE114" s="381">
        <f>AI114+AL114+AO114+AR114+AU114+AX114+BA114+BD114</f>
        <v>3</v>
      </c>
      <c r="BF114" s="382"/>
      <c r="BG114" s="391" t="s">
        <v>352</v>
      </c>
      <c r="BH114" s="392"/>
      <c r="BI114" s="392"/>
      <c r="BJ114" s="393"/>
      <c r="BK114" s="102"/>
      <c r="BL114" s="115">
        <f t="shared" si="6"/>
        <v>104</v>
      </c>
      <c r="BM114" s="28"/>
      <c r="BN114" s="115">
        <f t="shared" si="7"/>
        <v>54</v>
      </c>
      <c r="BO114" s="28"/>
      <c r="BP114" s="116">
        <f t="shared" si="8"/>
        <v>54</v>
      </c>
      <c r="BR114" s="120">
        <f t="shared" si="9"/>
        <v>3</v>
      </c>
    </row>
    <row r="115" spans="2:70" s="29" customFormat="1" ht="40.15" customHeight="1" x14ac:dyDescent="0.65">
      <c r="B115" s="125" t="s">
        <v>290</v>
      </c>
      <c r="C115" s="576" t="s">
        <v>183</v>
      </c>
      <c r="D115" s="577"/>
      <c r="E115" s="577"/>
      <c r="F115" s="577"/>
      <c r="G115" s="577"/>
      <c r="H115" s="577"/>
      <c r="I115" s="577"/>
      <c r="J115" s="577"/>
      <c r="K115" s="577"/>
      <c r="L115" s="577"/>
      <c r="M115" s="577"/>
      <c r="N115" s="577"/>
      <c r="O115" s="577"/>
      <c r="P115" s="578"/>
      <c r="Q115" s="378">
        <v>7</v>
      </c>
      <c r="R115" s="305"/>
      <c r="S115" s="378"/>
      <c r="T115" s="380"/>
      <c r="U115" s="303">
        <v>202</v>
      </c>
      <c r="V115" s="379"/>
      <c r="W115" s="378">
        <v>86</v>
      </c>
      <c r="X115" s="408"/>
      <c r="Y115" s="380">
        <v>44</v>
      </c>
      <c r="Z115" s="379"/>
      <c r="AA115" s="380"/>
      <c r="AB115" s="379"/>
      <c r="AC115" s="380"/>
      <c r="AD115" s="379"/>
      <c r="AE115" s="380">
        <v>42</v>
      </c>
      <c r="AF115" s="379"/>
      <c r="AG115" s="154"/>
      <c r="AH115" s="155"/>
      <c r="AI115" s="133"/>
      <c r="AJ115" s="154"/>
      <c r="AK115" s="155"/>
      <c r="AL115" s="133"/>
      <c r="AM115" s="154"/>
      <c r="AN115" s="155"/>
      <c r="AO115" s="133"/>
      <c r="AP115" s="219"/>
      <c r="AQ115" s="220"/>
      <c r="AR115" s="126"/>
      <c r="AS115" s="219"/>
      <c r="AT115" s="220"/>
      <c r="AU115" s="126"/>
      <c r="AV115" s="219"/>
      <c r="AW115" s="220"/>
      <c r="AX115" s="126"/>
      <c r="AY115" s="219">
        <v>202</v>
      </c>
      <c r="AZ115" s="220">
        <v>86</v>
      </c>
      <c r="BA115" s="126">
        <v>6</v>
      </c>
      <c r="BB115" s="154"/>
      <c r="BC115" s="155"/>
      <c r="BD115" s="133"/>
      <c r="BE115" s="381">
        <f t="shared" ref="BE115:BE117" si="30">AI115+AL115+AO115+AR115+AU115+AX115+BA115+BD115</f>
        <v>6</v>
      </c>
      <c r="BF115" s="382"/>
      <c r="BG115" s="574" t="s">
        <v>353</v>
      </c>
      <c r="BH115" s="574"/>
      <c r="BI115" s="574"/>
      <c r="BJ115" s="575"/>
      <c r="BK115" s="251"/>
      <c r="BL115" s="115">
        <f t="shared" si="6"/>
        <v>202</v>
      </c>
      <c r="BM115" s="32"/>
      <c r="BN115" s="115">
        <f t="shared" si="7"/>
        <v>86</v>
      </c>
      <c r="BO115" s="32"/>
      <c r="BP115" s="116">
        <f t="shared" si="8"/>
        <v>86</v>
      </c>
      <c r="BR115" s="120">
        <f t="shared" si="9"/>
        <v>6</v>
      </c>
    </row>
    <row r="116" spans="2:70" ht="80.45" customHeight="1" x14ac:dyDescent="0.65">
      <c r="B116" s="71" t="s">
        <v>291</v>
      </c>
      <c r="C116" s="386" t="s">
        <v>335</v>
      </c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  <c r="O116" s="387"/>
      <c r="P116" s="388"/>
      <c r="Q116" s="287"/>
      <c r="R116" s="289"/>
      <c r="S116" s="287"/>
      <c r="T116" s="288"/>
      <c r="U116" s="521"/>
      <c r="V116" s="289"/>
      <c r="W116" s="287"/>
      <c r="X116" s="370"/>
      <c r="Y116" s="288"/>
      <c r="Z116" s="289"/>
      <c r="AA116" s="287"/>
      <c r="AB116" s="289"/>
      <c r="AC116" s="287"/>
      <c r="AD116" s="289"/>
      <c r="AE116" s="287"/>
      <c r="AF116" s="288"/>
      <c r="AG116" s="229"/>
      <c r="AH116" s="191"/>
      <c r="AI116" s="192"/>
      <c r="AJ116" s="229"/>
      <c r="AK116" s="191"/>
      <c r="AL116" s="192"/>
      <c r="AM116" s="229"/>
      <c r="AN116" s="191"/>
      <c r="AO116" s="192"/>
      <c r="AP116" s="229"/>
      <c r="AQ116" s="191"/>
      <c r="AR116" s="192"/>
      <c r="AS116" s="229"/>
      <c r="AT116" s="191"/>
      <c r="AU116" s="192"/>
      <c r="AV116" s="229"/>
      <c r="AW116" s="191"/>
      <c r="AX116" s="192"/>
      <c r="AY116" s="229"/>
      <c r="AZ116" s="191"/>
      <c r="BA116" s="192"/>
      <c r="BB116" s="229"/>
      <c r="BC116" s="191"/>
      <c r="BD116" s="192"/>
      <c r="BE116" s="572">
        <f t="shared" si="30"/>
        <v>0</v>
      </c>
      <c r="BF116" s="573"/>
      <c r="BG116" s="567"/>
      <c r="BH116" s="568"/>
      <c r="BI116" s="568"/>
      <c r="BJ116" s="569"/>
      <c r="BK116" s="102"/>
      <c r="BL116" s="115">
        <f t="shared" ref="BL116:BL127" si="31">AG116+AJ116+AM116+AP116+AS116+AV116+AY116</f>
        <v>0</v>
      </c>
      <c r="BM116" s="28"/>
      <c r="BN116" s="115">
        <f t="shared" ref="BN116:BN118" si="32">AH116+AK116+AN116+AQ116+AT116+AW116+AZ116</f>
        <v>0</v>
      </c>
      <c r="BO116" s="28"/>
      <c r="BP116" s="116">
        <f t="shared" ref="BP116:BP127" si="33">Y116+AA116+AC116+AE116</f>
        <v>0</v>
      </c>
      <c r="BR116" s="120">
        <f t="shared" ref="BR116:BR118" si="34">AI116+AL116+AO116+AR116+AU116+AX116+BA116</f>
        <v>0</v>
      </c>
    </row>
    <row r="117" spans="2:70" ht="40.15" customHeight="1" x14ac:dyDescent="0.65">
      <c r="B117" s="69" t="s">
        <v>367</v>
      </c>
      <c r="C117" s="309" t="s">
        <v>334</v>
      </c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541">
        <v>7</v>
      </c>
      <c r="R117" s="308"/>
      <c r="S117" s="541"/>
      <c r="T117" s="450"/>
      <c r="U117" s="306">
        <v>202</v>
      </c>
      <c r="V117" s="451"/>
      <c r="W117" s="541">
        <v>80</v>
      </c>
      <c r="X117" s="523"/>
      <c r="Y117" s="450">
        <v>40</v>
      </c>
      <c r="Z117" s="451"/>
      <c r="AA117" s="450"/>
      <c r="AB117" s="451"/>
      <c r="AC117" s="450">
        <v>40</v>
      </c>
      <c r="AD117" s="451"/>
      <c r="AE117" s="450"/>
      <c r="AF117" s="451"/>
      <c r="AG117" s="221"/>
      <c r="AH117" s="222"/>
      <c r="AI117" s="70"/>
      <c r="AJ117" s="221"/>
      <c r="AK117" s="222"/>
      <c r="AL117" s="70"/>
      <c r="AM117" s="221"/>
      <c r="AN117" s="222"/>
      <c r="AO117" s="70"/>
      <c r="AP117" s="197"/>
      <c r="AQ117" s="198"/>
      <c r="AR117" s="60"/>
      <c r="AS117" s="197"/>
      <c r="AT117" s="198"/>
      <c r="AU117" s="60"/>
      <c r="AV117" s="197"/>
      <c r="AW117" s="198"/>
      <c r="AX117" s="60"/>
      <c r="AY117" s="197">
        <v>202</v>
      </c>
      <c r="AZ117" s="198">
        <v>80</v>
      </c>
      <c r="BA117" s="60">
        <v>6</v>
      </c>
      <c r="BB117" s="221"/>
      <c r="BC117" s="224"/>
      <c r="BD117" s="232"/>
      <c r="BE117" s="381">
        <f t="shared" si="30"/>
        <v>6</v>
      </c>
      <c r="BF117" s="382"/>
      <c r="BG117" s="570" t="s">
        <v>453</v>
      </c>
      <c r="BH117" s="570"/>
      <c r="BI117" s="570"/>
      <c r="BJ117" s="571"/>
      <c r="BK117" s="102"/>
      <c r="BL117" s="115">
        <f t="shared" si="31"/>
        <v>202</v>
      </c>
      <c r="BM117" s="28"/>
      <c r="BN117" s="115">
        <f t="shared" si="32"/>
        <v>80</v>
      </c>
      <c r="BO117" s="28"/>
      <c r="BP117" s="116">
        <f t="shared" si="33"/>
        <v>80</v>
      </c>
      <c r="BR117" s="120">
        <f t="shared" si="34"/>
        <v>6</v>
      </c>
    </row>
    <row r="118" spans="2:70" ht="40.15" customHeight="1" thickBot="1" x14ac:dyDescent="0.7">
      <c r="B118" s="69" t="s">
        <v>368</v>
      </c>
      <c r="C118" s="309" t="s">
        <v>171</v>
      </c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541"/>
      <c r="R118" s="451"/>
      <c r="S118" s="541">
        <v>7</v>
      </c>
      <c r="T118" s="450"/>
      <c r="U118" s="306">
        <v>108</v>
      </c>
      <c r="V118" s="451"/>
      <c r="W118" s="541">
        <v>52</v>
      </c>
      <c r="X118" s="523"/>
      <c r="Y118" s="450">
        <v>28</v>
      </c>
      <c r="Z118" s="451"/>
      <c r="AA118" s="541">
        <v>4</v>
      </c>
      <c r="AB118" s="451"/>
      <c r="AC118" s="541">
        <v>20</v>
      </c>
      <c r="AD118" s="451"/>
      <c r="AE118" s="541"/>
      <c r="AF118" s="450"/>
      <c r="AG118" s="197"/>
      <c r="AH118" s="198"/>
      <c r="AI118" s="60"/>
      <c r="AJ118" s="197"/>
      <c r="AK118" s="198"/>
      <c r="AL118" s="60"/>
      <c r="AM118" s="197"/>
      <c r="AN118" s="198"/>
      <c r="AO118" s="60"/>
      <c r="AP118" s="197"/>
      <c r="AQ118" s="198"/>
      <c r="AR118" s="60"/>
      <c r="AS118" s="197"/>
      <c r="AT118" s="198"/>
      <c r="AU118" s="60"/>
      <c r="AV118" s="197"/>
      <c r="AW118" s="198"/>
      <c r="AX118" s="60"/>
      <c r="AY118" s="197">
        <v>108</v>
      </c>
      <c r="AZ118" s="198">
        <v>52</v>
      </c>
      <c r="BA118" s="60">
        <v>3</v>
      </c>
      <c r="BB118" s="197"/>
      <c r="BC118" s="191"/>
      <c r="BD118" s="192"/>
      <c r="BE118" s="381">
        <f>AI118+AL118+AO118+AR118+AU118+AX118+BA118+BD118</f>
        <v>3</v>
      </c>
      <c r="BF118" s="382"/>
      <c r="BG118" s="567" t="s">
        <v>369</v>
      </c>
      <c r="BH118" s="568"/>
      <c r="BI118" s="568"/>
      <c r="BJ118" s="569"/>
      <c r="BK118" s="102"/>
      <c r="BL118" s="115">
        <f t="shared" si="31"/>
        <v>108</v>
      </c>
      <c r="BM118" s="28"/>
      <c r="BN118" s="115">
        <f t="shared" si="32"/>
        <v>52</v>
      </c>
      <c r="BO118" s="28"/>
      <c r="BP118" s="116">
        <f t="shared" si="33"/>
        <v>52</v>
      </c>
      <c r="BR118" s="120">
        <f t="shared" si="34"/>
        <v>3</v>
      </c>
    </row>
    <row r="119" spans="2:70" ht="40.15" customHeight="1" thickBot="1" x14ac:dyDescent="0.7">
      <c r="B119" s="87" t="s">
        <v>199</v>
      </c>
      <c r="C119" s="560" t="s">
        <v>200</v>
      </c>
      <c r="D119" s="561"/>
      <c r="E119" s="561"/>
      <c r="F119" s="561"/>
      <c r="G119" s="561"/>
      <c r="H119" s="561"/>
      <c r="I119" s="561"/>
      <c r="J119" s="561"/>
      <c r="K119" s="561"/>
      <c r="L119" s="561"/>
      <c r="M119" s="561"/>
      <c r="N119" s="561"/>
      <c r="O119" s="561"/>
      <c r="P119" s="562"/>
      <c r="Q119" s="550"/>
      <c r="R119" s="551"/>
      <c r="S119" s="550"/>
      <c r="T119" s="552"/>
      <c r="U119" s="563" t="s">
        <v>466</v>
      </c>
      <c r="V119" s="551"/>
      <c r="W119" s="550" t="s">
        <v>466</v>
      </c>
      <c r="X119" s="564"/>
      <c r="Y119" s="552" t="s">
        <v>201</v>
      </c>
      <c r="Z119" s="551"/>
      <c r="AA119" s="550"/>
      <c r="AB119" s="551"/>
      <c r="AC119" s="550" t="s">
        <v>206</v>
      </c>
      <c r="AD119" s="551"/>
      <c r="AE119" s="550"/>
      <c r="AF119" s="552"/>
      <c r="AG119" s="88" t="s">
        <v>201</v>
      </c>
      <c r="AH119" s="89" t="s">
        <v>201</v>
      </c>
      <c r="AI119" s="90"/>
      <c r="AJ119" s="182"/>
      <c r="AK119" s="183"/>
      <c r="AL119" s="90"/>
      <c r="AM119" s="88"/>
      <c r="AN119" s="89"/>
      <c r="AO119" s="91"/>
      <c r="AP119" s="88"/>
      <c r="AQ119" s="89"/>
      <c r="AR119" s="91"/>
      <c r="AS119" s="88" t="s">
        <v>203</v>
      </c>
      <c r="AT119" s="89" t="s">
        <v>203</v>
      </c>
      <c r="AU119" s="91"/>
      <c r="AV119" s="88" t="s">
        <v>202</v>
      </c>
      <c r="AW119" s="89" t="s">
        <v>202</v>
      </c>
      <c r="AX119" s="91"/>
      <c r="AY119" s="88"/>
      <c r="AZ119" s="89"/>
      <c r="BA119" s="91"/>
      <c r="BB119" s="88"/>
      <c r="BC119" s="89"/>
      <c r="BD119" s="91"/>
      <c r="BE119" s="553"/>
      <c r="BF119" s="554"/>
      <c r="BG119" s="565"/>
      <c r="BH119" s="565"/>
      <c r="BI119" s="565"/>
      <c r="BJ119" s="566"/>
      <c r="BK119" s="102"/>
      <c r="BL119" s="115"/>
      <c r="BN119" s="115"/>
      <c r="BP119" s="116"/>
    </row>
    <row r="120" spans="2:70" ht="40.15" customHeight="1" x14ac:dyDescent="0.65">
      <c r="B120" s="69" t="s">
        <v>204</v>
      </c>
      <c r="C120" s="471" t="s">
        <v>205</v>
      </c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6"/>
      <c r="Q120" s="287"/>
      <c r="R120" s="289"/>
      <c r="S120" s="287"/>
      <c r="T120" s="288"/>
      <c r="U120" s="493" t="s">
        <v>206</v>
      </c>
      <c r="V120" s="495"/>
      <c r="W120" s="373" t="s">
        <v>206</v>
      </c>
      <c r="X120" s="527"/>
      <c r="Y120" s="494"/>
      <c r="Z120" s="495"/>
      <c r="AA120" s="373"/>
      <c r="AB120" s="495"/>
      <c r="AC120" s="373" t="s">
        <v>206</v>
      </c>
      <c r="AD120" s="495"/>
      <c r="AE120" s="373"/>
      <c r="AF120" s="494"/>
      <c r="AG120" s="127"/>
      <c r="AH120" s="224"/>
      <c r="AI120" s="92"/>
      <c r="AJ120" s="221"/>
      <c r="AK120" s="222"/>
      <c r="AL120" s="92"/>
      <c r="AM120" s="127"/>
      <c r="AN120" s="224"/>
      <c r="AO120" s="232"/>
      <c r="AP120" s="127"/>
      <c r="AQ120" s="224"/>
      <c r="AR120" s="232"/>
      <c r="AS120" s="127" t="s">
        <v>203</v>
      </c>
      <c r="AT120" s="224" t="s">
        <v>203</v>
      </c>
      <c r="AU120" s="232"/>
      <c r="AV120" s="127" t="s">
        <v>202</v>
      </c>
      <c r="AW120" s="224" t="s">
        <v>202</v>
      </c>
      <c r="AX120" s="232"/>
      <c r="AY120" s="229"/>
      <c r="AZ120" s="191"/>
      <c r="BA120" s="192"/>
      <c r="BB120" s="229"/>
      <c r="BC120" s="191"/>
      <c r="BD120" s="192"/>
      <c r="BE120" s="547"/>
      <c r="BF120" s="548"/>
      <c r="BG120" s="376"/>
      <c r="BH120" s="376"/>
      <c r="BI120" s="376"/>
      <c r="BJ120" s="377"/>
      <c r="BK120" s="102"/>
      <c r="BL120" s="115"/>
      <c r="BN120" s="115"/>
      <c r="BP120" s="116"/>
    </row>
    <row r="121" spans="2:70" ht="80.45" customHeight="1" thickBot="1" x14ac:dyDescent="0.7">
      <c r="B121" s="69" t="s">
        <v>207</v>
      </c>
      <c r="C121" s="471" t="s">
        <v>208</v>
      </c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6"/>
      <c r="Q121" s="287"/>
      <c r="R121" s="289"/>
      <c r="S121" s="287"/>
      <c r="T121" s="288"/>
      <c r="U121" s="521" t="s">
        <v>201</v>
      </c>
      <c r="V121" s="289"/>
      <c r="W121" s="287" t="s">
        <v>201</v>
      </c>
      <c r="X121" s="370"/>
      <c r="Y121" s="288" t="s">
        <v>201</v>
      </c>
      <c r="Z121" s="289"/>
      <c r="AA121" s="287"/>
      <c r="AB121" s="289"/>
      <c r="AC121" s="287"/>
      <c r="AD121" s="289"/>
      <c r="AE121" s="287"/>
      <c r="AF121" s="288"/>
      <c r="AG121" s="229" t="s">
        <v>201</v>
      </c>
      <c r="AH121" s="191" t="s">
        <v>201</v>
      </c>
      <c r="AI121" s="192"/>
      <c r="AJ121" s="197"/>
      <c r="AK121" s="198"/>
      <c r="AL121" s="192"/>
      <c r="AM121" s="229"/>
      <c r="AN121" s="191"/>
      <c r="AO121" s="192"/>
      <c r="AP121" s="229"/>
      <c r="AQ121" s="191"/>
      <c r="AR121" s="192"/>
      <c r="AS121" s="229"/>
      <c r="AT121" s="191"/>
      <c r="AU121" s="192"/>
      <c r="AV121" s="229"/>
      <c r="AW121" s="191"/>
      <c r="AX121" s="192"/>
      <c r="AY121" s="229"/>
      <c r="AZ121" s="191"/>
      <c r="BA121" s="192"/>
      <c r="BB121" s="229"/>
      <c r="BC121" s="191"/>
      <c r="BD121" s="192"/>
      <c r="BE121" s="547"/>
      <c r="BF121" s="548"/>
      <c r="BG121" s="376"/>
      <c r="BH121" s="376"/>
      <c r="BI121" s="376"/>
      <c r="BJ121" s="377"/>
      <c r="BK121" s="102"/>
      <c r="BL121" s="115"/>
      <c r="BN121" s="115"/>
      <c r="BP121" s="116"/>
    </row>
    <row r="122" spans="2:70" ht="41.25" customHeight="1" thickBot="1" x14ac:dyDescent="0.7">
      <c r="B122" s="87" t="s">
        <v>209</v>
      </c>
      <c r="C122" s="560" t="s">
        <v>210</v>
      </c>
      <c r="D122" s="561"/>
      <c r="E122" s="561"/>
      <c r="F122" s="561"/>
      <c r="G122" s="561"/>
      <c r="H122" s="561"/>
      <c r="I122" s="561"/>
      <c r="J122" s="561"/>
      <c r="K122" s="561"/>
      <c r="L122" s="561"/>
      <c r="M122" s="561"/>
      <c r="N122" s="561"/>
      <c r="O122" s="561"/>
      <c r="P122" s="562"/>
      <c r="Q122" s="550"/>
      <c r="R122" s="551"/>
      <c r="S122" s="550"/>
      <c r="T122" s="552"/>
      <c r="U122" s="563" t="s">
        <v>211</v>
      </c>
      <c r="V122" s="551"/>
      <c r="W122" s="550" t="s">
        <v>365</v>
      </c>
      <c r="X122" s="564"/>
      <c r="Y122" s="552" t="s">
        <v>383</v>
      </c>
      <c r="Z122" s="551"/>
      <c r="AA122" s="550" t="s">
        <v>212</v>
      </c>
      <c r="AB122" s="551"/>
      <c r="AC122" s="550" t="s">
        <v>213</v>
      </c>
      <c r="AD122" s="551"/>
      <c r="AE122" s="550" t="s">
        <v>201</v>
      </c>
      <c r="AF122" s="552"/>
      <c r="AG122" s="88" t="s">
        <v>216</v>
      </c>
      <c r="AH122" s="89" t="s">
        <v>216</v>
      </c>
      <c r="AI122" s="90"/>
      <c r="AJ122" s="88" t="s">
        <v>214</v>
      </c>
      <c r="AK122" s="89" t="s">
        <v>215</v>
      </c>
      <c r="AL122" s="90"/>
      <c r="AM122" s="88" t="s">
        <v>216</v>
      </c>
      <c r="AN122" s="89" t="s">
        <v>216</v>
      </c>
      <c r="AO122" s="91"/>
      <c r="AP122" s="88" t="s">
        <v>430</v>
      </c>
      <c r="AQ122" s="89" t="s">
        <v>233</v>
      </c>
      <c r="AR122" s="91"/>
      <c r="AS122" s="88" t="s">
        <v>218</v>
      </c>
      <c r="AT122" s="89" t="s">
        <v>206</v>
      </c>
      <c r="AU122" s="91"/>
      <c r="AV122" s="88" t="s">
        <v>202</v>
      </c>
      <c r="AW122" s="89" t="s">
        <v>202</v>
      </c>
      <c r="AX122" s="91"/>
      <c r="AY122" s="88"/>
      <c r="AZ122" s="89"/>
      <c r="BA122" s="91"/>
      <c r="BB122" s="88"/>
      <c r="BC122" s="89"/>
      <c r="BD122" s="91"/>
      <c r="BE122" s="553"/>
      <c r="BF122" s="554"/>
      <c r="BG122" s="555"/>
      <c r="BH122" s="556"/>
      <c r="BI122" s="556"/>
      <c r="BJ122" s="557"/>
      <c r="BK122" s="102"/>
      <c r="BL122" s="115"/>
      <c r="BN122" s="115"/>
      <c r="BP122" s="116"/>
    </row>
    <row r="123" spans="2:70" ht="40.15" customHeight="1" x14ac:dyDescent="0.65">
      <c r="B123" s="69" t="s">
        <v>219</v>
      </c>
      <c r="C123" s="479" t="s">
        <v>205</v>
      </c>
      <c r="D123" s="480"/>
      <c r="E123" s="480"/>
      <c r="F123" s="480"/>
      <c r="G123" s="480"/>
      <c r="H123" s="480"/>
      <c r="I123" s="480"/>
      <c r="J123" s="480"/>
      <c r="K123" s="480"/>
      <c r="L123" s="480"/>
      <c r="M123" s="480"/>
      <c r="N123" s="480"/>
      <c r="O123" s="480"/>
      <c r="P123" s="481"/>
      <c r="Q123" s="287"/>
      <c r="R123" s="289"/>
      <c r="S123" s="558" t="s">
        <v>220</v>
      </c>
      <c r="T123" s="559"/>
      <c r="U123" s="521" t="s">
        <v>221</v>
      </c>
      <c r="V123" s="289"/>
      <c r="W123" s="287" t="s">
        <v>221</v>
      </c>
      <c r="X123" s="370"/>
      <c r="Y123" s="288"/>
      <c r="Z123" s="289"/>
      <c r="AA123" s="287"/>
      <c r="AB123" s="289"/>
      <c r="AC123" s="287" t="s">
        <v>221</v>
      </c>
      <c r="AD123" s="289"/>
      <c r="AE123" s="287"/>
      <c r="AF123" s="288"/>
      <c r="AG123" s="226" t="s">
        <v>216</v>
      </c>
      <c r="AH123" s="227" t="s">
        <v>216</v>
      </c>
      <c r="AI123" s="93"/>
      <c r="AJ123" s="226" t="s">
        <v>217</v>
      </c>
      <c r="AK123" s="227" t="s">
        <v>217</v>
      </c>
      <c r="AL123" s="93"/>
      <c r="AM123" s="226" t="s">
        <v>216</v>
      </c>
      <c r="AN123" s="227" t="s">
        <v>216</v>
      </c>
      <c r="AO123" s="228"/>
      <c r="AP123" s="226" t="s">
        <v>217</v>
      </c>
      <c r="AQ123" s="227" t="s">
        <v>217</v>
      </c>
      <c r="AR123" s="228"/>
      <c r="AS123" s="226" t="s">
        <v>203</v>
      </c>
      <c r="AT123" s="227" t="s">
        <v>203</v>
      </c>
      <c r="AU123" s="228"/>
      <c r="AV123" s="226" t="s">
        <v>202</v>
      </c>
      <c r="AW123" s="227" t="s">
        <v>202</v>
      </c>
      <c r="AX123" s="228"/>
      <c r="AY123" s="127"/>
      <c r="AZ123" s="191"/>
      <c r="BA123" s="192"/>
      <c r="BB123" s="229"/>
      <c r="BC123" s="191"/>
      <c r="BD123" s="192"/>
      <c r="BE123" s="547"/>
      <c r="BF123" s="548"/>
      <c r="BG123" s="499" t="s">
        <v>445</v>
      </c>
      <c r="BH123" s="372"/>
      <c r="BI123" s="372"/>
      <c r="BJ123" s="549"/>
      <c r="BK123" s="102"/>
      <c r="BL123" s="115"/>
      <c r="BN123" s="115"/>
      <c r="BP123" s="116"/>
    </row>
    <row r="124" spans="2:70" ht="40.15" customHeight="1" x14ac:dyDescent="0.65">
      <c r="B124" s="69" t="s">
        <v>222</v>
      </c>
      <c r="C124" s="300" t="s">
        <v>223</v>
      </c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2"/>
      <c r="Q124" s="541"/>
      <c r="R124" s="451"/>
      <c r="S124" s="541" t="s">
        <v>429</v>
      </c>
      <c r="T124" s="450"/>
      <c r="U124" s="521" t="s">
        <v>224</v>
      </c>
      <c r="V124" s="289"/>
      <c r="W124" s="287" t="s">
        <v>202</v>
      </c>
      <c r="X124" s="370"/>
      <c r="Y124" s="288"/>
      <c r="Z124" s="289"/>
      <c r="AA124" s="287"/>
      <c r="AB124" s="289"/>
      <c r="AC124" s="287" t="s">
        <v>202</v>
      </c>
      <c r="AD124" s="289"/>
      <c r="AE124" s="287"/>
      <c r="AF124" s="288"/>
      <c r="AG124" s="229"/>
      <c r="AH124" s="191"/>
      <c r="AI124" s="192"/>
      <c r="AJ124" s="197"/>
      <c r="AK124" s="198"/>
      <c r="AL124" s="192"/>
      <c r="AM124" s="229"/>
      <c r="AN124" s="191"/>
      <c r="AO124" s="192"/>
      <c r="AP124" s="229" t="s">
        <v>224</v>
      </c>
      <c r="AQ124" s="191" t="s">
        <v>202</v>
      </c>
      <c r="AR124" s="192"/>
      <c r="AS124" s="229"/>
      <c r="AT124" s="191"/>
      <c r="AU124" s="192"/>
      <c r="AV124" s="229"/>
      <c r="AW124" s="191"/>
      <c r="AX124" s="192"/>
      <c r="AY124" s="229"/>
      <c r="AZ124" s="191"/>
      <c r="BA124" s="192"/>
      <c r="BB124" s="229"/>
      <c r="BC124" s="191"/>
      <c r="BD124" s="192"/>
      <c r="BE124" s="547"/>
      <c r="BF124" s="548"/>
      <c r="BG124" s="376" t="s">
        <v>355</v>
      </c>
      <c r="BH124" s="376"/>
      <c r="BI124" s="376"/>
      <c r="BJ124" s="377"/>
      <c r="BK124" s="102"/>
      <c r="BL124" s="115"/>
      <c r="BN124" s="115"/>
      <c r="BP124" s="116"/>
    </row>
    <row r="125" spans="2:70" ht="40.15" customHeight="1" x14ac:dyDescent="0.65">
      <c r="B125" s="69" t="s">
        <v>225</v>
      </c>
      <c r="C125" s="300" t="s">
        <v>226</v>
      </c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2"/>
      <c r="Q125" s="541"/>
      <c r="R125" s="451"/>
      <c r="S125" s="541" t="s">
        <v>227</v>
      </c>
      <c r="T125" s="450"/>
      <c r="U125" s="521" t="s">
        <v>228</v>
      </c>
      <c r="V125" s="289"/>
      <c r="W125" s="287" t="s">
        <v>202</v>
      </c>
      <c r="X125" s="370"/>
      <c r="Y125" s="288" t="s">
        <v>384</v>
      </c>
      <c r="Z125" s="289"/>
      <c r="AA125" s="287"/>
      <c r="AB125" s="289"/>
      <c r="AC125" s="287"/>
      <c r="AD125" s="289"/>
      <c r="AE125" s="287" t="s">
        <v>201</v>
      </c>
      <c r="AF125" s="288"/>
      <c r="AG125" s="229"/>
      <c r="AH125" s="191"/>
      <c r="AI125" s="192"/>
      <c r="AJ125" s="229"/>
      <c r="AK125" s="191"/>
      <c r="AL125" s="192"/>
      <c r="AM125" s="229"/>
      <c r="AN125" s="191"/>
      <c r="AO125" s="192"/>
      <c r="AP125" s="229"/>
      <c r="AQ125" s="191"/>
      <c r="AR125" s="192"/>
      <c r="AS125" s="229" t="s">
        <v>228</v>
      </c>
      <c r="AT125" s="191" t="s">
        <v>202</v>
      </c>
      <c r="AU125" s="232"/>
      <c r="AV125" s="127"/>
      <c r="AW125" s="224"/>
      <c r="AX125" s="232"/>
      <c r="AY125" s="229"/>
      <c r="AZ125" s="191"/>
      <c r="BA125" s="192"/>
      <c r="BB125" s="229"/>
      <c r="BC125" s="191"/>
      <c r="BD125" s="192"/>
      <c r="BE125" s="542"/>
      <c r="BF125" s="543"/>
      <c r="BG125" s="532" t="s">
        <v>396</v>
      </c>
      <c r="BH125" s="533"/>
      <c r="BI125" s="533"/>
      <c r="BJ125" s="534"/>
      <c r="BK125" s="102"/>
      <c r="BL125" s="115"/>
      <c r="BN125" s="115"/>
      <c r="BP125" s="116"/>
    </row>
    <row r="126" spans="2:70" ht="40.15" customHeight="1" thickBot="1" x14ac:dyDescent="0.7">
      <c r="B126" s="69" t="s">
        <v>230</v>
      </c>
      <c r="C126" s="300" t="s">
        <v>231</v>
      </c>
      <c r="D126" s="301"/>
      <c r="E126" s="301"/>
      <c r="F126" s="301"/>
      <c r="G126" s="301"/>
      <c r="H126" s="301"/>
      <c r="I126" s="301"/>
      <c r="J126" s="301"/>
      <c r="K126" s="301"/>
      <c r="L126" s="301"/>
      <c r="M126" s="301"/>
      <c r="N126" s="301"/>
      <c r="O126" s="301"/>
      <c r="P126" s="302"/>
      <c r="Q126" s="541"/>
      <c r="R126" s="451"/>
      <c r="S126" s="541" t="s">
        <v>232</v>
      </c>
      <c r="T126" s="450"/>
      <c r="U126" s="521" t="s">
        <v>233</v>
      </c>
      <c r="V126" s="289"/>
      <c r="W126" s="287" t="s">
        <v>217</v>
      </c>
      <c r="X126" s="370"/>
      <c r="Y126" s="288" t="s">
        <v>202</v>
      </c>
      <c r="Z126" s="289"/>
      <c r="AA126" s="287" t="s">
        <v>212</v>
      </c>
      <c r="AB126" s="289"/>
      <c r="AC126" s="287" t="s">
        <v>229</v>
      </c>
      <c r="AD126" s="289"/>
      <c r="AE126" s="287"/>
      <c r="AF126" s="288"/>
      <c r="AG126" s="229"/>
      <c r="AH126" s="191"/>
      <c r="AI126" s="192"/>
      <c r="AJ126" s="229" t="s">
        <v>233</v>
      </c>
      <c r="AK126" s="191" t="s">
        <v>217</v>
      </c>
      <c r="AL126" s="194"/>
      <c r="AM126" s="229"/>
      <c r="AN126" s="191"/>
      <c r="AO126" s="192"/>
      <c r="AP126" s="197"/>
      <c r="AQ126" s="198"/>
      <c r="AR126" s="194"/>
      <c r="AS126" s="94"/>
      <c r="AT126" s="95"/>
      <c r="AU126" s="194"/>
      <c r="AV126" s="229"/>
      <c r="AW126" s="191"/>
      <c r="AX126" s="194"/>
      <c r="AY126" s="230"/>
      <c r="AZ126" s="193"/>
      <c r="BA126" s="194"/>
      <c r="BB126" s="230"/>
      <c r="BC126" s="193"/>
      <c r="BD126" s="194"/>
      <c r="BE126" s="530"/>
      <c r="BF126" s="531"/>
      <c r="BG126" s="532" t="s">
        <v>431</v>
      </c>
      <c r="BH126" s="533"/>
      <c r="BI126" s="533"/>
      <c r="BJ126" s="534"/>
      <c r="BK126" s="102"/>
      <c r="BL126" s="115"/>
      <c r="BM126" s="28"/>
      <c r="BN126" s="115"/>
      <c r="BO126" s="28"/>
      <c r="BP126" s="116"/>
      <c r="BQ126" s="28"/>
    </row>
    <row r="127" spans="2:70" ht="42.75" thickBot="1" x14ac:dyDescent="0.7">
      <c r="B127" s="535" t="s">
        <v>234</v>
      </c>
      <c r="C127" s="536"/>
      <c r="D127" s="536"/>
      <c r="E127" s="536"/>
      <c r="F127" s="536"/>
      <c r="G127" s="536"/>
      <c r="H127" s="536"/>
      <c r="I127" s="536"/>
      <c r="J127" s="536"/>
      <c r="K127" s="536"/>
      <c r="L127" s="536"/>
      <c r="M127" s="536"/>
      <c r="N127" s="536"/>
      <c r="O127" s="536"/>
      <c r="P127" s="536"/>
      <c r="Q127" s="536"/>
      <c r="R127" s="536"/>
      <c r="S127" s="536"/>
      <c r="T127" s="537"/>
      <c r="U127" s="538">
        <f>U33+U67</f>
        <v>7286</v>
      </c>
      <c r="V127" s="539"/>
      <c r="W127" s="540">
        <f>W33+W67</f>
        <v>3278</v>
      </c>
      <c r="X127" s="539"/>
      <c r="Y127" s="512">
        <f>Y33+Y67</f>
        <v>1480</v>
      </c>
      <c r="Z127" s="264"/>
      <c r="AA127" s="262">
        <f>AA33+AA67</f>
        <v>156</v>
      </c>
      <c r="AB127" s="264"/>
      <c r="AC127" s="262">
        <f>AC33+AC67</f>
        <v>822</v>
      </c>
      <c r="AD127" s="264"/>
      <c r="AE127" s="263">
        <f>AE33+AE67</f>
        <v>820</v>
      </c>
      <c r="AF127" s="264"/>
      <c r="AG127" s="72">
        <f t="shared" ref="AG127:BE127" si="35">AG33+AG67</f>
        <v>1026</v>
      </c>
      <c r="AH127" s="73">
        <f t="shared" si="35"/>
        <v>486</v>
      </c>
      <c r="AI127" s="233">
        <f t="shared" si="35"/>
        <v>28</v>
      </c>
      <c r="AJ127" s="72">
        <f t="shared" si="35"/>
        <v>1046</v>
      </c>
      <c r="AK127" s="73">
        <f t="shared" si="35"/>
        <v>448</v>
      </c>
      <c r="AL127" s="233">
        <f t="shared" si="35"/>
        <v>29</v>
      </c>
      <c r="AM127" s="72">
        <f t="shared" si="35"/>
        <v>1130</v>
      </c>
      <c r="AN127" s="73">
        <f t="shared" si="35"/>
        <v>520</v>
      </c>
      <c r="AO127" s="190">
        <f t="shared" si="35"/>
        <v>31</v>
      </c>
      <c r="AP127" s="72">
        <f t="shared" si="35"/>
        <v>986</v>
      </c>
      <c r="AQ127" s="73">
        <f t="shared" si="35"/>
        <v>452</v>
      </c>
      <c r="AR127" s="190">
        <f t="shared" si="35"/>
        <v>26</v>
      </c>
      <c r="AS127" s="72">
        <f t="shared" si="35"/>
        <v>1046</v>
      </c>
      <c r="AT127" s="73">
        <f t="shared" si="35"/>
        <v>492</v>
      </c>
      <c r="AU127" s="190">
        <f t="shared" si="35"/>
        <v>27</v>
      </c>
      <c r="AV127" s="72">
        <f t="shared" si="35"/>
        <v>1028</v>
      </c>
      <c r="AW127" s="73">
        <f t="shared" si="35"/>
        <v>466</v>
      </c>
      <c r="AX127" s="190">
        <f t="shared" si="35"/>
        <v>27</v>
      </c>
      <c r="AY127" s="72">
        <f t="shared" si="35"/>
        <v>1024</v>
      </c>
      <c r="AZ127" s="73">
        <f t="shared" si="35"/>
        <v>414</v>
      </c>
      <c r="BA127" s="190">
        <f t="shared" si="35"/>
        <v>30</v>
      </c>
      <c r="BB127" s="109">
        <f t="shared" si="35"/>
        <v>0</v>
      </c>
      <c r="BC127" s="110">
        <f t="shared" si="35"/>
        <v>0</v>
      </c>
      <c r="BD127" s="111">
        <f t="shared" si="35"/>
        <v>0</v>
      </c>
      <c r="BE127" s="538">
        <f t="shared" si="35"/>
        <v>198</v>
      </c>
      <c r="BF127" s="544"/>
      <c r="BG127" s="545"/>
      <c r="BH127" s="545"/>
      <c r="BI127" s="545"/>
      <c r="BJ127" s="546"/>
      <c r="BK127" s="102"/>
      <c r="BL127" s="115">
        <f t="shared" si="31"/>
        <v>7286</v>
      </c>
      <c r="BM127" s="28"/>
      <c r="BN127" s="115">
        <f>AH127+AK127+AN127+AQ127+AT127+AW127+AZ127</f>
        <v>3278</v>
      </c>
      <c r="BO127" s="28"/>
      <c r="BP127" s="116">
        <f t="shared" si="33"/>
        <v>3278</v>
      </c>
      <c r="BQ127" s="28"/>
      <c r="BR127" s="117">
        <f>AI127+AL127+AO127+AR127+AU127+AX127+BA127</f>
        <v>198</v>
      </c>
    </row>
    <row r="128" spans="2:70" ht="42" x14ac:dyDescent="0.65">
      <c r="B128" s="528" t="s">
        <v>235</v>
      </c>
      <c r="C128" s="529"/>
      <c r="D128" s="529"/>
      <c r="E128" s="529"/>
      <c r="F128" s="529"/>
      <c r="G128" s="529"/>
      <c r="H128" s="529"/>
      <c r="I128" s="529"/>
      <c r="J128" s="529"/>
      <c r="K128" s="529"/>
      <c r="L128" s="529"/>
      <c r="M128" s="529"/>
      <c r="N128" s="529"/>
      <c r="O128" s="529"/>
      <c r="P128" s="529"/>
      <c r="Q128" s="529"/>
      <c r="R128" s="529"/>
      <c r="S128" s="529"/>
      <c r="T128" s="529"/>
      <c r="U128" s="493"/>
      <c r="V128" s="495"/>
      <c r="W128" s="373"/>
      <c r="X128" s="527"/>
      <c r="Y128" s="494"/>
      <c r="Z128" s="495"/>
      <c r="AA128" s="373"/>
      <c r="AB128" s="495"/>
      <c r="AC128" s="373"/>
      <c r="AD128" s="495"/>
      <c r="AE128" s="373"/>
      <c r="AF128" s="494"/>
      <c r="AG128" s="524">
        <f>AH127/18</f>
        <v>27</v>
      </c>
      <c r="AH128" s="525"/>
      <c r="AI128" s="526"/>
      <c r="AJ128" s="524">
        <f>AK127/17</f>
        <v>26.352941176470587</v>
      </c>
      <c r="AK128" s="525"/>
      <c r="AL128" s="526"/>
      <c r="AM128" s="524">
        <f>AN127/18</f>
        <v>28.888888888888889</v>
      </c>
      <c r="AN128" s="525"/>
      <c r="AO128" s="526"/>
      <c r="AP128" s="524">
        <f>AQ127/17</f>
        <v>26.588235294117649</v>
      </c>
      <c r="AQ128" s="525"/>
      <c r="AR128" s="526"/>
      <c r="AS128" s="524">
        <f>AT127/18</f>
        <v>27.333333333333332</v>
      </c>
      <c r="AT128" s="525"/>
      <c r="AU128" s="526"/>
      <c r="AV128" s="524">
        <f>AW127/17</f>
        <v>27.411764705882351</v>
      </c>
      <c r="AW128" s="525"/>
      <c r="AX128" s="526"/>
      <c r="AY128" s="524">
        <f>AZ127/16</f>
        <v>25.875</v>
      </c>
      <c r="AZ128" s="525"/>
      <c r="BA128" s="526"/>
      <c r="BB128" s="493"/>
      <c r="BC128" s="494"/>
      <c r="BD128" s="527"/>
      <c r="BE128" s="493"/>
      <c r="BF128" s="527"/>
      <c r="BG128" s="494"/>
      <c r="BH128" s="494"/>
      <c r="BI128" s="494"/>
      <c r="BJ128" s="527"/>
      <c r="BK128" s="102"/>
      <c r="BL128" s="117">
        <f>AG127+AJ127+AM127+AP127+AS127+AV127+AY127</f>
        <v>7286</v>
      </c>
      <c r="BN128" s="118">
        <f>AH127+AK127+AN127+AQ127+AT127+AW127+AZ127</f>
        <v>3278</v>
      </c>
      <c r="BO128" s="117"/>
      <c r="BP128" s="117">
        <f>Y127+AA127+AC127+AE127</f>
        <v>3278</v>
      </c>
      <c r="BR128" s="117">
        <f>AI127+AL127+AO127+AR127+AU127+AX127+BA127</f>
        <v>198</v>
      </c>
    </row>
    <row r="129" spans="2:63" ht="42" x14ac:dyDescent="0.65">
      <c r="B129" s="528" t="s">
        <v>236</v>
      </c>
      <c r="C129" s="529"/>
      <c r="D129" s="529"/>
      <c r="E129" s="529"/>
      <c r="F129" s="529"/>
      <c r="G129" s="529"/>
      <c r="H129" s="529"/>
      <c r="I129" s="529"/>
      <c r="J129" s="529"/>
      <c r="K129" s="529"/>
      <c r="L129" s="529"/>
      <c r="M129" s="529"/>
      <c r="N129" s="529"/>
      <c r="O129" s="529"/>
      <c r="P129" s="529"/>
      <c r="Q129" s="529"/>
      <c r="R129" s="529"/>
      <c r="S129" s="529"/>
      <c r="T129" s="529"/>
      <c r="U129" s="521">
        <f>SUM(AG129:BD129)</f>
        <v>4</v>
      </c>
      <c r="V129" s="289"/>
      <c r="W129" s="287"/>
      <c r="X129" s="370"/>
      <c r="Y129" s="288"/>
      <c r="Z129" s="289"/>
      <c r="AA129" s="287"/>
      <c r="AB129" s="289"/>
      <c r="AC129" s="287"/>
      <c r="AD129" s="289"/>
      <c r="AE129" s="287"/>
      <c r="AF129" s="288"/>
      <c r="AG129" s="521"/>
      <c r="AH129" s="288"/>
      <c r="AI129" s="370"/>
      <c r="AJ129" s="521">
        <v>1</v>
      </c>
      <c r="AK129" s="288"/>
      <c r="AL129" s="370"/>
      <c r="AM129" s="521">
        <v>1</v>
      </c>
      <c r="AN129" s="288"/>
      <c r="AO129" s="370"/>
      <c r="AP129" s="521"/>
      <c r="AQ129" s="288"/>
      <c r="AR129" s="370"/>
      <c r="AS129" s="521"/>
      <c r="AT129" s="288"/>
      <c r="AU129" s="370"/>
      <c r="AV129" s="521">
        <v>1</v>
      </c>
      <c r="AW129" s="288"/>
      <c r="AX129" s="370"/>
      <c r="AY129" s="521">
        <v>1</v>
      </c>
      <c r="AZ129" s="288"/>
      <c r="BA129" s="370"/>
      <c r="BB129" s="521"/>
      <c r="BC129" s="288"/>
      <c r="BD129" s="370"/>
      <c r="BE129" s="521"/>
      <c r="BF129" s="370"/>
      <c r="BG129" s="288"/>
      <c r="BH129" s="288"/>
      <c r="BI129" s="288"/>
      <c r="BJ129" s="370"/>
      <c r="BK129" s="102"/>
    </row>
    <row r="130" spans="2:63" ht="42" x14ac:dyDescent="0.65">
      <c r="B130" s="528" t="s">
        <v>237</v>
      </c>
      <c r="C130" s="529"/>
      <c r="D130" s="529"/>
      <c r="E130" s="529"/>
      <c r="F130" s="529"/>
      <c r="G130" s="529"/>
      <c r="H130" s="529"/>
      <c r="I130" s="529"/>
      <c r="J130" s="529"/>
      <c r="K130" s="529"/>
      <c r="L130" s="529"/>
      <c r="M130" s="529"/>
      <c r="N130" s="529"/>
      <c r="O130" s="529"/>
      <c r="P130" s="529"/>
      <c r="Q130" s="529"/>
      <c r="R130" s="529"/>
      <c r="S130" s="529"/>
      <c r="T130" s="529"/>
      <c r="U130" s="521">
        <f t="shared" ref="U130:U131" si="36">SUM(AG130:BD130)</f>
        <v>29</v>
      </c>
      <c r="V130" s="289"/>
      <c r="W130" s="287"/>
      <c r="X130" s="370"/>
      <c r="Y130" s="288"/>
      <c r="Z130" s="289"/>
      <c r="AA130" s="287"/>
      <c r="AB130" s="289"/>
      <c r="AC130" s="287"/>
      <c r="AD130" s="289"/>
      <c r="AE130" s="287"/>
      <c r="AF130" s="288"/>
      <c r="AG130" s="521">
        <v>3</v>
      </c>
      <c r="AH130" s="288"/>
      <c r="AI130" s="370"/>
      <c r="AJ130" s="521">
        <v>5</v>
      </c>
      <c r="AK130" s="288"/>
      <c r="AL130" s="370"/>
      <c r="AM130" s="521">
        <v>4</v>
      </c>
      <c r="AN130" s="288"/>
      <c r="AO130" s="370"/>
      <c r="AP130" s="306">
        <v>5</v>
      </c>
      <c r="AQ130" s="450"/>
      <c r="AR130" s="523"/>
      <c r="AS130" s="521">
        <v>4</v>
      </c>
      <c r="AT130" s="288"/>
      <c r="AU130" s="370"/>
      <c r="AV130" s="521">
        <v>4</v>
      </c>
      <c r="AW130" s="288"/>
      <c r="AX130" s="370"/>
      <c r="AY130" s="521">
        <v>4</v>
      </c>
      <c r="AZ130" s="288"/>
      <c r="BA130" s="370"/>
      <c r="BB130" s="521"/>
      <c r="BC130" s="288"/>
      <c r="BD130" s="370"/>
      <c r="BE130" s="521"/>
      <c r="BF130" s="370"/>
      <c r="BG130" s="288"/>
      <c r="BH130" s="288"/>
      <c r="BI130" s="288"/>
      <c r="BJ130" s="370"/>
      <c r="BK130" s="102"/>
    </row>
    <row r="131" spans="2:63" ht="42.75" thickBot="1" x14ac:dyDescent="0.7">
      <c r="B131" s="364" t="s">
        <v>238</v>
      </c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521">
        <f t="shared" si="36"/>
        <v>24</v>
      </c>
      <c r="V131" s="289"/>
      <c r="W131" s="517"/>
      <c r="X131" s="505"/>
      <c r="Y131" s="504"/>
      <c r="Z131" s="522"/>
      <c r="AA131" s="517"/>
      <c r="AB131" s="522"/>
      <c r="AC131" s="517"/>
      <c r="AD131" s="522"/>
      <c r="AE131" s="517"/>
      <c r="AF131" s="504"/>
      <c r="AG131" s="518">
        <v>6</v>
      </c>
      <c r="AH131" s="519"/>
      <c r="AI131" s="520"/>
      <c r="AJ131" s="518">
        <v>1</v>
      </c>
      <c r="AK131" s="519"/>
      <c r="AL131" s="520"/>
      <c r="AM131" s="518">
        <v>6</v>
      </c>
      <c r="AN131" s="519"/>
      <c r="AO131" s="520"/>
      <c r="AP131" s="518">
        <v>2</v>
      </c>
      <c r="AQ131" s="519"/>
      <c r="AR131" s="520"/>
      <c r="AS131" s="503">
        <v>4</v>
      </c>
      <c r="AT131" s="504"/>
      <c r="AU131" s="505"/>
      <c r="AV131" s="503">
        <v>3</v>
      </c>
      <c r="AW131" s="504"/>
      <c r="AX131" s="505"/>
      <c r="AY131" s="503">
        <v>2</v>
      </c>
      <c r="AZ131" s="504"/>
      <c r="BA131" s="505"/>
      <c r="BB131" s="503"/>
      <c r="BC131" s="504"/>
      <c r="BD131" s="505"/>
      <c r="BE131" s="503"/>
      <c r="BF131" s="505"/>
      <c r="BG131" s="504"/>
      <c r="BH131" s="504"/>
      <c r="BI131" s="504"/>
      <c r="BJ131" s="505"/>
      <c r="BK131" s="102"/>
    </row>
    <row r="132" spans="2:63" ht="45.75" customHeight="1" thickBot="1" x14ac:dyDescent="0.7">
      <c r="B132" s="512" t="s">
        <v>239</v>
      </c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513"/>
      <c r="R132" s="512" t="s">
        <v>240</v>
      </c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513"/>
      <c r="AG132" s="514" t="s">
        <v>241</v>
      </c>
      <c r="AH132" s="515"/>
      <c r="AI132" s="515"/>
      <c r="AJ132" s="515"/>
      <c r="AK132" s="515"/>
      <c r="AL132" s="515"/>
      <c r="AM132" s="515"/>
      <c r="AN132" s="515"/>
      <c r="AO132" s="515"/>
      <c r="AP132" s="515"/>
      <c r="AQ132" s="515"/>
      <c r="AR132" s="515"/>
      <c r="AS132" s="515"/>
      <c r="AT132" s="515"/>
      <c r="AU132" s="516"/>
      <c r="AV132" s="260" t="s">
        <v>242</v>
      </c>
      <c r="AW132" s="260"/>
      <c r="AX132" s="260"/>
      <c r="AY132" s="260"/>
      <c r="AZ132" s="260"/>
      <c r="BA132" s="260"/>
      <c r="BB132" s="260"/>
      <c r="BC132" s="260"/>
      <c r="BD132" s="260"/>
      <c r="BE132" s="260"/>
      <c r="BF132" s="260"/>
      <c r="BG132" s="260"/>
      <c r="BH132" s="260"/>
      <c r="BI132" s="260"/>
      <c r="BJ132" s="265"/>
      <c r="BK132" s="102"/>
    </row>
    <row r="133" spans="2:63" ht="80.25" customHeight="1" x14ac:dyDescent="0.65">
      <c r="B133" s="493" t="s">
        <v>243</v>
      </c>
      <c r="C133" s="494"/>
      <c r="D133" s="494"/>
      <c r="E133" s="494"/>
      <c r="F133" s="494"/>
      <c r="G133" s="494"/>
      <c r="H133" s="495"/>
      <c r="I133" s="371" t="s">
        <v>244</v>
      </c>
      <c r="J133" s="371"/>
      <c r="K133" s="371"/>
      <c r="L133" s="371" t="s">
        <v>245</v>
      </c>
      <c r="M133" s="371"/>
      <c r="N133" s="371"/>
      <c r="O133" s="372" t="s">
        <v>246</v>
      </c>
      <c r="P133" s="371"/>
      <c r="Q133" s="496"/>
      <c r="R133" s="497" t="s">
        <v>243</v>
      </c>
      <c r="S133" s="498"/>
      <c r="T133" s="498"/>
      <c r="U133" s="498"/>
      <c r="V133" s="498"/>
      <c r="W133" s="499"/>
      <c r="X133" s="371" t="s">
        <v>244</v>
      </c>
      <c r="Y133" s="371"/>
      <c r="Z133" s="371"/>
      <c r="AA133" s="371" t="s">
        <v>245</v>
      </c>
      <c r="AB133" s="371"/>
      <c r="AC133" s="371"/>
      <c r="AD133" s="372" t="s">
        <v>246</v>
      </c>
      <c r="AE133" s="371"/>
      <c r="AF133" s="373"/>
      <c r="AG133" s="374" t="s">
        <v>244</v>
      </c>
      <c r="AH133" s="375"/>
      <c r="AI133" s="375"/>
      <c r="AJ133" s="375"/>
      <c r="AK133" s="375"/>
      <c r="AL133" s="375" t="s">
        <v>245</v>
      </c>
      <c r="AM133" s="375"/>
      <c r="AN133" s="375"/>
      <c r="AO133" s="375"/>
      <c r="AP133" s="375"/>
      <c r="AQ133" s="414" t="s">
        <v>246</v>
      </c>
      <c r="AR133" s="375"/>
      <c r="AS133" s="375"/>
      <c r="AT133" s="375"/>
      <c r="AU133" s="415"/>
      <c r="AV133" s="506" t="s">
        <v>475</v>
      </c>
      <c r="AW133" s="507"/>
      <c r="AX133" s="507"/>
      <c r="AY133" s="507"/>
      <c r="AZ133" s="507"/>
      <c r="BA133" s="507"/>
      <c r="BB133" s="507"/>
      <c r="BC133" s="507"/>
      <c r="BD133" s="507"/>
      <c r="BE133" s="507"/>
      <c r="BF133" s="507"/>
      <c r="BG133" s="507"/>
      <c r="BH133" s="507"/>
      <c r="BI133" s="507"/>
      <c r="BJ133" s="508"/>
      <c r="BK133" s="102"/>
    </row>
    <row r="134" spans="2:63" ht="75.75" customHeight="1" x14ac:dyDescent="0.65">
      <c r="B134" s="367" t="s">
        <v>247</v>
      </c>
      <c r="C134" s="368"/>
      <c r="D134" s="368"/>
      <c r="E134" s="368"/>
      <c r="F134" s="368"/>
      <c r="G134" s="368"/>
      <c r="H134" s="369"/>
      <c r="I134" s="287">
        <v>2</v>
      </c>
      <c r="J134" s="288"/>
      <c r="K134" s="289"/>
      <c r="L134" s="287">
        <v>2</v>
      </c>
      <c r="M134" s="288"/>
      <c r="N134" s="289"/>
      <c r="O134" s="287">
        <v>3</v>
      </c>
      <c r="P134" s="288"/>
      <c r="Q134" s="370"/>
      <c r="R134" s="284" t="s">
        <v>300</v>
      </c>
      <c r="S134" s="285"/>
      <c r="T134" s="285"/>
      <c r="U134" s="285"/>
      <c r="V134" s="285"/>
      <c r="W134" s="286"/>
      <c r="X134" s="287">
        <v>6</v>
      </c>
      <c r="Y134" s="288"/>
      <c r="Z134" s="289"/>
      <c r="AA134" s="287">
        <v>4</v>
      </c>
      <c r="AB134" s="288"/>
      <c r="AC134" s="289"/>
      <c r="AD134" s="287">
        <v>6</v>
      </c>
      <c r="AE134" s="288"/>
      <c r="AF134" s="288"/>
      <c r="AG134" s="491">
        <v>8</v>
      </c>
      <c r="AH134" s="266"/>
      <c r="AI134" s="266"/>
      <c r="AJ134" s="266"/>
      <c r="AK134" s="266"/>
      <c r="AL134" s="266">
        <v>10</v>
      </c>
      <c r="AM134" s="266"/>
      <c r="AN134" s="266"/>
      <c r="AO134" s="266"/>
      <c r="AP134" s="266"/>
      <c r="AQ134" s="266">
        <v>15</v>
      </c>
      <c r="AR134" s="266"/>
      <c r="AS134" s="266"/>
      <c r="AT134" s="266"/>
      <c r="AU134" s="267"/>
      <c r="AV134" s="509"/>
      <c r="AW134" s="403"/>
      <c r="AX134" s="403"/>
      <c r="AY134" s="403"/>
      <c r="AZ134" s="403"/>
      <c r="BA134" s="403"/>
      <c r="BB134" s="403"/>
      <c r="BC134" s="403"/>
      <c r="BD134" s="403"/>
      <c r="BE134" s="403"/>
      <c r="BF134" s="403"/>
      <c r="BG134" s="403"/>
      <c r="BH134" s="403"/>
      <c r="BI134" s="403"/>
      <c r="BJ134" s="510"/>
      <c r="BK134" s="102"/>
    </row>
    <row r="135" spans="2:63" ht="48" customHeight="1" x14ac:dyDescent="0.65">
      <c r="B135" s="270" t="s">
        <v>299</v>
      </c>
      <c r="C135" s="271"/>
      <c r="D135" s="271"/>
      <c r="E135" s="271"/>
      <c r="F135" s="271"/>
      <c r="G135" s="271"/>
      <c r="H135" s="272"/>
      <c r="I135" s="276">
        <v>4</v>
      </c>
      <c r="J135" s="277"/>
      <c r="K135" s="278"/>
      <c r="L135" s="276">
        <v>2</v>
      </c>
      <c r="M135" s="277"/>
      <c r="N135" s="278"/>
      <c r="O135" s="276">
        <v>3</v>
      </c>
      <c r="P135" s="277"/>
      <c r="Q135" s="282"/>
      <c r="R135" s="284" t="s">
        <v>301</v>
      </c>
      <c r="S135" s="285"/>
      <c r="T135" s="285"/>
      <c r="U135" s="285"/>
      <c r="V135" s="285"/>
      <c r="W135" s="286"/>
      <c r="X135" s="287">
        <v>7</v>
      </c>
      <c r="Y135" s="288"/>
      <c r="Z135" s="289"/>
      <c r="AA135" s="287">
        <v>4</v>
      </c>
      <c r="AB135" s="288"/>
      <c r="AC135" s="289"/>
      <c r="AD135" s="287">
        <v>6</v>
      </c>
      <c r="AE135" s="288"/>
      <c r="AF135" s="288"/>
      <c r="AG135" s="491"/>
      <c r="AH135" s="266"/>
      <c r="AI135" s="266"/>
      <c r="AJ135" s="266"/>
      <c r="AK135" s="266"/>
      <c r="AL135" s="266"/>
      <c r="AM135" s="266"/>
      <c r="AN135" s="266"/>
      <c r="AO135" s="266"/>
      <c r="AP135" s="266"/>
      <c r="AQ135" s="266"/>
      <c r="AR135" s="266"/>
      <c r="AS135" s="266"/>
      <c r="AT135" s="266"/>
      <c r="AU135" s="267"/>
      <c r="AV135" s="509"/>
      <c r="AW135" s="403"/>
      <c r="AX135" s="403"/>
      <c r="AY135" s="403"/>
      <c r="AZ135" s="403"/>
      <c r="BA135" s="403"/>
      <c r="BB135" s="403"/>
      <c r="BC135" s="403"/>
      <c r="BD135" s="403"/>
      <c r="BE135" s="403"/>
      <c r="BF135" s="403"/>
      <c r="BG135" s="403"/>
      <c r="BH135" s="403"/>
      <c r="BI135" s="403"/>
      <c r="BJ135" s="510"/>
      <c r="BK135" s="102"/>
    </row>
    <row r="136" spans="2:63" ht="43.5" customHeight="1" x14ac:dyDescent="0.65">
      <c r="B136" s="270"/>
      <c r="C136" s="271"/>
      <c r="D136" s="271"/>
      <c r="E136" s="271"/>
      <c r="F136" s="271"/>
      <c r="G136" s="271"/>
      <c r="H136" s="272"/>
      <c r="I136" s="276"/>
      <c r="J136" s="277"/>
      <c r="K136" s="278"/>
      <c r="L136" s="276"/>
      <c r="M136" s="277"/>
      <c r="N136" s="278"/>
      <c r="O136" s="276"/>
      <c r="P136" s="277"/>
      <c r="Q136" s="282"/>
      <c r="R136" s="361" t="s">
        <v>248</v>
      </c>
      <c r="S136" s="362"/>
      <c r="T136" s="362"/>
      <c r="U136" s="362"/>
      <c r="V136" s="362"/>
      <c r="W136" s="363"/>
      <c r="X136" s="500">
        <v>8</v>
      </c>
      <c r="Y136" s="501"/>
      <c r="Z136" s="502"/>
      <c r="AA136" s="500">
        <v>6</v>
      </c>
      <c r="AB136" s="501"/>
      <c r="AC136" s="502"/>
      <c r="AD136" s="500">
        <v>9</v>
      </c>
      <c r="AE136" s="501"/>
      <c r="AF136" s="501"/>
      <c r="AG136" s="491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  <c r="AU136" s="267"/>
      <c r="AV136" s="509"/>
      <c r="AW136" s="403"/>
      <c r="AX136" s="403"/>
      <c r="AY136" s="403"/>
      <c r="AZ136" s="403"/>
      <c r="BA136" s="403"/>
      <c r="BB136" s="403"/>
      <c r="BC136" s="403"/>
      <c r="BD136" s="403"/>
      <c r="BE136" s="403"/>
      <c r="BF136" s="403"/>
      <c r="BG136" s="403"/>
      <c r="BH136" s="403"/>
      <c r="BI136" s="403"/>
      <c r="BJ136" s="510"/>
      <c r="BK136" s="102"/>
    </row>
    <row r="137" spans="2:63" ht="4.5" customHeight="1" thickBot="1" x14ac:dyDescent="0.7">
      <c r="B137" s="273"/>
      <c r="C137" s="274"/>
      <c r="D137" s="274"/>
      <c r="E137" s="274"/>
      <c r="F137" s="274"/>
      <c r="G137" s="274"/>
      <c r="H137" s="275"/>
      <c r="I137" s="279"/>
      <c r="J137" s="280"/>
      <c r="K137" s="281"/>
      <c r="L137" s="279"/>
      <c r="M137" s="280"/>
      <c r="N137" s="281"/>
      <c r="O137" s="279"/>
      <c r="P137" s="280"/>
      <c r="Q137" s="283"/>
      <c r="R137" s="364"/>
      <c r="S137" s="365"/>
      <c r="T137" s="365"/>
      <c r="U137" s="365"/>
      <c r="V137" s="365"/>
      <c r="W137" s="366"/>
      <c r="X137" s="279"/>
      <c r="Y137" s="280"/>
      <c r="Z137" s="281"/>
      <c r="AA137" s="279"/>
      <c r="AB137" s="280"/>
      <c r="AC137" s="281"/>
      <c r="AD137" s="279"/>
      <c r="AE137" s="280"/>
      <c r="AF137" s="280"/>
      <c r="AG137" s="492"/>
      <c r="AH137" s="268"/>
      <c r="AI137" s="268"/>
      <c r="AJ137" s="268"/>
      <c r="AK137" s="268"/>
      <c r="AL137" s="268"/>
      <c r="AM137" s="268"/>
      <c r="AN137" s="268"/>
      <c r="AO137" s="268"/>
      <c r="AP137" s="268"/>
      <c r="AQ137" s="268"/>
      <c r="AR137" s="268"/>
      <c r="AS137" s="268"/>
      <c r="AT137" s="268"/>
      <c r="AU137" s="269"/>
      <c r="AV137" s="364"/>
      <c r="AW137" s="365"/>
      <c r="AX137" s="365"/>
      <c r="AY137" s="365"/>
      <c r="AZ137" s="365"/>
      <c r="BA137" s="365"/>
      <c r="BB137" s="365"/>
      <c r="BC137" s="365"/>
      <c r="BD137" s="365"/>
      <c r="BE137" s="365"/>
      <c r="BF137" s="365"/>
      <c r="BG137" s="365"/>
      <c r="BH137" s="365"/>
      <c r="BI137" s="365"/>
      <c r="BJ137" s="511"/>
      <c r="BK137" s="102"/>
    </row>
    <row r="138" spans="2:63" ht="42" customHeight="1" thickBot="1" x14ac:dyDescent="0.7">
      <c r="B138" s="360" t="s">
        <v>249</v>
      </c>
      <c r="C138" s="360"/>
      <c r="D138" s="360"/>
      <c r="E138" s="360"/>
      <c r="F138" s="360"/>
      <c r="G138" s="360"/>
      <c r="H138" s="360"/>
      <c r="I138" s="360"/>
      <c r="J138" s="360"/>
      <c r="K138" s="360"/>
      <c r="L138" s="360"/>
      <c r="M138" s="360"/>
      <c r="N138" s="360"/>
      <c r="O138" s="360"/>
      <c r="P138" s="360"/>
      <c r="Q138" s="360"/>
      <c r="R138" s="360"/>
      <c r="S138" s="360"/>
      <c r="T138" s="360"/>
      <c r="U138" s="360"/>
      <c r="V138" s="360"/>
      <c r="W138" s="360"/>
      <c r="X138" s="360"/>
      <c r="Y138" s="360"/>
      <c r="Z138" s="360"/>
      <c r="AA138" s="360"/>
      <c r="AB138" s="360"/>
      <c r="AC138" s="360"/>
      <c r="AD138" s="360"/>
      <c r="AE138" s="360"/>
      <c r="AF138" s="360"/>
      <c r="AG138" s="360"/>
      <c r="AH138" s="360"/>
      <c r="AI138" s="360"/>
      <c r="AJ138" s="360"/>
      <c r="AK138" s="360"/>
      <c r="AL138" s="360"/>
      <c r="AM138" s="360"/>
      <c r="AN138" s="360"/>
      <c r="AO138" s="360"/>
      <c r="AP138" s="360"/>
      <c r="AQ138" s="360"/>
      <c r="AR138" s="360"/>
      <c r="AS138" s="360"/>
      <c r="AT138" s="360"/>
      <c r="AU138" s="360"/>
      <c r="AV138" s="360"/>
      <c r="AW138" s="360"/>
      <c r="AX138" s="360"/>
      <c r="AY138" s="360"/>
      <c r="AZ138" s="360"/>
      <c r="BA138" s="360"/>
      <c r="BB138" s="360"/>
      <c r="BC138" s="360"/>
      <c r="BD138" s="360"/>
      <c r="BE138" s="360"/>
      <c r="BF138" s="360"/>
      <c r="BG138" s="360"/>
      <c r="BH138" s="360"/>
      <c r="BI138" s="360"/>
      <c r="BJ138" s="360"/>
      <c r="BK138" s="102"/>
    </row>
    <row r="139" spans="2:63" ht="138.75" customHeight="1" thickBot="1" x14ac:dyDescent="0.7">
      <c r="B139" s="259" t="s">
        <v>250</v>
      </c>
      <c r="C139" s="260"/>
      <c r="D139" s="260"/>
      <c r="E139" s="261"/>
      <c r="F139" s="262" t="s">
        <v>251</v>
      </c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3"/>
      <c r="AP139" s="263"/>
      <c r="AQ139" s="263"/>
      <c r="AR139" s="263"/>
      <c r="AS139" s="263"/>
      <c r="AT139" s="263"/>
      <c r="AU139" s="263"/>
      <c r="AV139" s="263"/>
      <c r="AW139" s="263"/>
      <c r="AX139" s="263"/>
      <c r="AY139" s="263"/>
      <c r="AZ139" s="263"/>
      <c r="BA139" s="263"/>
      <c r="BB139" s="263"/>
      <c r="BC139" s="263"/>
      <c r="BD139" s="263"/>
      <c r="BE139" s="263"/>
      <c r="BF139" s="264"/>
      <c r="BG139" s="260" t="s">
        <v>513</v>
      </c>
      <c r="BH139" s="260"/>
      <c r="BI139" s="260"/>
      <c r="BJ139" s="265"/>
      <c r="BK139" s="102"/>
    </row>
    <row r="140" spans="2:63" ht="116.25" customHeight="1" x14ac:dyDescent="0.65">
      <c r="B140" s="381" t="s">
        <v>111</v>
      </c>
      <c r="C140" s="472"/>
      <c r="D140" s="472"/>
      <c r="E140" s="473"/>
      <c r="F140" s="300" t="s">
        <v>258</v>
      </c>
      <c r="G140" s="301"/>
      <c r="H140" s="301"/>
      <c r="I140" s="301"/>
      <c r="J140" s="301"/>
      <c r="K140" s="301"/>
      <c r="L140" s="301"/>
      <c r="M140" s="301"/>
      <c r="N140" s="301"/>
      <c r="O140" s="301"/>
      <c r="P140" s="301"/>
      <c r="Q140" s="301"/>
      <c r="R140" s="301"/>
      <c r="S140" s="301"/>
      <c r="T140" s="301"/>
      <c r="U140" s="301"/>
      <c r="V140" s="301"/>
      <c r="W140" s="301"/>
      <c r="X140" s="301"/>
      <c r="Y140" s="301"/>
      <c r="Z140" s="301"/>
      <c r="AA140" s="301"/>
      <c r="AB140" s="301"/>
      <c r="AC140" s="301"/>
      <c r="AD140" s="301"/>
      <c r="AE140" s="301"/>
      <c r="AF140" s="301"/>
      <c r="AG140" s="301"/>
      <c r="AH140" s="301"/>
      <c r="AI140" s="301"/>
      <c r="AJ140" s="301"/>
      <c r="AK140" s="301"/>
      <c r="AL140" s="301"/>
      <c r="AM140" s="301"/>
      <c r="AN140" s="301"/>
      <c r="AO140" s="301"/>
      <c r="AP140" s="301"/>
      <c r="AQ140" s="301"/>
      <c r="AR140" s="301"/>
      <c r="AS140" s="301"/>
      <c r="AT140" s="301"/>
      <c r="AU140" s="301"/>
      <c r="AV140" s="301"/>
      <c r="AW140" s="301"/>
      <c r="AX140" s="301"/>
      <c r="AY140" s="301"/>
      <c r="AZ140" s="301"/>
      <c r="BA140" s="301"/>
      <c r="BB140" s="301"/>
      <c r="BC140" s="301"/>
      <c r="BD140" s="301"/>
      <c r="BE140" s="301"/>
      <c r="BF140" s="302"/>
      <c r="BG140" s="296" t="s">
        <v>465</v>
      </c>
      <c r="BH140" s="310"/>
      <c r="BI140" s="310"/>
      <c r="BJ140" s="311"/>
      <c r="BK140" s="102"/>
    </row>
    <row r="141" spans="2:63" ht="46.5" customHeight="1" x14ac:dyDescent="0.65">
      <c r="B141" s="303" t="s">
        <v>114</v>
      </c>
      <c r="C141" s="380"/>
      <c r="D141" s="380"/>
      <c r="E141" s="379"/>
      <c r="F141" s="485" t="s">
        <v>256</v>
      </c>
      <c r="G141" s="485"/>
      <c r="H141" s="485"/>
      <c r="I141" s="485"/>
      <c r="J141" s="485"/>
      <c r="K141" s="485"/>
      <c r="L141" s="485"/>
      <c r="M141" s="485"/>
      <c r="N141" s="485"/>
      <c r="O141" s="485"/>
      <c r="P141" s="485"/>
      <c r="Q141" s="485"/>
      <c r="R141" s="485"/>
      <c r="S141" s="485"/>
      <c r="T141" s="485"/>
      <c r="U141" s="485"/>
      <c r="V141" s="485"/>
      <c r="W141" s="485"/>
      <c r="X141" s="485"/>
      <c r="Y141" s="485"/>
      <c r="Z141" s="485"/>
      <c r="AA141" s="485"/>
      <c r="AB141" s="485"/>
      <c r="AC141" s="485"/>
      <c r="AD141" s="485"/>
      <c r="AE141" s="485"/>
      <c r="AF141" s="485"/>
      <c r="AG141" s="485"/>
      <c r="AH141" s="485"/>
      <c r="AI141" s="485"/>
      <c r="AJ141" s="485"/>
      <c r="AK141" s="485"/>
      <c r="AL141" s="485"/>
      <c r="AM141" s="485"/>
      <c r="AN141" s="485"/>
      <c r="AO141" s="485"/>
      <c r="AP141" s="485"/>
      <c r="AQ141" s="485"/>
      <c r="AR141" s="485"/>
      <c r="AS141" s="485"/>
      <c r="AT141" s="485"/>
      <c r="AU141" s="485"/>
      <c r="AV141" s="485"/>
      <c r="AW141" s="485"/>
      <c r="AX141" s="485"/>
      <c r="AY141" s="485"/>
      <c r="AZ141" s="485"/>
      <c r="BA141" s="485"/>
      <c r="BB141" s="485"/>
      <c r="BC141" s="485"/>
      <c r="BD141" s="485"/>
      <c r="BE141" s="485"/>
      <c r="BF141" s="485"/>
      <c r="BG141" s="296" t="s">
        <v>124</v>
      </c>
      <c r="BH141" s="296"/>
      <c r="BI141" s="296"/>
      <c r="BJ141" s="297"/>
      <c r="BK141" s="102"/>
    </row>
    <row r="142" spans="2:63" ht="80.45" customHeight="1" x14ac:dyDescent="0.65">
      <c r="B142" s="303" t="s">
        <v>117</v>
      </c>
      <c r="C142" s="380"/>
      <c r="D142" s="380"/>
      <c r="E142" s="379"/>
      <c r="F142" s="487" t="s">
        <v>439</v>
      </c>
      <c r="G142" s="488"/>
      <c r="H142" s="488"/>
      <c r="I142" s="488"/>
      <c r="J142" s="488"/>
      <c r="K142" s="488"/>
      <c r="L142" s="488"/>
      <c r="M142" s="488"/>
      <c r="N142" s="488"/>
      <c r="O142" s="488"/>
      <c r="P142" s="488"/>
      <c r="Q142" s="488"/>
      <c r="R142" s="488"/>
      <c r="S142" s="488"/>
      <c r="T142" s="488"/>
      <c r="U142" s="488"/>
      <c r="V142" s="488"/>
      <c r="W142" s="488"/>
      <c r="X142" s="488"/>
      <c r="Y142" s="488"/>
      <c r="Z142" s="488"/>
      <c r="AA142" s="488"/>
      <c r="AB142" s="488"/>
      <c r="AC142" s="488"/>
      <c r="AD142" s="488"/>
      <c r="AE142" s="488"/>
      <c r="AF142" s="488"/>
      <c r="AG142" s="488"/>
      <c r="AH142" s="488"/>
      <c r="AI142" s="488"/>
      <c r="AJ142" s="488"/>
      <c r="AK142" s="488"/>
      <c r="AL142" s="488"/>
      <c r="AM142" s="488"/>
      <c r="AN142" s="488"/>
      <c r="AO142" s="488"/>
      <c r="AP142" s="488"/>
      <c r="AQ142" s="488"/>
      <c r="AR142" s="488"/>
      <c r="AS142" s="488"/>
      <c r="AT142" s="488"/>
      <c r="AU142" s="488"/>
      <c r="AV142" s="488"/>
      <c r="AW142" s="488"/>
      <c r="AX142" s="488"/>
      <c r="AY142" s="488"/>
      <c r="AZ142" s="488"/>
      <c r="BA142" s="488"/>
      <c r="BB142" s="488"/>
      <c r="BC142" s="488"/>
      <c r="BD142" s="488"/>
      <c r="BE142" s="488"/>
      <c r="BF142" s="489"/>
      <c r="BG142" s="296" t="s">
        <v>438</v>
      </c>
      <c r="BH142" s="310"/>
      <c r="BI142" s="310"/>
      <c r="BJ142" s="311"/>
      <c r="BK142" s="102"/>
    </row>
    <row r="143" spans="2:63" ht="52.5" customHeight="1" x14ac:dyDescent="0.65">
      <c r="B143" s="303" t="s">
        <v>120</v>
      </c>
      <c r="C143" s="304"/>
      <c r="D143" s="304"/>
      <c r="E143" s="305"/>
      <c r="F143" s="312" t="s">
        <v>253</v>
      </c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313"/>
      <c r="AK143" s="313"/>
      <c r="AL143" s="313"/>
      <c r="AM143" s="313"/>
      <c r="AN143" s="313"/>
      <c r="AO143" s="313"/>
      <c r="AP143" s="313"/>
      <c r="AQ143" s="313"/>
      <c r="AR143" s="313"/>
      <c r="AS143" s="313"/>
      <c r="AT143" s="313"/>
      <c r="AU143" s="313"/>
      <c r="AV143" s="313"/>
      <c r="AW143" s="313"/>
      <c r="AX143" s="313"/>
      <c r="AY143" s="313"/>
      <c r="AZ143" s="313"/>
      <c r="BA143" s="313"/>
      <c r="BB143" s="313"/>
      <c r="BC143" s="313"/>
      <c r="BD143" s="313"/>
      <c r="BE143" s="313"/>
      <c r="BF143" s="314"/>
      <c r="BG143" s="296" t="s">
        <v>118</v>
      </c>
      <c r="BH143" s="310"/>
      <c r="BI143" s="310"/>
      <c r="BJ143" s="311"/>
      <c r="BK143" s="102"/>
    </row>
    <row r="144" spans="2:63" ht="80.45" customHeight="1" x14ac:dyDescent="0.65">
      <c r="B144" s="306" t="s">
        <v>128</v>
      </c>
      <c r="C144" s="307"/>
      <c r="D144" s="307"/>
      <c r="E144" s="308"/>
      <c r="F144" s="300" t="s">
        <v>260</v>
      </c>
      <c r="G144" s="301"/>
      <c r="H144" s="301"/>
      <c r="I144" s="301"/>
      <c r="J144" s="301"/>
      <c r="K144" s="301"/>
      <c r="L144" s="301"/>
      <c r="M144" s="301"/>
      <c r="N144" s="301"/>
      <c r="O144" s="301"/>
      <c r="P144" s="301"/>
      <c r="Q144" s="301"/>
      <c r="R144" s="301"/>
      <c r="S144" s="301"/>
      <c r="T144" s="301"/>
      <c r="U144" s="301"/>
      <c r="V144" s="301"/>
      <c r="W144" s="301"/>
      <c r="X144" s="301"/>
      <c r="Y144" s="301"/>
      <c r="Z144" s="301"/>
      <c r="AA144" s="301"/>
      <c r="AB144" s="301"/>
      <c r="AC144" s="301"/>
      <c r="AD144" s="301"/>
      <c r="AE144" s="301"/>
      <c r="AF144" s="301"/>
      <c r="AG144" s="301"/>
      <c r="AH144" s="301"/>
      <c r="AI144" s="301"/>
      <c r="AJ144" s="301"/>
      <c r="AK144" s="301"/>
      <c r="AL144" s="301"/>
      <c r="AM144" s="301"/>
      <c r="AN144" s="301"/>
      <c r="AO144" s="301"/>
      <c r="AP144" s="301"/>
      <c r="AQ144" s="301"/>
      <c r="AR144" s="301"/>
      <c r="AS144" s="301"/>
      <c r="AT144" s="301"/>
      <c r="AU144" s="301"/>
      <c r="AV144" s="301"/>
      <c r="AW144" s="301"/>
      <c r="AX144" s="301"/>
      <c r="AY144" s="301"/>
      <c r="AZ144" s="301"/>
      <c r="BA144" s="301"/>
      <c r="BB144" s="301"/>
      <c r="BC144" s="301"/>
      <c r="BD144" s="301"/>
      <c r="BE144" s="301"/>
      <c r="BF144" s="302"/>
      <c r="BG144" s="296" t="s">
        <v>471</v>
      </c>
      <c r="BH144" s="310"/>
      <c r="BI144" s="310"/>
      <c r="BJ144" s="311"/>
      <c r="BK144" s="102"/>
    </row>
    <row r="145" spans="2:63" ht="72" customHeight="1" x14ac:dyDescent="0.65">
      <c r="B145" s="306" t="s">
        <v>147</v>
      </c>
      <c r="C145" s="307"/>
      <c r="D145" s="307"/>
      <c r="E145" s="308"/>
      <c r="F145" s="309" t="s">
        <v>262</v>
      </c>
      <c r="G145" s="309"/>
      <c r="H145" s="309"/>
      <c r="I145" s="309"/>
      <c r="J145" s="309"/>
      <c r="K145" s="309"/>
      <c r="L145" s="309"/>
      <c r="M145" s="309"/>
      <c r="N145" s="309"/>
      <c r="O145" s="309"/>
      <c r="P145" s="309"/>
      <c r="Q145" s="309"/>
      <c r="R145" s="309"/>
      <c r="S145" s="309"/>
      <c r="T145" s="309"/>
      <c r="U145" s="309"/>
      <c r="V145" s="309"/>
      <c r="W145" s="309"/>
      <c r="X145" s="309"/>
      <c r="Y145" s="309"/>
      <c r="Z145" s="309"/>
      <c r="AA145" s="309"/>
      <c r="AB145" s="309"/>
      <c r="AC145" s="309"/>
      <c r="AD145" s="309"/>
      <c r="AE145" s="309"/>
      <c r="AF145" s="309"/>
      <c r="AG145" s="309"/>
      <c r="AH145" s="309"/>
      <c r="AI145" s="309"/>
      <c r="AJ145" s="309"/>
      <c r="AK145" s="309"/>
      <c r="AL145" s="309"/>
      <c r="AM145" s="309"/>
      <c r="AN145" s="309"/>
      <c r="AO145" s="309"/>
      <c r="AP145" s="309"/>
      <c r="AQ145" s="309"/>
      <c r="AR145" s="309"/>
      <c r="AS145" s="309"/>
      <c r="AT145" s="309"/>
      <c r="AU145" s="309"/>
      <c r="AV145" s="309"/>
      <c r="AW145" s="309"/>
      <c r="AX145" s="309"/>
      <c r="AY145" s="309"/>
      <c r="AZ145" s="309"/>
      <c r="BA145" s="309"/>
      <c r="BB145" s="309"/>
      <c r="BC145" s="309"/>
      <c r="BD145" s="309"/>
      <c r="BE145" s="309"/>
      <c r="BF145" s="309"/>
      <c r="BG145" s="296" t="s">
        <v>486</v>
      </c>
      <c r="BH145" s="310"/>
      <c r="BI145" s="310"/>
      <c r="BJ145" s="311"/>
      <c r="BK145" s="102"/>
    </row>
    <row r="146" spans="2:63" ht="48" customHeight="1" x14ac:dyDescent="0.65">
      <c r="B146" s="303" t="s">
        <v>257</v>
      </c>
      <c r="C146" s="304"/>
      <c r="D146" s="304"/>
      <c r="E146" s="305"/>
      <c r="F146" s="312" t="s">
        <v>254</v>
      </c>
      <c r="G146" s="313"/>
      <c r="H146" s="313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  <c r="S146" s="313"/>
      <c r="T146" s="313"/>
      <c r="U146" s="313"/>
      <c r="V146" s="313"/>
      <c r="W146" s="313"/>
      <c r="X146" s="313"/>
      <c r="Y146" s="313"/>
      <c r="Z146" s="313"/>
      <c r="AA146" s="313"/>
      <c r="AB146" s="313"/>
      <c r="AC146" s="313"/>
      <c r="AD146" s="313"/>
      <c r="AE146" s="313"/>
      <c r="AF146" s="313"/>
      <c r="AG146" s="313"/>
      <c r="AH146" s="313"/>
      <c r="AI146" s="313"/>
      <c r="AJ146" s="313"/>
      <c r="AK146" s="313"/>
      <c r="AL146" s="313"/>
      <c r="AM146" s="313"/>
      <c r="AN146" s="313"/>
      <c r="AO146" s="313"/>
      <c r="AP146" s="313"/>
      <c r="AQ146" s="313"/>
      <c r="AR146" s="313"/>
      <c r="AS146" s="313"/>
      <c r="AT146" s="313"/>
      <c r="AU146" s="313"/>
      <c r="AV146" s="313"/>
      <c r="AW146" s="313"/>
      <c r="AX146" s="313"/>
      <c r="AY146" s="313"/>
      <c r="AZ146" s="313"/>
      <c r="BA146" s="313"/>
      <c r="BB146" s="313"/>
      <c r="BC146" s="313"/>
      <c r="BD146" s="313"/>
      <c r="BE146" s="313"/>
      <c r="BF146" s="314"/>
      <c r="BG146" s="296" t="s">
        <v>418</v>
      </c>
      <c r="BH146" s="310"/>
      <c r="BI146" s="310"/>
      <c r="BJ146" s="311"/>
      <c r="BK146" s="102"/>
    </row>
    <row r="147" spans="2:63" ht="40.15" customHeight="1" x14ac:dyDescent="0.65">
      <c r="B147" s="303" t="s">
        <v>259</v>
      </c>
      <c r="C147" s="304"/>
      <c r="D147" s="304"/>
      <c r="E147" s="305"/>
      <c r="F147" s="312" t="s">
        <v>252</v>
      </c>
      <c r="G147" s="313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  <c r="AA147" s="313"/>
      <c r="AB147" s="313"/>
      <c r="AC147" s="313"/>
      <c r="AD147" s="313"/>
      <c r="AE147" s="313"/>
      <c r="AF147" s="313"/>
      <c r="AG147" s="313"/>
      <c r="AH147" s="313"/>
      <c r="AI147" s="313"/>
      <c r="AJ147" s="313"/>
      <c r="AK147" s="313"/>
      <c r="AL147" s="313"/>
      <c r="AM147" s="313"/>
      <c r="AN147" s="313"/>
      <c r="AO147" s="313"/>
      <c r="AP147" s="313"/>
      <c r="AQ147" s="313"/>
      <c r="AR147" s="313"/>
      <c r="AS147" s="313"/>
      <c r="AT147" s="313"/>
      <c r="AU147" s="313"/>
      <c r="AV147" s="313"/>
      <c r="AW147" s="313"/>
      <c r="AX147" s="313"/>
      <c r="AY147" s="313"/>
      <c r="AZ147" s="313"/>
      <c r="BA147" s="313"/>
      <c r="BB147" s="313"/>
      <c r="BC147" s="313"/>
      <c r="BD147" s="313"/>
      <c r="BE147" s="313"/>
      <c r="BF147" s="314"/>
      <c r="BG147" s="296" t="s">
        <v>115</v>
      </c>
      <c r="BH147" s="310"/>
      <c r="BI147" s="310"/>
      <c r="BJ147" s="311"/>
      <c r="BK147" s="102"/>
    </row>
    <row r="148" spans="2:63" ht="78" customHeight="1" thickBot="1" x14ac:dyDescent="0.7">
      <c r="B148" s="303" t="s">
        <v>261</v>
      </c>
      <c r="C148" s="304"/>
      <c r="D148" s="304"/>
      <c r="E148" s="305"/>
      <c r="F148" s="485" t="s">
        <v>255</v>
      </c>
      <c r="G148" s="485"/>
      <c r="H148" s="485"/>
      <c r="I148" s="485"/>
      <c r="J148" s="485"/>
      <c r="K148" s="485"/>
      <c r="L148" s="485"/>
      <c r="M148" s="485"/>
      <c r="N148" s="485"/>
      <c r="O148" s="485"/>
      <c r="P148" s="485"/>
      <c r="Q148" s="485"/>
      <c r="R148" s="485"/>
      <c r="S148" s="485"/>
      <c r="T148" s="485"/>
      <c r="U148" s="485"/>
      <c r="V148" s="485"/>
      <c r="W148" s="485"/>
      <c r="X148" s="485"/>
      <c r="Y148" s="485"/>
      <c r="Z148" s="485"/>
      <c r="AA148" s="485"/>
      <c r="AB148" s="485"/>
      <c r="AC148" s="485"/>
      <c r="AD148" s="485"/>
      <c r="AE148" s="485"/>
      <c r="AF148" s="485"/>
      <c r="AG148" s="485"/>
      <c r="AH148" s="485"/>
      <c r="AI148" s="485"/>
      <c r="AJ148" s="485"/>
      <c r="AK148" s="485"/>
      <c r="AL148" s="485"/>
      <c r="AM148" s="485"/>
      <c r="AN148" s="485"/>
      <c r="AO148" s="485"/>
      <c r="AP148" s="485"/>
      <c r="AQ148" s="485"/>
      <c r="AR148" s="485"/>
      <c r="AS148" s="485"/>
      <c r="AT148" s="485"/>
      <c r="AU148" s="485"/>
      <c r="AV148" s="485"/>
      <c r="AW148" s="485"/>
      <c r="AX148" s="485"/>
      <c r="AY148" s="485"/>
      <c r="AZ148" s="485"/>
      <c r="BA148" s="485"/>
      <c r="BB148" s="485"/>
      <c r="BC148" s="485"/>
      <c r="BD148" s="485"/>
      <c r="BE148" s="485"/>
      <c r="BF148" s="485"/>
      <c r="BG148" s="446" t="s">
        <v>419</v>
      </c>
      <c r="BH148" s="446"/>
      <c r="BI148" s="446"/>
      <c r="BJ148" s="486"/>
      <c r="BK148" s="102"/>
    </row>
    <row r="149" spans="2:63" s="34" customFormat="1" ht="141" customHeight="1" thickBot="1" x14ac:dyDescent="0.7">
      <c r="B149" s="259" t="s">
        <v>250</v>
      </c>
      <c r="C149" s="260"/>
      <c r="D149" s="260"/>
      <c r="E149" s="261"/>
      <c r="F149" s="262" t="s">
        <v>251</v>
      </c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  <c r="AJ149" s="263"/>
      <c r="AK149" s="263"/>
      <c r="AL149" s="263"/>
      <c r="AM149" s="263"/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C149" s="263"/>
      <c r="BD149" s="263"/>
      <c r="BE149" s="263"/>
      <c r="BF149" s="264"/>
      <c r="BG149" s="260" t="s">
        <v>513</v>
      </c>
      <c r="BH149" s="260"/>
      <c r="BI149" s="260"/>
      <c r="BJ149" s="265"/>
      <c r="BK149" s="181"/>
    </row>
    <row r="150" spans="2:63" s="34" customFormat="1" ht="59.25" customHeight="1" x14ac:dyDescent="0.65">
      <c r="B150" s="303" t="s">
        <v>355</v>
      </c>
      <c r="C150" s="304"/>
      <c r="D150" s="304"/>
      <c r="E150" s="305"/>
      <c r="F150" s="471" t="s">
        <v>442</v>
      </c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  <c r="Y150" s="285"/>
      <c r="Z150" s="285"/>
      <c r="AA150" s="285"/>
      <c r="AB150" s="285"/>
      <c r="AC150" s="285"/>
      <c r="AD150" s="285"/>
      <c r="AE150" s="285"/>
      <c r="AF150" s="285"/>
      <c r="AG150" s="285"/>
      <c r="AH150" s="285"/>
      <c r="AI150" s="285"/>
      <c r="AJ150" s="285"/>
      <c r="AK150" s="285"/>
      <c r="AL150" s="285"/>
      <c r="AM150" s="285"/>
      <c r="AN150" s="285"/>
      <c r="AO150" s="285"/>
      <c r="AP150" s="285"/>
      <c r="AQ150" s="285"/>
      <c r="AR150" s="285"/>
      <c r="AS150" s="285"/>
      <c r="AT150" s="285"/>
      <c r="AU150" s="285"/>
      <c r="AV150" s="285"/>
      <c r="AW150" s="285"/>
      <c r="AX150" s="285"/>
      <c r="AY150" s="285"/>
      <c r="AZ150" s="285"/>
      <c r="BA150" s="285"/>
      <c r="BB150" s="285"/>
      <c r="BC150" s="285"/>
      <c r="BD150" s="285"/>
      <c r="BE150" s="285"/>
      <c r="BF150" s="286"/>
      <c r="BG150" s="490" t="s">
        <v>222</v>
      </c>
      <c r="BH150" s="442"/>
      <c r="BI150" s="442"/>
      <c r="BJ150" s="443"/>
      <c r="BK150" s="181"/>
    </row>
    <row r="151" spans="2:63" ht="54.75" customHeight="1" x14ac:dyDescent="0.65">
      <c r="B151" s="306" t="s">
        <v>437</v>
      </c>
      <c r="C151" s="307"/>
      <c r="D151" s="307"/>
      <c r="E151" s="308"/>
      <c r="F151" s="484" t="s">
        <v>487</v>
      </c>
      <c r="G151" s="484"/>
      <c r="H151" s="484"/>
      <c r="I151" s="484"/>
      <c r="J151" s="484"/>
      <c r="K151" s="484"/>
      <c r="L151" s="484"/>
      <c r="M151" s="484"/>
      <c r="N151" s="484"/>
      <c r="O151" s="484"/>
      <c r="P151" s="484"/>
      <c r="Q151" s="484"/>
      <c r="R151" s="484"/>
      <c r="S151" s="484"/>
      <c r="T151" s="484"/>
      <c r="U151" s="484"/>
      <c r="V151" s="484"/>
      <c r="W151" s="484"/>
      <c r="X151" s="484"/>
      <c r="Y151" s="484"/>
      <c r="Z151" s="484"/>
      <c r="AA151" s="484"/>
      <c r="AB151" s="484"/>
      <c r="AC151" s="484"/>
      <c r="AD151" s="484"/>
      <c r="AE151" s="484"/>
      <c r="AF151" s="484"/>
      <c r="AG151" s="484"/>
      <c r="AH151" s="484"/>
      <c r="AI151" s="484"/>
      <c r="AJ151" s="484"/>
      <c r="AK151" s="484"/>
      <c r="AL151" s="484"/>
      <c r="AM151" s="484"/>
      <c r="AN151" s="484"/>
      <c r="AO151" s="484"/>
      <c r="AP151" s="484"/>
      <c r="AQ151" s="484"/>
      <c r="AR151" s="484"/>
      <c r="AS151" s="484"/>
      <c r="AT151" s="484"/>
      <c r="AU151" s="484"/>
      <c r="AV151" s="484"/>
      <c r="AW151" s="484"/>
      <c r="AX151" s="484"/>
      <c r="AY151" s="484"/>
      <c r="AZ151" s="484"/>
      <c r="BA151" s="484"/>
      <c r="BB151" s="484"/>
      <c r="BC151" s="484"/>
      <c r="BD151" s="484"/>
      <c r="BE151" s="484"/>
      <c r="BF151" s="484"/>
      <c r="BG151" s="440" t="s">
        <v>160</v>
      </c>
      <c r="BH151" s="440"/>
      <c r="BI151" s="440"/>
      <c r="BJ151" s="441"/>
      <c r="BK151" s="102"/>
    </row>
    <row r="152" spans="2:63" ht="40.15" customHeight="1" x14ac:dyDescent="0.65">
      <c r="B152" s="303" t="s">
        <v>444</v>
      </c>
      <c r="C152" s="304"/>
      <c r="D152" s="304"/>
      <c r="E152" s="305"/>
      <c r="F152" s="467" t="s">
        <v>454</v>
      </c>
      <c r="G152" s="467"/>
      <c r="H152" s="467"/>
      <c r="I152" s="467"/>
      <c r="J152" s="467"/>
      <c r="K152" s="467"/>
      <c r="L152" s="467"/>
      <c r="M152" s="467"/>
      <c r="N152" s="467"/>
      <c r="O152" s="467"/>
      <c r="P152" s="467"/>
      <c r="Q152" s="467"/>
      <c r="R152" s="467"/>
      <c r="S152" s="467"/>
      <c r="T152" s="467"/>
      <c r="U152" s="467"/>
      <c r="V152" s="467"/>
      <c r="W152" s="467"/>
      <c r="X152" s="467"/>
      <c r="Y152" s="467"/>
      <c r="Z152" s="467"/>
      <c r="AA152" s="467"/>
      <c r="AB152" s="467"/>
      <c r="AC152" s="467"/>
      <c r="AD152" s="467"/>
      <c r="AE152" s="467"/>
      <c r="AF152" s="467"/>
      <c r="AG152" s="467"/>
      <c r="AH152" s="467"/>
      <c r="AI152" s="467"/>
      <c r="AJ152" s="467"/>
      <c r="AK152" s="467"/>
      <c r="AL152" s="467"/>
      <c r="AM152" s="467"/>
      <c r="AN152" s="467"/>
      <c r="AO152" s="467"/>
      <c r="AP152" s="467"/>
      <c r="AQ152" s="467"/>
      <c r="AR152" s="467"/>
      <c r="AS152" s="467"/>
      <c r="AT152" s="467"/>
      <c r="AU152" s="467"/>
      <c r="AV152" s="467"/>
      <c r="AW152" s="467"/>
      <c r="AX152" s="467"/>
      <c r="AY152" s="467"/>
      <c r="AZ152" s="467"/>
      <c r="BA152" s="467"/>
      <c r="BB152" s="467"/>
      <c r="BC152" s="467"/>
      <c r="BD152" s="467"/>
      <c r="BE152" s="467"/>
      <c r="BF152" s="467"/>
      <c r="BG152" s="296" t="s">
        <v>160</v>
      </c>
      <c r="BH152" s="296"/>
      <c r="BI152" s="296"/>
      <c r="BJ152" s="297"/>
      <c r="BK152" s="102"/>
    </row>
    <row r="153" spans="2:63" s="34" customFormat="1" ht="52.5" customHeight="1" thickBot="1" x14ac:dyDescent="0.7">
      <c r="B153" s="303" t="s">
        <v>445</v>
      </c>
      <c r="C153" s="380"/>
      <c r="D153" s="380"/>
      <c r="E153" s="379"/>
      <c r="F153" s="471" t="s">
        <v>441</v>
      </c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  <c r="Y153" s="285"/>
      <c r="Z153" s="285"/>
      <c r="AA153" s="285"/>
      <c r="AB153" s="285"/>
      <c r="AC153" s="285"/>
      <c r="AD153" s="285"/>
      <c r="AE153" s="285"/>
      <c r="AF153" s="285"/>
      <c r="AG153" s="285"/>
      <c r="AH153" s="285"/>
      <c r="AI153" s="285"/>
      <c r="AJ153" s="285"/>
      <c r="AK153" s="285"/>
      <c r="AL153" s="285"/>
      <c r="AM153" s="285"/>
      <c r="AN153" s="285"/>
      <c r="AO153" s="285"/>
      <c r="AP153" s="285"/>
      <c r="AQ153" s="285"/>
      <c r="AR153" s="285"/>
      <c r="AS153" s="285"/>
      <c r="AT153" s="285"/>
      <c r="AU153" s="285"/>
      <c r="AV153" s="285"/>
      <c r="AW153" s="285"/>
      <c r="AX153" s="285"/>
      <c r="AY153" s="285"/>
      <c r="AZ153" s="285"/>
      <c r="BA153" s="285"/>
      <c r="BB153" s="285"/>
      <c r="BC153" s="285"/>
      <c r="BD153" s="285"/>
      <c r="BE153" s="285"/>
      <c r="BF153" s="286"/>
      <c r="BG153" s="474" t="s">
        <v>219</v>
      </c>
      <c r="BH153" s="474"/>
      <c r="BI153" s="474"/>
      <c r="BJ153" s="475"/>
      <c r="BK153" s="181"/>
    </row>
    <row r="154" spans="2:63" ht="57" customHeight="1" x14ac:dyDescent="0.65">
      <c r="B154" s="476" t="s">
        <v>123</v>
      </c>
      <c r="C154" s="477"/>
      <c r="D154" s="477"/>
      <c r="E154" s="478"/>
      <c r="F154" s="479" t="s">
        <v>263</v>
      </c>
      <c r="G154" s="480"/>
      <c r="H154" s="480"/>
      <c r="I154" s="480"/>
      <c r="J154" s="480"/>
      <c r="K154" s="480"/>
      <c r="L154" s="480"/>
      <c r="M154" s="480"/>
      <c r="N154" s="480"/>
      <c r="O154" s="480"/>
      <c r="P154" s="480"/>
      <c r="Q154" s="480"/>
      <c r="R154" s="480"/>
      <c r="S154" s="480"/>
      <c r="T154" s="480"/>
      <c r="U154" s="480"/>
      <c r="V154" s="480"/>
      <c r="W154" s="480"/>
      <c r="X154" s="480"/>
      <c r="Y154" s="480"/>
      <c r="Z154" s="480"/>
      <c r="AA154" s="480"/>
      <c r="AB154" s="480"/>
      <c r="AC154" s="480"/>
      <c r="AD154" s="480"/>
      <c r="AE154" s="480"/>
      <c r="AF154" s="480"/>
      <c r="AG154" s="480"/>
      <c r="AH154" s="480"/>
      <c r="AI154" s="480"/>
      <c r="AJ154" s="480"/>
      <c r="AK154" s="480"/>
      <c r="AL154" s="480"/>
      <c r="AM154" s="480"/>
      <c r="AN154" s="480"/>
      <c r="AO154" s="480"/>
      <c r="AP154" s="480"/>
      <c r="AQ154" s="480"/>
      <c r="AR154" s="480"/>
      <c r="AS154" s="480"/>
      <c r="AT154" s="480"/>
      <c r="AU154" s="480"/>
      <c r="AV154" s="480"/>
      <c r="AW154" s="480"/>
      <c r="AX154" s="480"/>
      <c r="AY154" s="480"/>
      <c r="AZ154" s="480"/>
      <c r="BA154" s="480"/>
      <c r="BB154" s="480"/>
      <c r="BC154" s="480"/>
      <c r="BD154" s="480"/>
      <c r="BE154" s="480"/>
      <c r="BF154" s="481"/>
      <c r="BG154" s="482" t="s">
        <v>127</v>
      </c>
      <c r="BH154" s="482"/>
      <c r="BI154" s="482"/>
      <c r="BJ154" s="483"/>
      <c r="BK154" s="102"/>
    </row>
    <row r="155" spans="2:63" ht="80.45" customHeight="1" x14ac:dyDescent="0.65">
      <c r="B155" s="303" t="s">
        <v>126</v>
      </c>
      <c r="C155" s="304"/>
      <c r="D155" s="304"/>
      <c r="E155" s="305"/>
      <c r="F155" s="471" t="s">
        <v>266</v>
      </c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  <c r="Y155" s="285"/>
      <c r="Z155" s="285"/>
      <c r="AA155" s="285"/>
      <c r="AB155" s="285"/>
      <c r="AC155" s="285"/>
      <c r="AD155" s="285"/>
      <c r="AE155" s="285"/>
      <c r="AF155" s="285"/>
      <c r="AG155" s="285"/>
      <c r="AH155" s="285"/>
      <c r="AI155" s="285"/>
      <c r="AJ155" s="285"/>
      <c r="AK155" s="285"/>
      <c r="AL155" s="285"/>
      <c r="AM155" s="285"/>
      <c r="AN155" s="285"/>
      <c r="AO155" s="285"/>
      <c r="AP155" s="285"/>
      <c r="AQ155" s="285"/>
      <c r="AR155" s="285"/>
      <c r="AS155" s="285"/>
      <c r="AT155" s="285"/>
      <c r="AU155" s="285"/>
      <c r="AV155" s="285"/>
      <c r="AW155" s="285"/>
      <c r="AX155" s="285"/>
      <c r="AY155" s="285"/>
      <c r="AZ155" s="285"/>
      <c r="BA155" s="285"/>
      <c r="BB155" s="285"/>
      <c r="BC155" s="285"/>
      <c r="BD155" s="285"/>
      <c r="BE155" s="285"/>
      <c r="BF155" s="286"/>
      <c r="BG155" s="463" t="s">
        <v>130</v>
      </c>
      <c r="BH155" s="463"/>
      <c r="BI155" s="463"/>
      <c r="BJ155" s="464"/>
      <c r="BK155" s="102"/>
    </row>
    <row r="156" spans="2:63" ht="48" customHeight="1" x14ac:dyDescent="0.65">
      <c r="B156" s="381" t="s">
        <v>132</v>
      </c>
      <c r="C156" s="472"/>
      <c r="D156" s="472"/>
      <c r="E156" s="473"/>
      <c r="F156" s="471" t="s">
        <v>264</v>
      </c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  <c r="Y156" s="285"/>
      <c r="Z156" s="285"/>
      <c r="AA156" s="285"/>
      <c r="AB156" s="285"/>
      <c r="AC156" s="285"/>
      <c r="AD156" s="285"/>
      <c r="AE156" s="285"/>
      <c r="AF156" s="285"/>
      <c r="AG156" s="285"/>
      <c r="AH156" s="285"/>
      <c r="AI156" s="285"/>
      <c r="AJ156" s="285"/>
      <c r="AK156" s="285"/>
      <c r="AL156" s="285"/>
      <c r="AM156" s="285"/>
      <c r="AN156" s="285"/>
      <c r="AO156" s="285"/>
      <c r="AP156" s="285"/>
      <c r="AQ156" s="285"/>
      <c r="AR156" s="285"/>
      <c r="AS156" s="285"/>
      <c r="AT156" s="285"/>
      <c r="AU156" s="285"/>
      <c r="AV156" s="285"/>
      <c r="AW156" s="285"/>
      <c r="AX156" s="285"/>
      <c r="AY156" s="285"/>
      <c r="AZ156" s="285"/>
      <c r="BA156" s="285"/>
      <c r="BB156" s="285"/>
      <c r="BC156" s="285"/>
      <c r="BD156" s="285"/>
      <c r="BE156" s="285"/>
      <c r="BF156" s="286"/>
      <c r="BG156" s="296" t="s">
        <v>133</v>
      </c>
      <c r="BH156" s="296"/>
      <c r="BI156" s="296"/>
      <c r="BJ156" s="297"/>
      <c r="BK156" s="102"/>
    </row>
    <row r="157" spans="2:63" ht="80.45" customHeight="1" x14ac:dyDescent="0.65">
      <c r="B157" s="303" t="s">
        <v>135</v>
      </c>
      <c r="C157" s="304"/>
      <c r="D157" s="304"/>
      <c r="E157" s="305"/>
      <c r="F157" s="471" t="s">
        <v>265</v>
      </c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  <c r="Y157" s="285"/>
      <c r="Z157" s="285"/>
      <c r="AA157" s="285"/>
      <c r="AB157" s="285"/>
      <c r="AC157" s="285"/>
      <c r="AD157" s="285"/>
      <c r="AE157" s="285"/>
      <c r="AF157" s="285"/>
      <c r="AG157" s="285"/>
      <c r="AH157" s="285"/>
      <c r="AI157" s="285"/>
      <c r="AJ157" s="285"/>
      <c r="AK157" s="285"/>
      <c r="AL157" s="285"/>
      <c r="AM157" s="285"/>
      <c r="AN157" s="285"/>
      <c r="AO157" s="285"/>
      <c r="AP157" s="285"/>
      <c r="AQ157" s="285"/>
      <c r="AR157" s="285"/>
      <c r="AS157" s="285"/>
      <c r="AT157" s="285"/>
      <c r="AU157" s="285"/>
      <c r="AV157" s="285"/>
      <c r="AW157" s="285"/>
      <c r="AX157" s="285"/>
      <c r="AY157" s="285"/>
      <c r="AZ157" s="285"/>
      <c r="BA157" s="285"/>
      <c r="BB157" s="285"/>
      <c r="BC157" s="285"/>
      <c r="BD157" s="285"/>
      <c r="BE157" s="285"/>
      <c r="BF157" s="286"/>
      <c r="BG157" s="296" t="s">
        <v>400</v>
      </c>
      <c r="BH157" s="296"/>
      <c r="BI157" s="296"/>
      <c r="BJ157" s="297"/>
      <c r="BK157" s="102"/>
    </row>
    <row r="158" spans="2:63" ht="80.45" customHeight="1" x14ac:dyDescent="0.65">
      <c r="B158" s="303" t="s">
        <v>138</v>
      </c>
      <c r="C158" s="304"/>
      <c r="D158" s="304"/>
      <c r="E158" s="305"/>
      <c r="F158" s="300" t="s">
        <v>376</v>
      </c>
      <c r="G158" s="301"/>
      <c r="H158" s="301"/>
      <c r="I158" s="301"/>
      <c r="J158" s="301"/>
      <c r="K158" s="301"/>
      <c r="L158" s="301"/>
      <c r="M158" s="301"/>
      <c r="N158" s="301"/>
      <c r="O158" s="301"/>
      <c r="P158" s="301"/>
      <c r="Q158" s="301"/>
      <c r="R158" s="301"/>
      <c r="S158" s="301"/>
      <c r="T158" s="301"/>
      <c r="U158" s="301"/>
      <c r="V158" s="301"/>
      <c r="W158" s="301"/>
      <c r="X158" s="301"/>
      <c r="Y158" s="301"/>
      <c r="Z158" s="301"/>
      <c r="AA158" s="301"/>
      <c r="AB158" s="301"/>
      <c r="AC158" s="301"/>
      <c r="AD158" s="301"/>
      <c r="AE158" s="301"/>
      <c r="AF158" s="301"/>
      <c r="AG158" s="301"/>
      <c r="AH158" s="301"/>
      <c r="AI158" s="301"/>
      <c r="AJ158" s="301"/>
      <c r="AK158" s="301"/>
      <c r="AL158" s="301"/>
      <c r="AM158" s="301"/>
      <c r="AN158" s="301"/>
      <c r="AO158" s="301"/>
      <c r="AP158" s="301"/>
      <c r="AQ158" s="301"/>
      <c r="AR158" s="301"/>
      <c r="AS158" s="301"/>
      <c r="AT158" s="301"/>
      <c r="AU158" s="301"/>
      <c r="AV158" s="301"/>
      <c r="AW158" s="301"/>
      <c r="AX158" s="301"/>
      <c r="AY158" s="301"/>
      <c r="AZ158" s="301"/>
      <c r="BA158" s="301"/>
      <c r="BB158" s="301"/>
      <c r="BC158" s="301"/>
      <c r="BD158" s="301"/>
      <c r="BE158" s="301"/>
      <c r="BF158" s="302"/>
      <c r="BG158" s="463" t="s">
        <v>420</v>
      </c>
      <c r="BH158" s="463"/>
      <c r="BI158" s="463"/>
      <c r="BJ158" s="464"/>
      <c r="BK158" s="102"/>
    </row>
    <row r="159" spans="2:63" ht="80.45" customHeight="1" x14ac:dyDescent="0.65">
      <c r="B159" s="303" t="s">
        <v>143</v>
      </c>
      <c r="C159" s="304"/>
      <c r="D159" s="304"/>
      <c r="E159" s="305"/>
      <c r="F159" s="300" t="s">
        <v>377</v>
      </c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301"/>
      <c r="T159" s="301"/>
      <c r="U159" s="301"/>
      <c r="V159" s="301"/>
      <c r="W159" s="301"/>
      <c r="X159" s="301"/>
      <c r="Y159" s="301"/>
      <c r="Z159" s="301"/>
      <c r="AA159" s="301"/>
      <c r="AB159" s="301"/>
      <c r="AC159" s="301"/>
      <c r="AD159" s="301"/>
      <c r="AE159" s="301"/>
      <c r="AF159" s="301"/>
      <c r="AG159" s="301"/>
      <c r="AH159" s="301"/>
      <c r="AI159" s="301"/>
      <c r="AJ159" s="301"/>
      <c r="AK159" s="301"/>
      <c r="AL159" s="301"/>
      <c r="AM159" s="301"/>
      <c r="AN159" s="301"/>
      <c r="AO159" s="301"/>
      <c r="AP159" s="301"/>
      <c r="AQ159" s="301"/>
      <c r="AR159" s="301"/>
      <c r="AS159" s="301"/>
      <c r="AT159" s="301"/>
      <c r="AU159" s="301"/>
      <c r="AV159" s="301"/>
      <c r="AW159" s="301"/>
      <c r="AX159" s="301"/>
      <c r="AY159" s="301"/>
      <c r="AZ159" s="301"/>
      <c r="BA159" s="301"/>
      <c r="BB159" s="301"/>
      <c r="BC159" s="301"/>
      <c r="BD159" s="301"/>
      <c r="BE159" s="301"/>
      <c r="BF159" s="302"/>
      <c r="BG159" s="463" t="s">
        <v>421</v>
      </c>
      <c r="BH159" s="463"/>
      <c r="BI159" s="463"/>
      <c r="BJ159" s="464"/>
      <c r="BK159" s="102"/>
    </row>
    <row r="160" spans="2:63" s="184" customFormat="1" ht="40.15" customHeight="1" x14ac:dyDescent="0.65">
      <c r="B160" s="306" t="s">
        <v>145</v>
      </c>
      <c r="C160" s="307"/>
      <c r="D160" s="307"/>
      <c r="E160" s="308"/>
      <c r="F160" s="309" t="s">
        <v>472</v>
      </c>
      <c r="G160" s="309"/>
      <c r="H160" s="309"/>
      <c r="I160" s="309"/>
      <c r="J160" s="309"/>
      <c r="K160" s="309"/>
      <c r="L160" s="309"/>
      <c r="M160" s="309"/>
      <c r="N160" s="309"/>
      <c r="O160" s="309"/>
      <c r="P160" s="309"/>
      <c r="Q160" s="309"/>
      <c r="R160" s="309"/>
      <c r="S160" s="309"/>
      <c r="T160" s="309"/>
      <c r="U160" s="309"/>
      <c r="V160" s="309"/>
      <c r="W160" s="309"/>
      <c r="X160" s="309"/>
      <c r="Y160" s="309"/>
      <c r="Z160" s="309"/>
      <c r="AA160" s="309"/>
      <c r="AB160" s="309"/>
      <c r="AC160" s="309"/>
      <c r="AD160" s="309"/>
      <c r="AE160" s="309"/>
      <c r="AF160" s="309"/>
      <c r="AG160" s="309"/>
      <c r="AH160" s="309"/>
      <c r="AI160" s="309"/>
      <c r="AJ160" s="309"/>
      <c r="AK160" s="309"/>
      <c r="AL160" s="309"/>
      <c r="AM160" s="309"/>
      <c r="AN160" s="309"/>
      <c r="AO160" s="309"/>
      <c r="AP160" s="309"/>
      <c r="AQ160" s="309"/>
      <c r="AR160" s="309"/>
      <c r="AS160" s="309"/>
      <c r="AT160" s="309"/>
      <c r="AU160" s="309"/>
      <c r="AV160" s="309"/>
      <c r="AW160" s="309"/>
      <c r="AX160" s="309"/>
      <c r="AY160" s="309"/>
      <c r="AZ160" s="309"/>
      <c r="BA160" s="309"/>
      <c r="BB160" s="309"/>
      <c r="BC160" s="309"/>
      <c r="BD160" s="309"/>
      <c r="BE160" s="309"/>
      <c r="BF160" s="309"/>
      <c r="BG160" s="455" t="s">
        <v>403</v>
      </c>
      <c r="BH160" s="455"/>
      <c r="BI160" s="455"/>
      <c r="BJ160" s="456"/>
      <c r="BK160" s="252"/>
    </row>
    <row r="161" spans="2:63" ht="80.45" customHeight="1" x14ac:dyDescent="0.65">
      <c r="B161" s="303" t="s">
        <v>323</v>
      </c>
      <c r="C161" s="304"/>
      <c r="D161" s="304"/>
      <c r="E161" s="305"/>
      <c r="F161" s="309" t="s">
        <v>378</v>
      </c>
      <c r="G161" s="309"/>
      <c r="H161" s="309"/>
      <c r="I161" s="309"/>
      <c r="J161" s="309"/>
      <c r="K161" s="309"/>
      <c r="L161" s="309"/>
      <c r="M161" s="309"/>
      <c r="N161" s="309"/>
      <c r="O161" s="309"/>
      <c r="P161" s="309"/>
      <c r="Q161" s="309"/>
      <c r="R161" s="309"/>
      <c r="S161" s="309"/>
      <c r="T161" s="309"/>
      <c r="U161" s="309"/>
      <c r="V161" s="309"/>
      <c r="W161" s="309"/>
      <c r="X161" s="309"/>
      <c r="Y161" s="309"/>
      <c r="Z161" s="309"/>
      <c r="AA161" s="309"/>
      <c r="AB161" s="309"/>
      <c r="AC161" s="309"/>
      <c r="AD161" s="309"/>
      <c r="AE161" s="309"/>
      <c r="AF161" s="309"/>
      <c r="AG161" s="309"/>
      <c r="AH161" s="309"/>
      <c r="AI161" s="309"/>
      <c r="AJ161" s="309"/>
      <c r="AK161" s="309"/>
      <c r="AL161" s="309"/>
      <c r="AM161" s="309"/>
      <c r="AN161" s="309"/>
      <c r="AO161" s="309"/>
      <c r="AP161" s="309"/>
      <c r="AQ161" s="309"/>
      <c r="AR161" s="309"/>
      <c r="AS161" s="309"/>
      <c r="AT161" s="309"/>
      <c r="AU161" s="309"/>
      <c r="AV161" s="309"/>
      <c r="AW161" s="309"/>
      <c r="AX161" s="309"/>
      <c r="AY161" s="309"/>
      <c r="AZ161" s="309"/>
      <c r="BA161" s="309"/>
      <c r="BB161" s="309"/>
      <c r="BC161" s="309"/>
      <c r="BD161" s="309"/>
      <c r="BE161" s="309"/>
      <c r="BF161" s="309"/>
      <c r="BG161" s="463" t="s">
        <v>371</v>
      </c>
      <c r="BH161" s="463"/>
      <c r="BI161" s="463"/>
      <c r="BJ161" s="464"/>
      <c r="BK161" s="102"/>
    </row>
    <row r="162" spans="2:63" ht="84.75" customHeight="1" x14ac:dyDescent="0.65">
      <c r="B162" s="303" t="s">
        <v>324</v>
      </c>
      <c r="C162" s="304"/>
      <c r="D162" s="304"/>
      <c r="E162" s="305"/>
      <c r="F162" s="468" t="s">
        <v>467</v>
      </c>
      <c r="G162" s="469"/>
      <c r="H162" s="469"/>
      <c r="I162" s="469"/>
      <c r="J162" s="469"/>
      <c r="K162" s="469"/>
      <c r="L162" s="469"/>
      <c r="M162" s="469"/>
      <c r="N162" s="469"/>
      <c r="O162" s="469"/>
      <c r="P162" s="469"/>
      <c r="Q162" s="469"/>
      <c r="R162" s="469"/>
      <c r="S162" s="469"/>
      <c r="T162" s="469"/>
      <c r="U162" s="469"/>
      <c r="V162" s="469"/>
      <c r="W162" s="469"/>
      <c r="X162" s="469"/>
      <c r="Y162" s="469"/>
      <c r="Z162" s="469"/>
      <c r="AA162" s="469"/>
      <c r="AB162" s="469"/>
      <c r="AC162" s="469"/>
      <c r="AD162" s="469"/>
      <c r="AE162" s="469"/>
      <c r="AF162" s="469"/>
      <c r="AG162" s="469"/>
      <c r="AH162" s="469"/>
      <c r="AI162" s="469"/>
      <c r="AJ162" s="469"/>
      <c r="AK162" s="469"/>
      <c r="AL162" s="469"/>
      <c r="AM162" s="469"/>
      <c r="AN162" s="469"/>
      <c r="AO162" s="469"/>
      <c r="AP162" s="469"/>
      <c r="AQ162" s="469"/>
      <c r="AR162" s="469"/>
      <c r="AS162" s="469"/>
      <c r="AT162" s="469"/>
      <c r="AU162" s="469"/>
      <c r="AV162" s="469"/>
      <c r="AW162" s="469"/>
      <c r="AX162" s="469"/>
      <c r="AY162" s="469"/>
      <c r="AZ162" s="469"/>
      <c r="BA162" s="469"/>
      <c r="BB162" s="469"/>
      <c r="BC162" s="469"/>
      <c r="BD162" s="469"/>
      <c r="BE162" s="469"/>
      <c r="BF162" s="470"/>
      <c r="BG162" s="463" t="s">
        <v>372</v>
      </c>
      <c r="BH162" s="463"/>
      <c r="BI162" s="463"/>
      <c r="BJ162" s="464"/>
      <c r="BK162" s="102"/>
    </row>
    <row r="163" spans="2:63" ht="67.5" customHeight="1" x14ac:dyDescent="0.65">
      <c r="B163" s="303" t="s">
        <v>325</v>
      </c>
      <c r="C163" s="304"/>
      <c r="D163" s="304"/>
      <c r="E163" s="305"/>
      <c r="F163" s="309" t="s">
        <v>339</v>
      </c>
      <c r="G163" s="309"/>
      <c r="H163" s="309"/>
      <c r="I163" s="309"/>
      <c r="J163" s="309"/>
      <c r="K163" s="309"/>
      <c r="L163" s="309"/>
      <c r="M163" s="309"/>
      <c r="N163" s="309"/>
      <c r="O163" s="309"/>
      <c r="P163" s="309"/>
      <c r="Q163" s="309"/>
      <c r="R163" s="309"/>
      <c r="S163" s="309"/>
      <c r="T163" s="309"/>
      <c r="U163" s="309"/>
      <c r="V163" s="309"/>
      <c r="W163" s="309"/>
      <c r="X163" s="309"/>
      <c r="Y163" s="309"/>
      <c r="Z163" s="309"/>
      <c r="AA163" s="309"/>
      <c r="AB163" s="309"/>
      <c r="AC163" s="309"/>
      <c r="AD163" s="309"/>
      <c r="AE163" s="309"/>
      <c r="AF163" s="309"/>
      <c r="AG163" s="309"/>
      <c r="AH163" s="309"/>
      <c r="AI163" s="309"/>
      <c r="AJ163" s="309"/>
      <c r="AK163" s="309"/>
      <c r="AL163" s="309"/>
      <c r="AM163" s="309"/>
      <c r="AN163" s="309"/>
      <c r="AO163" s="309"/>
      <c r="AP163" s="309"/>
      <c r="AQ163" s="309"/>
      <c r="AR163" s="309"/>
      <c r="AS163" s="309"/>
      <c r="AT163" s="309"/>
      <c r="AU163" s="309"/>
      <c r="AV163" s="309"/>
      <c r="AW163" s="309"/>
      <c r="AX163" s="309"/>
      <c r="AY163" s="309"/>
      <c r="AZ163" s="309"/>
      <c r="BA163" s="309"/>
      <c r="BB163" s="309"/>
      <c r="BC163" s="309"/>
      <c r="BD163" s="309"/>
      <c r="BE163" s="309"/>
      <c r="BF163" s="309"/>
      <c r="BG163" s="463" t="s">
        <v>373</v>
      </c>
      <c r="BH163" s="463"/>
      <c r="BI163" s="463"/>
      <c r="BJ163" s="464"/>
      <c r="BK163" s="102"/>
    </row>
    <row r="164" spans="2:63" ht="80.45" customHeight="1" x14ac:dyDescent="0.65">
      <c r="B164" s="303" t="s">
        <v>326</v>
      </c>
      <c r="C164" s="304"/>
      <c r="D164" s="304"/>
      <c r="E164" s="305"/>
      <c r="F164" s="467" t="s">
        <v>392</v>
      </c>
      <c r="G164" s="467"/>
      <c r="H164" s="467"/>
      <c r="I164" s="467"/>
      <c r="J164" s="467"/>
      <c r="K164" s="467"/>
      <c r="L164" s="467"/>
      <c r="M164" s="467"/>
      <c r="N164" s="467"/>
      <c r="O164" s="467"/>
      <c r="P164" s="467"/>
      <c r="Q164" s="467"/>
      <c r="R164" s="467"/>
      <c r="S164" s="467"/>
      <c r="T164" s="467"/>
      <c r="U164" s="467"/>
      <c r="V164" s="467"/>
      <c r="W164" s="467"/>
      <c r="X164" s="467"/>
      <c r="Y164" s="467"/>
      <c r="Z164" s="467"/>
      <c r="AA164" s="467"/>
      <c r="AB164" s="467"/>
      <c r="AC164" s="467"/>
      <c r="AD164" s="467"/>
      <c r="AE164" s="467"/>
      <c r="AF164" s="467"/>
      <c r="AG164" s="467"/>
      <c r="AH164" s="467"/>
      <c r="AI164" s="467"/>
      <c r="AJ164" s="467"/>
      <c r="AK164" s="467"/>
      <c r="AL164" s="467"/>
      <c r="AM164" s="467"/>
      <c r="AN164" s="467"/>
      <c r="AO164" s="467"/>
      <c r="AP164" s="467"/>
      <c r="AQ164" s="467"/>
      <c r="AR164" s="467"/>
      <c r="AS164" s="467"/>
      <c r="AT164" s="467"/>
      <c r="AU164" s="467"/>
      <c r="AV164" s="467"/>
      <c r="AW164" s="467"/>
      <c r="AX164" s="467"/>
      <c r="AY164" s="467"/>
      <c r="AZ164" s="467"/>
      <c r="BA164" s="467"/>
      <c r="BB164" s="467"/>
      <c r="BC164" s="467"/>
      <c r="BD164" s="467"/>
      <c r="BE164" s="467"/>
      <c r="BF164" s="467"/>
      <c r="BG164" s="463" t="s">
        <v>374</v>
      </c>
      <c r="BH164" s="463"/>
      <c r="BI164" s="463"/>
      <c r="BJ164" s="464"/>
      <c r="BK164" s="102"/>
    </row>
    <row r="165" spans="2:63" ht="40.15" customHeight="1" x14ac:dyDescent="0.65">
      <c r="B165" s="303" t="s">
        <v>327</v>
      </c>
      <c r="C165" s="304"/>
      <c r="D165" s="304"/>
      <c r="E165" s="305"/>
      <c r="F165" s="309" t="s">
        <v>379</v>
      </c>
      <c r="G165" s="309"/>
      <c r="H165" s="309"/>
      <c r="I165" s="309"/>
      <c r="J165" s="309"/>
      <c r="K165" s="309"/>
      <c r="L165" s="309"/>
      <c r="M165" s="309"/>
      <c r="N165" s="309"/>
      <c r="O165" s="309"/>
      <c r="P165" s="309"/>
      <c r="Q165" s="309"/>
      <c r="R165" s="309"/>
      <c r="S165" s="309"/>
      <c r="T165" s="309"/>
      <c r="U165" s="309"/>
      <c r="V165" s="309"/>
      <c r="W165" s="309"/>
      <c r="X165" s="309"/>
      <c r="Y165" s="309"/>
      <c r="Z165" s="309"/>
      <c r="AA165" s="309"/>
      <c r="AB165" s="309"/>
      <c r="AC165" s="309"/>
      <c r="AD165" s="309"/>
      <c r="AE165" s="309"/>
      <c r="AF165" s="309"/>
      <c r="AG165" s="309"/>
      <c r="AH165" s="309"/>
      <c r="AI165" s="309"/>
      <c r="AJ165" s="309"/>
      <c r="AK165" s="309"/>
      <c r="AL165" s="309"/>
      <c r="AM165" s="309"/>
      <c r="AN165" s="309"/>
      <c r="AO165" s="309"/>
      <c r="AP165" s="309"/>
      <c r="AQ165" s="309"/>
      <c r="AR165" s="309"/>
      <c r="AS165" s="309"/>
      <c r="AT165" s="309"/>
      <c r="AU165" s="309"/>
      <c r="AV165" s="309"/>
      <c r="AW165" s="309"/>
      <c r="AX165" s="309"/>
      <c r="AY165" s="309"/>
      <c r="AZ165" s="309"/>
      <c r="BA165" s="309"/>
      <c r="BB165" s="309"/>
      <c r="BC165" s="309"/>
      <c r="BD165" s="309"/>
      <c r="BE165" s="309"/>
      <c r="BF165" s="309"/>
      <c r="BG165" s="463" t="s">
        <v>412</v>
      </c>
      <c r="BH165" s="463"/>
      <c r="BI165" s="463"/>
      <c r="BJ165" s="464"/>
      <c r="BK165" s="102"/>
    </row>
    <row r="166" spans="2:63" ht="50.25" customHeight="1" x14ac:dyDescent="0.65">
      <c r="B166" s="298" t="s">
        <v>329</v>
      </c>
      <c r="C166" s="299"/>
      <c r="D166" s="299"/>
      <c r="E166" s="299"/>
      <c r="F166" s="300" t="s">
        <v>491</v>
      </c>
      <c r="G166" s="301"/>
      <c r="H166" s="301"/>
      <c r="I166" s="301"/>
      <c r="J166" s="301"/>
      <c r="K166" s="301"/>
      <c r="L166" s="301"/>
      <c r="M166" s="301"/>
      <c r="N166" s="301"/>
      <c r="O166" s="301"/>
      <c r="P166" s="301"/>
      <c r="Q166" s="301"/>
      <c r="R166" s="301"/>
      <c r="S166" s="301"/>
      <c r="T166" s="301"/>
      <c r="U166" s="301"/>
      <c r="V166" s="301"/>
      <c r="W166" s="301"/>
      <c r="X166" s="301"/>
      <c r="Y166" s="301"/>
      <c r="Z166" s="301"/>
      <c r="AA166" s="301"/>
      <c r="AB166" s="301"/>
      <c r="AC166" s="301"/>
      <c r="AD166" s="301"/>
      <c r="AE166" s="301"/>
      <c r="AF166" s="301"/>
      <c r="AG166" s="301"/>
      <c r="AH166" s="301"/>
      <c r="AI166" s="301"/>
      <c r="AJ166" s="301"/>
      <c r="AK166" s="301"/>
      <c r="AL166" s="301"/>
      <c r="AM166" s="301"/>
      <c r="AN166" s="301"/>
      <c r="AO166" s="301"/>
      <c r="AP166" s="301"/>
      <c r="AQ166" s="301"/>
      <c r="AR166" s="301"/>
      <c r="AS166" s="301"/>
      <c r="AT166" s="301"/>
      <c r="AU166" s="301"/>
      <c r="AV166" s="301"/>
      <c r="AW166" s="301"/>
      <c r="AX166" s="301"/>
      <c r="AY166" s="301"/>
      <c r="AZ166" s="301"/>
      <c r="BA166" s="301"/>
      <c r="BB166" s="301"/>
      <c r="BC166" s="301"/>
      <c r="BD166" s="301"/>
      <c r="BE166" s="301"/>
      <c r="BF166" s="302"/>
      <c r="BG166" s="442" t="s">
        <v>433</v>
      </c>
      <c r="BH166" s="465"/>
      <c r="BI166" s="465"/>
      <c r="BJ166" s="466"/>
      <c r="BK166" s="102"/>
    </row>
    <row r="167" spans="2:63" ht="42" customHeight="1" x14ac:dyDescent="0.65">
      <c r="B167" s="298" t="s">
        <v>328</v>
      </c>
      <c r="C167" s="299"/>
      <c r="D167" s="299"/>
      <c r="E167" s="299"/>
      <c r="F167" s="300" t="s">
        <v>385</v>
      </c>
      <c r="G167" s="301"/>
      <c r="H167" s="301"/>
      <c r="I167" s="301"/>
      <c r="J167" s="301"/>
      <c r="K167" s="301"/>
      <c r="L167" s="301"/>
      <c r="M167" s="301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Y167" s="301"/>
      <c r="Z167" s="301"/>
      <c r="AA167" s="301"/>
      <c r="AB167" s="301"/>
      <c r="AC167" s="301"/>
      <c r="AD167" s="301"/>
      <c r="AE167" s="301"/>
      <c r="AF167" s="301"/>
      <c r="AG167" s="301"/>
      <c r="AH167" s="301"/>
      <c r="AI167" s="301"/>
      <c r="AJ167" s="301"/>
      <c r="AK167" s="301"/>
      <c r="AL167" s="301"/>
      <c r="AM167" s="301"/>
      <c r="AN167" s="301"/>
      <c r="AO167" s="301"/>
      <c r="AP167" s="301"/>
      <c r="AQ167" s="301"/>
      <c r="AR167" s="301"/>
      <c r="AS167" s="301"/>
      <c r="AT167" s="301"/>
      <c r="AU167" s="301"/>
      <c r="AV167" s="301"/>
      <c r="AW167" s="301"/>
      <c r="AX167" s="301"/>
      <c r="AY167" s="301"/>
      <c r="AZ167" s="301"/>
      <c r="BA167" s="301"/>
      <c r="BB167" s="301"/>
      <c r="BC167" s="301"/>
      <c r="BD167" s="301"/>
      <c r="BE167" s="301"/>
      <c r="BF167" s="302"/>
      <c r="BG167" s="455" t="s">
        <v>434</v>
      </c>
      <c r="BH167" s="455"/>
      <c r="BI167" s="455"/>
      <c r="BJ167" s="456"/>
      <c r="BK167" s="102"/>
    </row>
    <row r="168" spans="2:63" s="34" customFormat="1" ht="80.45" customHeight="1" thickBot="1" x14ac:dyDescent="0.7">
      <c r="B168" s="435" t="s">
        <v>431</v>
      </c>
      <c r="C168" s="457"/>
      <c r="D168" s="457"/>
      <c r="E168" s="458"/>
      <c r="F168" s="459" t="s">
        <v>440</v>
      </c>
      <c r="G168" s="460"/>
      <c r="H168" s="460"/>
      <c r="I168" s="460"/>
      <c r="J168" s="460"/>
      <c r="K168" s="460"/>
      <c r="L168" s="460"/>
      <c r="M168" s="460"/>
      <c r="N168" s="460"/>
      <c r="O168" s="460"/>
      <c r="P168" s="460"/>
      <c r="Q168" s="460"/>
      <c r="R168" s="460"/>
      <c r="S168" s="460"/>
      <c r="T168" s="460"/>
      <c r="U168" s="460"/>
      <c r="V168" s="460"/>
      <c r="W168" s="460"/>
      <c r="X168" s="460"/>
      <c r="Y168" s="460"/>
      <c r="Z168" s="460"/>
      <c r="AA168" s="460"/>
      <c r="AB168" s="460"/>
      <c r="AC168" s="460"/>
      <c r="AD168" s="460"/>
      <c r="AE168" s="460"/>
      <c r="AF168" s="460"/>
      <c r="AG168" s="460"/>
      <c r="AH168" s="460"/>
      <c r="AI168" s="460"/>
      <c r="AJ168" s="460"/>
      <c r="AK168" s="460"/>
      <c r="AL168" s="460"/>
      <c r="AM168" s="460"/>
      <c r="AN168" s="460"/>
      <c r="AO168" s="460"/>
      <c r="AP168" s="460"/>
      <c r="AQ168" s="460"/>
      <c r="AR168" s="460"/>
      <c r="AS168" s="460"/>
      <c r="AT168" s="460"/>
      <c r="AU168" s="460"/>
      <c r="AV168" s="460"/>
      <c r="AW168" s="460"/>
      <c r="AX168" s="460"/>
      <c r="AY168" s="460"/>
      <c r="AZ168" s="460"/>
      <c r="BA168" s="460"/>
      <c r="BB168" s="460"/>
      <c r="BC168" s="460"/>
      <c r="BD168" s="460"/>
      <c r="BE168" s="460"/>
      <c r="BF168" s="461"/>
      <c r="BG168" s="462" t="s">
        <v>230</v>
      </c>
      <c r="BH168" s="438"/>
      <c r="BI168" s="438"/>
      <c r="BJ168" s="439"/>
      <c r="BK168" s="181"/>
    </row>
    <row r="169" spans="2:63" ht="40.15" customHeight="1" x14ac:dyDescent="0.65">
      <c r="B169" s="306" t="s">
        <v>267</v>
      </c>
      <c r="C169" s="307"/>
      <c r="D169" s="307"/>
      <c r="E169" s="308"/>
      <c r="F169" s="309" t="s">
        <v>459</v>
      </c>
      <c r="G169" s="309"/>
      <c r="H169" s="309"/>
      <c r="I169" s="309"/>
      <c r="J169" s="309"/>
      <c r="K169" s="309"/>
      <c r="L169" s="309"/>
      <c r="M169" s="309"/>
      <c r="N169" s="309"/>
      <c r="O169" s="309"/>
      <c r="P169" s="309"/>
      <c r="Q169" s="309"/>
      <c r="R169" s="309"/>
      <c r="S169" s="309"/>
      <c r="T169" s="309"/>
      <c r="U169" s="309"/>
      <c r="V169" s="309"/>
      <c r="W169" s="309"/>
      <c r="X169" s="309"/>
      <c r="Y169" s="309"/>
      <c r="Z169" s="309"/>
      <c r="AA169" s="309"/>
      <c r="AB169" s="309"/>
      <c r="AC169" s="309"/>
      <c r="AD169" s="309"/>
      <c r="AE169" s="309"/>
      <c r="AF169" s="309"/>
      <c r="AG169" s="309"/>
      <c r="AH169" s="309"/>
      <c r="AI169" s="309"/>
      <c r="AJ169" s="309"/>
      <c r="AK169" s="309"/>
      <c r="AL169" s="309"/>
      <c r="AM169" s="309"/>
      <c r="AN169" s="309"/>
      <c r="AO169" s="309"/>
      <c r="AP169" s="309"/>
      <c r="AQ169" s="309"/>
      <c r="AR169" s="309"/>
      <c r="AS169" s="309"/>
      <c r="AT169" s="309"/>
      <c r="AU169" s="309"/>
      <c r="AV169" s="309"/>
      <c r="AW169" s="309"/>
      <c r="AX169" s="309"/>
      <c r="AY169" s="309"/>
      <c r="AZ169" s="309"/>
      <c r="BA169" s="309"/>
      <c r="BB169" s="309"/>
      <c r="BC169" s="309"/>
      <c r="BD169" s="309"/>
      <c r="BE169" s="309"/>
      <c r="BF169" s="309"/>
      <c r="BG169" s="440" t="s">
        <v>159</v>
      </c>
      <c r="BH169" s="440"/>
      <c r="BI169" s="440"/>
      <c r="BJ169" s="441"/>
      <c r="BK169" s="102"/>
    </row>
    <row r="170" spans="2:63" ht="80.45" customHeight="1" x14ac:dyDescent="0.65">
      <c r="B170" s="306" t="s">
        <v>268</v>
      </c>
      <c r="C170" s="307"/>
      <c r="D170" s="307"/>
      <c r="E170" s="308"/>
      <c r="F170" s="309" t="s">
        <v>393</v>
      </c>
      <c r="G170" s="309"/>
      <c r="H170" s="309"/>
      <c r="I170" s="309"/>
      <c r="J170" s="309"/>
      <c r="K170" s="309"/>
      <c r="L170" s="309"/>
      <c r="M170" s="309"/>
      <c r="N170" s="309"/>
      <c r="O170" s="309"/>
      <c r="P170" s="309"/>
      <c r="Q170" s="309"/>
      <c r="R170" s="309"/>
      <c r="S170" s="309"/>
      <c r="T170" s="309"/>
      <c r="U170" s="309"/>
      <c r="V170" s="309"/>
      <c r="W170" s="309"/>
      <c r="X170" s="309"/>
      <c r="Y170" s="309"/>
      <c r="Z170" s="309"/>
      <c r="AA170" s="309"/>
      <c r="AB170" s="309"/>
      <c r="AC170" s="309"/>
      <c r="AD170" s="309"/>
      <c r="AE170" s="309"/>
      <c r="AF170" s="309"/>
      <c r="AG170" s="309"/>
      <c r="AH170" s="309"/>
      <c r="AI170" s="309"/>
      <c r="AJ170" s="309"/>
      <c r="AK170" s="309"/>
      <c r="AL170" s="309"/>
      <c r="AM170" s="309"/>
      <c r="AN170" s="309"/>
      <c r="AO170" s="309"/>
      <c r="AP170" s="309"/>
      <c r="AQ170" s="309"/>
      <c r="AR170" s="309"/>
      <c r="AS170" s="309"/>
      <c r="AT170" s="309"/>
      <c r="AU170" s="309"/>
      <c r="AV170" s="309"/>
      <c r="AW170" s="309"/>
      <c r="AX170" s="309"/>
      <c r="AY170" s="309"/>
      <c r="AZ170" s="309"/>
      <c r="BA170" s="309"/>
      <c r="BB170" s="309"/>
      <c r="BC170" s="309"/>
      <c r="BD170" s="309"/>
      <c r="BE170" s="309"/>
      <c r="BF170" s="309"/>
      <c r="BG170" s="449" t="s">
        <v>159</v>
      </c>
      <c r="BH170" s="296"/>
      <c r="BI170" s="296"/>
      <c r="BJ170" s="297"/>
      <c r="BK170" s="102"/>
    </row>
    <row r="171" spans="2:63" ht="40.15" customHeight="1" x14ac:dyDescent="0.65">
      <c r="B171" s="290" t="s">
        <v>269</v>
      </c>
      <c r="C171" s="291"/>
      <c r="D171" s="291"/>
      <c r="E171" s="292"/>
      <c r="F171" s="293" t="s">
        <v>394</v>
      </c>
      <c r="G171" s="294"/>
      <c r="H171" s="294"/>
      <c r="I171" s="294"/>
      <c r="J171" s="294"/>
      <c r="K171" s="294"/>
      <c r="L171" s="294"/>
      <c r="M171" s="294"/>
      <c r="N171" s="294"/>
      <c r="O171" s="294"/>
      <c r="P171" s="294"/>
      <c r="Q171" s="294"/>
      <c r="R171" s="294"/>
      <c r="S171" s="294"/>
      <c r="T171" s="294"/>
      <c r="U171" s="294"/>
      <c r="V171" s="294"/>
      <c r="W171" s="294"/>
      <c r="X171" s="294"/>
      <c r="Y171" s="294"/>
      <c r="Z171" s="294"/>
      <c r="AA171" s="294"/>
      <c r="AB171" s="294"/>
      <c r="AC171" s="294"/>
      <c r="AD171" s="294"/>
      <c r="AE171" s="294"/>
      <c r="AF171" s="294"/>
      <c r="AG171" s="294"/>
      <c r="AH171" s="294"/>
      <c r="AI171" s="294"/>
      <c r="AJ171" s="294"/>
      <c r="AK171" s="294"/>
      <c r="AL171" s="294"/>
      <c r="AM171" s="294"/>
      <c r="AN171" s="294"/>
      <c r="AO171" s="294"/>
      <c r="AP171" s="294"/>
      <c r="AQ171" s="294"/>
      <c r="AR171" s="294"/>
      <c r="AS171" s="294"/>
      <c r="AT171" s="294"/>
      <c r="AU171" s="294"/>
      <c r="AV171" s="294"/>
      <c r="AW171" s="294"/>
      <c r="AX171" s="294"/>
      <c r="AY171" s="294"/>
      <c r="AZ171" s="294"/>
      <c r="BA171" s="294"/>
      <c r="BB171" s="294"/>
      <c r="BC171" s="294"/>
      <c r="BD171" s="294"/>
      <c r="BE171" s="294"/>
      <c r="BF171" s="295"/>
      <c r="BG171" s="440" t="s">
        <v>163</v>
      </c>
      <c r="BH171" s="440"/>
      <c r="BI171" s="440"/>
      <c r="BJ171" s="441"/>
      <c r="BK171" s="102"/>
    </row>
    <row r="172" spans="2:63" ht="48" customHeight="1" x14ac:dyDescent="0.65">
      <c r="B172" s="306" t="s">
        <v>270</v>
      </c>
      <c r="C172" s="450"/>
      <c r="D172" s="450"/>
      <c r="E172" s="451"/>
      <c r="F172" s="300" t="s">
        <v>492</v>
      </c>
      <c r="G172" s="301"/>
      <c r="H172" s="301"/>
      <c r="I172" s="301"/>
      <c r="J172" s="301"/>
      <c r="K172" s="301"/>
      <c r="L172" s="301"/>
      <c r="M172" s="301"/>
      <c r="N172" s="301"/>
      <c r="O172" s="301"/>
      <c r="P172" s="301"/>
      <c r="Q172" s="301"/>
      <c r="R172" s="301"/>
      <c r="S172" s="301"/>
      <c r="T172" s="301"/>
      <c r="U172" s="301"/>
      <c r="V172" s="301"/>
      <c r="W172" s="301"/>
      <c r="X172" s="301"/>
      <c r="Y172" s="301"/>
      <c r="Z172" s="301"/>
      <c r="AA172" s="301"/>
      <c r="AB172" s="301"/>
      <c r="AC172" s="301"/>
      <c r="AD172" s="301"/>
      <c r="AE172" s="301"/>
      <c r="AF172" s="301"/>
      <c r="AG172" s="301"/>
      <c r="AH172" s="301"/>
      <c r="AI172" s="301"/>
      <c r="AJ172" s="301"/>
      <c r="AK172" s="301"/>
      <c r="AL172" s="301"/>
      <c r="AM172" s="301"/>
      <c r="AN172" s="301"/>
      <c r="AO172" s="301"/>
      <c r="AP172" s="301"/>
      <c r="AQ172" s="301"/>
      <c r="AR172" s="301"/>
      <c r="AS172" s="301"/>
      <c r="AT172" s="301"/>
      <c r="AU172" s="301"/>
      <c r="AV172" s="301"/>
      <c r="AW172" s="301"/>
      <c r="AX172" s="301"/>
      <c r="AY172" s="301"/>
      <c r="AZ172" s="301"/>
      <c r="BA172" s="301"/>
      <c r="BB172" s="301"/>
      <c r="BC172" s="301"/>
      <c r="BD172" s="301"/>
      <c r="BE172" s="301"/>
      <c r="BF172" s="302"/>
      <c r="BG172" s="296" t="s">
        <v>165</v>
      </c>
      <c r="BH172" s="296"/>
      <c r="BI172" s="296"/>
      <c r="BJ172" s="297"/>
      <c r="BK172" s="102"/>
    </row>
    <row r="173" spans="2:63" ht="80.45" customHeight="1" x14ac:dyDescent="0.65">
      <c r="B173" s="298" t="s">
        <v>271</v>
      </c>
      <c r="C173" s="299"/>
      <c r="D173" s="299"/>
      <c r="E173" s="299"/>
      <c r="F173" s="300" t="s">
        <v>382</v>
      </c>
      <c r="G173" s="301"/>
      <c r="H173" s="301"/>
      <c r="I173" s="301"/>
      <c r="J173" s="301"/>
      <c r="K173" s="301"/>
      <c r="L173" s="301"/>
      <c r="M173" s="301"/>
      <c r="N173" s="301"/>
      <c r="O173" s="301"/>
      <c r="P173" s="301"/>
      <c r="Q173" s="301"/>
      <c r="R173" s="301"/>
      <c r="S173" s="301"/>
      <c r="T173" s="301"/>
      <c r="U173" s="301"/>
      <c r="V173" s="301"/>
      <c r="W173" s="301"/>
      <c r="X173" s="301"/>
      <c r="Y173" s="301"/>
      <c r="Z173" s="301"/>
      <c r="AA173" s="301"/>
      <c r="AB173" s="301"/>
      <c r="AC173" s="301"/>
      <c r="AD173" s="301"/>
      <c r="AE173" s="301"/>
      <c r="AF173" s="301"/>
      <c r="AG173" s="301"/>
      <c r="AH173" s="301"/>
      <c r="AI173" s="301"/>
      <c r="AJ173" s="301"/>
      <c r="AK173" s="301"/>
      <c r="AL173" s="301"/>
      <c r="AM173" s="301"/>
      <c r="AN173" s="301"/>
      <c r="AO173" s="301"/>
      <c r="AP173" s="301"/>
      <c r="AQ173" s="301"/>
      <c r="AR173" s="301"/>
      <c r="AS173" s="301"/>
      <c r="AT173" s="301"/>
      <c r="AU173" s="301"/>
      <c r="AV173" s="301"/>
      <c r="AW173" s="301"/>
      <c r="AX173" s="301"/>
      <c r="AY173" s="301"/>
      <c r="AZ173" s="301"/>
      <c r="BA173" s="301"/>
      <c r="BB173" s="301"/>
      <c r="BC173" s="301"/>
      <c r="BD173" s="301"/>
      <c r="BE173" s="301"/>
      <c r="BF173" s="302"/>
      <c r="BG173" s="296" t="s">
        <v>182</v>
      </c>
      <c r="BH173" s="296"/>
      <c r="BI173" s="296"/>
      <c r="BJ173" s="297"/>
      <c r="BK173" s="102"/>
    </row>
    <row r="174" spans="2:63" ht="80.45" customHeight="1" x14ac:dyDescent="0.65">
      <c r="B174" s="298" t="s">
        <v>272</v>
      </c>
      <c r="C174" s="299"/>
      <c r="D174" s="299"/>
      <c r="E174" s="299"/>
      <c r="F174" s="293" t="s">
        <v>500</v>
      </c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94"/>
      <c r="W174" s="294"/>
      <c r="X174" s="294"/>
      <c r="Y174" s="294"/>
      <c r="Z174" s="294"/>
      <c r="AA174" s="294"/>
      <c r="AB174" s="294"/>
      <c r="AC174" s="294"/>
      <c r="AD174" s="294"/>
      <c r="AE174" s="294"/>
      <c r="AF174" s="294"/>
      <c r="AG174" s="294"/>
      <c r="AH174" s="294"/>
      <c r="AI174" s="294"/>
      <c r="AJ174" s="294"/>
      <c r="AK174" s="294"/>
      <c r="AL174" s="294"/>
      <c r="AM174" s="294"/>
      <c r="AN174" s="294"/>
      <c r="AO174" s="294"/>
      <c r="AP174" s="294"/>
      <c r="AQ174" s="294"/>
      <c r="AR174" s="294"/>
      <c r="AS174" s="294"/>
      <c r="AT174" s="294"/>
      <c r="AU174" s="294"/>
      <c r="AV174" s="294"/>
      <c r="AW174" s="294"/>
      <c r="AX174" s="294"/>
      <c r="AY174" s="294"/>
      <c r="AZ174" s="294"/>
      <c r="BA174" s="294"/>
      <c r="BB174" s="294"/>
      <c r="BC174" s="294"/>
      <c r="BD174" s="294"/>
      <c r="BE174" s="294"/>
      <c r="BF174" s="295"/>
      <c r="BG174" s="296" t="s">
        <v>172</v>
      </c>
      <c r="BH174" s="296"/>
      <c r="BI174" s="296"/>
      <c r="BJ174" s="297"/>
      <c r="BK174" s="102"/>
    </row>
    <row r="175" spans="2:63" s="34" customFormat="1" ht="40.15" customHeight="1" x14ac:dyDescent="0.65">
      <c r="B175" s="306" t="s">
        <v>304</v>
      </c>
      <c r="C175" s="450"/>
      <c r="D175" s="450"/>
      <c r="E175" s="451"/>
      <c r="F175" s="300" t="s">
        <v>388</v>
      </c>
      <c r="G175" s="301"/>
      <c r="H175" s="301"/>
      <c r="I175" s="301"/>
      <c r="J175" s="301"/>
      <c r="K175" s="301"/>
      <c r="L175" s="301"/>
      <c r="M175" s="301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X175" s="301"/>
      <c r="Y175" s="301"/>
      <c r="Z175" s="301"/>
      <c r="AA175" s="301"/>
      <c r="AB175" s="301"/>
      <c r="AC175" s="301"/>
      <c r="AD175" s="301"/>
      <c r="AE175" s="301"/>
      <c r="AF175" s="301"/>
      <c r="AG175" s="301"/>
      <c r="AH175" s="301"/>
      <c r="AI175" s="301"/>
      <c r="AJ175" s="301"/>
      <c r="AK175" s="301"/>
      <c r="AL175" s="301"/>
      <c r="AM175" s="301"/>
      <c r="AN175" s="301"/>
      <c r="AO175" s="301"/>
      <c r="AP175" s="301"/>
      <c r="AQ175" s="301"/>
      <c r="AR175" s="301"/>
      <c r="AS175" s="301"/>
      <c r="AT175" s="301"/>
      <c r="AU175" s="301"/>
      <c r="AV175" s="301"/>
      <c r="AW175" s="301"/>
      <c r="AX175" s="301"/>
      <c r="AY175" s="301"/>
      <c r="AZ175" s="301"/>
      <c r="BA175" s="301"/>
      <c r="BB175" s="301"/>
      <c r="BC175" s="301"/>
      <c r="BD175" s="301"/>
      <c r="BE175" s="301"/>
      <c r="BF175" s="302"/>
      <c r="BG175" s="296" t="s">
        <v>278</v>
      </c>
      <c r="BH175" s="296"/>
      <c r="BI175" s="296"/>
      <c r="BJ175" s="297"/>
      <c r="BK175" s="181"/>
    </row>
    <row r="176" spans="2:63" ht="87.75" customHeight="1" x14ac:dyDescent="0.65">
      <c r="B176" s="298" t="s">
        <v>305</v>
      </c>
      <c r="C176" s="299"/>
      <c r="D176" s="299"/>
      <c r="E176" s="299"/>
      <c r="F176" s="452" t="s">
        <v>488</v>
      </c>
      <c r="G176" s="453"/>
      <c r="H176" s="453"/>
      <c r="I176" s="453"/>
      <c r="J176" s="453"/>
      <c r="K176" s="453"/>
      <c r="L176" s="453"/>
      <c r="M176" s="453"/>
      <c r="N176" s="453"/>
      <c r="O176" s="453"/>
      <c r="P176" s="453"/>
      <c r="Q176" s="453"/>
      <c r="R176" s="453"/>
      <c r="S176" s="453"/>
      <c r="T176" s="453"/>
      <c r="U176" s="453"/>
      <c r="V176" s="453"/>
      <c r="W176" s="453"/>
      <c r="X176" s="453"/>
      <c r="Y176" s="453"/>
      <c r="Z176" s="453"/>
      <c r="AA176" s="453"/>
      <c r="AB176" s="453"/>
      <c r="AC176" s="453"/>
      <c r="AD176" s="453"/>
      <c r="AE176" s="453"/>
      <c r="AF176" s="453"/>
      <c r="AG176" s="453"/>
      <c r="AH176" s="453"/>
      <c r="AI176" s="453"/>
      <c r="AJ176" s="453"/>
      <c r="AK176" s="453"/>
      <c r="AL176" s="453"/>
      <c r="AM176" s="453"/>
      <c r="AN176" s="453"/>
      <c r="AO176" s="453"/>
      <c r="AP176" s="453"/>
      <c r="AQ176" s="453"/>
      <c r="AR176" s="453"/>
      <c r="AS176" s="453"/>
      <c r="AT176" s="453"/>
      <c r="AU176" s="453"/>
      <c r="AV176" s="453"/>
      <c r="AW176" s="453"/>
      <c r="AX176" s="453"/>
      <c r="AY176" s="453"/>
      <c r="AZ176" s="453"/>
      <c r="BA176" s="453"/>
      <c r="BB176" s="453"/>
      <c r="BC176" s="453"/>
      <c r="BD176" s="453"/>
      <c r="BE176" s="453"/>
      <c r="BF176" s="454"/>
      <c r="BG176" s="296" t="s">
        <v>279</v>
      </c>
      <c r="BH176" s="296"/>
      <c r="BI176" s="296"/>
      <c r="BJ176" s="297"/>
      <c r="BK176" s="102"/>
    </row>
    <row r="177" spans="2:68" ht="86.25" customHeight="1" x14ac:dyDescent="0.65">
      <c r="B177" s="298" t="s">
        <v>306</v>
      </c>
      <c r="C177" s="299"/>
      <c r="D177" s="299"/>
      <c r="E177" s="299"/>
      <c r="F177" s="300" t="s">
        <v>489</v>
      </c>
      <c r="G177" s="301"/>
      <c r="H177" s="301"/>
      <c r="I177" s="301"/>
      <c r="J177" s="301"/>
      <c r="K177" s="301"/>
      <c r="L177" s="301"/>
      <c r="M177" s="301"/>
      <c r="N177" s="301"/>
      <c r="O177" s="301"/>
      <c r="P177" s="301"/>
      <c r="Q177" s="301"/>
      <c r="R177" s="301"/>
      <c r="S177" s="301"/>
      <c r="T177" s="301"/>
      <c r="U177" s="301"/>
      <c r="V177" s="301"/>
      <c r="W177" s="301"/>
      <c r="X177" s="301"/>
      <c r="Y177" s="301"/>
      <c r="Z177" s="301"/>
      <c r="AA177" s="301"/>
      <c r="AB177" s="301"/>
      <c r="AC177" s="301"/>
      <c r="AD177" s="301"/>
      <c r="AE177" s="301"/>
      <c r="AF177" s="301"/>
      <c r="AG177" s="301"/>
      <c r="AH177" s="301"/>
      <c r="AI177" s="301"/>
      <c r="AJ177" s="301"/>
      <c r="AK177" s="301"/>
      <c r="AL177" s="301"/>
      <c r="AM177" s="301"/>
      <c r="AN177" s="301"/>
      <c r="AO177" s="301"/>
      <c r="AP177" s="301"/>
      <c r="AQ177" s="301"/>
      <c r="AR177" s="301"/>
      <c r="AS177" s="301"/>
      <c r="AT177" s="301"/>
      <c r="AU177" s="301"/>
      <c r="AV177" s="301"/>
      <c r="AW177" s="301"/>
      <c r="AX177" s="301"/>
      <c r="AY177" s="301"/>
      <c r="AZ177" s="301"/>
      <c r="BA177" s="301"/>
      <c r="BB177" s="301"/>
      <c r="BC177" s="301"/>
      <c r="BD177" s="301"/>
      <c r="BE177" s="301"/>
      <c r="BF177" s="302"/>
      <c r="BG177" s="296" t="s">
        <v>279</v>
      </c>
      <c r="BH177" s="296"/>
      <c r="BI177" s="296"/>
      <c r="BJ177" s="297"/>
      <c r="BK177" s="102"/>
    </row>
    <row r="178" spans="2:68" ht="80.45" customHeight="1" x14ac:dyDescent="0.65">
      <c r="B178" s="298" t="s">
        <v>307</v>
      </c>
      <c r="C178" s="299"/>
      <c r="D178" s="299"/>
      <c r="E178" s="299"/>
      <c r="F178" s="300" t="s">
        <v>482</v>
      </c>
      <c r="G178" s="301"/>
      <c r="H178" s="301"/>
      <c r="I178" s="301"/>
      <c r="J178" s="301"/>
      <c r="K178" s="301"/>
      <c r="L178" s="301"/>
      <c r="M178" s="301"/>
      <c r="N178" s="301"/>
      <c r="O178" s="301"/>
      <c r="P178" s="301"/>
      <c r="Q178" s="301"/>
      <c r="R178" s="301"/>
      <c r="S178" s="301"/>
      <c r="T178" s="301"/>
      <c r="U178" s="301"/>
      <c r="V178" s="301"/>
      <c r="W178" s="301"/>
      <c r="X178" s="301"/>
      <c r="Y178" s="301"/>
      <c r="Z178" s="301"/>
      <c r="AA178" s="301"/>
      <c r="AB178" s="301"/>
      <c r="AC178" s="301"/>
      <c r="AD178" s="301"/>
      <c r="AE178" s="301"/>
      <c r="AF178" s="301"/>
      <c r="AG178" s="301"/>
      <c r="AH178" s="301"/>
      <c r="AI178" s="301"/>
      <c r="AJ178" s="301"/>
      <c r="AK178" s="301"/>
      <c r="AL178" s="301"/>
      <c r="AM178" s="301"/>
      <c r="AN178" s="301"/>
      <c r="AO178" s="301"/>
      <c r="AP178" s="301"/>
      <c r="AQ178" s="301"/>
      <c r="AR178" s="301"/>
      <c r="AS178" s="301"/>
      <c r="AT178" s="301"/>
      <c r="AU178" s="301"/>
      <c r="AV178" s="301"/>
      <c r="AW178" s="301"/>
      <c r="AX178" s="301"/>
      <c r="AY178" s="301"/>
      <c r="AZ178" s="301"/>
      <c r="BA178" s="301"/>
      <c r="BB178" s="301"/>
      <c r="BC178" s="301"/>
      <c r="BD178" s="301"/>
      <c r="BE178" s="301"/>
      <c r="BF178" s="302"/>
      <c r="BG178" s="296" t="s">
        <v>280</v>
      </c>
      <c r="BH178" s="296"/>
      <c r="BI178" s="296"/>
      <c r="BJ178" s="297"/>
      <c r="BK178" s="102"/>
    </row>
    <row r="179" spans="2:68" ht="40.15" customHeight="1" x14ac:dyDescent="0.65">
      <c r="B179" s="298" t="s">
        <v>308</v>
      </c>
      <c r="C179" s="299"/>
      <c r="D179" s="299"/>
      <c r="E179" s="299"/>
      <c r="F179" s="300" t="s">
        <v>483</v>
      </c>
      <c r="G179" s="301"/>
      <c r="H179" s="301"/>
      <c r="I179" s="301"/>
      <c r="J179" s="301"/>
      <c r="K179" s="301"/>
      <c r="L179" s="301"/>
      <c r="M179" s="301"/>
      <c r="N179" s="301"/>
      <c r="O179" s="301"/>
      <c r="P179" s="301"/>
      <c r="Q179" s="301"/>
      <c r="R179" s="301"/>
      <c r="S179" s="301"/>
      <c r="T179" s="301"/>
      <c r="U179" s="301"/>
      <c r="V179" s="301"/>
      <c r="W179" s="301"/>
      <c r="X179" s="301"/>
      <c r="Y179" s="301"/>
      <c r="Z179" s="301"/>
      <c r="AA179" s="301"/>
      <c r="AB179" s="301"/>
      <c r="AC179" s="301"/>
      <c r="AD179" s="301"/>
      <c r="AE179" s="301"/>
      <c r="AF179" s="301"/>
      <c r="AG179" s="301"/>
      <c r="AH179" s="301"/>
      <c r="AI179" s="301"/>
      <c r="AJ179" s="301"/>
      <c r="AK179" s="301"/>
      <c r="AL179" s="301"/>
      <c r="AM179" s="301"/>
      <c r="AN179" s="301"/>
      <c r="AO179" s="301"/>
      <c r="AP179" s="301"/>
      <c r="AQ179" s="301"/>
      <c r="AR179" s="301"/>
      <c r="AS179" s="301"/>
      <c r="AT179" s="301"/>
      <c r="AU179" s="301"/>
      <c r="AV179" s="301"/>
      <c r="AW179" s="301"/>
      <c r="AX179" s="301"/>
      <c r="AY179" s="301"/>
      <c r="AZ179" s="301"/>
      <c r="BA179" s="301"/>
      <c r="BB179" s="301"/>
      <c r="BC179" s="301"/>
      <c r="BD179" s="301"/>
      <c r="BE179" s="301"/>
      <c r="BF179" s="302"/>
      <c r="BG179" s="296" t="s">
        <v>281</v>
      </c>
      <c r="BH179" s="296"/>
      <c r="BI179" s="296"/>
      <c r="BJ179" s="297"/>
      <c r="BK179" s="102"/>
    </row>
    <row r="180" spans="2:68" ht="40.15" customHeight="1" x14ac:dyDescent="0.65">
      <c r="B180" s="298" t="s">
        <v>309</v>
      </c>
      <c r="C180" s="299"/>
      <c r="D180" s="299"/>
      <c r="E180" s="299"/>
      <c r="F180" s="300" t="s">
        <v>380</v>
      </c>
      <c r="G180" s="301"/>
      <c r="H180" s="301"/>
      <c r="I180" s="301"/>
      <c r="J180" s="301"/>
      <c r="K180" s="301"/>
      <c r="L180" s="301"/>
      <c r="M180" s="301"/>
      <c r="N180" s="301"/>
      <c r="O180" s="301"/>
      <c r="P180" s="301"/>
      <c r="Q180" s="301"/>
      <c r="R180" s="301"/>
      <c r="S180" s="301"/>
      <c r="T180" s="301"/>
      <c r="U180" s="301"/>
      <c r="V180" s="301"/>
      <c r="W180" s="301"/>
      <c r="X180" s="301"/>
      <c r="Y180" s="301"/>
      <c r="Z180" s="301"/>
      <c r="AA180" s="301"/>
      <c r="AB180" s="301"/>
      <c r="AC180" s="301"/>
      <c r="AD180" s="301"/>
      <c r="AE180" s="301"/>
      <c r="AF180" s="301"/>
      <c r="AG180" s="301"/>
      <c r="AH180" s="301"/>
      <c r="AI180" s="301"/>
      <c r="AJ180" s="301"/>
      <c r="AK180" s="301"/>
      <c r="AL180" s="301"/>
      <c r="AM180" s="301"/>
      <c r="AN180" s="301"/>
      <c r="AO180" s="301"/>
      <c r="AP180" s="301"/>
      <c r="AQ180" s="301"/>
      <c r="AR180" s="301"/>
      <c r="AS180" s="301"/>
      <c r="AT180" s="301"/>
      <c r="AU180" s="301"/>
      <c r="AV180" s="301"/>
      <c r="AW180" s="301"/>
      <c r="AX180" s="301"/>
      <c r="AY180" s="301"/>
      <c r="AZ180" s="301"/>
      <c r="BA180" s="301"/>
      <c r="BB180" s="301"/>
      <c r="BC180" s="301"/>
      <c r="BD180" s="301"/>
      <c r="BE180" s="301"/>
      <c r="BF180" s="302"/>
      <c r="BG180" s="296" t="s">
        <v>303</v>
      </c>
      <c r="BH180" s="310"/>
      <c r="BI180" s="310"/>
      <c r="BJ180" s="311"/>
      <c r="BK180" s="102"/>
    </row>
    <row r="181" spans="2:68" ht="80.45" customHeight="1" x14ac:dyDescent="0.65">
      <c r="B181" s="298" t="s">
        <v>310</v>
      </c>
      <c r="C181" s="299"/>
      <c r="D181" s="299"/>
      <c r="E181" s="299"/>
      <c r="F181" s="300" t="s">
        <v>381</v>
      </c>
      <c r="G181" s="301"/>
      <c r="H181" s="301"/>
      <c r="I181" s="301"/>
      <c r="J181" s="301"/>
      <c r="K181" s="301"/>
      <c r="L181" s="301"/>
      <c r="M181" s="301"/>
      <c r="N181" s="301"/>
      <c r="O181" s="301"/>
      <c r="P181" s="301"/>
      <c r="Q181" s="301"/>
      <c r="R181" s="301"/>
      <c r="S181" s="301"/>
      <c r="T181" s="301"/>
      <c r="U181" s="301"/>
      <c r="V181" s="301"/>
      <c r="W181" s="301"/>
      <c r="X181" s="301"/>
      <c r="Y181" s="301"/>
      <c r="Z181" s="301"/>
      <c r="AA181" s="301"/>
      <c r="AB181" s="301"/>
      <c r="AC181" s="301"/>
      <c r="AD181" s="301"/>
      <c r="AE181" s="301"/>
      <c r="AF181" s="301"/>
      <c r="AG181" s="301"/>
      <c r="AH181" s="301"/>
      <c r="AI181" s="301"/>
      <c r="AJ181" s="301"/>
      <c r="AK181" s="301"/>
      <c r="AL181" s="301"/>
      <c r="AM181" s="301"/>
      <c r="AN181" s="301"/>
      <c r="AO181" s="301"/>
      <c r="AP181" s="301"/>
      <c r="AQ181" s="301"/>
      <c r="AR181" s="301"/>
      <c r="AS181" s="301"/>
      <c r="AT181" s="301"/>
      <c r="AU181" s="301"/>
      <c r="AV181" s="301"/>
      <c r="AW181" s="301"/>
      <c r="AX181" s="301"/>
      <c r="AY181" s="301"/>
      <c r="AZ181" s="301"/>
      <c r="BA181" s="301"/>
      <c r="BB181" s="301"/>
      <c r="BC181" s="301"/>
      <c r="BD181" s="301"/>
      <c r="BE181" s="301"/>
      <c r="BF181" s="302"/>
      <c r="BG181" s="449" t="s">
        <v>282</v>
      </c>
      <c r="BH181" s="296"/>
      <c r="BI181" s="296"/>
      <c r="BJ181" s="297"/>
      <c r="BK181" s="102"/>
    </row>
    <row r="182" spans="2:68" ht="40.15" customHeight="1" x14ac:dyDescent="0.65">
      <c r="B182" s="298" t="s">
        <v>311</v>
      </c>
      <c r="C182" s="299"/>
      <c r="D182" s="299"/>
      <c r="E182" s="299"/>
      <c r="F182" s="300" t="s">
        <v>422</v>
      </c>
      <c r="G182" s="301"/>
      <c r="H182" s="301"/>
      <c r="I182" s="301"/>
      <c r="J182" s="301"/>
      <c r="K182" s="301"/>
      <c r="L182" s="301"/>
      <c r="M182" s="301"/>
      <c r="N182" s="301"/>
      <c r="O182" s="301"/>
      <c r="P182" s="301"/>
      <c r="Q182" s="301"/>
      <c r="R182" s="301"/>
      <c r="S182" s="301"/>
      <c r="T182" s="301"/>
      <c r="U182" s="301"/>
      <c r="V182" s="301"/>
      <c r="W182" s="301"/>
      <c r="X182" s="301"/>
      <c r="Y182" s="301"/>
      <c r="Z182" s="301"/>
      <c r="AA182" s="301"/>
      <c r="AB182" s="301"/>
      <c r="AC182" s="301"/>
      <c r="AD182" s="301"/>
      <c r="AE182" s="301"/>
      <c r="AF182" s="301"/>
      <c r="AG182" s="301"/>
      <c r="AH182" s="301"/>
      <c r="AI182" s="301"/>
      <c r="AJ182" s="301"/>
      <c r="AK182" s="301"/>
      <c r="AL182" s="301"/>
      <c r="AM182" s="301"/>
      <c r="AN182" s="301"/>
      <c r="AO182" s="301"/>
      <c r="AP182" s="301"/>
      <c r="AQ182" s="301"/>
      <c r="AR182" s="301"/>
      <c r="AS182" s="301"/>
      <c r="AT182" s="301"/>
      <c r="AU182" s="301"/>
      <c r="AV182" s="301"/>
      <c r="AW182" s="301"/>
      <c r="AX182" s="301"/>
      <c r="AY182" s="301"/>
      <c r="AZ182" s="301"/>
      <c r="BA182" s="301"/>
      <c r="BB182" s="301"/>
      <c r="BC182" s="301"/>
      <c r="BD182" s="301"/>
      <c r="BE182" s="301"/>
      <c r="BF182" s="302"/>
      <c r="BG182" s="449" t="s">
        <v>410</v>
      </c>
      <c r="BH182" s="296"/>
      <c r="BI182" s="296"/>
      <c r="BJ182" s="297"/>
      <c r="BK182" s="102"/>
    </row>
    <row r="183" spans="2:68" ht="40.15" customHeight="1" x14ac:dyDescent="0.65">
      <c r="B183" s="298" t="s">
        <v>312</v>
      </c>
      <c r="C183" s="299"/>
      <c r="D183" s="299"/>
      <c r="E183" s="299"/>
      <c r="F183" s="300" t="s">
        <v>504</v>
      </c>
      <c r="G183" s="301"/>
      <c r="H183" s="301"/>
      <c r="I183" s="301"/>
      <c r="J183" s="301"/>
      <c r="K183" s="301"/>
      <c r="L183" s="301"/>
      <c r="M183" s="301"/>
      <c r="N183" s="301"/>
      <c r="O183" s="301"/>
      <c r="P183" s="301"/>
      <c r="Q183" s="301"/>
      <c r="R183" s="301"/>
      <c r="S183" s="301"/>
      <c r="T183" s="301"/>
      <c r="U183" s="301"/>
      <c r="V183" s="301"/>
      <c r="W183" s="301"/>
      <c r="X183" s="301"/>
      <c r="Y183" s="301"/>
      <c r="Z183" s="301"/>
      <c r="AA183" s="301"/>
      <c r="AB183" s="301"/>
      <c r="AC183" s="301"/>
      <c r="AD183" s="301"/>
      <c r="AE183" s="301"/>
      <c r="AF183" s="301"/>
      <c r="AG183" s="301"/>
      <c r="AH183" s="301"/>
      <c r="AI183" s="301"/>
      <c r="AJ183" s="301"/>
      <c r="AK183" s="301"/>
      <c r="AL183" s="301"/>
      <c r="AM183" s="301"/>
      <c r="AN183" s="301"/>
      <c r="AO183" s="301"/>
      <c r="AP183" s="301"/>
      <c r="AQ183" s="301"/>
      <c r="AR183" s="301"/>
      <c r="AS183" s="301"/>
      <c r="AT183" s="301"/>
      <c r="AU183" s="301"/>
      <c r="AV183" s="301"/>
      <c r="AW183" s="301"/>
      <c r="AX183" s="301"/>
      <c r="AY183" s="301"/>
      <c r="AZ183" s="301"/>
      <c r="BA183" s="301"/>
      <c r="BB183" s="301"/>
      <c r="BC183" s="301"/>
      <c r="BD183" s="301"/>
      <c r="BE183" s="301"/>
      <c r="BF183" s="302"/>
      <c r="BG183" s="296" t="s">
        <v>283</v>
      </c>
      <c r="BH183" s="296"/>
      <c r="BI183" s="296"/>
      <c r="BJ183" s="297"/>
      <c r="BK183" s="102"/>
    </row>
    <row r="184" spans="2:68" ht="82.5" customHeight="1" x14ac:dyDescent="0.65">
      <c r="B184" s="298" t="s">
        <v>313</v>
      </c>
      <c r="C184" s="299"/>
      <c r="D184" s="299"/>
      <c r="E184" s="299"/>
      <c r="F184" s="300" t="s">
        <v>490</v>
      </c>
      <c r="G184" s="301"/>
      <c r="H184" s="301"/>
      <c r="I184" s="301"/>
      <c r="J184" s="301"/>
      <c r="K184" s="301"/>
      <c r="L184" s="301"/>
      <c r="M184" s="301"/>
      <c r="N184" s="301"/>
      <c r="O184" s="301"/>
      <c r="P184" s="301"/>
      <c r="Q184" s="301"/>
      <c r="R184" s="301"/>
      <c r="S184" s="301"/>
      <c r="T184" s="301"/>
      <c r="U184" s="301"/>
      <c r="V184" s="301"/>
      <c r="W184" s="301"/>
      <c r="X184" s="301"/>
      <c r="Y184" s="301"/>
      <c r="Z184" s="301"/>
      <c r="AA184" s="301"/>
      <c r="AB184" s="301"/>
      <c r="AC184" s="301"/>
      <c r="AD184" s="301"/>
      <c r="AE184" s="301"/>
      <c r="AF184" s="301"/>
      <c r="AG184" s="301"/>
      <c r="AH184" s="301"/>
      <c r="AI184" s="301"/>
      <c r="AJ184" s="301"/>
      <c r="AK184" s="301"/>
      <c r="AL184" s="301"/>
      <c r="AM184" s="301"/>
      <c r="AN184" s="301"/>
      <c r="AO184" s="301"/>
      <c r="AP184" s="301"/>
      <c r="AQ184" s="301"/>
      <c r="AR184" s="301"/>
      <c r="AS184" s="301"/>
      <c r="AT184" s="301"/>
      <c r="AU184" s="301"/>
      <c r="AV184" s="301"/>
      <c r="AW184" s="301"/>
      <c r="AX184" s="301"/>
      <c r="AY184" s="301"/>
      <c r="AZ184" s="301"/>
      <c r="BA184" s="301"/>
      <c r="BB184" s="301"/>
      <c r="BC184" s="301"/>
      <c r="BD184" s="301"/>
      <c r="BE184" s="301"/>
      <c r="BF184" s="302"/>
      <c r="BG184" s="296" t="s">
        <v>284</v>
      </c>
      <c r="BH184" s="296"/>
      <c r="BI184" s="296"/>
      <c r="BJ184" s="297"/>
      <c r="BK184" s="102"/>
    </row>
    <row r="185" spans="2:68" ht="80.45" customHeight="1" x14ac:dyDescent="0.65">
      <c r="B185" s="298" t="s">
        <v>314</v>
      </c>
      <c r="C185" s="299"/>
      <c r="D185" s="299"/>
      <c r="E185" s="299"/>
      <c r="F185" s="300" t="s">
        <v>423</v>
      </c>
      <c r="G185" s="301"/>
      <c r="H185" s="301"/>
      <c r="I185" s="301"/>
      <c r="J185" s="301"/>
      <c r="K185" s="301"/>
      <c r="L185" s="301"/>
      <c r="M185" s="301"/>
      <c r="N185" s="301"/>
      <c r="O185" s="301"/>
      <c r="P185" s="301"/>
      <c r="Q185" s="301"/>
      <c r="R185" s="301"/>
      <c r="S185" s="301"/>
      <c r="T185" s="301"/>
      <c r="U185" s="301"/>
      <c r="V185" s="301"/>
      <c r="W185" s="301"/>
      <c r="X185" s="301"/>
      <c r="Y185" s="301"/>
      <c r="Z185" s="301"/>
      <c r="AA185" s="301"/>
      <c r="AB185" s="301"/>
      <c r="AC185" s="301"/>
      <c r="AD185" s="301"/>
      <c r="AE185" s="301"/>
      <c r="AF185" s="301"/>
      <c r="AG185" s="301"/>
      <c r="AH185" s="301"/>
      <c r="AI185" s="301"/>
      <c r="AJ185" s="301"/>
      <c r="AK185" s="301"/>
      <c r="AL185" s="301"/>
      <c r="AM185" s="301"/>
      <c r="AN185" s="301"/>
      <c r="AO185" s="301"/>
      <c r="AP185" s="301"/>
      <c r="AQ185" s="301"/>
      <c r="AR185" s="301"/>
      <c r="AS185" s="301"/>
      <c r="AT185" s="301"/>
      <c r="AU185" s="301"/>
      <c r="AV185" s="301"/>
      <c r="AW185" s="301"/>
      <c r="AX185" s="301"/>
      <c r="AY185" s="301"/>
      <c r="AZ185" s="301"/>
      <c r="BA185" s="301"/>
      <c r="BB185" s="301"/>
      <c r="BC185" s="301"/>
      <c r="BD185" s="301"/>
      <c r="BE185" s="301"/>
      <c r="BF185" s="302"/>
      <c r="BG185" s="296" t="s">
        <v>285</v>
      </c>
      <c r="BH185" s="296"/>
      <c r="BI185" s="296"/>
      <c r="BJ185" s="297"/>
      <c r="BK185" s="102"/>
    </row>
    <row r="186" spans="2:68" ht="89.25" customHeight="1" x14ac:dyDescent="0.65">
      <c r="B186" s="298" t="s">
        <v>315</v>
      </c>
      <c r="C186" s="299"/>
      <c r="D186" s="299"/>
      <c r="E186" s="299"/>
      <c r="F186" s="300" t="s">
        <v>493</v>
      </c>
      <c r="G186" s="301"/>
      <c r="H186" s="301"/>
      <c r="I186" s="301"/>
      <c r="J186" s="301"/>
      <c r="K186" s="301"/>
      <c r="L186" s="301"/>
      <c r="M186" s="301"/>
      <c r="N186" s="301"/>
      <c r="O186" s="301"/>
      <c r="P186" s="301"/>
      <c r="Q186" s="301"/>
      <c r="R186" s="301"/>
      <c r="S186" s="301"/>
      <c r="T186" s="301"/>
      <c r="U186" s="301"/>
      <c r="V186" s="301"/>
      <c r="W186" s="301"/>
      <c r="X186" s="301"/>
      <c r="Y186" s="301"/>
      <c r="Z186" s="301"/>
      <c r="AA186" s="301"/>
      <c r="AB186" s="301"/>
      <c r="AC186" s="301"/>
      <c r="AD186" s="301"/>
      <c r="AE186" s="301"/>
      <c r="AF186" s="301"/>
      <c r="AG186" s="301"/>
      <c r="AH186" s="301"/>
      <c r="AI186" s="301"/>
      <c r="AJ186" s="301"/>
      <c r="AK186" s="301"/>
      <c r="AL186" s="301"/>
      <c r="AM186" s="301"/>
      <c r="AN186" s="301"/>
      <c r="AO186" s="301"/>
      <c r="AP186" s="301"/>
      <c r="AQ186" s="301"/>
      <c r="AR186" s="301"/>
      <c r="AS186" s="301"/>
      <c r="AT186" s="301"/>
      <c r="AU186" s="301"/>
      <c r="AV186" s="301"/>
      <c r="AW186" s="301"/>
      <c r="AX186" s="301"/>
      <c r="AY186" s="301"/>
      <c r="AZ186" s="301"/>
      <c r="BA186" s="301"/>
      <c r="BB186" s="301"/>
      <c r="BC186" s="301"/>
      <c r="BD186" s="301"/>
      <c r="BE186" s="301"/>
      <c r="BF186" s="302"/>
      <c r="BG186" s="296" t="s">
        <v>285</v>
      </c>
      <c r="BH186" s="296"/>
      <c r="BI186" s="296"/>
      <c r="BJ186" s="297"/>
      <c r="BK186" s="102"/>
    </row>
    <row r="187" spans="2:68" ht="40.15" customHeight="1" x14ac:dyDescent="0.65">
      <c r="B187" s="298" t="s">
        <v>316</v>
      </c>
      <c r="C187" s="299"/>
      <c r="D187" s="299"/>
      <c r="E187" s="299"/>
      <c r="F187" s="300" t="s">
        <v>391</v>
      </c>
      <c r="G187" s="301"/>
      <c r="H187" s="301"/>
      <c r="I187" s="301"/>
      <c r="J187" s="301"/>
      <c r="K187" s="301"/>
      <c r="L187" s="301"/>
      <c r="M187" s="301"/>
      <c r="N187" s="301"/>
      <c r="O187" s="301"/>
      <c r="P187" s="301"/>
      <c r="Q187" s="301"/>
      <c r="R187" s="301"/>
      <c r="S187" s="301"/>
      <c r="T187" s="301"/>
      <c r="U187" s="301"/>
      <c r="V187" s="301"/>
      <c r="W187" s="301"/>
      <c r="X187" s="301"/>
      <c r="Y187" s="301"/>
      <c r="Z187" s="301"/>
      <c r="AA187" s="301"/>
      <c r="AB187" s="301"/>
      <c r="AC187" s="301"/>
      <c r="AD187" s="301"/>
      <c r="AE187" s="301"/>
      <c r="AF187" s="301"/>
      <c r="AG187" s="301"/>
      <c r="AH187" s="301"/>
      <c r="AI187" s="301"/>
      <c r="AJ187" s="301"/>
      <c r="AK187" s="301"/>
      <c r="AL187" s="301"/>
      <c r="AM187" s="301"/>
      <c r="AN187" s="301"/>
      <c r="AO187" s="301"/>
      <c r="AP187" s="301"/>
      <c r="AQ187" s="301"/>
      <c r="AR187" s="301"/>
      <c r="AS187" s="301"/>
      <c r="AT187" s="301"/>
      <c r="AU187" s="301"/>
      <c r="AV187" s="301"/>
      <c r="AW187" s="301"/>
      <c r="AX187" s="301"/>
      <c r="AY187" s="301"/>
      <c r="AZ187" s="301"/>
      <c r="BA187" s="301"/>
      <c r="BB187" s="301"/>
      <c r="BC187" s="301"/>
      <c r="BD187" s="301"/>
      <c r="BE187" s="301"/>
      <c r="BF187" s="302"/>
      <c r="BG187" s="296" t="s">
        <v>298</v>
      </c>
      <c r="BH187" s="296"/>
      <c r="BI187" s="296"/>
      <c r="BJ187" s="297"/>
      <c r="BK187" s="102"/>
    </row>
    <row r="188" spans="2:68" ht="40.15" customHeight="1" x14ac:dyDescent="0.65">
      <c r="B188" s="298" t="s">
        <v>317</v>
      </c>
      <c r="C188" s="299"/>
      <c r="D188" s="299"/>
      <c r="E188" s="299"/>
      <c r="F188" s="300" t="s">
        <v>332</v>
      </c>
      <c r="G188" s="301"/>
      <c r="H188" s="301"/>
      <c r="I188" s="301"/>
      <c r="J188" s="301"/>
      <c r="K188" s="301"/>
      <c r="L188" s="301"/>
      <c r="M188" s="301"/>
      <c r="N188" s="301"/>
      <c r="O188" s="301"/>
      <c r="P188" s="301"/>
      <c r="Q188" s="301"/>
      <c r="R188" s="301"/>
      <c r="S188" s="301"/>
      <c r="T188" s="301"/>
      <c r="U188" s="301"/>
      <c r="V188" s="301"/>
      <c r="W188" s="301"/>
      <c r="X188" s="301"/>
      <c r="Y188" s="301"/>
      <c r="Z188" s="301"/>
      <c r="AA188" s="301"/>
      <c r="AB188" s="301"/>
      <c r="AC188" s="301"/>
      <c r="AD188" s="301"/>
      <c r="AE188" s="301"/>
      <c r="AF188" s="301"/>
      <c r="AG188" s="301"/>
      <c r="AH188" s="301"/>
      <c r="AI188" s="301"/>
      <c r="AJ188" s="301"/>
      <c r="AK188" s="301"/>
      <c r="AL188" s="301"/>
      <c r="AM188" s="301"/>
      <c r="AN188" s="301"/>
      <c r="AO188" s="301"/>
      <c r="AP188" s="301"/>
      <c r="AQ188" s="301"/>
      <c r="AR188" s="301"/>
      <c r="AS188" s="301"/>
      <c r="AT188" s="301"/>
      <c r="AU188" s="301"/>
      <c r="AV188" s="301"/>
      <c r="AW188" s="301"/>
      <c r="AX188" s="301"/>
      <c r="AY188" s="301"/>
      <c r="AZ188" s="301"/>
      <c r="BA188" s="301"/>
      <c r="BB188" s="301"/>
      <c r="BC188" s="301"/>
      <c r="BD188" s="301"/>
      <c r="BE188" s="301"/>
      <c r="BF188" s="302"/>
      <c r="BG188" s="296" t="s">
        <v>196</v>
      </c>
      <c r="BH188" s="296"/>
      <c r="BI188" s="296"/>
      <c r="BJ188" s="297"/>
      <c r="BK188" s="102"/>
    </row>
    <row r="189" spans="2:68" s="184" customFormat="1" ht="52.5" customHeight="1" x14ac:dyDescent="0.65">
      <c r="B189" s="298" t="s">
        <v>318</v>
      </c>
      <c r="C189" s="299"/>
      <c r="D189" s="299"/>
      <c r="E189" s="299"/>
      <c r="F189" s="293" t="s">
        <v>494</v>
      </c>
      <c r="G189" s="294"/>
      <c r="H189" s="294"/>
      <c r="I189" s="294"/>
      <c r="J189" s="294"/>
      <c r="K189" s="294"/>
      <c r="L189" s="294"/>
      <c r="M189" s="294"/>
      <c r="N189" s="294"/>
      <c r="O189" s="294"/>
      <c r="P189" s="294"/>
      <c r="Q189" s="294"/>
      <c r="R189" s="294"/>
      <c r="S189" s="294"/>
      <c r="T189" s="294"/>
      <c r="U189" s="294"/>
      <c r="V189" s="294"/>
      <c r="W189" s="294"/>
      <c r="X189" s="294"/>
      <c r="Y189" s="294"/>
      <c r="Z189" s="294"/>
      <c r="AA189" s="294"/>
      <c r="AB189" s="294"/>
      <c r="AC189" s="294"/>
      <c r="AD189" s="294"/>
      <c r="AE189" s="294"/>
      <c r="AF189" s="294"/>
      <c r="AG189" s="294"/>
      <c r="AH189" s="294"/>
      <c r="AI189" s="294"/>
      <c r="AJ189" s="294"/>
      <c r="AK189" s="294"/>
      <c r="AL189" s="294"/>
      <c r="AM189" s="294"/>
      <c r="AN189" s="294"/>
      <c r="AO189" s="294"/>
      <c r="AP189" s="294"/>
      <c r="AQ189" s="294"/>
      <c r="AR189" s="294"/>
      <c r="AS189" s="294"/>
      <c r="AT189" s="294"/>
      <c r="AU189" s="294"/>
      <c r="AV189" s="294"/>
      <c r="AW189" s="294"/>
      <c r="AX189" s="294"/>
      <c r="AY189" s="294"/>
      <c r="AZ189" s="294"/>
      <c r="BA189" s="294"/>
      <c r="BB189" s="294"/>
      <c r="BC189" s="294"/>
      <c r="BD189" s="294"/>
      <c r="BE189" s="294"/>
      <c r="BF189" s="295"/>
      <c r="BG189" s="442" t="s">
        <v>196</v>
      </c>
      <c r="BH189" s="442"/>
      <c r="BI189" s="442"/>
      <c r="BJ189" s="443"/>
      <c r="BK189" s="252"/>
    </row>
    <row r="190" spans="2:68" s="178" customFormat="1" ht="79.5" customHeight="1" x14ac:dyDescent="0.55000000000000004">
      <c r="B190" s="413" t="s">
        <v>510</v>
      </c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3"/>
      <c r="O190" s="413"/>
      <c r="P190" s="413"/>
      <c r="Q190" s="413"/>
      <c r="R190" s="413"/>
      <c r="S190" s="413"/>
      <c r="T190" s="413"/>
      <c r="U190" s="413"/>
      <c r="V190" s="413"/>
      <c r="W190" s="413"/>
      <c r="X190" s="413"/>
      <c r="Y190" s="413"/>
      <c r="Z190" s="413"/>
      <c r="AA190" s="413"/>
      <c r="AB190" s="413"/>
      <c r="AC190" s="413"/>
      <c r="AD190" s="413"/>
      <c r="AE190" s="413"/>
      <c r="AF190" s="413"/>
      <c r="AG190" s="177"/>
      <c r="AH190" s="177"/>
      <c r="AI190" s="177"/>
      <c r="AJ190" s="177"/>
      <c r="AK190" s="177"/>
      <c r="AL190" s="177"/>
      <c r="AM190" s="177"/>
      <c r="AN190" s="413" t="s">
        <v>511</v>
      </c>
      <c r="AO190" s="413"/>
      <c r="AP190" s="413"/>
      <c r="AQ190" s="413"/>
      <c r="AR190" s="413"/>
      <c r="AS190" s="413"/>
      <c r="AT190" s="413"/>
      <c r="AU190" s="413"/>
      <c r="AV190" s="413"/>
      <c r="AW190" s="413"/>
      <c r="AX190" s="413"/>
      <c r="AY190" s="413"/>
      <c r="AZ190" s="413"/>
      <c r="BA190" s="413"/>
      <c r="BB190" s="413"/>
      <c r="BC190" s="413"/>
      <c r="BD190" s="413"/>
      <c r="BE190" s="413"/>
      <c r="BF190" s="413"/>
      <c r="BG190" s="413"/>
      <c r="BH190" s="177"/>
      <c r="BI190" s="177"/>
      <c r="BJ190" s="177"/>
    </row>
    <row r="191" spans="2:68" s="178" customFormat="1" ht="78.75" customHeight="1" x14ac:dyDescent="0.55000000000000004">
      <c r="B191" s="413"/>
      <c r="C191" s="413"/>
      <c r="D191" s="413"/>
      <c r="E191" s="413"/>
      <c r="F191" s="413"/>
      <c r="G191" s="413"/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  <c r="T191" s="413"/>
      <c r="U191" s="413"/>
      <c r="V191" s="413"/>
      <c r="W191" s="413"/>
      <c r="X191" s="413"/>
      <c r="Y191" s="413"/>
      <c r="Z191" s="413"/>
      <c r="AA191" s="413"/>
      <c r="AB191" s="413"/>
      <c r="AC191" s="413"/>
      <c r="AD191" s="413"/>
      <c r="AE191" s="413"/>
      <c r="AF191" s="413"/>
      <c r="AG191" s="177"/>
      <c r="AH191" s="177"/>
      <c r="AI191" s="177"/>
      <c r="AJ191" s="177"/>
      <c r="AK191" s="177"/>
      <c r="AL191" s="177"/>
      <c r="AM191" s="177"/>
      <c r="AN191" s="413"/>
      <c r="AO191" s="413"/>
      <c r="AP191" s="413"/>
      <c r="AQ191" s="413"/>
      <c r="AR191" s="413"/>
      <c r="AS191" s="413"/>
      <c r="AT191" s="413"/>
      <c r="AU191" s="413"/>
      <c r="AV191" s="413"/>
      <c r="AW191" s="413"/>
      <c r="AX191" s="413"/>
      <c r="AY191" s="413"/>
      <c r="AZ191" s="413"/>
      <c r="BA191" s="413"/>
      <c r="BB191" s="413"/>
      <c r="BC191" s="413"/>
      <c r="BD191" s="413"/>
      <c r="BE191" s="413"/>
      <c r="BF191" s="413"/>
      <c r="BG191" s="413"/>
      <c r="BH191" s="177"/>
      <c r="BI191" s="177"/>
      <c r="BJ191" s="177"/>
    </row>
    <row r="192" spans="2:68" s="176" customFormat="1" ht="45" customHeight="1" x14ac:dyDescent="0.55000000000000004">
      <c r="B192" s="413"/>
      <c r="C192" s="413"/>
      <c r="D192" s="413"/>
      <c r="E192" s="413"/>
      <c r="F192" s="413"/>
      <c r="G192" s="413"/>
      <c r="H192" s="413"/>
      <c r="I192" s="413"/>
      <c r="J192" s="413"/>
      <c r="K192" s="413"/>
      <c r="L192" s="413"/>
      <c r="M192" s="413"/>
      <c r="N192" s="413"/>
      <c r="O192" s="413"/>
      <c r="P192" s="413"/>
      <c r="Q192" s="413"/>
      <c r="R192" s="413"/>
      <c r="S192" s="413"/>
      <c r="T192" s="413"/>
      <c r="U192" s="413"/>
      <c r="V192" s="413"/>
      <c r="W192" s="413"/>
      <c r="X192" s="413"/>
      <c r="Y192" s="413"/>
      <c r="Z192" s="413"/>
      <c r="AA192" s="413"/>
      <c r="AB192" s="413"/>
      <c r="AC192" s="413"/>
      <c r="AD192" s="413"/>
      <c r="AE192" s="413"/>
      <c r="AF192" s="413"/>
      <c r="AG192" s="177"/>
      <c r="AH192" s="177"/>
      <c r="AI192" s="177"/>
      <c r="AJ192" s="177"/>
      <c r="AK192" s="177"/>
      <c r="AL192" s="177"/>
      <c r="AM192" s="177"/>
      <c r="AN192" s="413"/>
      <c r="AO192" s="413"/>
      <c r="AP192" s="413"/>
      <c r="AQ192" s="413"/>
      <c r="AR192" s="413"/>
      <c r="AS192" s="413"/>
      <c r="AT192" s="413"/>
      <c r="AU192" s="413"/>
      <c r="AV192" s="413"/>
      <c r="AW192" s="413"/>
      <c r="AX192" s="413"/>
      <c r="AY192" s="413"/>
      <c r="AZ192" s="413"/>
      <c r="BA192" s="413"/>
      <c r="BB192" s="413"/>
      <c r="BC192" s="413"/>
      <c r="BD192" s="413"/>
      <c r="BE192" s="413"/>
      <c r="BF192" s="413"/>
      <c r="BG192" s="413"/>
      <c r="BH192" s="177"/>
      <c r="BI192" s="177"/>
      <c r="BJ192" s="177"/>
      <c r="BK192" s="174"/>
      <c r="BL192" s="104"/>
      <c r="BM192" s="175"/>
      <c r="BN192" s="104"/>
      <c r="BP192" s="104"/>
    </row>
    <row r="193" spans="2:68" s="176" customFormat="1" ht="45" customHeight="1" x14ac:dyDescent="0.55000000000000004"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3"/>
      <c r="O193" s="413"/>
      <c r="P193" s="413"/>
      <c r="Q193" s="413"/>
      <c r="R193" s="413"/>
      <c r="S193" s="413"/>
      <c r="T193" s="413"/>
      <c r="U193" s="413"/>
      <c r="V193" s="413"/>
      <c r="W193" s="413"/>
      <c r="X193" s="413"/>
      <c r="Y193" s="413"/>
      <c r="Z193" s="413"/>
      <c r="AA193" s="413"/>
      <c r="AB193" s="413"/>
      <c r="AC193" s="413"/>
      <c r="AD193" s="413"/>
      <c r="AE193" s="413"/>
      <c r="AF193" s="413"/>
      <c r="AG193" s="173"/>
      <c r="AH193" s="173"/>
      <c r="AI193" s="173"/>
      <c r="AJ193" s="173"/>
      <c r="AK193" s="173" t="s">
        <v>456</v>
      </c>
      <c r="AL193" s="173"/>
      <c r="AM193" s="173"/>
      <c r="AN193" s="413"/>
      <c r="AO193" s="413"/>
      <c r="AP193" s="413"/>
      <c r="AQ193" s="413"/>
      <c r="AR193" s="413"/>
      <c r="AS193" s="413"/>
      <c r="AT193" s="413"/>
      <c r="AU193" s="413"/>
      <c r="AV193" s="413"/>
      <c r="AW193" s="413"/>
      <c r="AX193" s="413"/>
      <c r="AY193" s="413"/>
      <c r="AZ193" s="413"/>
      <c r="BA193" s="413"/>
      <c r="BB193" s="413"/>
      <c r="BC193" s="413"/>
      <c r="BD193" s="413"/>
      <c r="BE193" s="413"/>
      <c r="BF193" s="413"/>
      <c r="BG193" s="413"/>
      <c r="BH193" s="173"/>
      <c r="BI193" s="173"/>
      <c r="BJ193" s="173"/>
      <c r="BK193" s="174"/>
      <c r="BL193" s="104"/>
      <c r="BM193" s="175"/>
      <c r="BN193" s="104"/>
      <c r="BP193" s="104"/>
    </row>
    <row r="194" spans="2:68" s="176" customFormat="1" ht="57.75" customHeight="1" thickBot="1" x14ac:dyDescent="0.6">
      <c r="B194" s="412" t="s">
        <v>461</v>
      </c>
      <c r="C194" s="412"/>
      <c r="D194" s="412"/>
      <c r="E194" s="412"/>
      <c r="F194" s="412"/>
      <c r="G194" s="412"/>
      <c r="H194" s="412"/>
      <c r="I194" s="412"/>
      <c r="J194" s="412"/>
      <c r="K194" s="412"/>
      <c r="L194" s="412"/>
      <c r="M194" s="412"/>
      <c r="N194" s="412"/>
      <c r="O194" s="412"/>
      <c r="P194" s="412"/>
      <c r="Q194" s="412"/>
      <c r="R194" s="412"/>
      <c r="S194" s="412"/>
      <c r="T194" s="412"/>
      <c r="U194" s="412"/>
      <c r="V194" s="412"/>
      <c r="W194" s="412"/>
      <c r="X194" s="412"/>
      <c r="Y194" s="412"/>
      <c r="Z194" s="412"/>
      <c r="AA194" s="412"/>
      <c r="AB194" s="412"/>
      <c r="AC194" s="412"/>
      <c r="AD194" s="412"/>
      <c r="AE194" s="412"/>
      <c r="AF194" s="412"/>
      <c r="AG194" s="412"/>
      <c r="AH194" s="412"/>
      <c r="AI194" s="412"/>
      <c r="AJ194" s="412"/>
      <c r="AK194" s="412"/>
      <c r="AL194" s="412"/>
      <c r="AM194" s="412"/>
      <c r="AN194" s="412"/>
      <c r="AO194" s="412"/>
      <c r="AP194" s="412"/>
      <c r="AQ194" s="412"/>
      <c r="AR194" s="412"/>
      <c r="AS194" s="412"/>
      <c r="AT194" s="412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173"/>
      <c r="BI194" s="173"/>
      <c r="BJ194" s="173"/>
      <c r="BK194" s="174"/>
      <c r="BL194" s="104"/>
      <c r="BM194" s="175"/>
      <c r="BN194" s="104"/>
      <c r="BP194" s="104"/>
    </row>
    <row r="195" spans="2:68" ht="128.25" customHeight="1" thickBot="1" x14ac:dyDescent="0.7">
      <c r="B195" s="259" t="s">
        <v>250</v>
      </c>
      <c r="C195" s="260"/>
      <c r="D195" s="260"/>
      <c r="E195" s="261"/>
      <c r="F195" s="262" t="s">
        <v>251</v>
      </c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3"/>
      <c r="BB195" s="263"/>
      <c r="BC195" s="263"/>
      <c r="BD195" s="263"/>
      <c r="BE195" s="263"/>
      <c r="BF195" s="264"/>
      <c r="BG195" s="260" t="s">
        <v>513</v>
      </c>
      <c r="BH195" s="260"/>
      <c r="BI195" s="260"/>
      <c r="BJ195" s="265"/>
      <c r="BK195" s="102"/>
    </row>
    <row r="196" spans="2:68" ht="70.5" customHeight="1" x14ac:dyDescent="0.65">
      <c r="B196" s="290" t="s">
        <v>319</v>
      </c>
      <c r="C196" s="291"/>
      <c r="D196" s="291"/>
      <c r="E196" s="292"/>
      <c r="F196" s="293" t="s">
        <v>517</v>
      </c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294"/>
      <c r="AG196" s="294"/>
      <c r="AH196" s="294"/>
      <c r="AI196" s="294"/>
      <c r="AJ196" s="294"/>
      <c r="AK196" s="294"/>
      <c r="AL196" s="294"/>
      <c r="AM196" s="294"/>
      <c r="AN196" s="294"/>
      <c r="AO196" s="294"/>
      <c r="AP196" s="294"/>
      <c r="AQ196" s="294"/>
      <c r="AR196" s="294"/>
      <c r="AS196" s="294"/>
      <c r="AT196" s="294"/>
      <c r="AU196" s="294"/>
      <c r="AV196" s="294"/>
      <c r="AW196" s="294"/>
      <c r="AX196" s="294"/>
      <c r="AY196" s="294"/>
      <c r="AZ196" s="294"/>
      <c r="BA196" s="294"/>
      <c r="BB196" s="294"/>
      <c r="BC196" s="294"/>
      <c r="BD196" s="294"/>
      <c r="BE196" s="294"/>
      <c r="BF196" s="295"/>
      <c r="BG196" s="296" t="s">
        <v>186</v>
      </c>
      <c r="BH196" s="296"/>
      <c r="BI196" s="296"/>
      <c r="BJ196" s="297"/>
      <c r="BK196" s="102"/>
    </row>
    <row r="197" spans="2:68" ht="55.5" customHeight="1" x14ac:dyDescent="0.65">
      <c r="B197" s="298" t="s">
        <v>320</v>
      </c>
      <c r="C197" s="299"/>
      <c r="D197" s="299"/>
      <c r="E197" s="299"/>
      <c r="F197" s="300" t="s">
        <v>501</v>
      </c>
      <c r="G197" s="301"/>
      <c r="H197" s="301"/>
      <c r="I197" s="301"/>
      <c r="J197" s="301"/>
      <c r="K197" s="301"/>
      <c r="L197" s="301"/>
      <c r="M197" s="301"/>
      <c r="N197" s="301"/>
      <c r="O197" s="301"/>
      <c r="P197" s="301"/>
      <c r="Q197" s="301"/>
      <c r="R197" s="301"/>
      <c r="S197" s="301"/>
      <c r="T197" s="301"/>
      <c r="U197" s="301"/>
      <c r="V197" s="301"/>
      <c r="W197" s="301"/>
      <c r="X197" s="301"/>
      <c r="Y197" s="301"/>
      <c r="Z197" s="301"/>
      <c r="AA197" s="301"/>
      <c r="AB197" s="301"/>
      <c r="AC197" s="301"/>
      <c r="AD197" s="301"/>
      <c r="AE197" s="301"/>
      <c r="AF197" s="301"/>
      <c r="AG197" s="301"/>
      <c r="AH197" s="301"/>
      <c r="AI197" s="301"/>
      <c r="AJ197" s="301"/>
      <c r="AK197" s="301"/>
      <c r="AL197" s="301"/>
      <c r="AM197" s="301"/>
      <c r="AN197" s="301"/>
      <c r="AO197" s="301"/>
      <c r="AP197" s="301"/>
      <c r="AQ197" s="301"/>
      <c r="AR197" s="301"/>
      <c r="AS197" s="301"/>
      <c r="AT197" s="301"/>
      <c r="AU197" s="301"/>
      <c r="AV197" s="301"/>
      <c r="AW197" s="301"/>
      <c r="AX197" s="301"/>
      <c r="AY197" s="301"/>
      <c r="AZ197" s="301"/>
      <c r="BA197" s="301"/>
      <c r="BB197" s="301"/>
      <c r="BC197" s="301"/>
      <c r="BD197" s="301"/>
      <c r="BE197" s="301"/>
      <c r="BF197" s="302"/>
      <c r="BG197" s="296" t="s">
        <v>188</v>
      </c>
      <c r="BH197" s="296"/>
      <c r="BI197" s="296"/>
      <c r="BJ197" s="297"/>
      <c r="BK197" s="102"/>
    </row>
    <row r="198" spans="2:68" ht="52.5" customHeight="1" x14ac:dyDescent="0.65">
      <c r="B198" s="298" t="s">
        <v>321</v>
      </c>
      <c r="C198" s="299"/>
      <c r="D198" s="299"/>
      <c r="E198" s="299"/>
      <c r="F198" s="300" t="s">
        <v>386</v>
      </c>
      <c r="G198" s="301"/>
      <c r="H198" s="301"/>
      <c r="I198" s="301"/>
      <c r="J198" s="301"/>
      <c r="K198" s="301"/>
      <c r="L198" s="301"/>
      <c r="M198" s="301"/>
      <c r="N198" s="301"/>
      <c r="O198" s="301"/>
      <c r="P198" s="301"/>
      <c r="Q198" s="301"/>
      <c r="R198" s="301"/>
      <c r="S198" s="301"/>
      <c r="T198" s="301"/>
      <c r="U198" s="301"/>
      <c r="V198" s="301"/>
      <c r="W198" s="301"/>
      <c r="X198" s="301"/>
      <c r="Y198" s="301"/>
      <c r="Z198" s="301"/>
      <c r="AA198" s="301"/>
      <c r="AB198" s="301"/>
      <c r="AC198" s="301"/>
      <c r="AD198" s="301"/>
      <c r="AE198" s="301"/>
      <c r="AF198" s="301"/>
      <c r="AG198" s="301"/>
      <c r="AH198" s="301"/>
      <c r="AI198" s="301"/>
      <c r="AJ198" s="301"/>
      <c r="AK198" s="301"/>
      <c r="AL198" s="301"/>
      <c r="AM198" s="301"/>
      <c r="AN198" s="301"/>
      <c r="AO198" s="301"/>
      <c r="AP198" s="301"/>
      <c r="AQ198" s="301"/>
      <c r="AR198" s="301"/>
      <c r="AS198" s="301"/>
      <c r="AT198" s="301"/>
      <c r="AU198" s="301"/>
      <c r="AV198" s="301"/>
      <c r="AW198" s="301"/>
      <c r="AX198" s="301"/>
      <c r="AY198" s="301"/>
      <c r="AZ198" s="301"/>
      <c r="BA198" s="301"/>
      <c r="BB198" s="301"/>
      <c r="BC198" s="301"/>
      <c r="BD198" s="301"/>
      <c r="BE198" s="301"/>
      <c r="BF198" s="302"/>
      <c r="BG198" s="296" t="s">
        <v>463</v>
      </c>
      <c r="BH198" s="310"/>
      <c r="BI198" s="310"/>
      <c r="BJ198" s="311"/>
      <c r="BK198" s="102"/>
    </row>
    <row r="199" spans="2:68" ht="52.5" customHeight="1" x14ac:dyDescent="0.65">
      <c r="B199" s="444" t="s">
        <v>322</v>
      </c>
      <c r="C199" s="445"/>
      <c r="D199" s="445"/>
      <c r="E199" s="445"/>
      <c r="F199" s="293" t="s">
        <v>389</v>
      </c>
      <c r="G199" s="294"/>
      <c r="H199" s="294"/>
      <c r="I199" s="294"/>
      <c r="J199" s="294"/>
      <c r="K199" s="294"/>
      <c r="L199" s="294"/>
      <c r="M199" s="294"/>
      <c r="N199" s="294"/>
      <c r="O199" s="294"/>
      <c r="P199" s="294"/>
      <c r="Q199" s="294"/>
      <c r="R199" s="294"/>
      <c r="S199" s="294"/>
      <c r="T199" s="294"/>
      <c r="U199" s="294"/>
      <c r="V199" s="294"/>
      <c r="W199" s="294"/>
      <c r="X199" s="294"/>
      <c r="Y199" s="294"/>
      <c r="Z199" s="294"/>
      <c r="AA199" s="294"/>
      <c r="AB199" s="294"/>
      <c r="AC199" s="294"/>
      <c r="AD199" s="294"/>
      <c r="AE199" s="294"/>
      <c r="AF199" s="294"/>
      <c r="AG199" s="294"/>
      <c r="AH199" s="294"/>
      <c r="AI199" s="294"/>
      <c r="AJ199" s="294"/>
      <c r="AK199" s="294"/>
      <c r="AL199" s="294"/>
      <c r="AM199" s="294"/>
      <c r="AN199" s="294"/>
      <c r="AO199" s="294"/>
      <c r="AP199" s="294"/>
      <c r="AQ199" s="294"/>
      <c r="AR199" s="294"/>
      <c r="AS199" s="294"/>
      <c r="AT199" s="294"/>
      <c r="AU199" s="294"/>
      <c r="AV199" s="294"/>
      <c r="AW199" s="294"/>
      <c r="AX199" s="294"/>
      <c r="AY199" s="294"/>
      <c r="AZ199" s="294"/>
      <c r="BA199" s="294"/>
      <c r="BB199" s="294"/>
      <c r="BC199" s="294"/>
      <c r="BD199" s="294"/>
      <c r="BE199" s="294"/>
      <c r="BF199" s="295"/>
      <c r="BG199" s="446" t="s">
        <v>463</v>
      </c>
      <c r="BH199" s="447"/>
      <c r="BI199" s="447"/>
      <c r="BJ199" s="448"/>
      <c r="BK199" s="102"/>
    </row>
    <row r="200" spans="2:68" ht="59.25" customHeight="1" x14ac:dyDescent="0.65">
      <c r="B200" s="298" t="s">
        <v>330</v>
      </c>
      <c r="C200" s="299"/>
      <c r="D200" s="299"/>
      <c r="E200" s="299"/>
      <c r="F200" s="300" t="s">
        <v>387</v>
      </c>
      <c r="G200" s="301"/>
      <c r="H200" s="301"/>
      <c r="I200" s="301"/>
      <c r="J200" s="301"/>
      <c r="K200" s="301"/>
      <c r="L200" s="301"/>
      <c r="M200" s="301"/>
      <c r="N200" s="301"/>
      <c r="O200" s="301"/>
      <c r="P200" s="301"/>
      <c r="Q200" s="301"/>
      <c r="R200" s="301"/>
      <c r="S200" s="301"/>
      <c r="T200" s="301"/>
      <c r="U200" s="301"/>
      <c r="V200" s="301"/>
      <c r="W200" s="301"/>
      <c r="X200" s="301"/>
      <c r="Y200" s="301"/>
      <c r="Z200" s="301"/>
      <c r="AA200" s="301"/>
      <c r="AB200" s="301"/>
      <c r="AC200" s="301"/>
      <c r="AD200" s="301"/>
      <c r="AE200" s="301"/>
      <c r="AF200" s="301"/>
      <c r="AG200" s="301"/>
      <c r="AH200" s="301"/>
      <c r="AI200" s="301"/>
      <c r="AJ200" s="301"/>
      <c r="AK200" s="301"/>
      <c r="AL200" s="301"/>
      <c r="AM200" s="301"/>
      <c r="AN200" s="301"/>
      <c r="AO200" s="301"/>
      <c r="AP200" s="301"/>
      <c r="AQ200" s="301"/>
      <c r="AR200" s="301"/>
      <c r="AS200" s="301"/>
      <c r="AT200" s="301"/>
      <c r="AU200" s="301"/>
      <c r="AV200" s="301"/>
      <c r="AW200" s="301"/>
      <c r="AX200" s="301"/>
      <c r="AY200" s="301"/>
      <c r="AZ200" s="301"/>
      <c r="BA200" s="301"/>
      <c r="BB200" s="301"/>
      <c r="BC200" s="301"/>
      <c r="BD200" s="301"/>
      <c r="BE200" s="301"/>
      <c r="BF200" s="302"/>
      <c r="BG200" s="296" t="s">
        <v>464</v>
      </c>
      <c r="BH200" s="296"/>
      <c r="BI200" s="296"/>
      <c r="BJ200" s="297"/>
      <c r="BK200" s="102"/>
    </row>
    <row r="201" spans="2:68" ht="87" customHeight="1" x14ac:dyDescent="0.65">
      <c r="B201" s="290" t="s">
        <v>351</v>
      </c>
      <c r="C201" s="291"/>
      <c r="D201" s="291"/>
      <c r="E201" s="292"/>
      <c r="F201" s="300" t="s">
        <v>455</v>
      </c>
      <c r="G201" s="301"/>
      <c r="H201" s="301"/>
      <c r="I201" s="301"/>
      <c r="J201" s="301"/>
      <c r="K201" s="301"/>
      <c r="L201" s="301"/>
      <c r="M201" s="301"/>
      <c r="N201" s="301"/>
      <c r="O201" s="301"/>
      <c r="P201" s="301"/>
      <c r="Q201" s="301"/>
      <c r="R201" s="301"/>
      <c r="S201" s="301"/>
      <c r="T201" s="301"/>
      <c r="U201" s="301"/>
      <c r="V201" s="301"/>
      <c r="W201" s="301"/>
      <c r="X201" s="301"/>
      <c r="Y201" s="301"/>
      <c r="Z201" s="301"/>
      <c r="AA201" s="301"/>
      <c r="AB201" s="301"/>
      <c r="AC201" s="301"/>
      <c r="AD201" s="301"/>
      <c r="AE201" s="301"/>
      <c r="AF201" s="301"/>
      <c r="AG201" s="301"/>
      <c r="AH201" s="301"/>
      <c r="AI201" s="301"/>
      <c r="AJ201" s="301"/>
      <c r="AK201" s="301"/>
      <c r="AL201" s="301"/>
      <c r="AM201" s="301"/>
      <c r="AN201" s="301"/>
      <c r="AO201" s="301"/>
      <c r="AP201" s="301"/>
      <c r="AQ201" s="301"/>
      <c r="AR201" s="301"/>
      <c r="AS201" s="301"/>
      <c r="AT201" s="301"/>
      <c r="AU201" s="301"/>
      <c r="AV201" s="301"/>
      <c r="AW201" s="301"/>
      <c r="AX201" s="301"/>
      <c r="AY201" s="301"/>
      <c r="AZ201" s="301"/>
      <c r="BA201" s="301"/>
      <c r="BB201" s="301"/>
      <c r="BC201" s="301"/>
      <c r="BD201" s="301"/>
      <c r="BE201" s="301"/>
      <c r="BF201" s="302"/>
      <c r="BG201" s="440" t="s">
        <v>189</v>
      </c>
      <c r="BH201" s="440"/>
      <c r="BI201" s="440"/>
      <c r="BJ201" s="441"/>
      <c r="BK201" s="102"/>
    </row>
    <row r="202" spans="2:68" ht="48" customHeight="1" x14ac:dyDescent="0.65">
      <c r="B202" s="298" t="s">
        <v>352</v>
      </c>
      <c r="C202" s="299"/>
      <c r="D202" s="299"/>
      <c r="E202" s="299"/>
      <c r="F202" s="300" t="s">
        <v>495</v>
      </c>
      <c r="G202" s="301"/>
      <c r="H202" s="301"/>
      <c r="I202" s="301"/>
      <c r="J202" s="301"/>
      <c r="K202" s="301"/>
      <c r="L202" s="301"/>
      <c r="M202" s="301"/>
      <c r="N202" s="301"/>
      <c r="O202" s="301"/>
      <c r="P202" s="301"/>
      <c r="Q202" s="301"/>
      <c r="R202" s="301"/>
      <c r="S202" s="301"/>
      <c r="T202" s="301"/>
      <c r="U202" s="301"/>
      <c r="V202" s="301"/>
      <c r="W202" s="301"/>
      <c r="X202" s="301"/>
      <c r="Y202" s="301"/>
      <c r="Z202" s="301"/>
      <c r="AA202" s="301"/>
      <c r="AB202" s="301"/>
      <c r="AC202" s="301"/>
      <c r="AD202" s="301"/>
      <c r="AE202" s="301"/>
      <c r="AF202" s="301"/>
      <c r="AG202" s="301"/>
      <c r="AH202" s="301"/>
      <c r="AI202" s="301"/>
      <c r="AJ202" s="301"/>
      <c r="AK202" s="301"/>
      <c r="AL202" s="301"/>
      <c r="AM202" s="301"/>
      <c r="AN202" s="301"/>
      <c r="AO202" s="301"/>
      <c r="AP202" s="301"/>
      <c r="AQ202" s="301"/>
      <c r="AR202" s="301"/>
      <c r="AS202" s="301"/>
      <c r="AT202" s="301"/>
      <c r="AU202" s="301"/>
      <c r="AV202" s="301"/>
      <c r="AW202" s="301"/>
      <c r="AX202" s="301"/>
      <c r="AY202" s="301"/>
      <c r="AZ202" s="301"/>
      <c r="BA202" s="301"/>
      <c r="BB202" s="301"/>
      <c r="BC202" s="301"/>
      <c r="BD202" s="301"/>
      <c r="BE202" s="301"/>
      <c r="BF202" s="302"/>
      <c r="BG202" s="296" t="s">
        <v>289</v>
      </c>
      <c r="BH202" s="296"/>
      <c r="BI202" s="296"/>
      <c r="BJ202" s="297"/>
      <c r="BK202" s="102"/>
    </row>
    <row r="203" spans="2:68" ht="67.5" customHeight="1" x14ac:dyDescent="0.65">
      <c r="B203" s="298" t="s">
        <v>353</v>
      </c>
      <c r="C203" s="299"/>
      <c r="D203" s="299"/>
      <c r="E203" s="299"/>
      <c r="F203" s="300" t="s">
        <v>496</v>
      </c>
      <c r="G203" s="301"/>
      <c r="H203" s="301"/>
      <c r="I203" s="301"/>
      <c r="J203" s="301"/>
      <c r="K203" s="301"/>
      <c r="L203" s="301"/>
      <c r="M203" s="301"/>
      <c r="N203" s="301"/>
      <c r="O203" s="301"/>
      <c r="P203" s="301"/>
      <c r="Q203" s="301"/>
      <c r="R203" s="301"/>
      <c r="S203" s="301"/>
      <c r="T203" s="301"/>
      <c r="U203" s="301"/>
      <c r="V203" s="301"/>
      <c r="W203" s="301"/>
      <c r="X203" s="301"/>
      <c r="Y203" s="301"/>
      <c r="Z203" s="301"/>
      <c r="AA203" s="301"/>
      <c r="AB203" s="301"/>
      <c r="AC203" s="301"/>
      <c r="AD203" s="301"/>
      <c r="AE203" s="301"/>
      <c r="AF203" s="301"/>
      <c r="AG203" s="301"/>
      <c r="AH203" s="301"/>
      <c r="AI203" s="301"/>
      <c r="AJ203" s="301"/>
      <c r="AK203" s="301"/>
      <c r="AL203" s="301"/>
      <c r="AM203" s="301"/>
      <c r="AN203" s="301"/>
      <c r="AO203" s="301"/>
      <c r="AP203" s="301"/>
      <c r="AQ203" s="301"/>
      <c r="AR203" s="301"/>
      <c r="AS203" s="301"/>
      <c r="AT203" s="301"/>
      <c r="AU203" s="301"/>
      <c r="AV203" s="301"/>
      <c r="AW203" s="301"/>
      <c r="AX203" s="301"/>
      <c r="AY203" s="301"/>
      <c r="AZ203" s="301"/>
      <c r="BA203" s="301"/>
      <c r="BB203" s="301"/>
      <c r="BC203" s="301"/>
      <c r="BD203" s="301"/>
      <c r="BE203" s="301"/>
      <c r="BF203" s="302"/>
      <c r="BG203" s="296" t="s">
        <v>290</v>
      </c>
      <c r="BH203" s="296"/>
      <c r="BI203" s="296"/>
      <c r="BJ203" s="297"/>
      <c r="BK203" s="102"/>
    </row>
    <row r="204" spans="2:68" ht="61.5" customHeight="1" x14ac:dyDescent="0.65">
      <c r="B204" s="298" t="s">
        <v>354</v>
      </c>
      <c r="C204" s="299"/>
      <c r="D204" s="299"/>
      <c r="E204" s="299"/>
      <c r="F204" s="300" t="s">
        <v>497</v>
      </c>
      <c r="G204" s="301"/>
      <c r="H204" s="301"/>
      <c r="I204" s="301"/>
      <c r="J204" s="301"/>
      <c r="K204" s="301"/>
      <c r="L204" s="301"/>
      <c r="M204" s="301"/>
      <c r="N204" s="301"/>
      <c r="O204" s="301"/>
      <c r="P204" s="301"/>
      <c r="Q204" s="301"/>
      <c r="R204" s="301"/>
      <c r="S204" s="301"/>
      <c r="T204" s="301"/>
      <c r="U204" s="301"/>
      <c r="V204" s="301"/>
      <c r="W204" s="301"/>
      <c r="X204" s="301"/>
      <c r="Y204" s="301"/>
      <c r="Z204" s="301"/>
      <c r="AA204" s="301"/>
      <c r="AB204" s="301"/>
      <c r="AC204" s="301"/>
      <c r="AD204" s="301"/>
      <c r="AE204" s="301"/>
      <c r="AF204" s="301"/>
      <c r="AG204" s="301"/>
      <c r="AH204" s="301"/>
      <c r="AI204" s="301"/>
      <c r="AJ204" s="301"/>
      <c r="AK204" s="301"/>
      <c r="AL204" s="301"/>
      <c r="AM204" s="301"/>
      <c r="AN204" s="301"/>
      <c r="AO204" s="301"/>
      <c r="AP204" s="301"/>
      <c r="AQ204" s="301"/>
      <c r="AR204" s="301"/>
      <c r="AS204" s="301"/>
      <c r="AT204" s="301"/>
      <c r="AU204" s="301"/>
      <c r="AV204" s="301"/>
      <c r="AW204" s="301"/>
      <c r="AX204" s="301"/>
      <c r="AY204" s="301"/>
      <c r="AZ204" s="301"/>
      <c r="BA204" s="301"/>
      <c r="BB204" s="301"/>
      <c r="BC204" s="301"/>
      <c r="BD204" s="301"/>
      <c r="BE204" s="301"/>
      <c r="BF204" s="302"/>
      <c r="BG204" s="296" t="s">
        <v>367</v>
      </c>
      <c r="BH204" s="296"/>
      <c r="BI204" s="296"/>
      <c r="BJ204" s="297"/>
      <c r="BK204" s="102"/>
    </row>
    <row r="205" spans="2:68" ht="51" customHeight="1" x14ac:dyDescent="0.65">
      <c r="B205" s="433" t="s">
        <v>369</v>
      </c>
      <c r="C205" s="434"/>
      <c r="D205" s="434"/>
      <c r="E205" s="434"/>
      <c r="F205" s="300" t="s">
        <v>390</v>
      </c>
      <c r="G205" s="301"/>
      <c r="H205" s="301"/>
      <c r="I205" s="301"/>
      <c r="J205" s="301"/>
      <c r="K205" s="301"/>
      <c r="L205" s="301"/>
      <c r="M205" s="301"/>
      <c r="N205" s="301"/>
      <c r="O205" s="301"/>
      <c r="P205" s="301"/>
      <c r="Q205" s="301"/>
      <c r="R205" s="301"/>
      <c r="S205" s="301"/>
      <c r="T205" s="301"/>
      <c r="U205" s="301"/>
      <c r="V205" s="301"/>
      <c r="W205" s="301"/>
      <c r="X205" s="301"/>
      <c r="Y205" s="301"/>
      <c r="Z205" s="301"/>
      <c r="AA205" s="301"/>
      <c r="AB205" s="301"/>
      <c r="AC205" s="301"/>
      <c r="AD205" s="301"/>
      <c r="AE205" s="301"/>
      <c r="AF205" s="301"/>
      <c r="AG205" s="301"/>
      <c r="AH205" s="301"/>
      <c r="AI205" s="301"/>
      <c r="AJ205" s="301"/>
      <c r="AK205" s="301"/>
      <c r="AL205" s="301"/>
      <c r="AM205" s="301"/>
      <c r="AN205" s="301"/>
      <c r="AO205" s="301"/>
      <c r="AP205" s="301"/>
      <c r="AQ205" s="301"/>
      <c r="AR205" s="301"/>
      <c r="AS205" s="301"/>
      <c r="AT205" s="301"/>
      <c r="AU205" s="301"/>
      <c r="AV205" s="301"/>
      <c r="AW205" s="301"/>
      <c r="AX205" s="301"/>
      <c r="AY205" s="301"/>
      <c r="AZ205" s="301"/>
      <c r="BA205" s="301"/>
      <c r="BB205" s="301"/>
      <c r="BC205" s="301"/>
      <c r="BD205" s="301"/>
      <c r="BE205" s="301"/>
      <c r="BF205" s="302"/>
      <c r="BG205" s="296" t="s">
        <v>368</v>
      </c>
      <c r="BH205" s="296"/>
      <c r="BI205" s="296"/>
      <c r="BJ205" s="297"/>
      <c r="BK205" s="102"/>
    </row>
    <row r="206" spans="2:68" s="34" customFormat="1" ht="57.75" customHeight="1" thickBot="1" x14ac:dyDescent="0.7">
      <c r="B206" s="435" t="s">
        <v>396</v>
      </c>
      <c r="C206" s="436"/>
      <c r="D206" s="436"/>
      <c r="E206" s="437"/>
      <c r="F206" s="707" t="s">
        <v>519</v>
      </c>
      <c r="G206" s="708"/>
      <c r="H206" s="708"/>
      <c r="I206" s="708"/>
      <c r="J206" s="708"/>
      <c r="K206" s="708"/>
      <c r="L206" s="708"/>
      <c r="M206" s="708"/>
      <c r="N206" s="708"/>
      <c r="O206" s="708"/>
      <c r="P206" s="708"/>
      <c r="Q206" s="708"/>
      <c r="R206" s="708"/>
      <c r="S206" s="708"/>
      <c r="T206" s="708"/>
      <c r="U206" s="708"/>
      <c r="V206" s="708"/>
      <c r="W206" s="708"/>
      <c r="X206" s="708"/>
      <c r="Y206" s="708"/>
      <c r="Z206" s="708"/>
      <c r="AA206" s="708"/>
      <c r="AB206" s="708"/>
      <c r="AC206" s="708"/>
      <c r="AD206" s="708"/>
      <c r="AE206" s="708"/>
      <c r="AF206" s="708"/>
      <c r="AG206" s="708"/>
      <c r="AH206" s="708"/>
      <c r="AI206" s="708"/>
      <c r="AJ206" s="708"/>
      <c r="AK206" s="708"/>
      <c r="AL206" s="708"/>
      <c r="AM206" s="708"/>
      <c r="AN206" s="708"/>
      <c r="AO206" s="708"/>
      <c r="AP206" s="708"/>
      <c r="AQ206" s="708"/>
      <c r="AR206" s="708"/>
      <c r="AS206" s="708"/>
      <c r="AT206" s="708"/>
      <c r="AU206" s="708"/>
      <c r="AV206" s="708"/>
      <c r="AW206" s="708"/>
      <c r="AX206" s="708"/>
      <c r="AY206" s="708"/>
      <c r="AZ206" s="708"/>
      <c r="BA206" s="708"/>
      <c r="BB206" s="708"/>
      <c r="BC206" s="708"/>
      <c r="BD206" s="708"/>
      <c r="BE206" s="708"/>
      <c r="BF206" s="709"/>
      <c r="BG206" s="438" t="s">
        <v>225</v>
      </c>
      <c r="BH206" s="438"/>
      <c r="BI206" s="438"/>
      <c r="BJ206" s="439"/>
      <c r="BK206" s="181"/>
    </row>
    <row r="207" spans="2:68" s="34" customFormat="1" ht="26.25" customHeight="1" x14ac:dyDescent="0.65">
      <c r="B207" s="253"/>
      <c r="C207" s="253"/>
      <c r="D207" s="253"/>
      <c r="E207" s="253"/>
      <c r="F207" s="212"/>
      <c r="G207" s="212"/>
      <c r="H207" s="212"/>
      <c r="I207" s="212"/>
      <c r="J207" s="212"/>
      <c r="K207" s="212"/>
      <c r="L207" s="212"/>
      <c r="M207" s="212"/>
      <c r="N207" s="212"/>
      <c r="O207" s="212"/>
      <c r="P207" s="212"/>
      <c r="Q207" s="212"/>
      <c r="R207" s="212"/>
      <c r="S207" s="212"/>
      <c r="T207" s="212"/>
      <c r="U207" s="212"/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/>
      <c r="AF207" s="212"/>
      <c r="AG207" s="212"/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54"/>
      <c r="BH207" s="254"/>
      <c r="BI207" s="254"/>
      <c r="BJ207" s="254"/>
      <c r="BK207" s="181"/>
    </row>
    <row r="208" spans="2:68" s="181" customFormat="1" ht="52.5" customHeight="1" x14ac:dyDescent="0.65">
      <c r="B208" s="404" t="s">
        <v>462</v>
      </c>
      <c r="C208" s="404"/>
      <c r="D208" s="404"/>
      <c r="E208" s="404"/>
      <c r="F208" s="404"/>
      <c r="G208" s="404"/>
      <c r="H208" s="404"/>
      <c r="I208" s="404"/>
      <c r="J208" s="404"/>
      <c r="K208" s="404"/>
      <c r="L208" s="404"/>
      <c r="M208" s="404"/>
      <c r="N208" s="404"/>
      <c r="O208" s="404"/>
      <c r="P208" s="404"/>
      <c r="Q208" s="404"/>
      <c r="R208" s="404"/>
      <c r="S208" s="404"/>
      <c r="T208" s="404"/>
      <c r="U208" s="404"/>
      <c r="V208" s="404"/>
      <c r="W208" s="404"/>
      <c r="X208" s="404"/>
      <c r="Y208" s="404"/>
      <c r="Z208" s="404"/>
      <c r="AA208" s="404"/>
      <c r="AB208" s="404"/>
      <c r="AC208" s="404"/>
      <c r="AD208" s="404"/>
      <c r="AE208" s="404"/>
      <c r="AF208" s="404"/>
      <c r="AG208" s="404"/>
      <c r="AH208" s="404"/>
      <c r="AI208" s="404"/>
      <c r="AJ208" s="404"/>
      <c r="AK208" s="404"/>
      <c r="AL208" s="404"/>
      <c r="AM208" s="404"/>
      <c r="AN208" s="404"/>
      <c r="AO208" s="404"/>
      <c r="AP208" s="404"/>
      <c r="AQ208" s="404"/>
      <c r="AR208" s="404"/>
      <c r="AS208" s="404"/>
      <c r="AT208" s="404"/>
      <c r="AU208" s="404"/>
      <c r="AV208" s="404"/>
      <c r="AW208" s="404"/>
      <c r="AX208" s="404"/>
      <c r="AY208" s="404"/>
      <c r="AZ208" s="404"/>
      <c r="BA208" s="404"/>
      <c r="BB208" s="404"/>
      <c r="BC208" s="404"/>
      <c r="BD208" s="404"/>
      <c r="BE208" s="404"/>
      <c r="BF208" s="404"/>
      <c r="BG208" s="404"/>
      <c r="BH208" s="404"/>
      <c r="BI208" s="404"/>
      <c r="BJ208" s="404"/>
    </row>
    <row r="209" spans="2:63" s="181" customFormat="1" ht="46.5" customHeight="1" x14ac:dyDescent="0.65">
      <c r="B209" s="432" t="s">
        <v>473</v>
      </c>
      <c r="C209" s="432"/>
      <c r="D209" s="432"/>
      <c r="E209" s="432"/>
      <c r="F209" s="432"/>
      <c r="G209" s="432"/>
      <c r="H209" s="432"/>
      <c r="I209" s="432"/>
      <c r="J209" s="432"/>
      <c r="K209" s="432"/>
      <c r="L209" s="432"/>
      <c r="M209" s="432"/>
      <c r="N209" s="432"/>
      <c r="O209" s="432"/>
      <c r="P209" s="432"/>
      <c r="Q209" s="432"/>
      <c r="R209" s="432"/>
      <c r="S209" s="432"/>
      <c r="T209" s="432"/>
      <c r="U209" s="432"/>
      <c r="V209" s="432"/>
      <c r="W209" s="432"/>
      <c r="X209" s="432"/>
      <c r="Y209" s="432"/>
      <c r="Z209" s="432"/>
      <c r="AA209" s="432"/>
      <c r="AB209" s="432"/>
      <c r="AC209" s="432"/>
      <c r="AD209" s="432"/>
      <c r="AE209" s="432"/>
      <c r="AF209" s="432"/>
      <c r="AG209" s="432"/>
      <c r="AH209" s="432"/>
      <c r="AI209" s="432"/>
      <c r="AJ209" s="432"/>
      <c r="AK209" s="432"/>
      <c r="AL209" s="432"/>
      <c r="AM209" s="432"/>
      <c r="AN209" s="432"/>
      <c r="AO209" s="432"/>
      <c r="AP209" s="432"/>
      <c r="AQ209" s="432"/>
      <c r="AR209" s="432"/>
      <c r="AS209" s="432"/>
      <c r="AT209" s="432"/>
      <c r="AU209" s="432"/>
      <c r="AV209" s="432"/>
      <c r="AW209" s="432"/>
      <c r="AX209" s="432"/>
      <c r="AY209" s="432"/>
      <c r="AZ209" s="432"/>
      <c r="BA209" s="432"/>
      <c r="BB209" s="432"/>
      <c r="BC209" s="432"/>
      <c r="BD209" s="432"/>
      <c r="BE209" s="432"/>
      <c r="BF209" s="432"/>
      <c r="BG209" s="432"/>
      <c r="BH209" s="432"/>
      <c r="BI209" s="432"/>
      <c r="BJ209" s="432"/>
    </row>
    <row r="210" spans="2:63" ht="63.75" customHeight="1" x14ac:dyDescent="0.65">
      <c r="B210" s="160" t="s">
        <v>273</v>
      </c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179"/>
      <c r="T210" s="179"/>
      <c r="U210" s="21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98"/>
      <c r="AH210" s="213"/>
      <c r="AI210" s="213"/>
      <c r="AJ210" s="213"/>
      <c r="AK210" s="160" t="s">
        <v>273</v>
      </c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  <c r="BI210" s="213"/>
      <c r="BJ210" s="213"/>
      <c r="BK210" s="102"/>
    </row>
    <row r="211" spans="2:63" ht="22.5" customHeight="1" x14ac:dyDescent="0.65">
      <c r="B211" s="160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179"/>
      <c r="T211" s="179"/>
      <c r="U211" s="21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98"/>
      <c r="AH211" s="213"/>
      <c r="AI211" s="213"/>
      <c r="AJ211" s="213"/>
      <c r="AK211" s="160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  <c r="BI211" s="213"/>
      <c r="BJ211" s="213"/>
      <c r="BK211" s="102"/>
    </row>
    <row r="212" spans="2:63" ht="77.25" customHeight="1" x14ac:dyDescent="0.65">
      <c r="B212" s="404" t="s">
        <v>359</v>
      </c>
      <c r="C212" s="404"/>
      <c r="D212" s="404"/>
      <c r="E212" s="404"/>
      <c r="F212" s="404"/>
      <c r="G212" s="404"/>
      <c r="H212" s="404"/>
      <c r="I212" s="404"/>
      <c r="J212" s="404"/>
      <c r="K212" s="404"/>
      <c r="L212" s="404"/>
      <c r="M212" s="404"/>
      <c r="N212" s="404"/>
      <c r="O212" s="404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213"/>
      <c r="AF212" s="213"/>
      <c r="AG212" s="213"/>
      <c r="AH212" s="213"/>
      <c r="AI212" s="213"/>
      <c r="AJ212" s="213"/>
      <c r="AK212" s="257" t="s">
        <v>274</v>
      </c>
      <c r="AL212" s="257"/>
      <c r="AM212" s="257"/>
      <c r="AN212" s="257"/>
      <c r="AO212" s="257"/>
      <c r="AP212" s="257"/>
      <c r="AQ212" s="257"/>
      <c r="AR212" s="257"/>
      <c r="AS212" s="257"/>
      <c r="AT212" s="257"/>
      <c r="AU212" s="257"/>
      <c r="AV212" s="257"/>
      <c r="AW212" s="257"/>
      <c r="AX212" s="257"/>
      <c r="AY212" s="257"/>
      <c r="AZ212" s="257"/>
      <c r="BA212" s="257"/>
      <c r="BB212" s="257"/>
      <c r="BC212" s="257"/>
      <c r="BD212" s="257"/>
      <c r="BE212" s="257"/>
      <c r="BF212" s="257"/>
      <c r="BG212" s="257"/>
      <c r="BH212" s="213"/>
      <c r="BI212" s="213"/>
      <c r="BJ212" s="213"/>
      <c r="BK212" s="102"/>
    </row>
    <row r="213" spans="2:63" ht="46.5" customHeight="1" x14ac:dyDescent="0.65">
      <c r="B213" s="257" t="s">
        <v>360</v>
      </c>
      <c r="C213" s="257"/>
      <c r="D213" s="257"/>
      <c r="E213" s="257"/>
      <c r="F213" s="257"/>
      <c r="G213" s="257"/>
      <c r="H213" s="257"/>
      <c r="I213" s="257"/>
      <c r="J213" s="257"/>
      <c r="K213" s="257"/>
      <c r="L213" s="257"/>
      <c r="M213" s="257"/>
      <c r="N213" s="257"/>
      <c r="O213" s="257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213"/>
      <c r="AF213" s="213"/>
      <c r="AG213" s="213"/>
      <c r="AH213" s="213"/>
      <c r="AI213" s="213"/>
      <c r="AJ213" s="213"/>
      <c r="AK213" s="257"/>
      <c r="AL213" s="257"/>
      <c r="AM213" s="257"/>
      <c r="AN213" s="257"/>
      <c r="AO213" s="257"/>
      <c r="AP213" s="257"/>
      <c r="AQ213" s="257"/>
      <c r="AR213" s="257"/>
      <c r="AS213" s="257"/>
      <c r="AT213" s="257"/>
      <c r="AU213" s="257"/>
      <c r="AV213" s="257"/>
      <c r="AW213" s="257"/>
      <c r="AX213" s="257"/>
      <c r="AY213" s="257"/>
      <c r="AZ213" s="257"/>
      <c r="BA213" s="257"/>
      <c r="BB213" s="257"/>
      <c r="BC213" s="257"/>
      <c r="BD213" s="257"/>
      <c r="BE213" s="257"/>
      <c r="BF213" s="257"/>
      <c r="BG213" s="257"/>
      <c r="BH213" s="213"/>
      <c r="BI213" s="213"/>
      <c r="BJ213" s="213"/>
      <c r="BK213" s="102"/>
    </row>
    <row r="214" spans="2:63" ht="78" customHeight="1" x14ac:dyDescent="0.65">
      <c r="B214" s="404" t="s">
        <v>476</v>
      </c>
      <c r="C214" s="404"/>
      <c r="D214" s="404"/>
      <c r="E214" s="404"/>
      <c r="F214" s="404"/>
      <c r="G214" s="404"/>
      <c r="H214" s="404"/>
      <c r="I214" s="404"/>
      <c r="J214" s="404"/>
      <c r="K214" s="404"/>
      <c r="L214" s="404"/>
      <c r="M214" s="404"/>
      <c r="N214" s="404"/>
      <c r="O214" s="404"/>
      <c r="P214" s="213"/>
      <c r="Q214" s="213"/>
      <c r="R214" s="213"/>
      <c r="S214" s="179"/>
      <c r="T214" s="179"/>
      <c r="U214" s="213"/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/>
      <c r="AF214" s="213"/>
      <c r="AG214" s="213"/>
      <c r="AH214" s="213"/>
      <c r="AI214" s="213"/>
      <c r="AJ214" s="213"/>
      <c r="AK214" s="257" t="s">
        <v>481</v>
      </c>
      <c r="AL214" s="257"/>
      <c r="AM214" s="257"/>
      <c r="AN214" s="257"/>
      <c r="AO214" s="257"/>
      <c r="AP214" s="257"/>
      <c r="AQ214" s="257"/>
      <c r="AR214" s="257"/>
      <c r="AS214" s="257"/>
      <c r="AT214" s="257"/>
      <c r="AU214" s="212"/>
      <c r="AV214" s="212"/>
      <c r="AW214" s="212"/>
      <c r="AX214" s="161"/>
      <c r="AY214" s="161"/>
      <c r="AZ214" s="161"/>
      <c r="BA214" s="161"/>
      <c r="BB214" s="161"/>
      <c r="BC214" s="161"/>
      <c r="BD214" s="161"/>
      <c r="BE214" s="161"/>
      <c r="BF214" s="161"/>
      <c r="BG214" s="213"/>
      <c r="BH214" s="213"/>
      <c r="BI214" s="213"/>
      <c r="BJ214" s="213"/>
      <c r="BK214" s="102"/>
    </row>
    <row r="215" spans="2:63" ht="39.75" customHeight="1" x14ac:dyDescent="0.65">
      <c r="B215" s="406" t="s">
        <v>362</v>
      </c>
      <c r="C215" s="406"/>
      <c r="D215" s="406"/>
      <c r="E215" s="406"/>
      <c r="F215" s="406"/>
      <c r="G215" s="406"/>
      <c r="H215" s="213"/>
      <c r="I215" s="407" t="s">
        <v>361</v>
      </c>
      <c r="J215" s="407"/>
      <c r="K215" s="407"/>
      <c r="L215" s="407"/>
      <c r="M215" s="407"/>
      <c r="N215" s="407"/>
      <c r="O215" s="407"/>
      <c r="P215" s="213"/>
      <c r="Q215" s="213"/>
      <c r="R215" s="213"/>
      <c r="S215" s="179"/>
      <c r="T215" s="179"/>
      <c r="U215" s="213"/>
      <c r="V215" s="213"/>
      <c r="W215" s="213"/>
      <c r="X215" s="213"/>
      <c r="Y215" s="213"/>
      <c r="Z215" s="213"/>
      <c r="AA215" s="213"/>
      <c r="AB215" s="213"/>
      <c r="AC215" s="213"/>
      <c r="AD215" s="213"/>
      <c r="AE215" s="213"/>
      <c r="AF215" s="213"/>
      <c r="AG215" s="213"/>
      <c r="AH215" s="213"/>
      <c r="AI215" s="213"/>
      <c r="AJ215" s="213"/>
      <c r="AK215" s="705" t="s">
        <v>506</v>
      </c>
      <c r="AL215" s="705"/>
      <c r="AM215" s="705"/>
      <c r="AN215" s="705"/>
      <c r="AO215" s="705"/>
      <c r="AP215" s="705"/>
      <c r="AQ215" s="705"/>
      <c r="AR215" s="705"/>
      <c r="AS215" s="705"/>
      <c r="AT215" s="705"/>
      <c r="AU215" s="705"/>
      <c r="AV215" s="705"/>
      <c r="AW215" s="705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  <c r="BI215" s="213"/>
      <c r="BJ215" s="213"/>
      <c r="BK215" s="102"/>
    </row>
    <row r="216" spans="2:63" ht="39.75" customHeight="1" x14ac:dyDescent="0.65">
      <c r="B216" s="431" t="s">
        <v>507</v>
      </c>
      <c r="C216" s="431"/>
      <c r="D216" s="431"/>
      <c r="E216" s="431"/>
      <c r="F216" s="431"/>
      <c r="G216" s="431"/>
      <c r="H216" s="431"/>
      <c r="I216" s="431"/>
      <c r="J216" s="431"/>
      <c r="K216" s="431"/>
      <c r="L216" s="431"/>
      <c r="M216" s="431"/>
      <c r="N216" s="431"/>
      <c r="O216" s="431"/>
      <c r="P216" s="213"/>
      <c r="Q216" s="213"/>
      <c r="R216" s="213"/>
      <c r="S216" s="179"/>
      <c r="T216" s="179"/>
      <c r="U216" s="213"/>
      <c r="V216" s="213"/>
      <c r="W216" s="213"/>
      <c r="X216" s="213"/>
      <c r="Y216" s="213"/>
      <c r="Z216" s="213"/>
      <c r="AA216" s="213"/>
      <c r="AB216" s="213"/>
      <c r="AC216" s="213"/>
      <c r="AD216" s="213"/>
      <c r="AE216" s="213"/>
      <c r="AF216" s="213"/>
      <c r="AG216" s="213"/>
      <c r="AH216" s="213"/>
      <c r="AI216" s="213"/>
      <c r="AJ216" s="213"/>
      <c r="AK216" s="428"/>
      <c r="AL216" s="428"/>
      <c r="AM216" s="428"/>
      <c r="AN216" s="428"/>
      <c r="AO216" s="428"/>
      <c r="AP216" s="428"/>
      <c r="AQ216" s="213"/>
      <c r="AR216" s="255"/>
      <c r="AS216" s="255"/>
      <c r="AT216" s="255"/>
      <c r="AU216" s="255"/>
      <c r="AV216" s="255"/>
      <c r="AW216" s="255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  <c r="BI216" s="213"/>
      <c r="BJ216" s="213"/>
      <c r="BK216" s="102"/>
    </row>
    <row r="217" spans="2:63" ht="42" x14ac:dyDescent="0.65">
      <c r="B217" s="401"/>
      <c r="C217" s="401"/>
      <c r="D217" s="401"/>
      <c r="E217" s="401"/>
      <c r="F217" s="401"/>
      <c r="G217" s="401"/>
      <c r="H217" s="213"/>
      <c r="I217" s="213"/>
      <c r="J217" s="213"/>
      <c r="K217" s="213"/>
      <c r="L217" s="213"/>
      <c r="M217" s="213"/>
      <c r="N217" s="213"/>
      <c r="O217" s="213"/>
      <c r="P217" s="213"/>
      <c r="Q217" s="213"/>
      <c r="R217" s="213"/>
      <c r="S217" s="179"/>
      <c r="T217" s="179"/>
      <c r="U217" s="213"/>
      <c r="V217" s="213"/>
      <c r="W217" s="213"/>
      <c r="X217" s="213"/>
      <c r="Y217" s="213"/>
      <c r="Z217" s="213"/>
      <c r="AA217" s="213"/>
      <c r="AB217" s="213"/>
      <c r="AC217" s="213"/>
      <c r="AD217" s="213"/>
      <c r="AE217" s="213"/>
      <c r="AF217" s="213"/>
      <c r="AG217" s="213"/>
      <c r="AH217" s="213"/>
      <c r="AI217" s="213"/>
      <c r="AJ217" s="213"/>
      <c r="AK217" s="402"/>
      <c r="AL217" s="402"/>
      <c r="AM217" s="402"/>
      <c r="AN217" s="402"/>
      <c r="AO217" s="402"/>
      <c r="AP217" s="402"/>
      <c r="AQ217" s="403"/>
      <c r="AR217" s="403"/>
      <c r="AS217" s="403"/>
      <c r="AT217" s="403"/>
      <c r="AU217" s="403"/>
      <c r="AV217" s="403"/>
      <c r="AW217" s="40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  <c r="BI217" s="213"/>
      <c r="BJ217" s="213"/>
      <c r="BK217" s="102"/>
    </row>
    <row r="218" spans="2:63" ht="16.5" customHeight="1" x14ac:dyDescent="0.65">
      <c r="B218" s="209"/>
      <c r="C218" s="209"/>
      <c r="D218" s="209"/>
      <c r="E218" s="209"/>
      <c r="F218" s="209"/>
      <c r="G218" s="209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179"/>
      <c r="T218" s="179"/>
      <c r="U218" s="21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/>
      <c r="AF218" s="213"/>
      <c r="AG218" s="213"/>
      <c r="AH218" s="213"/>
      <c r="AI218" s="213"/>
      <c r="AJ218" s="213"/>
      <c r="AK218" s="277"/>
      <c r="AL218" s="277"/>
      <c r="AM218" s="277"/>
      <c r="AN218" s="277"/>
      <c r="AO218" s="277"/>
      <c r="AP218" s="277"/>
      <c r="AQ218" s="404"/>
      <c r="AR218" s="404"/>
      <c r="AS218" s="404"/>
      <c r="AT218" s="404"/>
      <c r="AU218" s="404"/>
      <c r="AV218" s="404"/>
      <c r="AW218" s="404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  <c r="BI218" s="213"/>
      <c r="BJ218" s="213"/>
      <c r="BK218" s="102"/>
    </row>
    <row r="219" spans="2:63" ht="51" customHeight="1" x14ac:dyDescent="0.65">
      <c r="B219" s="405" t="s">
        <v>275</v>
      </c>
      <c r="C219" s="405"/>
      <c r="D219" s="405"/>
      <c r="E219" s="405"/>
      <c r="F219" s="405"/>
      <c r="G219" s="405"/>
      <c r="H219" s="405"/>
      <c r="I219" s="405"/>
      <c r="J219" s="405"/>
      <c r="K219" s="405"/>
      <c r="L219" s="405"/>
      <c r="M219" s="405"/>
      <c r="N219" s="405"/>
      <c r="O219" s="405"/>
      <c r="P219" s="405"/>
      <c r="Q219" s="405"/>
      <c r="R219" s="405"/>
      <c r="S219" s="179"/>
      <c r="T219" s="179"/>
      <c r="U219" s="179"/>
      <c r="V219" s="179"/>
      <c r="W219" s="179"/>
      <c r="X219" s="179"/>
      <c r="Y219" s="179"/>
      <c r="Z219" s="179"/>
      <c r="AA219" s="179"/>
      <c r="AB219" s="179"/>
      <c r="AC219" s="179"/>
      <c r="AD219" s="179"/>
      <c r="AE219" s="213"/>
      <c r="AF219" s="213"/>
      <c r="AG219" s="213"/>
      <c r="AH219" s="213"/>
      <c r="AI219" s="213"/>
      <c r="AJ219" s="213"/>
      <c r="AK219" s="257" t="s">
        <v>518</v>
      </c>
      <c r="AL219" s="257"/>
      <c r="AM219" s="257"/>
      <c r="AN219" s="257"/>
      <c r="AO219" s="257"/>
      <c r="AP219" s="257"/>
      <c r="AQ219" s="257"/>
      <c r="AR219" s="257"/>
      <c r="AS219" s="257"/>
      <c r="AT219" s="257"/>
      <c r="AU219" s="257"/>
      <c r="AV219" s="257"/>
      <c r="AW219" s="257"/>
      <c r="AX219" s="257"/>
      <c r="AY219" s="257"/>
      <c r="AZ219" s="257"/>
      <c r="BA219" s="257"/>
      <c r="BB219" s="257"/>
      <c r="BC219" s="217"/>
      <c r="BD219" s="217"/>
      <c r="BE219" s="161"/>
      <c r="BF219" s="161"/>
      <c r="BG219" s="213"/>
      <c r="BH219" s="213"/>
      <c r="BI219" s="213"/>
      <c r="BJ219" s="213"/>
      <c r="BK219" s="102"/>
    </row>
    <row r="220" spans="2:63" ht="42" x14ac:dyDescent="0.65">
      <c r="B220" s="257"/>
      <c r="C220" s="257"/>
      <c r="D220" s="257"/>
      <c r="E220" s="257"/>
      <c r="F220" s="257"/>
      <c r="G220" s="257"/>
      <c r="H220" s="257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E220" s="213"/>
      <c r="AF220" s="213"/>
      <c r="AG220" s="213"/>
      <c r="AH220" s="213"/>
      <c r="AI220" s="213"/>
      <c r="AJ220" s="213"/>
      <c r="AK220" s="257"/>
      <c r="AL220" s="257"/>
      <c r="AM220" s="257"/>
      <c r="AN220" s="257"/>
      <c r="AO220" s="257"/>
      <c r="AP220" s="257"/>
      <c r="AQ220" s="257"/>
      <c r="AR220" s="257"/>
      <c r="AS220" s="257"/>
      <c r="AT220" s="257"/>
      <c r="AU220" s="257"/>
      <c r="AV220" s="257"/>
      <c r="AW220" s="257"/>
      <c r="AX220" s="257"/>
      <c r="AY220" s="257"/>
      <c r="AZ220" s="257"/>
      <c r="BA220" s="257"/>
      <c r="BB220" s="257"/>
      <c r="BC220" s="217"/>
      <c r="BD220" s="217"/>
      <c r="BE220" s="161"/>
      <c r="BF220" s="161"/>
      <c r="BG220" s="213"/>
      <c r="BH220" s="213"/>
      <c r="BI220" s="213"/>
      <c r="BJ220" s="213"/>
      <c r="BK220" s="102"/>
    </row>
    <row r="221" spans="2:63" ht="58.5" customHeight="1" x14ac:dyDescent="0.65">
      <c r="B221" s="404" t="s">
        <v>505</v>
      </c>
      <c r="C221" s="404"/>
      <c r="D221" s="404"/>
      <c r="E221" s="404"/>
      <c r="F221" s="404"/>
      <c r="G221" s="404"/>
      <c r="H221" s="404"/>
      <c r="I221" s="404"/>
      <c r="J221" s="404"/>
      <c r="K221" s="404"/>
      <c r="L221" s="404"/>
      <c r="M221" s="404"/>
      <c r="N221" s="404"/>
      <c r="O221" s="404"/>
      <c r="P221" s="213"/>
      <c r="Q221" s="213"/>
      <c r="R221" s="213"/>
      <c r="S221" s="179"/>
      <c r="T221" s="179"/>
      <c r="U221" s="213"/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/>
      <c r="AF221" s="213"/>
      <c r="AG221" s="213"/>
      <c r="AH221" s="213"/>
      <c r="AI221" s="213"/>
      <c r="AJ221" s="213"/>
      <c r="AK221" s="403" t="s">
        <v>479</v>
      </c>
      <c r="AL221" s="403"/>
      <c r="AM221" s="403"/>
      <c r="AN221" s="403"/>
      <c r="AO221" s="403"/>
      <c r="AP221" s="403"/>
      <c r="AQ221" s="403"/>
      <c r="AR221" s="403"/>
      <c r="AS221" s="403"/>
      <c r="AT221" s="403"/>
      <c r="AU221" s="403"/>
      <c r="AV221" s="403"/>
      <c r="AW221" s="403"/>
      <c r="AX221" s="403"/>
      <c r="AY221" s="213"/>
      <c r="AZ221" s="213"/>
      <c r="BA221" s="217"/>
      <c r="BB221" s="217"/>
      <c r="BC221" s="217"/>
      <c r="BD221" s="217"/>
      <c r="BE221" s="161"/>
      <c r="BF221" s="161"/>
      <c r="BG221" s="213"/>
      <c r="BH221" s="213"/>
      <c r="BI221" s="213"/>
      <c r="BJ221" s="213"/>
      <c r="BK221" s="102"/>
    </row>
    <row r="222" spans="2:63" ht="42" x14ac:dyDescent="0.65">
      <c r="B222" s="406" t="s">
        <v>363</v>
      </c>
      <c r="C222" s="406"/>
      <c r="D222" s="406"/>
      <c r="E222" s="406"/>
      <c r="F222" s="406"/>
      <c r="G222" s="406"/>
      <c r="H222" s="406"/>
      <c r="I222" s="214" t="s">
        <v>356</v>
      </c>
      <c r="J222" s="213"/>
      <c r="K222" s="213"/>
      <c r="L222" s="213"/>
      <c r="M222" s="213"/>
      <c r="N222" s="213"/>
      <c r="O222" s="213"/>
      <c r="P222" s="213"/>
      <c r="Q222" s="213"/>
      <c r="R222" s="213"/>
      <c r="S222" s="179"/>
      <c r="T222" s="179"/>
      <c r="U222" s="213"/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/>
      <c r="AF222" s="213"/>
      <c r="AG222" s="213"/>
      <c r="AH222" s="213"/>
      <c r="AI222" s="213"/>
      <c r="AJ222" s="213"/>
      <c r="AK222" s="416" t="s">
        <v>363</v>
      </c>
      <c r="AL222" s="416"/>
      <c r="AM222" s="416"/>
      <c r="AN222" s="416"/>
      <c r="AO222" s="416"/>
      <c r="AP222" s="416"/>
      <c r="AQ222" s="416"/>
      <c r="AR222" s="255" t="s">
        <v>356</v>
      </c>
      <c r="AS222" s="217"/>
      <c r="AT222" s="217"/>
      <c r="AU222" s="217"/>
      <c r="AV222" s="217"/>
      <c r="AW222" s="217"/>
      <c r="AX222" s="217"/>
      <c r="AY222" s="213"/>
      <c r="AZ222" s="213"/>
      <c r="BA222" s="217"/>
      <c r="BB222" s="217"/>
      <c r="BC222" s="217"/>
      <c r="BD222" s="217"/>
      <c r="BE222" s="213"/>
      <c r="BF222" s="213"/>
      <c r="BG222" s="213"/>
      <c r="BH222" s="213"/>
      <c r="BI222" s="213"/>
      <c r="BJ222" s="213"/>
      <c r="BK222" s="102"/>
    </row>
    <row r="223" spans="2:63" ht="42" x14ac:dyDescent="0.65">
      <c r="B223" s="257" t="s">
        <v>508</v>
      </c>
      <c r="C223" s="257"/>
      <c r="D223" s="257"/>
      <c r="E223" s="257"/>
      <c r="F223" s="257"/>
      <c r="G223" s="257"/>
      <c r="H223" s="257"/>
      <c r="I223" s="257"/>
      <c r="J223" s="257"/>
      <c r="K223" s="257"/>
      <c r="L223" s="257"/>
      <c r="M223" s="257"/>
      <c r="N223" s="257"/>
      <c r="O223" s="257"/>
      <c r="P223" s="213"/>
      <c r="Q223" s="213"/>
      <c r="R223" s="213"/>
      <c r="S223" s="179"/>
      <c r="T223" s="179"/>
      <c r="U223" s="213"/>
      <c r="V223" s="213"/>
      <c r="W223" s="213"/>
      <c r="X223" s="213"/>
      <c r="Y223" s="213"/>
      <c r="Z223" s="213"/>
      <c r="AA223" s="213"/>
      <c r="AB223" s="213"/>
      <c r="AC223" s="213"/>
      <c r="AD223" s="213"/>
      <c r="AE223" s="213"/>
      <c r="AF223" s="213"/>
      <c r="AG223" s="213"/>
      <c r="AH223" s="213"/>
      <c r="AI223" s="213"/>
      <c r="AJ223" s="213"/>
      <c r="AK223" s="417" t="s">
        <v>480</v>
      </c>
      <c r="AL223" s="417"/>
      <c r="AM223" s="417"/>
      <c r="AN223" s="417"/>
      <c r="AO223" s="417"/>
      <c r="AP223" s="417"/>
      <c r="AQ223" s="417"/>
      <c r="AR223" s="417"/>
      <c r="AS223" s="417"/>
      <c r="AT223" s="417"/>
      <c r="AU223" s="417"/>
      <c r="AV223" s="417"/>
      <c r="AW223" s="417"/>
      <c r="AX223" s="417"/>
      <c r="AY223" s="213"/>
      <c r="AZ223" s="213"/>
      <c r="BA223" s="217"/>
      <c r="BB223" s="217"/>
      <c r="BC223" s="217"/>
      <c r="BD223" s="217"/>
      <c r="BE223" s="213"/>
      <c r="BF223" s="213"/>
      <c r="BG223" s="213"/>
      <c r="BH223" s="213"/>
      <c r="BI223" s="213"/>
      <c r="BJ223" s="213"/>
      <c r="BK223" s="102"/>
    </row>
    <row r="224" spans="2:63" ht="42" x14ac:dyDescent="0.65">
      <c r="B224" s="401"/>
      <c r="C224" s="401"/>
      <c r="D224" s="401"/>
      <c r="E224" s="401"/>
      <c r="F224" s="401"/>
      <c r="G224" s="401"/>
      <c r="H224" s="213"/>
      <c r="I224" s="213"/>
      <c r="J224" s="213"/>
      <c r="K224" s="213"/>
      <c r="L224" s="213"/>
      <c r="M224" s="213"/>
      <c r="N224" s="213"/>
      <c r="O224" s="213"/>
      <c r="P224" s="213"/>
      <c r="Q224" s="213"/>
      <c r="R224" s="213"/>
      <c r="S224" s="179"/>
      <c r="T224" s="179"/>
      <c r="U224" s="213"/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/>
      <c r="AF224" s="213"/>
      <c r="AG224" s="213"/>
      <c r="AH224" s="213"/>
      <c r="AI224" s="213"/>
      <c r="AJ224" s="213"/>
      <c r="AK224" s="255"/>
      <c r="AL224" s="217"/>
      <c r="AM224" s="217"/>
      <c r="AN224" s="217"/>
      <c r="AO224" s="217"/>
      <c r="AP224" s="217"/>
      <c r="AQ224" s="217"/>
      <c r="AR224" s="255"/>
      <c r="AS224" s="255"/>
      <c r="AT224" s="255"/>
      <c r="AU224" s="255"/>
      <c r="AV224" s="255"/>
      <c r="AW224" s="255"/>
      <c r="AX224" s="217"/>
      <c r="AY224" s="217"/>
      <c r="AZ224" s="217"/>
      <c r="BA224" s="217"/>
      <c r="BB224" s="217"/>
      <c r="BC224" s="217"/>
      <c r="BD224" s="217"/>
      <c r="BE224" s="213"/>
      <c r="BF224" s="213"/>
      <c r="BG224" s="213"/>
      <c r="BH224" s="213"/>
      <c r="BI224" s="213"/>
      <c r="BJ224" s="213"/>
      <c r="BK224" s="102"/>
    </row>
    <row r="225" spans="2:63" ht="42" x14ac:dyDescent="0.65"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162"/>
      <c r="T225" s="162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213"/>
      <c r="AF225" s="213"/>
      <c r="AG225" s="213"/>
      <c r="AH225" s="213"/>
      <c r="AI225" s="213"/>
      <c r="AJ225" s="213"/>
      <c r="AK225" s="210"/>
      <c r="AL225" s="210"/>
      <c r="AM225" s="210"/>
      <c r="AN225" s="210"/>
      <c r="AO225" s="210"/>
      <c r="AP225" s="210"/>
      <c r="AQ225" s="211"/>
      <c r="AR225" s="211"/>
      <c r="AS225" s="211"/>
      <c r="AT225" s="211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3"/>
      <c r="BF225" s="213"/>
      <c r="BG225" s="213"/>
      <c r="BH225" s="213"/>
      <c r="BI225" s="213"/>
      <c r="BJ225" s="213"/>
      <c r="BK225" s="102"/>
    </row>
    <row r="226" spans="2:63" ht="42" x14ac:dyDescent="0.65">
      <c r="B226" s="257" t="s">
        <v>340</v>
      </c>
      <c r="C226" s="257"/>
      <c r="D226" s="257"/>
      <c r="E226" s="257"/>
      <c r="F226" s="257"/>
      <c r="G226" s="257"/>
      <c r="H226" s="257"/>
      <c r="I226" s="257"/>
      <c r="J226" s="257"/>
      <c r="K226" s="257"/>
      <c r="L226" s="257"/>
      <c r="M226" s="257"/>
      <c r="N226" s="257"/>
      <c r="O226" s="257"/>
      <c r="P226" s="257"/>
      <c r="Q226" s="257"/>
      <c r="R226" s="257"/>
      <c r="S226" s="257"/>
      <c r="T226" s="257"/>
      <c r="U226" s="257"/>
      <c r="V226" s="257"/>
      <c r="W226" s="179"/>
      <c r="X226" s="179"/>
      <c r="Y226" s="179"/>
      <c r="Z226" s="179"/>
      <c r="AA226" s="179"/>
      <c r="AB226" s="179"/>
      <c r="AC226" s="179"/>
      <c r="AD226" s="179"/>
      <c r="AE226" s="213"/>
      <c r="AF226" s="213"/>
      <c r="AG226" s="213"/>
      <c r="AH226" s="213"/>
      <c r="AI226" s="213"/>
      <c r="AJ226" s="213"/>
      <c r="AK226" s="429" t="s">
        <v>276</v>
      </c>
      <c r="AL226" s="429"/>
      <c r="AM226" s="429"/>
      <c r="AN226" s="429"/>
      <c r="AO226" s="429"/>
      <c r="AP226" s="429"/>
      <c r="AQ226" s="213"/>
      <c r="AR226" s="213"/>
      <c r="AS226" s="213"/>
      <c r="AT226" s="213"/>
      <c r="AU226" s="98"/>
      <c r="AV226" s="98"/>
      <c r="AW226" s="98"/>
      <c r="AX226" s="98"/>
      <c r="AY226" s="98"/>
      <c r="AZ226" s="98"/>
      <c r="BA226" s="98"/>
      <c r="BB226" s="98"/>
      <c r="BC226" s="98"/>
      <c r="BD226" s="98"/>
      <c r="BE226" s="213"/>
      <c r="BF226" s="213"/>
      <c r="BG226" s="213"/>
      <c r="BH226" s="213"/>
      <c r="BI226" s="213"/>
      <c r="BJ226" s="213"/>
      <c r="BK226" s="102"/>
    </row>
    <row r="227" spans="2:63" ht="42" x14ac:dyDescent="0.65">
      <c r="B227" s="257" t="s">
        <v>357</v>
      </c>
      <c r="C227" s="257"/>
      <c r="D227" s="257"/>
      <c r="E227" s="257"/>
      <c r="F227" s="257"/>
      <c r="G227" s="257"/>
      <c r="H227" s="257"/>
      <c r="I227" s="257"/>
      <c r="J227" s="257"/>
      <c r="K227" s="257"/>
      <c r="L227" s="257"/>
      <c r="M227" s="257"/>
      <c r="N227" s="257"/>
      <c r="O227" s="257"/>
      <c r="P227" s="257"/>
      <c r="Q227" s="257"/>
      <c r="R227" s="257"/>
      <c r="S227" s="257"/>
      <c r="T227" s="257"/>
      <c r="U227" s="257"/>
      <c r="V227" s="257"/>
      <c r="W227" s="257"/>
      <c r="X227" s="257"/>
      <c r="Y227" s="257"/>
      <c r="Z227" s="257"/>
      <c r="AA227" s="257"/>
      <c r="AB227" s="257"/>
      <c r="AC227" s="257"/>
      <c r="AD227" s="257"/>
      <c r="AE227" s="213"/>
      <c r="AF227" s="213"/>
      <c r="AG227" s="213"/>
      <c r="AH227" s="213"/>
      <c r="AI227" s="213"/>
      <c r="AJ227" s="213"/>
      <c r="AK227" s="430"/>
      <c r="AL227" s="430"/>
      <c r="AM227" s="430"/>
      <c r="AN227" s="430"/>
      <c r="AO227" s="430"/>
      <c r="AP227" s="430"/>
      <c r="AQ227" s="430"/>
      <c r="AR227" s="430"/>
      <c r="AS227" s="430"/>
      <c r="AT227" s="430"/>
      <c r="AU227" s="430"/>
      <c r="AV227" s="430"/>
      <c r="AW227" s="430"/>
      <c r="AX227" s="430"/>
      <c r="AY227" s="430"/>
      <c r="AZ227" s="430"/>
      <c r="BA227" s="430"/>
      <c r="BB227" s="430"/>
      <c r="BC227" s="430"/>
      <c r="BD227" s="430"/>
      <c r="BE227" s="213"/>
      <c r="BF227" s="213"/>
      <c r="BG227" s="213"/>
      <c r="BH227" s="213"/>
      <c r="BI227" s="213"/>
      <c r="BJ227" s="213"/>
      <c r="BK227" s="102"/>
    </row>
    <row r="228" spans="2:63" ht="40.5" customHeight="1" x14ac:dyDescent="0.65">
      <c r="B228" s="257" t="s">
        <v>509</v>
      </c>
      <c r="C228" s="257"/>
      <c r="D228" s="257"/>
      <c r="E228" s="257"/>
      <c r="F228" s="257"/>
      <c r="G228" s="257"/>
      <c r="H228" s="257"/>
      <c r="I228" s="257"/>
      <c r="J228" s="257"/>
      <c r="K228" s="257"/>
      <c r="L228" s="257"/>
      <c r="M228" s="257"/>
      <c r="N228" s="257"/>
      <c r="O228" s="257"/>
      <c r="P228" s="179"/>
      <c r="Q228" s="179"/>
      <c r="R228" s="179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213"/>
      <c r="AF228" s="213"/>
      <c r="AG228" s="213"/>
      <c r="AH228" s="213"/>
      <c r="AI228" s="213"/>
      <c r="AJ228" s="213"/>
      <c r="AK228" s="417" t="s">
        <v>477</v>
      </c>
      <c r="AL228" s="417"/>
      <c r="AM228" s="417"/>
      <c r="AN228" s="417"/>
      <c r="AO228" s="417"/>
      <c r="AP228" s="417"/>
      <c r="AQ228" s="417"/>
      <c r="AR228" s="417"/>
      <c r="AS228" s="417"/>
      <c r="AT228" s="417"/>
      <c r="AU228" s="417"/>
      <c r="AV228" s="417"/>
      <c r="AW228" s="417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  <c r="BI228" s="213"/>
      <c r="BJ228" s="213"/>
      <c r="BK228" s="102"/>
    </row>
    <row r="229" spans="2:63" ht="42" x14ac:dyDescent="0.65">
      <c r="B229" s="401"/>
      <c r="C229" s="401"/>
      <c r="D229" s="401"/>
      <c r="E229" s="401"/>
      <c r="F229" s="401"/>
      <c r="G229" s="401"/>
      <c r="H229" s="213"/>
      <c r="I229" s="214"/>
      <c r="J229" s="213"/>
      <c r="K229" s="213"/>
      <c r="L229" s="213"/>
      <c r="M229" s="213"/>
      <c r="N229" s="213"/>
      <c r="O229" s="179"/>
      <c r="P229" s="179"/>
      <c r="Q229" s="179"/>
      <c r="R229" s="179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213"/>
      <c r="AF229" s="213"/>
      <c r="AG229" s="213"/>
      <c r="AH229" s="213"/>
      <c r="AI229" s="213"/>
      <c r="AJ229" s="213"/>
      <c r="AK229" s="428"/>
      <c r="AL229" s="428"/>
      <c r="AM229" s="428"/>
      <c r="AN229" s="428"/>
      <c r="AO229" s="428"/>
      <c r="AP229" s="428"/>
      <c r="AQ229" s="217"/>
      <c r="AR229" s="256"/>
      <c r="AS229" s="255"/>
      <c r="AT229" s="217"/>
      <c r="AU229" s="217"/>
      <c r="AV229" s="217"/>
      <c r="AW229" s="217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  <c r="BI229" s="213"/>
      <c r="BJ229" s="213"/>
      <c r="BK229" s="102"/>
    </row>
    <row r="230" spans="2:63" ht="42" x14ac:dyDescent="0.65">
      <c r="B230" s="701" t="s">
        <v>508</v>
      </c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207"/>
      <c r="AF230" s="207"/>
      <c r="AG230" s="207"/>
      <c r="AH230" s="207"/>
      <c r="AI230" s="207"/>
      <c r="AJ230" s="207"/>
      <c r="AK230" s="418" t="s">
        <v>478</v>
      </c>
      <c r="AL230" s="418"/>
      <c r="AM230" s="418"/>
      <c r="AN230" s="418"/>
      <c r="AO230" s="418"/>
      <c r="AP230" s="418"/>
      <c r="AQ230" s="418"/>
      <c r="AR230" s="418"/>
      <c r="AS230" s="418"/>
      <c r="AT230" s="418"/>
      <c r="AU230" s="218"/>
      <c r="AV230" s="218"/>
      <c r="AW230" s="218"/>
      <c r="AX230" s="207"/>
      <c r="AY230" s="207"/>
      <c r="AZ230" s="207"/>
      <c r="BA230" s="207"/>
      <c r="BB230" s="97"/>
      <c r="BC230" s="97"/>
      <c r="BD230" s="97"/>
      <c r="BE230" s="97"/>
      <c r="BF230" s="97"/>
      <c r="BG230" s="96"/>
      <c r="BH230" s="96"/>
      <c r="BI230" s="96"/>
      <c r="BJ230" s="96"/>
      <c r="BK230" s="102"/>
    </row>
    <row r="231" spans="2:63" ht="42" x14ac:dyDescent="0.65">
      <c r="B231" s="426"/>
      <c r="C231" s="426"/>
      <c r="D231" s="426"/>
      <c r="E231" s="426"/>
      <c r="F231" s="426"/>
      <c r="G231" s="426"/>
      <c r="H231" s="208"/>
      <c r="I231" s="208"/>
      <c r="J231" s="208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207"/>
      <c r="AF231" s="207"/>
      <c r="AG231" s="207"/>
      <c r="AH231" s="207"/>
      <c r="AI231" s="207"/>
      <c r="AJ231" s="207"/>
      <c r="AK231" s="427"/>
      <c r="AL231" s="427"/>
      <c r="AM231" s="427"/>
      <c r="AN231" s="427"/>
      <c r="AO231" s="427"/>
      <c r="AP231" s="427"/>
      <c r="AQ231" s="207"/>
      <c r="AR231" s="207"/>
      <c r="AS231" s="207"/>
      <c r="AT231" s="207"/>
      <c r="AU231" s="207"/>
      <c r="AV231" s="207"/>
      <c r="AW231" s="207"/>
      <c r="AX231" s="207"/>
      <c r="AY231" s="207"/>
      <c r="AZ231" s="207"/>
      <c r="BA231" s="207"/>
      <c r="BB231" s="97"/>
      <c r="BC231" s="97"/>
      <c r="BD231" s="97"/>
      <c r="BE231" s="97"/>
      <c r="BF231" s="97"/>
      <c r="BG231" s="96"/>
      <c r="BH231" s="96"/>
      <c r="BI231" s="96"/>
      <c r="BJ231" s="96"/>
      <c r="BK231" s="102"/>
    </row>
    <row r="232" spans="2:63" ht="57.75" customHeight="1" x14ac:dyDescent="0.65">
      <c r="B232" s="399" t="s">
        <v>277</v>
      </c>
      <c r="C232" s="399"/>
      <c r="D232" s="399"/>
      <c r="E232" s="399"/>
      <c r="F232" s="399"/>
      <c r="G232" s="399"/>
      <c r="H232" s="399"/>
      <c r="I232" s="399"/>
      <c r="J232" s="399"/>
      <c r="K232" s="399"/>
      <c r="L232" s="399"/>
      <c r="M232" s="399"/>
      <c r="N232" s="399"/>
      <c r="O232" s="399"/>
      <c r="P232" s="399"/>
      <c r="Q232" s="399"/>
      <c r="R232" s="399"/>
      <c r="S232" s="399"/>
      <c r="T232" s="399"/>
      <c r="U232" s="399"/>
      <c r="V232" s="399"/>
      <c r="W232" s="399"/>
      <c r="X232" s="399"/>
      <c r="Y232" s="399"/>
      <c r="Z232" s="399"/>
      <c r="AA232" s="399"/>
      <c r="AB232" s="399"/>
      <c r="AC232" s="399"/>
      <c r="AD232" s="399"/>
      <c r="AE232" s="164"/>
      <c r="AF232" s="164"/>
      <c r="AG232" s="164"/>
      <c r="AH232" s="164"/>
      <c r="AI232" s="164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7"/>
      <c r="AV232" s="97"/>
      <c r="AW232" s="97"/>
      <c r="AX232" s="97"/>
      <c r="AY232" s="97"/>
      <c r="AZ232" s="97"/>
      <c r="BA232" s="97"/>
      <c r="BB232" s="97"/>
      <c r="BC232" s="97"/>
      <c r="BD232" s="97"/>
      <c r="BE232" s="97"/>
      <c r="BF232" s="97"/>
      <c r="BG232" s="96"/>
      <c r="BH232" s="96"/>
      <c r="BI232" s="96"/>
      <c r="BJ232" s="96"/>
      <c r="BK232" s="102"/>
    </row>
    <row r="233" spans="2:63" ht="36" customHeight="1" x14ac:dyDescent="0.65">
      <c r="B233" s="400" t="s">
        <v>358</v>
      </c>
      <c r="C233" s="400"/>
      <c r="D233" s="400"/>
      <c r="E233" s="400"/>
      <c r="F233" s="400"/>
      <c r="G233" s="400"/>
      <c r="H233" s="400"/>
      <c r="I233" s="400"/>
      <c r="J233" s="400"/>
      <c r="K233" s="400"/>
      <c r="L233" s="400"/>
      <c r="M233" s="400"/>
      <c r="N233" s="400"/>
      <c r="O233" s="400"/>
      <c r="P233" s="400"/>
      <c r="Q233" s="400"/>
      <c r="R233" s="400"/>
      <c r="S233" s="400"/>
      <c r="T233" s="400"/>
      <c r="U233" s="400"/>
      <c r="V233" s="400"/>
      <c r="W233" s="400"/>
      <c r="X233" s="400"/>
      <c r="Y233" s="400"/>
      <c r="Z233" s="400"/>
      <c r="AA233" s="400"/>
      <c r="AB233" s="400"/>
      <c r="AC233" s="400"/>
      <c r="AD233" s="400"/>
      <c r="AE233" s="164"/>
      <c r="AF233" s="103"/>
      <c r="AG233" s="103"/>
      <c r="AH233" s="103"/>
      <c r="AI233" s="103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  <c r="BE233" s="97"/>
      <c r="BF233" s="97"/>
      <c r="BG233" s="96"/>
      <c r="BH233" s="96"/>
      <c r="BI233" s="96"/>
      <c r="BJ233" s="96"/>
      <c r="BK233" s="102"/>
    </row>
    <row r="234" spans="2:63" ht="62.25" customHeight="1" x14ac:dyDescent="0.65">
      <c r="B234" s="400" t="s">
        <v>474</v>
      </c>
      <c r="C234" s="400"/>
      <c r="D234" s="400"/>
      <c r="E234" s="400"/>
      <c r="F234" s="400"/>
      <c r="G234" s="400"/>
      <c r="H234" s="400"/>
      <c r="I234" s="400"/>
      <c r="J234" s="400"/>
      <c r="K234" s="400"/>
      <c r="L234" s="400"/>
      <c r="M234" s="400"/>
      <c r="N234" s="400"/>
      <c r="O234" s="400"/>
      <c r="P234" s="400"/>
      <c r="Q234" s="400"/>
      <c r="R234" s="400"/>
      <c r="S234" s="400"/>
      <c r="T234" s="400"/>
      <c r="U234" s="400"/>
      <c r="V234" s="400"/>
      <c r="W234" s="400"/>
      <c r="X234" s="400"/>
      <c r="Y234" s="400"/>
      <c r="Z234" s="400"/>
      <c r="AA234" s="400"/>
      <c r="AB234" s="400"/>
      <c r="AC234" s="400"/>
      <c r="AD234" s="103"/>
      <c r="AE234" s="103"/>
      <c r="AF234" s="103"/>
      <c r="AG234" s="103"/>
      <c r="AH234" s="103"/>
      <c r="AI234" s="103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  <c r="BE234" s="97"/>
      <c r="BF234" s="97"/>
      <c r="BG234" s="96"/>
      <c r="BH234" s="96"/>
      <c r="BI234" s="96"/>
      <c r="BJ234" s="96"/>
      <c r="BK234" s="102"/>
    </row>
    <row r="235" spans="2:63" ht="42" x14ac:dyDescent="0.65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</row>
    <row r="236" spans="2:63" ht="42" x14ac:dyDescent="0.65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</row>
    <row r="237" spans="2:63" ht="42" x14ac:dyDescent="0.65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</row>
  </sheetData>
  <mergeCells count="1339">
    <mergeCell ref="B221:O221"/>
    <mergeCell ref="AK215:AW215"/>
    <mergeCell ref="B223:O223"/>
    <mergeCell ref="B228:O228"/>
    <mergeCell ref="B230:O230"/>
    <mergeCell ref="AG29:BD29"/>
    <mergeCell ref="BE29:BF32"/>
    <mergeCell ref="BG29:BJ32"/>
    <mergeCell ref="U30:V32"/>
    <mergeCell ref="W30:X32"/>
    <mergeCell ref="Y30:AF30"/>
    <mergeCell ref="AG30:AL30"/>
    <mergeCell ref="AM30:AR30"/>
    <mergeCell ref="AS30:AX30"/>
    <mergeCell ref="AY30:BD30"/>
    <mergeCell ref="BB10:BI10"/>
    <mergeCell ref="BB11:BI11"/>
    <mergeCell ref="AP13:BI13"/>
    <mergeCell ref="B15:B16"/>
    <mergeCell ref="C15:F15"/>
    <mergeCell ref="G15:G16"/>
    <mergeCell ref="H15:J15"/>
    <mergeCell ref="K15:K16"/>
    <mergeCell ref="L15:O15"/>
    <mergeCell ref="P15:S15"/>
    <mergeCell ref="B29:B32"/>
    <mergeCell ref="C29:P32"/>
    <mergeCell ref="Q29:R32"/>
    <mergeCell ref="S29:T32"/>
    <mergeCell ref="U29:AF29"/>
    <mergeCell ref="AL15:AO15"/>
    <mergeCell ref="AP15:AS15"/>
    <mergeCell ref="T15:T16"/>
    <mergeCell ref="U15:W15"/>
    <mergeCell ref="C9:J9"/>
    <mergeCell ref="K9:N9"/>
    <mergeCell ref="X15:X16"/>
    <mergeCell ref="Y15:AA15"/>
    <mergeCell ref="AB15:AB16"/>
    <mergeCell ref="AC15:AF15"/>
    <mergeCell ref="B1:BJ1"/>
    <mergeCell ref="C3:H3"/>
    <mergeCell ref="AA3:AM3"/>
    <mergeCell ref="BD3:BJ3"/>
    <mergeCell ref="BB5:BI5"/>
    <mergeCell ref="W6:AO6"/>
    <mergeCell ref="BB6:BJ7"/>
    <mergeCell ref="AD7:AP7"/>
    <mergeCell ref="BF15:BF16"/>
    <mergeCell ref="BG15:BG16"/>
    <mergeCell ref="BH15:BH16"/>
    <mergeCell ref="BI15:BI16"/>
    <mergeCell ref="BJ15:BJ16"/>
    <mergeCell ref="AU15:AW15"/>
    <mergeCell ref="AX15:AX16"/>
    <mergeCell ref="AY15:BB15"/>
    <mergeCell ref="BC15:BC16"/>
    <mergeCell ref="BD15:BD16"/>
    <mergeCell ref="BE15:BE16"/>
    <mergeCell ref="AG15:AG16"/>
    <mergeCell ref="AH15:AJ15"/>
    <mergeCell ref="AK15:AK16"/>
    <mergeCell ref="AT15:AT16"/>
    <mergeCell ref="C8:O8"/>
    <mergeCell ref="Y34:Z34"/>
    <mergeCell ref="AA34:AB34"/>
    <mergeCell ref="AC34:AD34"/>
    <mergeCell ref="AE34:AF34"/>
    <mergeCell ref="BE34:BF34"/>
    <mergeCell ref="BG34:BJ34"/>
    <mergeCell ref="AA33:AB33"/>
    <mergeCell ref="AC33:AD33"/>
    <mergeCell ref="AE33:AF33"/>
    <mergeCell ref="BE33:BF33"/>
    <mergeCell ref="BG33:BJ33"/>
    <mergeCell ref="AM31:AO31"/>
    <mergeCell ref="AP31:AR31"/>
    <mergeCell ref="AS31:AU31"/>
    <mergeCell ref="AV31:AX31"/>
    <mergeCell ref="AY31:BA31"/>
    <mergeCell ref="BB31:BD31"/>
    <mergeCell ref="Y31:Z32"/>
    <mergeCell ref="AA31:AB32"/>
    <mergeCell ref="AC31:AD32"/>
    <mergeCell ref="AE31:AF32"/>
    <mergeCell ref="AG31:AI31"/>
    <mergeCell ref="AJ31:AL31"/>
    <mergeCell ref="C34:P34"/>
    <mergeCell ref="Q34:R34"/>
    <mergeCell ref="S34:T34"/>
    <mergeCell ref="U34:V34"/>
    <mergeCell ref="W34:X34"/>
    <mergeCell ref="C33:P33"/>
    <mergeCell ref="Q33:R33"/>
    <mergeCell ref="S33:T33"/>
    <mergeCell ref="U33:V33"/>
    <mergeCell ref="W33:X33"/>
    <mergeCell ref="Y33:Z33"/>
    <mergeCell ref="Y36:Z36"/>
    <mergeCell ref="AA36:AB36"/>
    <mergeCell ref="AC36:AD36"/>
    <mergeCell ref="AE36:AF36"/>
    <mergeCell ref="BE36:BF36"/>
    <mergeCell ref="BG36:BJ36"/>
    <mergeCell ref="AA35:AB35"/>
    <mergeCell ref="AC35:AD35"/>
    <mergeCell ref="AE35:AF35"/>
    <mergeCell ref="BE35:BF35"/>
    <mergeCell ref="BG35:BJ35"/>
    <mergeCell ref="C36:P36"/>
    <mergeCell ref="Q36:R36"/>
    <mergeCell ref="S36:T36"/>
    <mergeCell ref="U36:V36"/>
    <mergeCell ref="W36:X36"/>
    <mergeCell ref="C35:P35"/>
    <mergeCell ref="Q35:R35"/>
    <mergeCell ref="S35:T35"/>
    <mergeCell ref="U35:V35"/>
    <mergeCell ref="W35:X35"/>
    <mergeCell ref="Y35:Z35"/>
    <mergeCell ref="Y38:Z38"/>
    <mergeCell ref="AA38:AB38"/>
    <mergeCell ref="AC38:AD38"/>
    <mergeCell ref="AE38:AF38"/>
    <mergeCell ref="BE38:BF38"/>
    <mergeCell ref="BG38:BJ38"/>
    <mergeCell ref="AA37:AB37"/>
    <mergeCell ref="AC37:AD37"/>
    <mergeCell ref="AE37:AF37"/>
    <mergeCell ref="BE37:BF37"/>
    <mergeCell ref="BG37:BJ37"/>
    <mergeCell ref="C38:P38"/>
    <mergeCell ref="Q38:R38"/>
    <mergeCell ref="S38:T38"/>
    <mergeCell ref="U38:V38"/>
    <mergeCell ref="W38:X38"/>
    <mergeCell ref="C37:P37"/>
    <mergeCell ref="Q37:R37"/>
    <mergeCell ref="S37:T37"/>
    <mergeCell ref="U37:V37"/>
    <mergeCell ref="W37:X37"/>
    <mergeCell ref="Y37:Z37"/>
    <mergeCell ref="Y40:Z40"/>
    <mergeCell ref="AA40:AB40"/>
    <mergeCell ref="AC40:AD40"/>
    <mergeCell ref="AE40:AF40"/>
    <mergeCell ref="BE40:BF40"/>
    <mergeCell ref="BG40:BJ40"/>
    <mergeCell ref="AA39:AB39"/>
    <mergeCell ref="AC39:AD39"/>
    <mergeCell ref="AE39:AF39"/>
    <mergeCell ref="BE39:BF39"/>
    <mergeCell ref="BG39:BJ39"/>
    <mergeCell ref="C40:P40"/>
    <mergeCell ref="Q40:R40"/>
    <mergeCell ref="S40:T40"/>
    <mergeCell ref="U40:V40"/>
    <mergeCell ref="W40:X40"/>
    <mergeCell ref="C39:P39"/>
    <mergeCell ref="Q39:R39"/>
    <mergeCell ref="S39:T39"/>
    <mergeCell ref="U39:V39"/>
    <mergeCell ref="W39:X39"/>
    <mergeCell ref="Y39:Z39"/>
    <mergeCell ref="AA43:AB43"/>
    <mergeCell ref="AC43:AD43"/>
    <mergeCell ref="AE43:AF43"/>
    <mergeCell ref="BE43:BF43"/>
    <mergeCell ref="BG43:BJ43"/>
    <mergeCell ref="C44:P44"/>
    <mergeCell ref="Q44:R44"/>
    <mergeCell ref="S44:T44"/>
    <mergeCell ref="U44:V44"/>
    <mergeCell ref="W44:X44"/>
    <mergeCell ref="C43:P43"/>
    <mergeCell ref="Q43:R43"/>
    <mergeCell ref="S43:T43"/>
    <mergeCell ref="U43:V43"/>
    <mergeCell ref="W43:X43"/>
    <mergeCell ref="Y43:Z43"/>
    <mergeCell ref="AA41:AB41"/>
    <mergeCell ref="AC41:AD41"/>
    <mergeCell ref="AE41:AF41"/>
    <mergeCell ref="BE41:BF41"/>
    <mergeCell ref="BG41:BJ41"/>
    <mergeCell ref="C42:P42"/>
    <mergeCell ref="Q42:R42"/>
    <mergeCell ref="C41:P41"/>
    <mergeCell ref="Q41:R41"/>
    <mergeCell ref="S41:T41"/>
    <mergeCell ref="U41:V41"/>
    <mergeCell ref="W41:X41"/>
    <mergeCell ref="Y41:Z41"/>
    <mergeCell ref="AA45:AB45"/>
    <mergeCell ref="AC45:AD45"/>
    <mergeCell ref="AE45:AF45"/>
    <mergeCell ref="BE45:BF45"/>
    <mergeCell ref="BG45:BJ45"/>
    <mergeCell ref="C46:P46"/>
    <mergeCell ref="Q46:R46"/>
    <mergeCell ref="S46:T46"/>
    <mergeCell ref="U46:V46"/>
    <mergeCell ref="W46:X46"/>
    <mergeCell ref="C45:P45"/>
    <mergeCell ref="Q45:R45"/>
    <mergeCell ref="S45:T45"/>
    <mergeCell ref="U45:V45"/>
    <mergeCell ref="W45:X45"/>
    <mergeCell ref="Y45:Z45"/>
    <mergeCell ref="Y44:Z44"/>
    <mergeCell ref="AA44:AB44"/>
    <mergeCell ref="AC44:AD44"/>
    <mergeCell ref="AE44:AF44"/>
    <mergeCell ref="BE44:BF44"/>
    <mergeCell ref="BG44:BJ44"/>
    <mergeCell ref="AA47:AB47"/>
    <mergeCell ref="AC47:AD47"/>
    <mergeCell ref="AE47:AF47"/>
    <mergeCell ref="BE47:BF47"/>
    <mergeCell ref="BG47:BJ47"/>
    <mergeCell ref="C48:P48"/>
    <mergeCell ref="U48:V48"/>
    <mergeCell ref="BG48:BJ48"/>
    <mergeCell ref="C47:P47"/>
    <mergeCell ref="Q47:R47"/>
    <mergeCell ref="S47:T47"/>
    <mergeCell ref="U47:V47"/>
    <mergeCell ref="W47:X47"/>
    <mergeCell ref="Y47:Z47"/>
    <mergeCell ref="Y46:Z46"/>
    <mergeCell ref="AA46:AB46"/>
    <mergeCell ref="AC46:AD46"/>
    <mergeCell ref="AE46:AF46"/>
    <mergeCell ref="BE46:BF46"/>
    <mergeCell ref="BG46:BJ46"/>
    <mergeCell ref="BE48:BF48"/>
    <mergeCell ref="Y50:Z50"/>
    <mergeCell ref="AA50:AB50"/>
    <mergeCell ref="AC50:AD50"/>
    <mergeCell ref="AE50:AF50"/>
    <mergeCell ref="BE50:BF50"/>
    <mergeCell ref="BG50:BJ50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W50:X50"/>
    <mergeCell ref="C49:P49"/>
    <mergeCell ref="Q49:R49"/>
    <mergeCell ref="S49:T49"/>
    <mergeCell ref="U49:V49"/>
    <mergeCell ref="W49:X49"/>
    <mergeCell ref="Y49:Z49"/>
    <mergeCell ref="Y52:Z52"/>
    <mergeCell ref="AA52:AB52"/>
    <mergeCell ref="AC52:AD52"/>
    <mergeCell ref="AE52:AF52"/>
    <mergeCell ref="BE52:BF52"/>
    <mergeCell ref="BG52:BJ52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C51:P51"/>
    <mergeCell ref="Q51:R51"/>
    <mergeCell ref="S51:T51"/>
    <mergeCell ref="U51:V51"/>
    <mergeCell ref="W51:X51"/>
    <mergeCell ref="Y51:Z51"/>
    <mergeCell ref="Y55:Z55"/>
    <mergeCell ref="AA55:AB55"/>
    <mergeCell ref="AC55:AD55"/>
    <mergeCell ref="AE55:AF55"/>
    <mergeCell ref="BE55:BF55"/>
    <mergeCell ref="BG55:BJ55"/>
    <mergeCell ref="AA54:AB54"/>
    <mergeCell ref="AC54:AD54"/>
    <mergeCell ref="AE54:AF54"/>
    <mergeCell ref="BE54:BF54"/>
    <mergeCell ref="BG54:BJ54"/>
    <mergeCell ref="C55:P55"/>
    <mergeCell ref="Q55:R55"/>
    <mergeCell ref="S55:T55"/>
    <mergeCell ref="U55:V55"/>
    <mergeCell ref="W55:X55"/>
    <mergeCell ref="AA53:AB53"/>
    <mergeCell ref="AC53:AD53"/>
    <mergeCell ref="AE53:AF53"/>
    <mergeCell ref="BG53:BJ53"/>
    <mergeCell ref="C54:P54"/>
    <mergeCell ref="Q54:R54"/>
    <mergeCell ref="S54:T54"/>
    <mergeCell ref="U54:V54"/>
    <mergeCell ref="W54:X54"/>
    <mergeCell ref="Y54:Z54"/>
    <mergeCell ref="C53:P53"/>
    <mergeCell ref="Q53:R53"/>
    <mergeCell ref="S53:T53"/>
    <mergeCell ref="U53:V53"/>
    <mergeCell ref="W53:X53"/>
    <mergeCell ref="Y53:Z53"/>
    <mergeCell ref="Y57:Z57"/>
    <mergeCell ref="AA57:AB57"/>
    <mergeCell ref="AC57:AD57"/>
    <mergeCell ref="AE57:AF57"/>
    <mergeCell ref="BE57:BF57"/>
    <mergeCell ref="BG57:BJ57"/>
    <mergeCell ref="AA56:AB56"/>
    <mergeCell ref="AC56:AD56"/>
    <mergeCell ref="AE56:AF56"/>
    <mergeCell ref="BE56:BF56"/>
    <mergeCell ref="BG56:BJ56"/>
    <mergeCell ref="C57:P57"/>
    <mergeCell ref="Q57:R57"/>
    <mergeCell ref="S57:T57"/>
    <mergeCell ref="U57:V57"/>
    <mergeCell ref="W57:X57"/>
    <mergeCell ref="C56:P56"/>
    <mergeCell ref="Q56:R56"/>
    <mergeCell ref="S56:T56"/>
    <mergeCell ref="U56:V56"/>
    <mergeCell ref="W56:X56"/>
    <mergeCell ref="Y56:Z56"/>
    <mergeCell ref="Y59:Z59"/>
    <mergeCell ref="AA59:AB59"/>
    <mergeCell ref="AC59:AD59"/>
    <mergeCell ref="AE59:AF59"/>
    <mergeCell ref="BE59:BF59"/>
    <mergeCell ref="BG59:BJ59"/>
    <mergeCell ref="AA58:AB58"/>
    <mergeCell ref="AC58:AD58"/>
    <mergeCell ref="AE58:AF58"/>
    <mergeCell ref="BE58:BF58"/>
    <mergeCell ref="BG58:BJ58"/>
    <mergeCell ref="C59:P59"/>
    <mergeCell ref="Q59:R59"/>
    <mergeCell ref="S59:T59"/>
    <mergeCell ref="U59:V59"/>
    <mergeCell ref="W59:X59"/>
    <mergeCell ref="C58:P58"/>
    <mergeCell ref="Q58:R58"/>
    <mergeCell ref="S58:T58"/>
    <mergeCell ref="U58:V58"/>
    <mergeCell ref="W58:X58"/>
    <mergeCell ref="Y58:Z58"/>
    <mergeCell ref="Y66:Z66"/>
    <mergeCell ref="AA66:AB66"/>
    <mergeCell ref="AC66:AD66"/>
    <mergeCell ref="AE66:AF66"/>
    <mergeCell ref="BE66:BF66"/>
    <mergeCell ref="BG66:BJ66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AA64:AB64"/>
    <mergeCell ref="AC64:AD64"/>
    <mergeCell ref="AE64:AF64"/>
    <mergeCell ref="BG64:BJ64"/>
    <mergeCell ref="C65:P65"/>
    <mergeCell ref="Q65:R65"/>
    <mergeCell ref="S65:T65"/>
    <mergeCell ref="U65:V65"/>
    <mergeCell ref="W65:X65"/>
    <mergeCell ref="Y65:Z65"/>
    <mergeCell ref="C64:P64"/>
    <mergeCell ref="Q64:R64"/>
    <mergeCell ref="S64:T64"/>
    <mergeCell ref="U64:V64"/>
    <mergeCell ref="W64:X64"/>
    <mergeCell ref="Y64:Z64"/>
    <mergeCell ref="Y68:Z68"/>
    <mergeCell ref="AA68:AB68"/>
    <mergeCell ref="AC68:AD68"/>
    <mergeCell ref="AE68:AF68"/>
    <mergeCell ref="BE68:BF68"/>
    <mergeCell ref="BG68:BJ68"/>
    <mergeCell ref="AA67:AB67"/>
    <mergeCell ref="AC67:AD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C67:P67"/>
    <mergeCell ref="Q67:R67"/>
    <mergeCell ref="S67:T67"/>
    <mergeCell ref="U67:V67"/>
    <mergeCell ref="W67:X67"/>
    <mergeCell ref="Y67:Z67"/>
    <mergeCell ref="Y70:Z70"/>
    <mergeCell ref="AA70:AB70"/>
    <mergeCell ref="AC70:AD70"/>
    <mergeCell ref="AE70:AF70"/>
    <mergeCell ref="BE70:BF70"/>
    <mergeCell ref="BG70:BJ70"/>
    <mergeCell ref="AA69:AB69"/>
    <mergeCell ref="AC69:AD69"/>
    <mergeCell ref="AE69:AF69"/>
    <mergeCell ref="BE69:BF69"/>
    <mergeCell ref="BG69:BJ69"/>
    <mergeCell ref="C70:P70"/>
    <mergeCell ref="Q70:R70"/>
    <mergeCell ref="S70:T70"/>
    <mergeCell ref="U70:V70"/>
    <mergeCell ref="W70:X70"/>
    <mergeCell ref="C69:P69"/>
    <mergeCell ref="Q69:R69"/>
    <mergeCell ref="S69:T69"/>
    <mergeCell ref="U69:V69"/>
    <mergeCell ref="W69:X69"/>
    <mergeCell ref="Y69:Z69"/>
    <mergeCell ref="W74:X74"/>
    <mergeCell ref="Y72:Z72"/>
    <mergeCell ref="AA72:AB72"/>
    <mergeCell ref="AC72:AD72"/>
    <mergeCell ref="AE72:AF72"/>
    <mergeCell ref="BE72:BF72"/>
    <mergeCell ref="BG72:BJ72"/>
    <mergeCell ref="AA71:AB71"/>
    <mergeCell ref="AC71:AD71"/>
    <mergeCell ref="AE71:AF71"/>
    <mergeCell ref="BE71:BF71"/>
    <mergeCell ref="BG71:BJ71"/>
    <mergeCell ref="C72:P72"/>
    <mergeCell ref="Q72:R72"/>
    <mergeCell ref="S72:T72"/>
    <mergeCell ref="U72:V72"/>
    <mergeCell ref="W72:X72"/>
    <mergeCell ref="C71:P71"/>
    <mergeCell ref="Q71:R71"/>
    <mergeCell ref="S71:T71"/>
    <mergeCell ref="U71:V71"/>
    <mergeCell ref="W71:X71"/>
    <mergeCell ref="Y71:Z71"/>
    <mergeCell ref="W76:X76"/>
    <mergeCell ref="AA73:AB73"/>
    <mergeCell ref="AC73:AD73"/>
    <mergeCell ref="AE73:AF73"/>
    <mergeCell ref="BE73:BF73"/>
    <mergeCell ref="BG73:BJ73"/>
    <mergeCell ref="C73:P73"/>
    <mergeCell ref="Q73:R73"/>
    <mergeCell ref="S73:T73"/>
    <mergeCell ref="U73:V73"/>
    <mergeCell ref="W73:X73"/>
    <mergeCell ref="Y73:Z73"/>
    <mergeCell ref="Y75:Z75"/>
    <mergeCell ref="AA75:AB75"/>
    <mergeCell ref="AC75:AD75"/>
    <mergeCell ref="AE75:AF75"/>
    <mergeCell ref="BE75:BF75"/>
    <mergeCell ref="BG75:BJ75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9:X79"/>
    <mergeCell ref="Y74:Z74"/>
    <mergeCell ref="Y78:Z78"/>
    <mergeCell ref="AA78:AB78"/>
    <mergeCell ref="AC78:AD78"/>
    <mergeCell ref="AE78:AF78"/>
    <mergeCell ref="BE78:BF78"/>
    <mergeCell ref="BG78:BJ78"/>
    <mergeCell ref="Y77:Z77"/>
    <mergeCell ref="AA77:AB77"/>
    <mergeCell ref="AC77:AD77"/>
    <mergeCell ref="AE77:AF77"/>
    <mergeCell ref="BG77:BJ77"/>
    <mergeCell ref="C78:P78"/>
    <mergeCell ref="Q78:R78"/>
    <mergeCell ref="S78:T78"/>
    <mergeCell ref="U78:V78"/>
    <mergeCell ref="W78:X78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Y82:Z82"/>
    <mergeCell ref="Y76:Z76"/>
    <mergeCell ref="Y81:Z81"/>
    <mergeCell ref="AA81:AB81"/>
    <mergeCell ref="AC81:AD81"/>
    <mergeCell ref="AE81:AF81"/>
    <mergeCell ref="BE81:BF81"/>
    <mergeCell ref="BG81:BJ81"/>
    <mergeCell ref="Y80:Z80"/>
    <mergeCell ref="AA80:AB80"/>
    <mergeCell ref="AC80:AD80"/>
    <mergeCell ref="AE80:AF80"/>
    <mergeCell ref="BG80:BJ80"/>
    <mergeCell ref="C81:P81"/>
    <mergeCell ref="Q81:R81"/>
    <mergeCell ref="S81:T81"/>
    <mergeCell ref="U81:V81"/>
    <mergeCell ref="W81:X81"/>
    <mergeCell ref="AA79:AB79"/>
    <mergeCell ref="AC79:AD79"/>
    <mergeCell ref="AE79:AF79"/>
    <mergeCell ref="BE79:BF79"/>
    <mergeCell ref="BG79:BJ79"/>
    <mergeCell ref="C80:P80"/>
    <mergeCell ref="Q80:R80"/>
    <mergeCell ref="S80:T80"/>
    <mergeCell ref="U80:V80"/>
    <mergeCell ref="W80:X80"/>
    <mergeCell ref="C79:P79"/>
    <mergeCell ref="Q79:R79"/>
    <mergeCell ref="S79:T79"/>
    <mergeCell ref="U79:V79"/>
    <mergeCell ref="Y84:Z84"/>
    <mergeCell ref="AA84:AB84"/>
    <mergeCell ref="AC84:AD84"/>
    <mergeCell ref="AE84:AF84"/>
    <mergeCell ref="BE84:BF84"/>
    <mergeCell ref="BG84:BJ84"/>
    <mergeCell ref="Y79:Z79"/>
    <mergeCell ref="Y83:Z83"/>
    <mergeCell ref="AA83:AB83"/>
    <mergeCell ref="AC83:AD83"/>
    <mergeCell ref="AE83:AF83"/>
    <mergeCell ref="BG83:BJ83"/>
    <mergeCell ref="C84:P84"/>
    <mergeCell ref="Q84:R84"/>
    <mergeCell ref="S84:T84"/>
    <mergeCell ref="U84:V84"/>
    <mergeCell ref="W84:X84"/>
    <mergeCell ref="AA82:AB82"/>
    <mergeCell ref="AC82:AD82"/>
    <mergeCell ref="AE82:AF82"/>
    <mergeCell ref="BE82:BF82"/>
    <mergeCell ref="BG82:BJ82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6:Z86"/>
    <mergeCell ref="AA86:AB86"/>
    <mergeCell ref="AC86:AD86"/>
    <mergeCell ref="AE86:AF86"/>
    <mergeCell ref="BE86:BF86"/>
    <mergeCell ref="BG86:BJ86"/>
    <mergeCell ref="AA85:AB85"/>
    <mergeCell ref="AC85:AD85"/>
    <mergeCell ref="AE85:AF85"/>
    <mergeCell ref="BE85:BF85"/>
    <mergeCell ref="BG85:BJ85"/>
    <mergeCell ref="C86:P86"/>
    <mergeCell ref="Q86:R86"/>
    <mergeCell ref="S86:T86"/>
    <mergeCell ref="U86:V86"/>
    <mergeCell ref="W86:X86"/>
    <mergeCell ref="C85:P85"/>
    <mergeCell ref="Q85:R85"/>
    <mergeCell ref="S85:T85"/>
    <mergeCell ref="U85:V85"/>
    <mergeCell ref="W85:X85"/>
    <mergeCell ref="Y85:Z85"/>
    <mergeCell ref="Y88:Z88"/>
    <mergeCell ref="AA88:AB88"/>
    <mergeCell ref="AC88:AD88"/>
    <mergeCell ref="AE88:AF88"/>
    <mergeCell ref="BE88:BF88"/>
    <mergeCell ref="BG88:BJ88"/>
    <mergeCell ref="AA87:AB87"/>
    <mergeCell ref="AC87:AD87"/>
    <mergeCell ref="AE87:AF87"/>
    <mergeCell ref="BE87:BF87"/>
    <mergeCell ref="BG87:BJ87"/>
    <mergeCell ref="C88:P88"/>
    <mergeCell ref="Q88:R88"/>
    <mergeCell ref="S88:T88"/>
    <mergeCell ref="U88:V88"/>
    <mergeCell ref="W88:X88"/>
    <mergeCell ref="C87:P87"/>
    <mergeCell ref="Q87:R87"/>
    <mergeCell ref="S87:T87"/>
    <mergeCell ref="U87:V87"/>
    <mergeCell ref="W87:X87"/>
    <mergeCell ref="Y87:Z87"/>
    <mergeCell ref="Y90:Z90"/>
    <mergeCell ref="AA90:AB90"/>
    <mergeCell ref="AC90:AD90"/>
    <mergeCell ref="AE90:AF90"/>
    <mergeCell ref="BE90:BF90"/>
    <mergeCell ref="BG90:BJ90"/>
    <mergeCell ref="AA89:AB89"/>
    <mergeCell ref="AC89:AD89"/>
    <mergeCell ref="AE89:AF89"/>
    <mergeCell ref="BE89:BF89"/>
    <mergeCell ref="BG89:BJ89"/>
    <mergeCell ref="C90:P90"/>
    <mergeCell ref="Q90:R90"/>
    <mergeCell ref="S90:T90"/>
    <mergeCell ref="U90:V90"/>
    <mergeCell ref="W90:X90"/>
    <mergeCell ref="C89:P89"/>
    <mergeCell ref="Q89:R89"/>
    <mergeCell ref="S89:T89"/>
    <mergeCell ref="U89:V89"/>
    <mergeCell ref="W89:X89"/>
    <mergeCell ref="Y89:Z89"/>
    <mergeCell ref="Y92:Z92"/>
    <mergeCell ref="AA92:AB92"/>
    <mergeCell ref="AC92:AD92"/>
    <mergeCell ref="AE92:AF92"/>
    <mergeCell ref="BE92:BF92"/>
    <mergeCell ref="BG92:BJ92"/>
    <mergeCell ref="AA91:AB91"/>
    <mergeCell ref="AC91:AD91"/>
    <mergeCell ref="AE91:AF91"/>
    <mergeCell ref="BE91:BF91"/>
    <mergeCell ref="BG91:BJ91"/>
    <mergeCell ref="C92:P92"/>
    <mergeCell ref="Q92:R92"/>
    <mergeCell ref="S92:T92"/>
    <mergeCell ref="U92:V92"/>
    <mergeCell ref="W92:X92"/>
    <mergeCell ref="C91:P91"/>
    <mergeCell ref="Q91:R91"/>
    <mergeCell ref="S91:T91"/>
    <mergeCell ref="U91:V91"/>
    <mergeCell ref="W91:X91"/>
    <mergeCell ref="Y91:Z91"/>
    <mergeCell ref="U95:V95"/>
    <mergeCell ref="W95:X95"/>
    <mergeCell ref="C96:P96"/>
    <mergeCell ref="Q96:R96"/>
    <mergeCell ref="S96:T96"/>
    <mergeCell ref="U96:V96"/>
    <mergeCell ref="W96:X96"/>
    <mergeCell ref="AA93:AB93"/>
    <mergeCell ref="AC93:AD93"/>
    <mergeCell ref="AE93:AF93"/>
    <mergeCell ref="BE93:BF93"/>
    <mergeCell ref="BG93:BJ93"/>
    <mergeCell ref="C94:P94"/>
    <mergeCell ref="Q94:R94"/>
    <mergeCell ref="S94:T94"/>
    <mergeCell ref="U94:V94"/>
    <mergeCell ref="W94:X94"/>
    <mergeCell ref="C93:P93"/>
    <mergeCell ref="Q93:R93"/>
    <mergeCell ref="S93:T93"/>
    <mergeCell ref="U93:V93"/>
    <mergeCell ref="W93:X93"/>
    <mergeCell ref="Y93:Z93"/>
    <mergeCell ref="AE95:AF95"/>
    <mergeCell ref="S95:T95"/>
    <mergeCell ref="AA108:AB108"/>
    <mergeCell ref="AC108:AD108"/>
    <mergeCell ref="AE108:AF108"/>
    <mergeCell ref="BE108:BF108"/>
    <mergeCell ref="BG108:BJ108"/>
    <mergeCell ref="C109:P109"/>
    <mergeCell ref="U109:V109"/>
    <mergeCell ref="BG109:BJ109"/>
    <mergeCell ref="C108:P108"/>
    <mergeCell ref="Q108:R108"/>
    <mergeCell ref="S108:T108"/>
    <mergeCell ref="U108:V108"/>
    <mergeCell ref="W108:X108"/>
    <mergeCell ref="Y108:Z108"/>
    <mergeCell ref="Y98:Z98"/>
    <mergeCell ref="AA98:AB98"/>
    <mergeCell ref="AC98:AD98"/>
    <mergeCell ref="AE98:AF98"/>
    <mergeCell ref="BE98:BF98"/>
    <mergeCell ref="BG98:BJ98"/>
    <mergeCell ref="C98:P98"/>
    <mergeCell ref="Q98:R98"/>
    <mergeCell ref="S98:T98"/>
    <mergeCell ref="U98:V98"/>
    <mergeCell ref="W98:X98"/>
    <mergeCell ref="S104:T107"/>
    <mergeCell ref="U104:AF104"/>
    <mergeCell ref="AG104:BD104"/>
    <mergeCell ref="AA106:AB107"/>
    <mergeCell ref="AC106:AD107"/>
    <mergeCell ref="AE106:AF107"/>
    <mergeCell ref="AG106:AI106"/>
    <mergeCell ref="Y112:Z112"/>
    <mergeCell ref="AA112:AB112"/>
    <mergeCell ref="AC112:AD112"/>
    <mergeCell ref="AE112:AF112"/>
    <mergeCell ref="BE112:BF112"/>
    <mergeCell ref="BG112:BJ112"/>
    <mergeCell ref="AA111:AB111"/>
    <mergeCell ref="AC111:AD111"/>
    <mergeCell ref="AE111:AF111"/>
    <mergeCell ref="BE111:BF111"/>
    <mergeCell ref="BG111:BJ111"/>
    <mergeCell ref="C112:P112"/>
    <mergeCell ref="Q112:R112"/>
    <mergeCell ref="S112:T112"/>
    <mergeCell ref="U112:V112"/>
    <mergeCell ref="W112:X112"/>
    <mergeCell ref="AA110:AB110"/>
    <mergeCell ref="AC110:AD110"/>
    <mergeCell ref="AE110:AF110"/>
    <mergeCell ref="BG110:BJ110"/>
    <mergeCell ref="C111:P111"/>
    <mergeCell ref="Q111:R111"/>
    <mergeCell ref="S111:T111"/>
    <mergeCell ref="U111:V111"/>
    <mergeCell ref="W111:X111"/>
    <mergeCell ref="Y111:Z111"/>
    <mergeCell ref="C110:P110"/>
    <mergeCell ref="Q110:R110"/>
    <mergeCell ref="S110:T110"/>
    <mergeCell ref="U110:V110"/>
    <mergeCell ref="W110:X110"/>
    <mergeCell ref="Y110:Z110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AA113:AB113"/>
    <mergeCell ref="AC113:AD113"/>
    <mergeCell ref="AE113:AF113"/>
    <mergeCell ref="BG113:BJ113"/>
    <mergeCell ref="C114:P114"/>
    <mergeCell ref="Q114:R114"/>
    <mergeCell ref="S114:T114"/>
    <mergeCell ref="U114:V114"/>
    <mergeCell ref="W114:X114"/>
    <mergeCell ref="Y114:Z114"/>
    <mergeCell ref="C113:P113"/>
    <mergeCell ref="Q113:R113"/>
    <mergeCell ref="S113:T113"/>
    <mergeCell ref="U113:V113"/>
    <mergeCell ref="W113:X113"/>
    <mergeCell ref="Y113:Z113"/>
    <mergeCell ref="AA116:AB116"/>
    <mergeCell ref="AC116:AD116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5:Z115"/>
    <mergeCell ref="AA115:AB115"/>
    <mergeCell ref="AC115:AD115"/>
    <mergeCell ref="AE115:AF115"/>
    <mergeCell ref="BE115:BF115"/>
    <mergeCell ref="BG115:BJ115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Y117:Z117"/>
    <mergeCell ref="AA117:AB117"/>
    <mergeCell ref="AC117:AD117"/>
    <mergeCell ref="AE117:AF117"/>
    <mergeCell ref="BE117:BF117"/>
    <mergeCell ref="BG117:BJ117"/>
    <mergeCell ref="AA120:AB120"/>
    <mergeCell ref="AC120:AD120"/>
    <mergeCell ref="AE120:AF120"/>
    <mergeCell ref="BE120:BF120"/>
    <mergeCell ref="BG120:BJ120"/>
    <mergeCell ref="C121:P121"/>
    <mergeCell ref="Q121:R121"/>
    <mergeCell ref="S121:T121"/>
    <mergeCell ref="U121:V121"/>
    <mergeCell ref="W121:X121"/>
    <mergeCell ref="C120:P120"/>
    <mergeCell ref="Q120:R120"/>
    <mergeCell ref="S120:T120"/>
    <mergeCell ref="U120:V120"/>
    <mergeCell ref="W120:X120"/>
    <mergeCell ref="Y120:Z120"/>
    <mergeCell ref="Y119:Z119"/>
    <mergeCell ref="AA119:AB119"/>
    <mergeCell ref="AC119:AD119"/>
    <mergeCell ref="AE119:AF119"/>
    <mergeCell ref="BE119:BF119"/>
    <mergeCell ref="BG119:BJ119"/>
    <mergeCell ref="AA122:AB122"/>
    <mergeCell ref="AC122:AD122"/>
    <mergeCell ref="AE122:AF122"/>
    <mergeCell ref="BE122:BF122"/>
    <mergeCell ref="BG122:BJ122"/>
    <mergeCell ref="C123:P123"/>
    <mergeCell ref="Q123:R123"/>
    <mergeCell ref="S123:T123"/>
    <mergeCell ref="U123:V123"/>
    <mergeCell ref="W123:X123"/>
    <mergeCell ref="C122:P122"/>
    <mergeCell ref="Q122:R122"/>
    <mergeCell ref="S122:T122"/>
    <mergeCell ref="U122:V122"/>
    <mergeCell ref="W122:X122"/>
    <mergeCell ref="Y122:Z122"/>
    <mergeCell ref="Y121:Z121"/>
    <mergeCell ref="AA121:AB121"/>
    <mergeCell ref="AC121:AD121"/>
    <mergeCell ref="AE121:AF121"/>
    <mergeCell ref="BE121:BF121"/>
    <mergeCell ref="BG121:BJ121"/>
    <mergeCell ref="AA124:AB124"/>
    <mergeCell ref="AC124:AD124"/>
    <mergeCell ref="AE124:AF124"/>
    <mergeCell ref="BE124:BF124"/>
    <mergeCell ref="BG124:BJ124"/>
    <mergeCell ref="C125:P125"/>
    <mergeCell ref="Q125:R125"/>
    <mergeCell ref="S125:T125"/>
    <mergeCell ref="U125:V125"/>
    <mergeCell ref="W125:X125"/>
    <mergeCell ref="C124:P124"/>
    <mergeCell ref="Q124:R124"/>
    <mergeCell ref="S124:T124"/>
    <mergeCell ref="U124:V124"/>
    <mergeCell ref="W124:X124"/>
    <mergeCell ref="Y124:Z124"/>
    <mergeCell ref="Y123:Z123"/>
    <mergeCell ref="AA123:AB123"/>
    <mergeCell ref="AC123:AD123"/>
    <mergeCell ref="AE123:AF123"/>
    <mergeCell ref="BE123:BF123"/>
    <mergeCell ref="BG123:BJ123"/>
    <mergeCell ref="AA126:AB126"/>
    <mergeCell ref="AC126:AD126"/>
    <mergeCell ref="AE126:AF126"/>
    <mergeCell ref="BE126:BF126"/>
    <mergeCell ref="BG126:BJ126"/>
    <mergeCell ref="B127:T127"/>
    <mergeCell ref="U127:V127"/>
    <mergeCell ref="W127:X127"/>
    <mergeCell ref="Y127:Z127"/>
    <mergeCell ref="AA127:AB127"/>
    <mergeCell ref="C126:P126"/>
    <mergeCell ref="Q126:R126"/>
    <mergeCell ref="S126:T126"/>
    <mergeCell ref="U126:V126"/>
    <mergeCell ref="W126:X126"/>
    <mergeCell ref="Y126:Z126"/>
    <mergeCell ref="Y125:Z125"/>
    <mergeCell ref="AA125:AB125"/>
    <mergeCell ref="AC125:AD125"/>
    <mergeCell ref="AE125:AF125"/>
    <mergeCell ref="BE125:BF125"/>
    <mergeCell ref="BG125:BJ125"/>
    <mergeCell ref="AC127:AD127"/>
    <mergeCell ref="AE127:AF127"/>
    <mergeCell ref="BE127:BF127"/>
    <mergeCell ref="BG127:BJ127"/>
    <mergeCell ref="B128:T128"/>
    <mergeCell ref="U128:V128"/>
    <mergeCell ref="W128:X128"/>
    <mergeCell ref="Y128:Z128"/>
    <mergeCell ref="AA128:AB128"/>
    <mergeCell ref="AC128:AD128"/>
    <mergeCell ref="B130:T130"/>
    <mergeCell ref="U130:V130"/>
    <mergeCell ref="W130:X130"/>
    <mergeCell ref="Y130:Z130"/>
    <mergeCell ref="AA130:AB130"/>
    <mergeCell ref="AE129:AF129"/>
    <mergeCell ref="AG129:AI129"/>
    <mergeCell ref="AJ129:AL129"/>
    <mergeCell ref="AM129:AO129"/>
    <mergeCell ref="AP129:AR129"/>
    <mergeCell ref="AS129:AU129"/>
    <mergeCell ref="B129:T129"/>
    <mergeCell ref="U129:V129"/>
    <mergeCell ref="W129:X129"/>
    <mergeCell ref="Y129:Z129"/>
    <mergeCell ref="AA129:AB129"/>
    <mergeCell ref="AC129:AD129"/>
    <mergeCell ref="AS130:AU130"/>
    <mergeCell ref="AA131:AB131"/>
    <mergeCell ref="AC131:AD131"/>
    <mergeCell ref="AV130:AX130"/>
    <mergeCell ref="AY130:BA130"/>
    <mergeCell ref="BB130:BD130"/>
    <mergeCell ref="BE130:BF130"/>
    <mergeCell ref="BG130:BJ130"/>
    <mergeCell ref="AC130:AD130"/>
    <mergeCell ref="AE130:AF130"/>
    <mergeCell ref="AG130:AI130"/>
    <mergeCell ref="AJ130:AL130"/>
    <mergeCell ref="AM130:AO130"/>
    <mergeCell ref="AP130:AR130"/>
    <mergeCell ref="AV128:AX128"/>
    <mergeCell ref="AY128:BA128"/>
    <mergeCell ref="BB128:BD128"/>
    <mergeCell ref="BE128:BF128"/>
    <mergeCell ref="BG128:BJ128"/>
    <mergeCell ref="AV129:AX129"/>
    <mergeCell ref="AY129:BA129"/>
    <mergeCell ref="BB129:BD129"/>
    <mergeCell ref="BE129:BF129"/>
    <mergeCell ref="BG129:BJ129"/>
    <mergeCell ref="AE128:AF128"/>
    <mergeCell ref="AG128:AI128"/>
    <mergeCell ref="AJ128:AL128"/>
    <mergeCell ref="AM128:AO128"/>
    <mergeCell ref="AP128:AR128"/>
    <mergeCell ref="AS128:AU128"/>
    <mergeCell ref="AD134:AF134"/>
    <mergeCell ref="AG134:AK137"/>
    <mergeCell ref="AL134:AP137"/>
    <mergeCell ref="B133:H133"/>
    <mergeCell ref="I133:K133"/>
    <mergeCell ref="L133:N133"/>
    <mergeCell ref="O133:Q133"/>
    <mergeCell ref="R133:W133"/>
    <mergeCell ref="X133:Z133"/>
    <mergeCell ref="X136:Z137"/>
    <mergeCell ref="AA136:AC137"/>
    <mergeCell ref="AD136:AF137"/>
    <mergeCell ref="AV131:AX131"/>
    <mergeCell ref="AY131:BA131"/>
    <mergeCell ref="BB131:BD131"/>
    <mergeCell ref="BE131:BF131"/>
    <mergeCell ref="AV133:BJ137"/>
    <mergeCell ref="BG131:BJ131"/>
    <mergeCell ref="B132:Q132"/>
    <mergeCell ref="R132:AF132"/>
    <mergeCell ref="AG132:AU132"/>
    <mergeCell ref="AV132:BJ132"/>
    <mergeCell ref="AE131:AF131"/>
    <mergeCell ref="AG131:AI131"/>
    <mergeCell ref="AJ131:AL131"/>
    <mergeCell ref="AM131:AO131"/>
    <mergeCell ref="AP131:AR131"/>
    <mergeCell ref="AS131:AU131"/>
    <mergeCell ref="B131:T131"/>
    <mergeCell ref="U131:V131"/>
    <mergeCell ref="W131:X131"/>
    <mergeCell ref="Y131:Z131"/>
    <mergeCell ref="B151:E151"/>
    <mergeCell ref="F151:BF151"/>
    <mergeCell ref="BG151:BJ151"/>
    <mergeCell ref="B152:E152"/>
    <mergeCell ref="F152:BF152"/>
    <mergeCell ref="BG152:BJ152"/>
    <mergeCell ref="B148:E148"/>
    <mergeCell ref="F148:BF148"/>
    <mergeCell ref="BG148:BJ148"/>
    <mergeCell ref="BG149:BJ149"/>
    <mergeCell ref="F149:BF149"/>
    <mergeCell ref="BG143:BJ143"/>
    <mergeCell ref="B140:E140"/>
    <mergeCell ref="F140:BF140"/>
    <mergeCell ref="BG140:BJ140"/>
    <mergeCell ref="B141:E141"/>
    <mergeCell ref="F141:BF141"/>
    <mergeCell ref="BG141:BJ141"/>
    <mergeCell ref="B144:E144"/>
    <mergeCell ref="F144:BF144"/>
    <mergeCell ref="F142:BF142"/>
    <mergeCell ref="BG144:BJ144"/>
    <mergeCell ref="BG142:BJ142"/>
    <mergeCell ref="B143:E143"/>
    <mergeCell ref="F143:BF143"/>
    <mergeCell ref="B142:E142"/>
    <mergeCell ref="B150:E150"/>
    <mergeCell ref="F150:BF150"/>
    <mergeCell ref="BG150:BJ150"/>
    <mergeCell ref="B157:E157"/>
    <mergeCell ref="F157:BF157"/>
    <mergeCell ref="BG157:BJ157"/>
    <mergeCell ref="B158:E158"/>
    <mergeCell ref="F158:BF158"/>
    <mergeCell ref="BG158:BJ158"/>
    <mergeCell ref="B155:E155"/>
    <mergeCell ref="F155:BF155"/>
    <mergeCell ref="BG155:BJ155"/>
    <mergeCell ref="B156:E156"/>
    <mergeCell ref="F156:BF156"/>
    <mergeCell ref="BG156:BJ156"/>
    <mergeCell ref="B153:E153"/>
    <mergeCell ref="F153:BF153"/>
    <mergeCell ref="BG153:BJ153"/>
    <mergeCell ref="B154:E154"/>
    <mergeCell ref="F154:BF154"/>
    <mergeCell ref="BG154:BJ154"/>
    <mergeCell ref="B163:E163"/>
    <mergeCell ref="F163:BF163"/>
    <mergeCell ref="BG163:BJ163"/>
    <mergeCell ref="B164:E164"/>
    <mergeCell ref="F164:BF164"/>
    <mergeCell ref="BG164:BJ164"/>
    <mergeCell ref="B161:E161"/>
    <mergeCell ref="F161:BF161"/>
    <mergeCell ref="BG161:BJ161"/>
    <mergeCell ref="B162:E162"/>
    <mergeCell ref="F162:BF162"/>
    <mergeCell ref="BG162:BJ162"/>
    <mergeCell ref="B159:E159"/>
    <mergeCell ref="F159:BF159"/>
    <mergeCell ref="BG159:BJ159"/>
    <mergeCell ref="B160:E160"/>
    <mergeCell ref="F160:BF160"/>
    <mergeCell ref="BG160:BJ160"/>
    <mergeCell ref="B169:E169"/>
    <mergeCell ref="F169:BF169"/>
    <mergeCell ref="BG169:BJ169"/>
    <mergeCell ref="B170:E170"/>
    <mergeCell ref="F170:BF170"/>
    <mergeCell ref="BG170:BJ170"/>
    <mergeCell ref="B167:E167"/>
    <mergeCell ref="F167:BF167"/>
    <mergeCell ref="BG167:BJ167"/>
    <mergeCell ref="B168:E168"/>
    <mergeCell ref="F168:BF168"/>
    <mergeCell ref="BG168:BJ168"/>
    <mergeCell ref="B165:E165"/>
    <mergeCell ref="F165:BF165"/>
    <mergeCell ref="BG165:BJ165"/>
    <mergeCell ref="B166:E166"/>
    <mergeCell ref="F166:BF166"/>
    <mergeCell ref="BG166:BJ166"/>
    <mergeCell ref="B175:E175"/>
    <mergeCell ref="F175:BF175"/>
    <mergeCell ref="BG175:BJ175"/>
    <mergeCell ref="B176:E176"/>
    <mergeCell ref="F176:BF176"/>
    <mergeCell ref="BG176:BJ176"/>
    <mergeCell ref="B181:E181"/>
    <mergeCell ref="F181:BF181"/>
    <mergeCell ref="BG173:BJ173"/>
    <mergeCell ref="B174:E174"/>
    <mergeCell ref="F174:BF174"/>
    <mergeCell ref="BG174:BJ174"/>
    <mergeCell ref="B173:E173"/>
    <mergeCell ref="F173:BF173"/>
    <mergeCell ref="BG183:BJ183"/>
    <mergeCell ref="B171:E171"/>
    <mergeCell ref="F171:BF171"/>
    <mergeCell ref="BG171:BJ171"/>
    <mergeCell ref="B172:E172"/>
    <mergeCell ref="F172:BF172"/>
    <mergeCell ref="BG172:BJ172"/>
    <mergeCell ref="BG184:BJ184"/>
    <mergeCell ref="BG181:BJ181"/>
    <mergeCell ref="B182:E182"/>
    <mergeCell ref="F182:BF182"/>
    <mergeCell ref="BG182:BJ182"/>
    <mergeCell ref="B179:E179"/>
    <mergeCell ref="F179:BF179"/>
    <mergeCell ref="BG179:BJ179"/>
    <mergeCell ref="B180:E180"/>
    <mergeCell ref="F180:BF180"/>
    <mergeCell ref="BG180:BJ180"/>
    <mergeCell ref="B177:E177"/>
    <mergeCell ref="F177:BF177"/>
    <mergeCell ref="BG177:BJ177"/>
    <mergeCell ref="B178:E178"/>
    <mergeCell ref="F178:BF178"/>
    <mergeCell ref="BG178:BJ178"/>
    <mergeCell ref="B184:E184"/>
    <mergeCell ref="F184:BF184"/>
    <mergeCell ref="BG189:BJ189"/>
    <mergeCell ref="B187:E187"/>
    <mergeCell ref="F187:BF187"/>
    <mergeCell ref="BG187:BJ187"/>
    <mergeCell ref="B188:E188"/>
    <mergeCell ref="F188:BF188"/>
    <mergeCell ref="BG188:BJ188"/>
    <mergeCell ref="B199:E199"/>
    <mergeCell ref="F199:BF199"/>
    <mergeCell ref="BG199:BJ199"/>
    <mergeCell ref="B200:E200"/>
    <mergeCell ref="F200:BF200"/>
    <mergeCell ref="BG200:BJ200"/>
    <mergeCell ref="B198:E198"/>
    <mergeCell ref="F198:BF198"/>
    <mergeCell ref="BG198:BJ198"/>
    <mergeCell ref="F189:BF189"/>
    <mergeCell ref="AG61:AL61"/>
    <mergeCell ref="AM61:AR61"/>
    <mergeCell ref="B216:O216"/>
    <mergeCell ref="AK216:AP216"/>
    <mergeCell ref="B208:BJ208"/>
    <mergeCell ref="B209:BJ209"/>
    <mergeCell ref="B212:O212"/>
    <mergeCell ref="AK212:BG213"/>
    <mergeCell ref="B213:O213"/>
    <mergeCell ref="B214:O214"/>
    <mergeCell ref="B205:E205"/>
    <mergeCell ref="F205:BF205"/>
    <mergeCell ref="BG205:BJ205"/>
    <mergeCell ref="B206:E206"/>
    <mergeCell ref="F206:BF206"/>
    <mergeCell ref="BG206:BJ206"/>
    <mergeCell ref="B204:E204"/>
    <mergeCell ref="F204:BF204"/>
    <mergeCell ref="BG204:BJ204"/>
    <mergeCell ref="AK214:AT214"/>
    <mergeCell ref="AS62:AU62"/>
    <mergeCell ref="AV62:AX62"/>
    <mergeCell ref="AY62:BA62"/>
    <mergeCell ref="BB62:BD62"/>
    <mergeCell ref="AC62:AD63"/>
    <mergeCell ref="AE62:AF63"/>
    <mergeCell ref="AG62:AI62"/>
    <mergeCell ref="BG201:BJ201"/>
    <mergeCell ref="B202:E202"/>
    <mergeCell ref="AJ62:AL62"/>
    <mergeCell ref="F202:BF202"/>
    <mergeCell ref="BG202:BJ202"/>
    <mergeCell ref="AN99:BG102"/>
    <mergeCell ref="AK222:AQ222"/>
    <mergeCell ref="B149:E149"/>
    <mergeCell ref="BE60:BF63"/>
    <mergeCell ref="B190:AF193"/>
    <mergeCell ref="BG146:BJ146"/>
    <mergeCell ref="BG147:BJ147"/>
    <mergeCell ref="AJ106:AL106"/>
    <mergeCell ref="AM106:AO106"/>
    <mergeCell ref="AK221:AX221"/>
    <mergeCell ref="AK228:AW228"/>
    <mergeCell ref="AK230:AT230"/>
    <mergeCell ref="AK223:AX223"/>
    <mergeCell ref="B234:AC234"/>
    <mergeCell ref="B60:B63"/>
    <mergeCell ref="C60:P63"/>
    <mergeCell ref="Q60:R63"/>
    <mergeCell ref="S60:T63"/>
    <mergeCell ref="U60:AF60"/>
    <mergeCell ref="Y62:Z63"/>
    <mergeCell ref="AA62:AB63"/>
    <mergeCell ref="B231:G231"/>
    <mergeCell ref="AK231:AP231"/>
    <mergeCell ref="B229:G229"/>
    <mergeCell ref="AK229:AP229"/>
    <mergeCell ref="B224:G224"/>
    <mergeCell ref="B226:V226"/>
    <mergeCell ref="AK226:AP226"/>
    <mergeCell ref="B227:AD227"/>
    <mergeCell ref="AK227:BD227"/>
    <mergeCell ref="B222:H222"/>
    <mergeCell ref="Q97:R97"/>
    <mergeCell ref="Y61:AF61"/>
    <mergeCell ref="B232:AD232"/>
    <mergeCell ref="B233:AD233"/>
    <mergeCell ref="B217:G217"/>
    <mergeCell ref="AK217:AP217"/>
    <mergeCell ref="AQ217:AW217"/>
    <mergeCell ref="AK218:AP218"/>
    <mergeCell ref="AQ218:AW218"/>
    <mergeCell ref="B219:R219"/>
    <mergeCell ref="B220:AD220"/>
    <mergeCell ref="B215:G215"/>
    <mergeCell ref="I215:O215"/>
    <mergeCell ref="F147:BF147"/>
    <mergeCell ref="Y95:Z95"/>
    <mergeCell ref="AA95:AB95"/>
    <mergeCell ref="AC95:AD95"/>
    <mergeCell ref="BE109:BF109"/>
    <mergeCell ref="BB106:BD106"/>
    <mergeCell ref="B103:AT103"/>
    <mergeCell ref="S97:T97"/>
    <mergeCell ref="AN190:BG193"/>
    <mergeCell ref="B203:E203"/>
    <mergeCell ref="F203:BF203"/>
    <mergeCell ref="BG203:BJ203"/>
    <mergeCell ref="B195:E195"/>
    <mergeCell ref="F195:BF195"/>
    <mergeCell ref="BG195:BJ195"/>
    <mergeCell ref="B194:AT194"/>
    <mergeCell ref="B201:E201"/>
    <mergeCell ref="F201:BF201"/>
    <mergeCell ref="B99:AF102"/>
    <mergeCell ref="AQ133:AU133"/>
    <mergeCell ref="AA134:AC134"/>
    <mergeCell ref="AM62:AO62"/>
    <mergeCell ref="AP62:AR62"/>
    <mergeCell ref="Y97:Z97"/>
    <mergeCell ref="AA97:AB97"/>
    <mergeCell ref="AC97:AD97"/>
    <mergeCell ref="AE97:AF97"/>
    <mergeCell ref="BG97:BJ97"/>
    <mergeCell ref="AA96:AB96"/>
    <mergeCell ref="AC96:AD96"/>
    <mergeCell ref="AE96:AF96"/>
    <mergeCell ref="BE96:BF96"/>
    <mergeCell ref="BG96:BJ96"/>
    <mergeCell ref="C97:P97"/>
    <mergeCell ref="U97:V97"/>
    <mergeCell ref="W97:X97"/>
    <mergeCell ref="Y96:Z96"/>
    <mergeCell ref="BG60:BJ63"/>
    <mergeCell ref="U61:V63"/>
    <mergeCell ref="BE95:BF95"/>
    <mergeCell ref="BG95:BJ95"/>
    <mergeCell ref="AS61:AX61"/>
    <mergeCell ref="AY61:BD61"/>
    <mergeCell ref="AG60:BD60"/>
    <mergeCell ref="Y94:Z94"/>
    <mergeCell ref="AA94:AB94"/>
    <mergeCell ref="AC94:AD94"/>
    <mergeCell ref="AE94:AF94"/>
    <mergeCell ref="BG94:BJ94"/>
    <mergeCell ref="C95:P95"/>
    <mergeCell ref="Q95:R95"/>
    <mergeCell ref="W61:X63"/>
    <mergeCell ref="B189:E189"/>
    <mergeCell ref="AV106:AX106"/>
    <mergeCell ref="AY106:BA106"/>
    <mergeCell ref="BE104:BF107"/>
    <mergeCell ref="BG104:BJ107"/>
    <mergeCell ref="U105:V107"/>
    <mergeCell ref="W105:X107"/>
    <mergeCell ref="Y105:AF105"/>
    <mergeCell ref="AG105:AL105"/>
    <mergeCell ref="AM105:AR105"/>
    <mergeCell ref="AS105:AX105"/>
    <mergeCell ref="AY105:BD105"/>
    <mergeCell ref="Y106:Z107"/>
    <mergeCell ref="B104:B107"/>
    <mergeCell ref="C104:P107"/>
    <mergeCell ref="Q104:R107"/>
    <mergeCell ref="AP106:AR106"/>
    <mergeCell ref="B138:BJ138"/>
    <mergeCell ref="AA135:AC135"/>
    <mergeCell ref="AD135:AF135"/>
    <mergeCell ref="R136:W137"/>
    <mergeCell ref="B134:H134"/>
    <mergeCell ref="I134:K134"/>
    <mergeCell ref="L134:N134"/>
    <mergeCell ref="O134:Q134"/>
    <mergeCell ref="R134:W134"/>
    <mergeCell ref="X134:Z134"/>
    <mergeCell ref="AA133:AC133"/>
    <mergeCell ref="AD133:AF133"/>
    <mergeCell ref="AG133:AK133"/>
    <mergeCell ref="AL133:AP133"/>
    <mergeCell ref="AS106:AU106"/>
    <mergeCell ref="AK219:BB220"/>
    <mergeCell ref="C10:O10"/>
    <mergeCell ref="B139:E139"/>
    <mergeCell ref="F139:BF139"/>
    <mergeCell ref="BG139:BJ139"/>
    <mergeCell ref="AQ134:AU137"/>
    <mergeCell ref="B135:H137"/>
    <mergeCell ref="I135:K137"/>
    <mergeCell ref="L135:N137"/>
    <mergeCell ref="O135:Q137"/>
    <mergeCell ref="R135:W135"/>
    <mergeCell ref="X135:Z135"/>
    <mergeCell ref="B196:E196"/>
    <mergeCell ref="F196:BF196"/>
    <mergeCell ref="BG196:BJ196"/>
    <mergeCell ref="B197:E197"/>
    <mergeCell ref="F197:BF197"/>
    <mergeCell ref="BG197:BJ197"/>
    <mergeCell ref="B147:E147"/>
    <mergeCell ref="B145:E145"/>
    <mergeCell ref="F145:BF145"/>
    <mergeCell ref="BG145:BJ145"/>
    <mergeCell ref="B146:E146"/>
    <mergeCell ref="F146:BF146"/>
    <mergeCell ref="B185:E185"/>
    <mergeCell ref="F185:BF185"/>
    <mergeCell ref="BG185:BJ185"/>
    <mergeCell ref="B186:E186"/>
    <mergeCell ref="F186:BF186"/>
    <mergeCell ref="BG186:BJ186"/>
    <mergeCell ref="B183:E183"/>
    <mergeCell ref="F183:BF183"/>
  </mergeCells>
  <pageMargins left="0.23622047244094491" right="0.15748031496062992" top="0.19685039370078741" bottom="0.19685039370078741" header="0.11811023622047245" footer="0.11811023622047245"/>
  <pageSetup paperSize="8" scale="29" fitToHeight="0" orientation="landscape" r:id="rId1"/>
  <rowBreaks count="4" manualBreakCount="4">
    <brk id="59" max="62" man="1"/>
    <brk id="102" max="62" man="1"/>
    <brk id="148" max="62" man="1"/>
    <brk id="193" max="62" man="1"/>
  </rowBreaks>
  <colBreaks count="1" manualBreakCount="1"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Экономическая теория (2)</vt:lpstr>
      <vt:lpstr>'Экономическая теория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Vorobiev</dc:creator>
  <cp:lastModifiedBy>Лешкович Юрий Вячеславович</cp:lastModifiedBy>
  <cp:lastPrinted>2021-05-03T12:26:20Z</cp:lastPrinted>
  <dcterms:created xsi:type="dcterms:W3CDTF">2021-01-05T14:15:46Z</dcterms:created>
  <dcterms:modified xsi:type="dcterms:W3CDTF">2021-05-18T05:55:43Z</dcterms:modified>
</cp:coreProperties>
</file>