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утверждены 08.04.2021)\"/>
    </mc:Choice>
  </mc:AlternateContent>
  <bookViews>
    <workbookView xWindow="0" yWindow="0" windowWidth="21840" windowHeight="12360" tabRatio="584"/>
  </bookViews>
  <sheets>
    <sheet name="Примерный учебный план" sheetId="25" r:id="rId1"/>
  </sheets>
  <definedNames>
    <definedName name="_xlnm.Print_Area" localSheetId="0">'Примерный учебный план'!$A$1:$BI$255</definedName>
  </definedNames>
  <calcPr calcId="152511"/>
</workbook>
</file>

<file path=xl/calcChain.xml><?xml version="1.0" encoding="utf-8"?>
<calcChain xmlns="http://schemas.openxmlformats.org/spreadsheetml/2006/main">
  <c r="T102" i="25" l="1"/>
  <c r="V62" i="25"/>
  <c r="T99" i="25" l="1"/>
  <c r="BJ111" i="25" l="1"/>
  <c r="BJ34" i="25"/>
  <c r="BJ35" i="25"/>
  <c r="BJ36" i="25"/>
  <c r="BJ38" i="25"/>
  <c r="BJ39" i="25"/>
  <c r="BJ41" i="25"/>
  <c r="BJ42" i="25"/>
  <c r="BJ44" i="25"/>
  <c r="BJ45" i="25"/>
  <c r="BJ46" i="25"/>
  <c r="BJ47" i="25"/>
  <c r="BJ48" i="25"/>
  <c r="BJ49" i="25"/>
  <c r="BJ50" i="25"/>
  <c r="BJ51" i="25"/>
  <c r="BJ52" i="25"/>
  <c r="BJ53" i="25"/>
  <c r="BJ54" i="25"/>
  <c r="BJ56" i="25"/>
  <c r="BJ57" i="25"/>
  <c r="BJ58" i="25"/>
  <c r="BJ59" i="25"/>
  <c r="BJ60" i="25"/>
  <c r="BJ61" i="25"/>
  <c r="BJ62" i="25"/>
  <c r="BJ63" i="25"/>
  <c r="BJ64" i="25"/>
  <c r="BJ65" i="25"/>
  <c r="BJ66" i="25"/>
  <c r="BJ67" i="25"/>
  <c r="BJ70" i="25"/>
  <c r="BJ71" i="25"/>
  <c r="BJ72" i="25"/>
  <c r="BJ73" i="25"/>
  <c r="BJ74" i="25"/>
  <c r="BJ75" i="25"/>
  <c r="BJ76" i="25"/>
  <c r="BJ77" i="25"/>
  <c r="BJ78" i="25"/>
  <c r="BJ79" i="25"/>
  <c r="BJ80" i="25"/>
  <c r="BJ81" i="25"/>
  <c r="BJ82" i="25"/>
  <c r="BJ83" i="25"/>
  <c r="BJ84" i="25"/>
  <c r="BJ85" i="25"/>
  <c r="BJ86" i="25"/>
  <c r="BJ87" i="25"/>
  <c r="BJ88" i="25"/>
  <c r="BJ89" i="25"/>
  <c r="BJ90" i="25"/>
  <c r="BJ91" i="25"/>
  <c r="BJ92" i="25"/>
  <c r="BJ93" i="25"/>
  <c r="BJ94" i="25"/>
  <c r="BJ95" i="25"/>
  <c r="BJ97" i="25"/>
  <c r="BJ98" i="25"/>
  <c r="BJ99" i="25"/>
  <c r="BJ100" i="25"/>
  <c r="BJ101" i="25"/>
  <c r="BJ102" i="25"/>
  <c r="BJ103" i="25"/>
  <c r="BJ104" i="25"/>
  <c r="BJ105" i="25"/>
  <c r="BJ106" i="25"/>
  <c r="BJ107" i="25"/>
  <c r="BJ108" i="25"/>
  <c r="BJ109" i="25"/>
  <c r="BJ110" i="25"/>
  <c r="BJ112" i="25"/>
  <c r="BJ113" i="25"/>
  <c r="BJ114" i="25"/>
  <c r="BJ115" i="25"/>
  <c r="BJ116" i="25"/>
  <c r="BJ117" i="25"/>
  <c r="BJ118" i="25"/>
  <c r="BJ119" i="25"/>
  <c r="BJ120" i="25"/>
  <c r="BJ121" i="25"/>
  <c r="BJ122" i="25"/>
  <c r="BJ123" i="25"/>
  <c r="BJ124" i="25"/>
  <c r="BJ125" i="25"/>
  <c r="BJ126" i="25"/>
  <c r="BJ33" i="25"/>
  <c r="BD96" i="25"/>
  <c r="X96" i="25"/>
  <c r="BJ96" i="25" s="1"/>
  <c r="V96" i="25"/>
  <c r="T96" i="25"/>
  <c r="AP68" i="25" l="1"/>
  <c r="T135" i="25" l="1"/>
  <c r="T136" i="25"/>
  <c r="T137" i="25"/>
  <c r="T134" i="25"/>
  <c r="AM31" i="25" l="1"/>
  <c r="AN31" i="25"/>
  <c r="AL31" i="25"/>
  <c r="AM68" i="25"/>
  <c r="AN68" i="25"/>
  <c r="AL68" i="25"/>
  <c r="X68" i="25"/>
  <c r="Z68" i="25"/>
  <c r="AB68" i="25"/>
  <c r="AD68" i="25"/>
  <c r="V70" i="25"/>
  <c r="V71" i="25"/>
  <c r="V72" i="25"/>
  <c r="V74" i="25"/>
  <c r="V88" i="25"/>
  <c r="V89" i="25"/>
  <c r="V90" i="25"/>
  <c r="V91" i="25"/>
  <c r="V93" i="25"/>
  <c r="V94" i="25"/>
  <c r="T34" i="25"/>
  <c r="T35" i="25"/>
  <c r="T36" i="25"/>
  <c r="T37" i="25"/>
  <c r="T38" i="25"/>
  <c r="T39" i="25"/>
  <c r="T40" i="25"/>
  <c r="T41" i="25"/>
  <c r="T42" i="25"/>
  <c r="T44" i="25"/>
  <c r="T50" i="25"/>
  <c r="T51" i="25"/>
  <c r="T52" i="25"/>
  <c r="T53" i="25"/>
  <c r="T54" i="25"/>
  <c r="T55" i="25"/>
  <c r="T56" i="25"/>
  <c r="T57" i="25"/>
  <c r="T58" i="25"/>
  <c r="T59" i="25"/>
  <c r="T60" i="25"/>
  <c r="T61" i="25"/>
  <c r="T62" i="25"/>
  <c r="T63" i="25"/>
  <c r="T64" i="25"/>
  <c r="T65" i="25"/>
  <c r="T66" i="25"/>
  <c r="T67" i="25"/>
  <c r="T70" i="25"/>
  <c r="T71" i="25"/>
  <c r="T72" i="25"/>
  <c r="T74" i="25"/>
  <c r="T88" i="25"/>
  <c r="T89" i="25"/>
  <c r="T90" i="25"/>
  <c r="T91" i="25"/>
  <c r="T93" i="25"/>
  <c r="T94" i="25"/>
  <c r="T95" i="25"/>
  <c r="T97" i="25"/>
  <c r="T98" i="25"/>
  <c r="T100" i="25"/>
  <c r="T101" i="25"/>
  <c r="T103" i="25"/>
  <c r="T104" i="25"/>
  <c r="T105" i="25"/>
  <c r="T106" i="25"/>
  <c r="T107" i="25"/>
  <c r="T108" i="25"/>
  <c r="T109" i="25"/>
  <c r="T110" i="25"/>
  <c r="T111" i="25"/>
  <c r="T112" i="25"/>
  <c r="T118" i="25"/>
  <c r="T119" i="25"/>
  <c r="T120" i="25"/>
  <c r="T121" i="25"/>
  <c r="T122" i="25"/>
  <c r="T123" i="25"/>
  <c r="T124" i="25"/>
  <c r="T125" i="25"/>
  <c r="T126" i="25"/>
  <c r="X31" i="25"/>
  <c r="Z31" i="25"/>
  <c r="AB31" i="25"/>
  <c r="BJ68" i="25" l="1"/>
  <c r="V108" i="25"/>
  <c r="BD57" i="25" l="1"/>
  <c r="AF31" i="25"/>
  <c r="AG31" i="25"/>
  <c r="V57" i="25" l="1"/>
  <c r="V59" i="25"/>
  <c r="V60" i="25"/>
  <c r="V61" i="25"/>
  <c r="BD94" i="25" l="1"/>
  <c r="BD93" i="25"/>
  <c r="BD92" i="25"/>
  <c r="BD91" i="25"/>
  <c r="BD90" i="25"/>
  <c r="BD89" i="25"/>
  <c r="BD88" i="25"/>
  <c r="BD74" i="25"/>
  <c r="BD73" i="25"/>
  <c r="BD72" i="25"/>
  <c r="BD71" i="25"/>
  <c r="BD70" i="25"/>
  <c r="BD69" i="25"/>
  <c r="AD69" i="25"/>
  <c r="BJ69" i="25" s="1"/>
  <c r="AG68" i="25" l="1"/>
  <c r="AH68" i="25"/>
  <c r="AI68" i="25"/>
  <c r="AJ68" i="25"/>
  <c r="AK68" i="25"/>
  <c r="AO68" i="25"/>
  <c r="AQ68" i="25"/>
  <c r="AF68" i="25"/>
  <c r="BD95" i="25"/>
  <c r="BD97" i="25"/>
  <c r="BD98" i="25"/>
  <c r="BD99" i="25"/>
  <c r="BD100" i="25"/>
  <c r="BD101" i="25"/>
  <c r="BD102" i="25"/>
  <c r="BD103" i="25"/>
  <c r="BD104" i="25"/>
  <c r="BD105" i="25"/>
  <c r="BD106" i="25"/>
  <c r="BD107" i="25"/>
  <c r="BD108" i="25"/>
  <c r="BD109" i="25"/>
  <c r="BD110" i="25"/>
  <c r="BD111" i="25"/>
  <c r="BD112" i="25"/>
  <c r="BD118" i="25"/>
  <c r="BD119" i="25"/>
  <c r="BD120" i="25"/>
  <c r="BD121" i="25"/>
  <c r="BD122" i="25"/>
  <c r="BD123" i="25"/>
  <c r="BD124" i="25"/>
  <c r="BD125" i="25"/>
  <c r="BD126" i="25"/>
  <c r="BD32" i="25"/>
  <c r="BD33" i="25"/>
  <c r="BD34" i="25"/>
  <c r="BD35" i="25"/>
  <c r="BD36" i="25"/>
  <c r="BD37" i="25"/>
  <c r="BD38" i="25"/>
  <c r="BD39" i="25"/>
  <c r="BD40" i="25"/>
  <c r="BD41" i="25"/>
  <c r="BD42" i="25"/>
  <c r="BD43" i="25"/>
  <c r="BD44" i="25"/>
  <c r="BD50" i="25"/>
  <c r="BD51" i="25"/>
  <c r="BD52" i="25"/>
  <c r="BD53" i="25"/>
  <c r="BD54" i="25"/>
  <c r="BD55" i="25"/>
  <c r="BD56" i="25"/>
  <c r="BD58" i="25"/>
  <c r="BD59" i="25"/>
  <c r="BD60" i="25"/>
  <c r="BD61" i="25"/>
  <c r="BD62" i="25"/>
  <c r="BD63" i="25"/>
  <c r="BD64" i="25"/>
  <c r="BD65" i="25"/>
  <c r="BD66" i="25"/>
  <c r="BD67" i="25"/>
  <c r="AH31" i="25"/>
  <c r="AI31" i="25"/>
  <c r="AJ31" i="25"/>
  <c r="AK31" i="25"/>
  <c r="AO31" i="25"/>
  <c r="AP31" i="25"/>
  <c r="AQ31" i="25"/>
  <c r="AR31" i="25"/>
  <c r="AS31" i="25"/>
  <c r="AT31" i="25"/>
  <c r="V54" i="25"/>
  <c r="V53" i="25"/>
  <c r="V52" i="25"/>
  <c r="V51" i="25"/>
  <c r="V50" i="25"/>
  <c r="V44" i="25"/>
  <c r="AD43" i="25"/>
  <c r="BJ43" i="25" s="1"/>
  <c r="V42" i="25"/>
  <c r="V41" i="25"/>
  <c r="AD40" i="25"/>
  <c r="BJ40" i="25" s="1"/>
  <c r="BD31" i="25" l="1"/>
  <c r="V39" i="25"/>
  <c r="V38" i="25"/>
  <c r="AD37" i="25"/>
  <c r="BJ37" i="25" s="1"/>
  <c r="V36" i="25"/>
  <c r="V35" i="25"/>
  <c r="V34" i="25"/>
  <c r="V33" i="25"/>
  <c r="T33" i="25"/>
  <c r="AD55" i="25" l="1"/>
  <c r="V102" i="25"/>
  <c r="V99" i="25"/>
  <c r="AD31" i="25" l="1"/>
  <c r="BJ55" i="25"/>
  <c r="V121" i="25"/>
  <c r="V63" i="25"/>
  <c r="V124" i="25" l="1"/>
  <c r="V118" i="25" l="1"/>
  <c r="AP141" i="25" l="1"/>
  <c r="AC141" i="25"/>
  <c r="V126" i="25"/>
  <c r="V122" i="25"/>
  <c r="V119" i="25"/>
  <c r="V112" i="25"/>
  <c r="V111" i="25"/>
  <c r="V109" i="25"/>
  <c r="V106" i="25"/>
  <c r="V105" i="25"/>
  <c r="V103" i="25"/>
  <c r="V100" i="25"/>
  <c r="V97" i="25"/>
  <c r="AZ68" i="25"/>
  <c r="AY68" i="25"/>
  <c r="AV68" i="25"/>
  <c r="AU68" i="25"/>
  <c r="AS68" i="25"/>
  <c r="AR68" i="25"/>
  <c r="V67" i="25"/>
  <c r="V66" i="25"/>
  <c r="V65" i="25"/>
  <c r="V56" i="25"/>
  <c r="BC43" i="25"/>
  <c r="BB43" i="25"/>
  <c r="BA43" i="25"/>
  <c r="AZ43" i="25"/>
  <c r="AY43" i="25"/>
  <c r="AX43" i="25"/>
  <c r="AW43" i="25"/>
  <c r="AV43" i="25"/>
  <c r="AU43" i="25"/>
  <c r="AF132" i="25"/>
  <c r="BH19" i="25"/>
  <c r="BG19" i="25"/>
  <c r="BF19" i="25"/>
  <c r="BE19" i="25"/>
  <c r="BD19" i="25"/>
  <c r="BC19" i="25"/>
  <c r="BB18" i="25"/>
  <c r="BI18" i="25" s="1"/>
  <c r="BB17" i="25"/>
  <c r="BI17" i="25" s="1"/>
  <c r="BB16" i="25"/>
  <c r="BI16" i="25" s="1"/>
  <c r="BB15" i="25"/>
  <c r="BI15" i="25" s="1"/>
  <c r="T43" i="25" l="1"/>
  <c r="T31" i="25" s="1"/>
  <c r="V31" i="25"/>
  <c r="V68" i="25"/>
  <c r="AW68" i="25"/>
  <c r="AT68" i="25"/>
  <c r="AT132" i="25" s="1"/>
  <c r="AX68" i="25"/>
  <c r="T68" i="25" s="1"/>
  <c r="AX31" i="25"/>
  <c r="BB31" i="25"/>
  <c r="AD132" i="25"/>
  <c r="AM132" i="25"/>
  <c r="AL133" i="25" s="1"/>
  <c r="AU31" i="25"/>
  <c r="AY31" i="25"/>
  <c r="BC31" i="25"/>
  <c r="AI132" i="25"/>
  <c r="AR132" i="25"/>
  <c r="AJ132" i="25"/>
  <c r="AI133" i="25" s="1"/>
  <c r="AK132" i="25"/>
  <c r="AV31" i="25"/>
  <c r="AZ31" i="25"/>
  <c r="AZ132" i="25" s="1"/>
  <c r="X132" i="25"/>
  <c r="AO132" i="25"/>
  <c r="AS132" i="25"/>
  <c r="AR133" i="25" s="1"/>
  <c r="AW31" i="25"/>
  <c r="BA31" i="25"/>
  <c r="AN132" i="25"/>
  <c r="AH132" i="25"/>
  <c r="AL132" i="25"/>
  <c r="Z132" i="25"/>
  <c r="BC68" i="25"/>
  <c r="AG132" i="25"/>
  <c r="AF133" i="25" s="1"/>
  <c r="AB132" i="25"/>
  <c r="BI19" i="25"/>
  <c r="BA68" i="25"/>
  <c r="BB68" i="25"/>
  <c r="BB19" i="25"/>
  <c r="AW132" i="25" l="1"/>
  <c r="BD68" i="25"/>
  <c r="AQ132" i="25"/>
  <c r="AP132" i="25"/>
  <c r="AO133" i="25" s="1"/>
  <c r="BC132" i="25"/>
  <c r="AX132" i="25"/>
  <c r="AU132" i="25"/>
  <c r="BA132" i="25"/>
  <c r="BB132" i="25"/>
  <c r="BK31" i="25"/>
  <c r="AY132" i="25"/>
  <c r="AX133" i="25" s="1"/>
  <c r="BJ31" i="25"/>
  <c r="BL31" i="25"/>
  <c r="BL68" i="25"/>
  <c r="BL132" i="25" l="1"/>
  <c r="T132" i="25"/>
  <c r="BF68" i="25" s="1"/>
  <c r="BJ132" i="25"/>
  <c r="BD132" i="25"/>
  <c r="BK68" i="25"/>
  <c r="BF31" i="25" l="1"/>
  <c r="BJ20" i="25" s="1"/>
  <c r="AV132" i="25"/>
  <c r="BK132" i="25" l="1"/>
  <c r="AU133" i="25"/>
  <c r="V132" i="25"/>
  <c r="A1" i="25"/>
</calcChain>
</file>

<file path=xl/sharedStrings.xml><?xml version="1.0" encoding="utf-8"?>
<sst xmlns="http://schemas.openxmlformats.org/spreadsheetml/2006/main" count="933" uniqueCount="492">
  <si>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</si>
  <si>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</si>
  <si>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</si>
  <si>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</si>
  <si>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</si>
  <si>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</si>
  <si>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</si>
  <si>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</si>
  <si>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</si>
  <si>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</si>
  <si>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</si>
  <si>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</si>
  <si>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</si>
  <si>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</si>
  <si>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</si>
  <si>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</si>
  <si>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</si>
  <si>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</si>
  <si>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</si>
  <si>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</si>
  <si>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</si>
  <si>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</si>
  <si>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</si>
  <si>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</si>
  <si>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</si>
  <si>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</si>
  <si>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</si>
  <si>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</si>
  <si>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</si>
  <si>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</si>
  <si>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</si>
  <si>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</si>
  <si>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</si>
  <si>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</si>
  <si>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</si>
  <si>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</si>
  <si>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</si>
  <si>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</si>
  <si>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</si>
  <si>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</si>
  <si>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</si>
  <si>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</si>
  <si>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</si>
  <si>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</si>
  <si>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</si>
  <si>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</si>
  <si>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</si>
  <si>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</si>
  <si>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</si>
  <si>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</si>
  <si>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</si>
  <si>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</si>
  <si>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</si>
  <si>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</si>
  <si>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</si>
  <si>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</si>
  <si>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</si>
  <si>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</si>
  <si>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</si>
  <si>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</si>
  <si>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</si>
  <si>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</si>
  <si>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</si>
  <si>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</si>
  <si>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</si>
  <si>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</si>
  <si>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</si>
  <si>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</si>
  <si>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</si>
  <si>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</si>
  <si>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</si>
  <si>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</si>
  <si>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</si>
  <si>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</si>
  <si>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</si>
  <si>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</si>
  <si>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</si>
  <si>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</si>
  <si>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</si>
  <si>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</si>
  <si>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</si>
  <si>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</si>
  <si>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</si>
  <si>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</si>
  <si>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</si>
  <si>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</si>
  <si>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</si>
  <si>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</si>
  <si>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</si>
  <si>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</si>
  <si>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</si>
  <si>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</si>
  <si>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</si>
  <si>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</si>
  <si>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</si>
  <si>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</si>
  <si>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</si>
  <si>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</si>
  <si>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</si>
  <si>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</si>
  <si>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</si>
  <si>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V. Производственные практики</t>
  </si>
  <si>
    <t>Зачетных
единиц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</si>
  <si>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</si>
  <si>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</si>
  <si>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</si>
  <si>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</si>
  <si>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Государственный компонент</t>
  </si>
  <si>
    <t>1.2</t>
  </si>
  <si>
    <t>1.2.1</t>
  </si>
  <si>
    <t>1.3</t>
  </si>
  <si>
    <t>1.1.1</t>
  </si>
  <si>
    <t>1.1.2</t>
  </si>
  <si>
    <t>2.1.1</t>
  </si>
  <si>
    <t>2.2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</si>
  <si>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</si>
  <si>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</si>
  <si>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</si>
  <si>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</si>
  <si>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</si>
  <si>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</si>
  <si>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</si>
  <si>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</si>
  <si>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1.4.1</t>
  </si>
  <si>
    <t>УК-3</t>
  </si>
  <si>
    <t>УК-4</t>
  </si>
  <si>
    <t>1.2.2</t>
  </si>
  <si>
    <t>БПК-3</t>
  </si>
  <si>
    <t>БПК-4</t>
  </si>
  <si>
    <t>1.4.2</t>
  </si>
  <si>
    <t>БПК-5</t>
  </si>
  <si>
    <t>БПК-6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</si>
  <si>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</si>
  <si>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</si>
  <si>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</si>
  <si>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</si>
  <si>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</si>
  <si>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</si>
  <si>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</si>
  <si>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</si>
  <si>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</si>
  <si>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</si>
  <si>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</si>
  <si>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Код модуля, учебной дисциплины</t>
  </si>
  <si>
    <t>1.1.3</t>
  </si>
  <si>
    <t>Иностранный язык</t>
  </si>
  <si>
    <t>Модуль «Профессиональная лексика»</t>
  </si>
  <si>
    <t>Теория вероятностей и математическая статистика</t>
  </si>
  <si>
    <t>1 семестр,
17 недель</t>
  </si>
  <si>
    <t>5 семестр,
16 недель</t>
  </si>
  <si>
    <t>6 семестр,
16 недель</t>
  </si>
  <si>
    <t xml:space="preserve">8 
семестр
</t>
  </si>
  <si>
    <t>IV курс</t>
  </si>
  <si>
    <t>Физическая культура</t>
  </si>
  <si>
    <t>/68</t>
  </si>
  <si>
    <t>/64</t>
  </si>
  <si>
    <t>IV</t>
  </si>
  <si>
    <t>ТИПОВОЙ УЧЕБНЫЙ  ПЛАН</t>
  </si>
  <si>
    <t>Срок обучения: 4 года</t>
  </si>
  <si>
    <t>МИНИСТЕРСТВО ОБРАЗОВАНИЯ РЕСПУБЛИКИ БЕЛАРУСЬ</t>
  </si>
  <si>
    <t>М.П.</t>
  </si>
  <si>
    <t>С.А.Касперович</t>
  </si>
  <si>
    <t>Председатель УМО по образованию в области информатики и радиоэлектроники</t>
  </si>
  <si>
    <t>В.А.Богуш</t>
  </si>
  <si>
    <t>И.В.Титович</t>
  </si>
  <si>
    <t xml:space="preserve">Рекомендован к утверждению Президиумом Совета УМО
по образованию в области информатики и радиоэлектроники </t>
  </si>
  <si>
    <t>Специальность:</t>
  </si>
  <si>
    <t>1.5</t>
  </si>
  <si>
    <t>Основы алгоритмизации и программирования</t>
  </si>
  <si>
    <t>1.6</t>
  </si>
  <si>
    <t>Физика</t>
  </si>
  <si>
    <t>1.7</t>
  </si>
  <si>
    <t>3 семестр,
17 недель</t>
  </si>
  <si>
    <t>4 семестр,
17 недель</t>
  </si>
  <si>
    <t>2 семестр,
16 недель</t>
  </si>
  <si>
    <t>2.2.2</t>
  </si>
  <si>
    <t>2.2.1</t>
  </si>
  <si>
    <t>2.2.3</t>
  </si>
  <si>
    <t>2.2.4</t>
  </si>
  <si>
    <t>Технологическая</t>
  </si>
  <si>
    <t>Преддипломная</t>
  </si>
  <si>
    <t>/32</t>
  </si>
  <si>
    <t>/332</t>
  </si>
  <si>
    <t>7 семестр,
17 недель</t>
  </si>
  <si>
    <t>1.1.4</t>
  </si>
  <si>
    <t>Теория электрических цепей</t>
  </si>
  <si>
    <t>2.3</t>
  </si>
  <si>
    <t>2.4</t>
  </si>
  <si>
    <t>Химия</t>
  </si>
  <si>
    <t>1.8</t>
  </si>
  <si>
    <t>Электрические и электронные компоненты устройств и систем</t>
  </si>
  <si>
    <t>Исполнительные устройства систем безопасности</t>
  </si>
  <si>
    <t>Курсовой проект по учебной дисциплине «Исполнительные устройства систем безопасности»</t>
  </si>
  <si>
    <t>Электронные устройства систем безопасности</t>
  </si>
  <si>
    <t>Теоретические основы проектирования электронных систем безопасности</t>
  </si>
  <si>
    <t>Датчики электронных систем безопасности</t>
  </si>
  <si>
    <t>Интеллектуальные электронные системы безопасности</t>
  </si>
  <si>
    <t>Курсовой проект по учебной дисциплине «Интеллектуальные электронные системы безопасности»</t>
  </si>
  <si>
    <t>Автоматика в электронных системах безопасности</t>
  </si>
  <si>
    <t>Проектирование электронных систем безопасности</t>
  </si>
  <si>
    <t>Прикладные пакеты векторной графики</t>
  </si>
  <si>
    <t>Техническая механика</t>
  </si>
  <si>
    <t>Методы и технические средства обеспечения безопасности</t>
  </si>
  <si>
    <t>Конструирование и производство аппаратных частей систем безопасности</t>
  </si>
  <si>
    <t>Проектная и конструкторская документация</t>
  </si>
  <si>
    <t>1-39 03 01 Электронные системы безопасности</t>
  </si>
  <si>
    <t>1.9</t>
  </si>
  <si>
    <t>2.5</t>
  </si>
  <si>
    <t>2.6</t>
  </si>
  <si>
    <t>УК-7</t>
  </si>
  <si>
    <t>УК-8</t>
  </si>
  <si>
    <t>БПК-7</t>
  </si>
  <si>
    <t>БПК-8</t>
  </si>
  <si>
    <t>СК-7</t>
  </si>
  <si>
    <t>СК-8</t>
  </si>
  <si>
    <t>СК-9</t>
  </si>
  <si>
    <t>БПК-9</t>
  </si>
  <si>
    <t>БПК-10</t>
  </si>
  <si>
    <t>СК-10</t>
  </si>
  <si>
    <t>БПК-11</t>
  </si>
  <si>
    <t>СК-11</t>
  </si>
  <si>
    <t>СК-12</t>
  </si>
  <si>
    <t>Осуществлять поиск, систематизацию и анализ информации по инновационным проектам при решении производственных задач</t>
  </si>
  <si>
    <t>СК-13</t>
  </si>
  <si>
    <t>Перспективные материалы и компоненты электронной техники</t>
  </si>
  <si>
    <t>Мобильные технологии в электронных системах безопасности</t>
  </si>
  <si>
    <t>1.9.1</t>
  </si>
  <si>
    <t>1.9.2</t>
  </si>
  <si>
    <t>2.5.1</t>
  </si>
  <si>
    <t>2.5.2</t>
  </si>
  <si>
    <t>2.6.1</t>
  </si>
  <si>
    <t>Основы бизнеса и права в сфере радиоэлектроники</t>
  </si>
  <si>
    <t>2.1.3</t>
  </si>
  <si>
    <t>Логика</t>
  </si>
  <si>
    <t>Управление инновационными проектами / Политические  институты и процессы в информационном обществе</t>
  </si>
  <si>
    <t>Основы информационной безопасности</t>
  </si>
  <si>
    <t xml:space="preserve">Электронные приборы 
</t>
  </si>
  <si>
    <t>Компонент учреждения высшего образования</t>
  </si>
  <si>
    <t>Специальные математические методы и функции</t>
  </si>
  <si>
    <t>1.10</t>
  </si>
  <si>
    <t>1.10.1</t>
  </si>
  <si>
    <t>1.10.2</t>
  </si>
  <si>
    <t>1.11</t>
  </si>
  <si>
    <t>1.11.1</t>
  </si>
  <si>
    <t>2.1</t>
  </si>
  <si>
    <t>1.11.2</t>
  </si>
  <si>
    <t>Модуль «Электронные компоненты»</t>
  </si>
  <si>
    <t>Модуль «Надежность систем»</t>
  </si>
  <si>
    <t>2.7</t>
  </si>
  <si>
    <t>2.7.1</t>
  </si>
  <si>
    <t>2.8</t>
  </si>
  <si>
    <t>2.8.1</t>
  </si>
  <si>
    <t>2.8.2</t>
  </si>
  <si>
    <t>2.9</t>
  </si>
  <si>
    <t>2.9.1</t>
  </si>
  <si>
    <t>2.10</t>
  </si>
  <si>
    <t>2.10.1</t>
  </si>
  <si>
    <t>2.10.2</t>
  </si>
  <si>
    <t>2.10.3</t>
  </si>
  <si>
    <t>2.11</t>
  </si>
  <si>
    <t>2.11.1</t>
  </si>
  <si>
    <t>2.12</t>
  </si>
  <si>
    <t>2.12.1</t>
  </si>
  <si>
    <t>2.12.2</t>
  </si>
  <si>
    <t>Монтаж, наладка и эксплуатация электронных систем безопасности / Технология обслуживания электронных систем безопасности</t>
  </si>
  <si>
    <t>Компьютерные сети в электронных системах безопасности / Сети и системы телекоммуникаций</t>
  </si>
  <si>
    <t>2</t>
  </si>
  <si>
    <t>1.10.3</t>
  </si>
  <si>
    <t>1.10.4</t>
  </si>
  <si>
    <t>2.11.2</t>
  </si>
  <si>
    <t>Программирование микроконтроллеров для мобильных электронных систем</t>
  </si>
  <si>
    <t>Курсовой проект по учебной дисциплине «Теоретические основы проектирования электронных систем безопасности»</t>
  </si>
  <si>
    <t>УК-9</t>
  </si>
  <si>
    <t>УК-10</t>
  </si>
  <si>
    <t>УК-11</t>
  </si>
  <si>
    <t>УК-12</t>
  </si>
  <si>
    <t>УК-13</t>
  </si>
  <si>
    <t>УК-14</t>
  </si>
  <si>
    <t>УК-15</t>
  </si>
  <si>
    <t>УК-16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</si>
  <si>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</si>
  <si>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</si>
  <si>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Осуществлять коммуникации, в том числе на иностранном языке, для решения задач межличностного, профессионального и межкультурного взаимодействия</t>
  </si>
  <si>
    <t>Работать в команде, толерантно воспринимать социальные, этнические, конфессиональные, культурные и иные различия</t>
  </si>
  <si>
    <t>Обладать навыками  саморазвития и совершенствования в профессиональной деятельности</t>
  </si>
  <si>
    <t>Проявлять инициативу и адаптироваться к изменениям в профессиональной деятельности</t>
  </si>
  <si>
    <t xml:space="preserve">Выявлять факторы и механизмы исторического развития, определять общественное значение исторических событий </t>
  </si>
  <si>
    <t>Использовать формы, приемы, методы и законы интеллектуальной познавательной деятельности в профессиональной сфере</t>
  </si>
  <si>
    <t xml:space="preserve">Анализировать события, факты и явления Второй мировой войны и Великой Отечественной войны на основе понимания закономерностей и особенностей исторических процессов </t>
  </si>
  <si>
    <t>Владеть навыками здоровьесбережения, поддерживать необходимый и достаточный уровень физической подготовки, обеспечивающий полноценную профессиональную деятельность</t>
  </si>
  <si>
    <t>Применять инструментарий теории вероятностей и математической статистики для формирования вероятностного подхода в инженерной деятельности</t>
  </si>
  <si>
    <t>Обеспечивать безопасность информации с учетом способов ее представления и модели нарушителя</t>
  </si>
  <si>
    <t>УК-4,7</t>
  </si>
  <si>
    <t>УК-4,9,11</t>
  </si>
  <si>
    <t>УК-17</t>
  </si>
  <si>
    <t xml:space="preserve">Линейная алгебра и аналитическая геометрия </t>
  </si>
  <si>
    <t>Математический анализ</t>
  </si>
  <si>
    <t>1.3.1</t>
  </si>
  <si>
    <t>1.3.2</t>
  </si>
  <si>
    <t>Модуль «Математика»</t>
  </si>
  <si>
    <t>УК-12, БПК-4</t>
  </si>
  <si>
    <t>БПК-12</t>
  </si>
  <si>
    <t>БПК-13</t>
  </si>
  <si>
    <t>БПК-14</t>
  </si>
  <si>
    <t>БПК-15</t>
  </si>
  <si>
    <t>УК-4,8</t>
  </si>
  <si>
    <t>УК-4,10</t>
  </si>
  <si>
    <t>БПК-16</t>
  </si>
  <si>
    <t>СК-14</t>
  </si>
  <si>
    <t>СК-15</t>
  </si>
  <si>
    <t>БПК-17</t>
  </si>
  <si>
    <t>СК-16</t>
  </si>
  <si>
    <t>Осуществлять выбор структуры и разрабатывать алгоритмы функционирования интеллектуальных электронных систем безопасности в зависимости от особенностей объекта и задач, возлагаемых на систему</t>
  </si>
  <si>
    <t>СК-17</t>
  </si>
  <si>
    <t>Владеть технологиями построения систем интеллектуальной видеоаналитики и охранного телевидения</t>
  </si>
  <si>
    <t>СК-18</t>
  </si>
  <si>
    <t>2.6.2</t>
  </si>
  <si>
    <t>2.7.2</t>
  </si>
  <si>
    <t>Модуль «Технические компоненты систем безопасности»</t>
  </si>
  <si>
    <t>Модуль «Инструментально-методологическая подготовка»</t>
  </si>
  <si>
    <t>Модуль «Инфокоммуникационные технологии»</t>
  </si>
  <si>
    <t>Технологии и техника видеоаналитики / Технологии охранного телевидения</t>
  </si>
  <si>
    <t>2.9.2</t>
  </si>
  <si>
    <t>Проектирование охранных систем безопасности</t>
  </si>
  <si>
    <t>Философия</t>
  </si>
  <si>
    <t>История</t>
  </si>
  <si>
    <t>Политология</t>
  </si>
  <si>
    <t>Экономика</t>
  </si>
  <si>
    <t>Белорусский язык (профессиональная лексика)</t>
  </si>
  <si>
    <t>Курсовая работа по учебной дисциплине «Конструирование и производство аппаратных частей систем безопасности»</t>
  </si>
  <si>
    <t>Ознакомительная</t>
  </si>
  <si>
    <t>1.1.3, 2.1.3</t>
  </si>
  <si>
    <t>3.</t>
  </si>
  <si>
    <t>3.2</t>
  </si>
  <si>
    <t>Коррупция и ее общественная опасность</t>
  </si>
  <si>
    <t>4.</t>
  </si>
  <si>
    <t>/1-6</t>
  </si>
  <si>
    <t>Инженерная компьютерная графика</t>
  </si>
  <si>
    <t xml:space="preserve">Метрология, стандартизация и сертификация (в радиоэлектронике) </t>
  </si>
  <si>
    <t>2.4.1</t>
  </si>
  <si>
    <t>2.4.2</t>
  </si>
  <si>
    <t>Получать, хранить и обрабатывать графическую информацию с помощью систем проектирования и программ компьютерной графики</t>
  </si>
  <si>
    <t>Председатель НМС по электронным системам и технологиям</t>
  </si>
  <si>
    <t>А.Н.Осипов</t>
  </si>
  <si>
    <t>УК-2, БПК-5</t>
  </si>
  <si>
    <t>УК-12, БПК-3</t>
  </si>
  <si>
    <t>БПК-11,13,14</t>
  </si>
  <si>
    <t>БПК-9,17</t>
  </si>
  <si>
    <t>УК-2, СК-4,15 / УК-2, СК-15</t>
  </si>
  <si>
    <t>СК-19</t>
  </si>
  <si>
    <t>СК-20</t>
  </si>
  <si>
    <t>СК-19,20</t>
  </si>
  <si>
    <t>СК-18,19</t>
  </si>
  <si>
    <t>СК-21</t>
  </si>
  <si>
    <t>СК-22</t>
  </si>
  <si>
    <t>СК-20,21,22</t>
  </si>
  <si>
    <t>СК-23</t>
  </si>
  <si>
    <t>СК-21,23</t>
  </si>
  <si>
    <t>СК-24</t>
  </si>
  <si>
    <t>СК-25</t>
  </si>
  <si>
    <t>УК-17, СК-19,21</t>
  </si>
  <si>
    <t>СК-26</t>
  </si>
  <si>
    <t>1.10.2, 1.11.2, 2.10.1, 2.12.1</t>
  </si>
  <si>
    <t>Оформлять объекты интеллектуальной собственности, вводить их в гражданский оборот</t>
  </si>
  <si>
    <t>Модуль «Дополнительные главы математики»</t>
  </si>
  <si>
    <t>инженер-проектировщик</t>
  </si>
  <si>
    <t xml:space="preserve">Создавать информационно-компьютерные подсистемы, работающие на базе компьютерных сетей в составе интеллектуальных и телекоммуникационных электронных систем безопасности </t>
  </si>
  <si>
    <t>Выполнять алгоритмизацию инженерных задач современными средствами программирования</t>
  </si>
  <si>
    <r>
      <rPr>
        <sz val="24"/>
        <color indexed="8"/>
        <rFont val="Times New Roman"/>
        <family val="1"/>
        <charset val="204"/>
      </rPr>
      <t>Зачетных
единиц</t>
    </r>
  </si>
  <si>
    <t>1.10.1, 1.10.3</t>
  </si>
  <si>
    <t>1.11.1, 1.11.2</t>
  </si>
  <si>
    <t>1.2.1, 1.2.2</t>
  </si>
  <si>
    <t>2.7.1, 2.7.2</t>
  </si>
  <si>
    <t>2.2.2, 2.7.2</t>
  </si>
  <si>
    <t>2.9.2, 2.10.1, 2.11.2</t>
  </si>
  <si>
    <t>2.11.1, 2.11.2</t>
  </si>
  <si>
    <r>
      <rPr>
        <u/>
        <sz val="24"/>
        <color indexed="8"/>
        <rFont val="Times New Roman"/>
        <family val="1"/>
        <charset val="204"/>
      </rPr>
      <t>29</t>
    </r>
    <r>
      <rPr>
        <sz val="24"/>
        <color indexed="8"/>
        <rFont val="Times New Roman"/>
        <family val="1"/>
        <charset val="204"/>
      </rPr>
      <t xml:space="preserve">
09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10</t>
    </r>
  </si>
  <si>
    <r>
      <rPr>
        <u/>
        <sz val="24"/>
        <color indexed="8"/>
        <rFont val="Times New Roman"/>
        <family val="1"/>
        <charset val="204"/>
      </rPr>
      <t>27</t>
    </r>
    <r>
      <rPr>
        <sz val="24"/>
        <color indexed="8"/>
        <rFont val="Times New Roman"/>
        <family val="1"/>
        <charset val="204"/>
      </rPr>
      <t xml:space="preserve">
10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11</t>
    </r>
  </si>
  <si>
    <r>
      <rPr>
        <u/>
        <sz val="24"/>
        <color indexed="8"/>
        <rFont val="Times New Roman"/>
        <family val="1"/>
        <charset val="204"/>
      </rPr>
      <t>29</t>
    </r>
    <r>
      <rPr>
        <sz val="24"/>
        <color indexed="8"/>
        <rFont val="Times New Roman"/>
        <family val="1"/>
        <charset val="204"/>
      </rPr>
      <t xml:space="preserve">
12
</t>
    </r>
    <r>
      <rPr>
        <u/>
        <sz val="24"/>
        <color indexed="8"/>
        <rFont val="Times New Roman"/>
        <family val="1"/>
        <charset val="204"/>
      </rPr>
      <t>04</t>
    </r>
    <r>
      <rPr>
        <sz val="24"/>
        <color indexed="8"/>
        <rFont val="Times New Roman"/>
        <family val="1"/>
        <charset val="204"/>
      </rPr>
      <t xml:space="preserve">
01</t>
    </r>
  </si>
  <si>
    <r>
      <rPr>
        <u/>
        <sz val="24"/>
        <color indexed="8"/>
        <rFont val="Times New Roman"/>
        <family val="1"/>
        <charset val="204"/>
      </rPr>
      <t>26</t>
    </r>
    <r>
      <rPr>
        <sz val="24"/>
        <color indexed="8"/>
        <rFont val="Times New Roman"/>
        <family val="1"/>
        <charset val="204"/>
      </rPr>
      <t xml:space="preserve">
01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02</t>
    </r>
  </si>
  <si>
    <r>
      <rPr>
        <u/>
        <sz val="24"/>
        <color indexed="8"/>
        <rFont val="Times New Roman"/>
        <family val="1"/>
        <charset val="204"/>
      </rPr>
      <t>23</t>
    </r>
    <r>
      <rPr>
        <sz val="24"/>
        <color indexed="8"/>
        <rFont val="Times New Roman"/>
        <family val="1"/>
        <charset val="204"/>
      </rPr>
      <t xml:space="preserve">
02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03</t>
    </r>
  </si>
  <si>
    <r>
      <rPr>
        <u/>
        <sz val="24"/>
        <color indexed="8"/>
        <rFont val="Times New Roman"/>
        <family val="1"/>
        <charset val="204"/>
      </rPr>
      <t>30</t>
    </r>
    <r>
      <rPr>
        <sz val="24"/>
        <color indexed="8"/>
        <rFont val="Times New Roman"/>
        <family val="1"/>
        <charset val="204"/>
      </rPr>
      <t xml:space="preserve">
03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04</t>
    </r>
  </si>
  <si>
    <r>
      <rPr>
        <u/>
        <sz val="24"/>
        <color indexed="8"/>
        <rFont val="Times New Roman"/>
        <family val="1"/>
        <charset val="204"/>
      </rPr>
      <t>27</t>
    </r>
    <r>
      <rPr>
        <sz val="24"/>
        <color indexed="8"/>
        <rFont val="Times New Roman"/>
        <family val="1"/>
        <charset val="204"/>
      </rPr>
      <t xml:space="preserve">
04
</t>
    </r>
    <r>
      <rPr>
        <u/>
        <sz val="24"/>
        <color indexed="8"/>
        <rFont val="Times New Roman"/>
        <family val="1"/>
        <charset val="204"/>
      </rPr>
      <t>03</t>
    </r>
    <r>
      <rPr>
        <sz val="24"/>
        <color indexed="8"/>
        <rFont val="Times New Roman"/>
        <family val="1"/>
        <charset val="204"/>
      </rPr>
      <t xml:space="preserve">
05</t>
    </r>
  </si>
  <si>
    <r>
      <rPr>
        <u/>
        <sz val="24"/>
        <color indexed="8"/>
        <rFont val="Times New Roman"/>
        <family val="1"/>
        <charset val="204"/>
      </rPr>
      <t>29</t>
    </r>
    <r>
      <rPr>
        <sz val="24"/>
        <color indexed="8"/>
        <rFont val="Times New Roman"/>
        <family val="1"/>
        <charset val="204"/>
      </rPr>
      <t xml:space="preserve">
06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07</t>
    </r>
  </si>
  <si>
    <r>
      <rPr>
        <u/>
        <sz val="24"/>
        <color indexed="8"/>
        <rFont val="Times New Roman"/>
        <family val="1"/>
        <charset val="204"/>
      </rPr>
      <t>27</t>
    </r>
    <r>
      <rPr>
        <sz val="24"/>
        <color indexed="8"/>
        <rFont val="Times New Roman"/>
        <family val="1"/>
        <charset val="204"/>
      </rPr>
      <t xml:space="preserve">
07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08</t>
    </r>
  </si>
  <si>
    <t>Продолжение типового учебного плана по специальности 1-39 03 01  «Электронные системы безопасности».</t>
  </si>
  <si>
    <t xml:space="preserve">УК-4,14/                УК-4,9,15       </t>
  </si>
  <si>
    <t>СК-19,25 /                СК-20,25</t>
  </si>
  <si>
    <t>УК-4, СК-26 /                СК-26</t>
  </si>
  <si>
    <t>Безопасность жизнедеятельности человека</t>
  </si>
  <si>
    <t>УК-1,5,6</t>
  </si>
  <si>
    <r>
      <t>Основы управления интеллектуальной собственностью</t>
    </r>
    <r>
      <rPr>
        <vertAlign val="superscript"/>
        <sz val="24"/>
        <color theme="1"/>
        <rFont val="Times New Roman"/>
        <family val="1"/>
        <charset val="204"/>
      </rPr>
      <t>1</t>
    </r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</si>
  <si>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</si>
  <si>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использовать основы философских знаний в профессиональной деятельности</t>
  </si>
  <si>
    <t>Анализировать государственные и общественные институты белорусского этноса в контексте развития европейской цивилизации</t>
  </si>
  <si>
    <t>Выбирать промышленные исполнительные устройства, определять принципы управления ими с учетом назначения системы и особенностей объекта защиты</t>
  </si>
  <si>
    <t>Разработан в качестве примера реализации образовательного стандарта по специальности 1-39 03 01 «Электронные системы безопасности»</t>
  </si>
  <si>
    <t>Надежность технических систем</t>
  </si>
  <si>
    <t>Выбирать исполнительные устройства и определять принципы управления ими с учетом назначения системы и особенностей объекта защиты</t>
  </si>
  <si>
    <t>Анализировать работу различных типов электрических и электронных компонентов, определять возможность их функционального применения в конструкциях электронных устройств и систем заданных параметров</t>
  </si>
  <si>
    <t>Устанавливать электрические взаимосвязи между радиотехническими, электронно-оптическими, электронно-вычислительными и другими компонентами электронных систем безопасности</t>
  </si>
  <si>
    <t>Прогнозировать и определять возможные каналы утечки информации, разрабатывать рекомендации по защите объектов различного типа от несанкционированного доступа</t>
  </si>
  <si>
    <t>Выбирать функциональную схему автоматической или автоматизированной подсистемы управления исполнительными устройствами систем безопасности</t>
  </si>
  <si>
    <t>Обеспечение надежности технических средств и программного обеспечения / Надежность в электронных системах безопасности</t>
  </si>
  <si>
    <t>УК-12, БПК-1</t>
  </si>
  <si>
    <t>УК-12, БПК-2</t>
  </si>
  <si>
    <t>Анализировать влияние развития философской мысли на современную науку и технику</t>
  </si>
  <si>
    <t>Применять методы вариационного исчисления, решать уравнения математической физики, выполнять интегральные и дискретные преобразования</t>
  </si>
  <si>
    <t xml:space="preserve">Применять основные понятия и законы физики для изучения физических явлений и процессов </t>
  </si>
  <si>
    <t>Применять основные понятия инновационного, проектного и креативного менеджмента для разработки и управления инновационными проектами</t>
  </si>
  <si>
    <t>Применять методы и способы контроля параметров, стандартизации и сертификации радиоэлектронных средств и систем</t>
  </si>
  <si>
    <t>Анализировать вещества, их свойства, строение и превращения, происходящие в результате химических реакций, рассчитывать результаты химических реакций в соответствии с законами химии</t>
  </si>
  <si>
    <t>УК-18</t>
  </si>
  <si>
    <t>УК-4,СК-1/                       УК-4,7,16</t>
  </si>
  <si>
    <t>Оценивать надежность структурных составляющих  электронных систем, выбирать показатель эффективности функционирования электронной системы в целом и рассчитывать значение этого показателя</t>
  </si>
  <si>
    <t>Проектировать электронные средства с использованием методов системного и сравнительного анализа</t>
  </si>
  <si>
    <t xml:space="preserve">Формулировать цель и задачи, решаемые электронными системами безопасности, определять состав отдельных модулей 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</si>
  <si>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При составлении учебного плана учреждения высшего образования по специальности учебная дисциплина «Основы управления интеллектуальной собственностью» планируется в качестве дисциплины компонента учреждения высшего образования или дисциплины по выбору.
</t>
    </r>
  </si>
  <si>
    <t>Осуществлять организацию и контроль работ по монтажу и эксплуатации многофункциональных интеллектуальных систем безопасности,  осуществлять наладку  аппаратных частей интеллектуальных систем безопасности</t>
  </si>
  <si>
    <t>/118</t>
  </si>
  <si>
    <t>/90</t>
  </si>
  <si>
    <t>/26</t>
  </si>
  <si>
    <t>/54</t>
  </si>
  <si>
    <t>/1</t>
  </si>
  <si>
    <t>Обладать навыками творческого аналитического мышления</t>
  </si>
  <si>
    <t>1.1.2, 2.1.2</t>
  </si>
  <si>
    <t>1.9.1, 1.11.2</t>
  </si>
  <si>
    <t>1.3.1, 1.3.2, 1.4.1, 1.4.2</t>
  </si>
  <si>
    <t>Защита дипломного проекта (дипломной работы) в ГЭК</t>
  </si>
  <si>
    <t>Название модуля, 
учебной дисциплины,                                                   курсового проекта (курсовой работы)</t>
  </si>
  <si>
    <t>БПК-6,15,16</t>
  </si>
  <si>
    <t>1.6, 1.10.4</t>
  </si>
  <si>
    <t>Модуль «Социально-гуманитарные дисциплины 2»</t>
  </si>
  <si>
    <t>Модуль «Социально-гуманитарные дисциплины 1»</t>
  </si>
  <si>
    <t>1.1.1, 1.1.2, 1.1.3, 1.1.4,  2.1.2, 2.1.3, 2.12.2</t>
  </si>
  <si>
    <t xml:space="preserve"> СК-10</t>
  </si>
  <si>
    <t>СК-11, 12</t>
  </si>
  <si>
    <t>Оформлять проектную и конструкторскую документацию электронных систем безопасности в соответствии с действующим законодательством в области разработки проектной документации электронных систем безопасности как лицензируемого вида деятельности</t>
  </si>
  <si>
    <t>Применять знания о физической природе явлений и химических процессов, определяющих технологию изготовления электронных устройств, физико-химические законы при разработке и производстве электронных устройств</t>
  </si>
  <si>
    <t>2.10.1, 2.10.2, 2.12.1</t>
  </si>
  <si>
    <t>УК-2, СК-24</t>
  </si>
  <si>
    <t>Физико-химические основы технологий  производства электронных устройств</t>
  </si>
  <si>
    <t>Применять методы дифференциального и интегрального исчислений, аппарат теории степенных и функциональных рядов при построении и исследовании математических моделей прикладных задач</t>
  </si>
  <si>
    <t>Применять методы матричного исчисления, анализировать решения систем линейных алгебраических уравнений, исследовать уравнения кривых и поверхностей аналитическими методами для решения прикладных инженерных задач</t>
  </si>
  <si>
    <t>Модуль «Общеинженерная подготовка 1»</t>
  </si>
  <si>
    <t>Модуль «Общеинженерная подготовка 2»</t>
  </si>
  <si>
    <t>Начальник Главного управления профессионального образования                    Министерства образования Республики Беларусь</t>
  </si>
  <si>
    <t>Проректор по научно-методической работе Государственного учреждения образования                           «Республиканский институт высшей школы»</t>
  </si>
  <si>
    <t>2.9.1, 2.9.2, 2.11.2, 2.12.1</t>
  </si>
  <si>
    <t>Ю.М.Лавринович</t>
  </si>
  <si>
    <t>Начальник Главного управления профессионального образования                          Министерства образования Республики Беларусь</t>
  </si>
  <si>
    <t>Проректор по научно-методической работе Государственного учреждения образования                   «Республиканский институт высшей школы»</t>
  </si>
  <si>
    <t>Начальник Главного управления профессионального образования                                                                      Министерства образования Республики Беларусь</t>
  </si>
  <si>
    <t>Проректор по научно-методической работе Государственного учреждения образования                            «Республиканский институт высшей школы»</t>
  </si>
  <si>
    <t>Первый заместитель Министра промышленности Республики Беларусь</t>
  </si>
  <si>
    <t>Осуществлять расчет электрических цепей, составлять и анализировать схемы замещения электротехнических устройств для решения инженерных задач</t>
  </si>
  <si>
    <t>Выбирать типы датчиков и электрические схемы приемно-контрольных устройств для обеспечения оптимальной работы систем безопасности</t>
  </si>
  <si>
    <t>Анализировать современные политические процессы, определять уровень и степень интеграции политических институтов в жизнь информационного общества</t>
  </si>
  <si>
    <t>Анализировать социально-экономические явления и процессы, происходящие в обществе и в мире, применять экономические и социологические знания в профессиональной деятельности</t>
  </si>
  <si>
    <t>Проводить основные экономические и финансовые расчеты, определять цели и пути развития бизнеса и организаций сферы радиоэлектроники в соответствии с нормативными правовыми актами Республики Беларусь, регулирующими экономическую и хозяйственную деятельность</t>
  </si>
  <si>
    <t>Схемотехнический модуль</t>
  </si>
  <si>
    <t>Проектно-конструкторский модуль</t>
  </si>
  <si>
    <t>Инновационно-проектный модуль</t>
  </si>
  <si>
    <t>Интеллектуально-аналитический модуль</t>
  </si>
  <si>
    <t>Проектно-программный модуль</t>
  </si>
  <si>
    <t>Производственно-эксплуатационный модуль</t>
  </si>
  <si>
    <t>Квалификация:</t>
  </si>
  <si>
    <t>Философские аспекты развития науки и техники / Великая Отечественная война советского народа (в контексте Второй мировой войны)</t>
  </si>
  <si>
    <t>Применять основные методы алгоритмизации, способы и средства получения, хранения, обработки информации при решении профессиональных задач</t>
  </si>
  <si>
    <t>Применять методы защиты производственного персонала и населения от воздействия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</si>
  <si>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Применять современные методы выполнения графических работ с использованием прикладных пакетов векторной графики, методы и принципы обмена взаимодействия информации между пакетами векторной графики</t>
  </si>
  <si>
    <t>Выполнять расчеты в процессе проектирования типовых конструкций и деталей с учетом знаний технической механики, механики материалов, теории машин и механизмов</t>
  </si>
  <si>
    <t xml:space="preserve">Осуществлять выбор материалов при проектировании компонентов электронной техники с учетом их физико-химических свойств </t>
  </si>
  <si>
    <t>Проводить анализ физических характеристик материалов и параметров изделий микро-, нано- и оптоэлектроники и радиотехники</t>
  </si>
  <si>
    <t>Определять оптимальные методы и средства защиты информации с учетом заданных рекомендаций</t>
  </si>
  <si>
    <t>Различать типы электрических и электронных компонентов электронных устройств и систем, организовывать электрические взаимосвязи между ними</t>
  </si>
  <si>
    <t>Осуществлять выбор каналов передачи информации, разрабатывать программное обеспечение для аппаратной части мобильных электронных систем</t>
  </si>
  <si>
    <t xml:space="preserve">Проектировать аппаратные части автоматики систем безопасности с учетом совместимости технических средств с внешней средой, объектом установки и оператором </t>
  </si>
  <si>
    <t>1.5, 2.10.3, 2.7.2</t>
  </si>
  <si>
    <t xml:space="preserve">Применять знания основных нормативных правовых актов в сфере противодействия коррупции, вырабатывать и реализовывать комплекс мер по ее предупреждению </t>
  </si>
  <si>
    <t>С.М.Гунько</t>
  </si>
  <si>
    <t>Рассчитывать параметры и характеристики электронных приборов, проводить экспериментальные исследования их режимов работы</t>
  </si>
  <si>
    <t xml:space="preserve">Системы автоматизированного проектирования электронных средств </t>
  </si>
  <si>
    <t>Применять прикладные пакеты систем автоматизированного проектирования для создания модулей и блоков электронных средств</t>
  </si>
  <si>
    <t>1-39 02 01, 1-36 04 01,-39 02 02,-1-39 02 03</t>
  </si>
  <si>
    <t>Проектирование и программирование приемно-контрольных устройств электронных систем безопасности / Проектирование и программирование технических систем</t>
  </si>
  <si>
    <t>Протокол № 3 от 16.03.2021</t>
  </si>
  <si>
    <t>УТВЕРЖДЕНО</t>
  </si>
  <si>
    <t xml:space="preserve">Первым заместителем </t>
  </si>
  <si>
    <t>И.А.Старовойтовой</t>
  </si>
  <si>
    <r>
      <t>Регистрационный №</t>
    </r>
    <r>
      <rPr>
        <b/>
        <sz val="28"/>
        <color theme="1"/>
        <rFont val="Times New Roman"/>
        <family val="1"/>
        <charset val="204"/>
      </rPr>
      <t xml:space="preserve"> I 39-1-006/пр-тип.</t>
    </r>
  </si>
  <si>
    <r>
      <t xml:space="preserve">Регистрационный № </t>
    </r>
    <r>
      <rPr>
        <b/>
        <sz val="28"/>
        <rFont val="Times New Roman"/>
        <family val="1"/>
        <charset val="204"/>
      </rPr>
      <t>I 39-1-006/пр-тип.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</si>
</sst>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20"/>
      <color rgb="FF0000FF"/>
      <name val="Times New Roman"/>
      <family val="1"/>
      <charset val="204"/>
    </font>
    <font>
      <sz val="19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color theme="0"/>
      <name val="Arial Cyr"/>
      <charset val="204"/>
    </font>
    <font>
      <sz val="28"/>
      <name val="Arial Cyr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  <font>
      <sz val="24"/>
      <color theme="0"/>
      <name val="Times New Roman"/>
      <family val="1"/>
      <charset val="204"/>
    </font>
    <font>
      <sz val="24"/>
      <color theme="0"/>
      <name val="Arial Cyr"/>
      <charset val="204"/>
    </font>
    <font>
      <sz val="16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24"/>
      <color rgb="FF0000FF"/>
      <name val="Times New Roman"/>
      <family val="1"/>
      <charset val="204"/>
    </font>
    <font>
      <sz val="24"/>
      <color rgb="FF0000FF"/>
      <name val="Arial Cyr"/>
      <charset val="204"/>
    </font>
    <font>
      <sz val="16"/>
      <color theme="0"/>
      <name val="Arial Cyr"/>
      <charset val="204"/>
    </font>
    <font>
      <b/>
      <sz val="24"/>
      <color theme="0"/>
      <name val="Arial Cyr"/>
      <charset val="204"/>
    </font>
    <font>
      <sz val="28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24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4"/>
      <color theme="0"/>
      <name val="Times New Roman"/>
      <family val="1"/>
      <charset val="204"/>
    </font>
    <font>
      <b/>
      <sz val="28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8"/>
      <color theme="1"/>
      <name val="Times New Roman"/>
      <family val="1"/>
      <charset val="204"/>
    </font>
    <font>
      <u/>
      <sz val="24"/>
      <color indexed="8"/>
      <name val="Times New Roman"/>
      <family val="1"/>
      <charset val="204"/>
    </font>
    <font>
      <vertAlign val="superscript"/>
      <sz val="24"/>
      <color theme="1"/>
      <name val="Times New Roman"/>
      <family val="1"/>
      <charset val="204"/>
    </font>
    <font>
      <sz val="24"/>
      <name val="Arial Cyr"/>
      <family val="2"/>
      <charset val="204"/>
    </font>
    <font>
      <sz val="24"/>
      <color theme="0"/>
      <name val="Arial Cyr"/>
      <family val="2"/>
      <charset val="204"/>
    </font>
    <font>
      <sz val="28"/>
      <color theme="0"/>
      <name val="Arial Cyr"/>
      <family val="2"/>
      <charset val="204"/>
    </font>
    <font>
      <sz val="28"/>
      <name val="Arial Cyr"/>
      <family val="2"/>
      <charset val="204"/>
    </font>
    <font>
      <sz val="30"/>
      <name val="Arial Cyr"/>
      <family val="2"/>
      <charset val="204"/>
    </font>
    <font>
      <sz val="30"/>
      <name val="Times New Roman"/>
      <family val="1"/>
      <charset val="204"/>
    </font>
    <font>
      <b/>
      <sz val="32"/>
      <name val="Times New Roman"/>
      <family val="1"/>
      <charset val="204"/>
    </font>
    <font>
      <sz val="30"/>
      <color theme="0"/>
      <name val="Arial Cyr"/>
      <family val="2"/>
      <charset val="204"/>
    </font>
    <font>
      <sz val="24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52">
    <xf numFmtId="0" fontId="0" fillId="0" borderId="0" xfId="0"/>
    <xf numFmtId="0" fontId="6" fillId="0" borderId="0" xfId="0" applyFont="1" applyFill="1"/>
    <xf numFmtId="0" fontId="8" fillId="0" borderId="0" xfId="0" applyFont="1" applyFill="1"/>
    <xf numFmtId="0" fontId="9" fillId="0" borderId="0" xfId="0" applyFont="1" applyFill="1"/>
    <xf numFmtId="49" fontId="8" fillId="0" borderId="0" xfId="0" applyNumberFormat="1" applyFont="1" applyFill="1"/>
    <xf numFmtId="49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49" fontId="15" fillId="0" borderId="0" xfId="0" applyNumberFormat="1" applyFont="1" applyFill="1"/>
    <xf numFmtId="0" fontId="15" fillId="0" borderId="0" xfId="0" applyFont="1" applyFill="1"/>
    <xf numFmtId="0" fontId="16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vertical="top"/>
    </xf>
    <xf numFmtId="0" fontId="8" fillId="2" borderId="0" xfId="0" applyFont="1" applyFill="1"/>
    <xf numFmtId="0" fontId="8" fillId="0" borderId="0" xfId="0" applyFont="1" applyFill="1" applyBorder="1"/>
    <xf numFmtId="0" fontId="15" fillId="0" borderId="0" xfId="0" applyFont="1" applyFill="1" applyBorder="1"/>
    <xf numFmtId="0" fontId="13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7" fillId="0" borderId="0" xfId="0" applyFont="1" applyFill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49" fontId="20" fillId="0" borderId="0" xfId="0" applyNumberFormat="1" applyFont="1" applyFill="1" applyBorder="1" applyAlignment="1">
      <alignment wrapText="1"/>
    </xf>
    <xf numFmtId="0" fontId="21" fillId="0" borderId="0" xfId="0" applyFont="1" applyFill="1" applyAlignment="1">
      <alignment vertical="center"/>
    </xf>
    <xf numFmtId="0" fontId="21" fillId="0" borderId="0" xfId="0" applyFont="1" applyFill="1"/>
    <xf numFmtId="0" fontId="22" fillId="0" borderId="0" xfId="0" applyFont="1" applyFill="1"/>
    <xf numFmtId="0" fontId="24" fillId="0" borderId="0" xfId="0" applyFont="1" applyFill="1"/>
    <xf numFmtId="0" fontId="26" fillId="0" borderId="0" xfId="0" applyFont="1" applyFill="1" applyAlignment="1">
      <alignment vertical="center"/>
    </xf>
    <xf numFmtId="0" fontId="26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49" fontId="29" fillId="3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31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 vertical="center"/>
    </xf>
    <xf numFmtId="0" fontId="30" fillId="0" borderId="0" xfId="0" applyFont="1" applyFill="1" applyBorder="1"/>
    <xf numFmtId="49" fontId="29" fillId="0" borderId="0" xfId="0" applyNumberFormat="1" applyFont="1" applyFill="1" applyBorder="1" applyAlignment="1">
      <alignment wrapText="1"/>
    </xf>
    <xf numFmtId="0" fontId="29" fillId="0" borderId="0" xfId="0" applyFont="1" applyFill="1" applyAlignment="1">
      <alignment horizontal="left" vertical="top"/>
    </xf>
    <xf numFmtId="0" fontId="29" fillId="0" borderId="0" xfId="0" applyFont="1" applyFill="1"/>
    <xf numFmtId="0" fontId="12" fillId="0" borderId="0" xfId="0" applyFont="1" applyFill="1" applyBorder="1" applyAlignment="1">
      <alignment horizontal="left"/>
    </xf>
    <xf numFmtId="0" fontId="33" fillId="0" borderId="0" xfId="0" applyFont="1" applyFill="1"/>
    <xf numFmtId="0" fontId="34" fillId="0" borderId="0" xfId="0" applyFont="1" applyFill="1" applyBorder="1" applyAlignment="1">
      <alignment horizontal="left"/>
    </xf>
    <xf numFmtId="49" fontId="6" fillId="0" borderId="65" xfId="0" applyNumberFormat="1" applyFont="1" applyFill="1" applyBorder="1" applyAlignment="1">
      <alignment horizontal="left" vertical="center"/>
    </xf>
    <xf numFmtId="49" fontId="6" fillId="0" borderId="68" xfId="0" applyNumberFormat="1" applyFont="1" applyFill="1" applyBorder="1" applyAlignment="1">
      <alignment horizontal="left" vertical="center"/>
    </xf>
    <xf numFmtId="49" fontId="6" fillId="0" borderId="64" xfId="0" applyNumberFormat="1" applyFont="1" applyFill="1" applyBorder="1" applyAlignment="1">
      <alignment horizontal="left" vertical="center"/>
    </xf>
    <xf numFmtId="49" fontId="6" fillId="0" borderId="65" xfId="0" applyNumberFormat="1" applyFont="1" applyFill="1" applyBorder="1" applyAlignment="1">
      <alignment vertical="center"/>
    </xf>
    <xf numFmtId="49" fontId="6" fillId="0" borderId="68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11" xfId="0" applyFont="1" applyFill="1" applyBorder="1"/>
    <xf numFmtId="0" fontId="36" fillId="0" borderId="0" xfId="0" applyFont="1" applyFill="1"/>
    <xf numFmtId="0" fontId="36" fillId="0" borderId="0" xfId="0" applyFont="1" applyFill="1" applyBorder="1"/>
    <xf numFmtId="0" fontId="6" fillId="0" borderId="2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top"/>
    </xf>
    <xf numFmtId="49" fontId="6" fillId="0" borderId="66" xfId="0" applyNumberFormat="1" applyFont="1" applyFill="1" applyBorder="1" applyAlignment="1">
      <alignment horizontal="left" vertical="top"/>
    </xf>
    <xf numFmtId="0" fontId="2" fillId="0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left" vertical="center"/>
    </xf>
    <xf numFmtId="0" fontId="6" fillId="0" borderId="43" xfId="0" applyFont="1" applyFill="1" applyBorder="1" applyAlignment="1">
      <alignment horizontal="center" vertical="top"/>
    </xf>
    <xf numFmtId="0" fontId="6" fillId="0" borderId="25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49" fontId="11" fillId="0" borderId="58" xfId="0" applyNumberFormat="1" applyFont="1" applyFill="1" applyBorder="1" applyAlignment="1">
      <alignment horizontal="left" vertical="center"/>
    </xf>
    <xf numFmtId="49" fontId="6" fillId="0" borderId="69" xfId="0" applyNumberFormat="1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49" fontId="6" fillId="0" borderId="63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5" fillId="0" borderId="0" xfId="0" applyFont="1" applyFill="1"/>
    <xf numFmtId="0" fontId="22" fillId="0" borderId="0" xfId="0" applyFont="1" applyFill="1" applyBorder="1" applyAlignment="1"/>
    <xf numFmtId="0" fontId="19" fillId="0" borderId="0" xfId="0" applyFont="1" applyFill="1" applyBorder="1" applyAlignment="1"/>
    <xf numFmtId="0" fontId="22" fillId="0" borderId="0" xfId="0" applyFont="1" applyFill="1" applyBorder="1"/>
    <xf numFmtId="0" fontId="20" fillId="0" borderId="0" xfId="0" applyFont="1" applyFill="1"/>
    <xf numFmtId="0" fontId="19" fillId="0" borderId="0" xfId="0" applyFont="1" applyFill="1" applyAlignment="1">
      <alignment horizontal="center" vertical="top" wrapText="1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vertical="top"/>
    </xf>
    <xf numFmtId="0" fontId="19" fillId="0" borderId="0" xfId="0" applyFont="1" applyFill="1" applyAlignment="1">
      <alignment vertical="top"/>
    </xf>
    <xf numFmtId="0" fontId="19" fillId="0" borderId="0" xfId="0" applyFont="1" applyFill="1" applyBorder="1" applyAlignment="1">
      <alignment wrapText="1"/>
    </xf>
    <xf numFmtId="0" fontId="21" fillId="0" borderId="0" xfId="0" applyFont="1" applyFill="1" applyBorder="1"/>
    <xf numFmtId="0" fontId="22" fillId="0" borderId="0" xfId="0" applyFont="1" applyFill="1" applyAlignment="1">
      <alignment horizontal="left"/>
    </xf>
    <xf numFmtId="0" fontId="19" fillId="0" borderId="0" xfId="0" applyFont="1" applyFill="1" applyBorder="1" applyAlignment="1">
      <alignment vertical="center"/>
    </xf>
    <xf numFmtId="0" fontId="40" fillId="0" borderId="0" xfId="0" applyFont="1" applyFill="1" applyBorder="1"/>
    <xf numFmtId="0" fontId="40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left"/>
    </xf>
    <xf numFmtId="0" fontId="6" fillId="0" borderId="16" xfId="0" applyFont="1" applyFill="1" applyBorder="1"/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0" fontId="11" fillId="0" borderId="66" xfId="0" applyFont="1" applyFill="1" applyBorder="1" applyAlignment="1">
      <alignment horizontal="center" vertical="center"/>
    </xf>
    <xf numFmtId="0" fontId="6" fillId="0" borderId="38" xfId="0" applyFont="1" applyFill="1" applyBorder="1"/>
    <xf numFmtId="0" fontId="6" fillId="0" borderId="70" xfId="0" applyFont="1" applyFill="1" applyBorder="1"/>
    <xf numFmtId="49" fontId="6" fillId="0" borderId="70" xfId="0" applyNumberFormat="1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 vertical="center" wrapText="1"/>
    </xf>
    <xf numFmtId="0" fontId="11" fillId="0" borderId="69" xfId="0" applyFont="1" applyFill="1" applyBorder="1" applyAlignment="1">
      <alignment horizontal="center" vertical="center"/>
    </xf>
    <xf numFmtId="49" fontId="11" fillId="0" borderId="0" xfId="0" applyNumberFormat="1" applyFont="1" applyFill="1"/>
    <xf numFmtId="49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72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40" fillId="0" borderId="0" xfId="0" applyFont="1" applyFill="1"/>
    <xf numFmtId="0" fontId="40" fillId="0" borderId="0" xfId="0" applyFont="1" applyFill="1" applyAlignment="1">
      <alignment horizontal="center"/>
    </xf>
    <xf numFmtId="0" fontId="19" fillId="0" borderId="0" xfId="0" applyFont="1" applyFill="1" applyAlignment="1"/>
    <xf numFmtId="0" fontId="40" fillId="0" borderId="0" xfId="0" applyFont="1" applyFill="1" applyAlignment="1">
      <alignment horizontal="left"/>
    </xf>
    <xf numFmtId="0" fontId="40" fillId="0" borderId="0" xfId="0" applyFont="1" applyFill="1" applyAlignment="1"/>
    <xf numFmtId="0" fontId="19" fillId="0" borderId="0" xfId="0" applyFont="1" applyFill="1"/>
    <xf numFmtId="0" fontId="40" fillId="0" borderId="0" xfId="0" applyFont="1" applyFill="1" applyAlignment="1">
      <alignment vertical="top"/>
    </xf>
    <xf numFmtId="0" fontId="38" fillId="0" borderId="0" xfId="0" applyFont="1" applyFill="1" applyAlignment="1"/>
    <xf numFmtId="0" fontId="7" fillId="0" borderId="0" xfId="1" applyFont="1" applyFill="1" applyBorder="1"/>
    <xf numFmtId="0" fontId="7" fillId="0" borderId="0" xfId="0" applyFont="1" applyFill="1"/>
    <xf numFmtId="49" fontId="6" fillId="0" borderId="0" xfId="0" applyNumberFormat="1" applyFont="1" applyFill="1"/>
    <xf numFmtId="49" fontId="6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40" fillId="0" borderId="0" xfId="0" applyNumberFormat="1" applyFont="1" applyFill="1"/>
    <xf numFmtId="0" fontId="16" fillId="0" borderId="60" xfId="0" applyFont="1" applyFill="1" applyBorder="1" applyAlignment="1">
      <alignment horizontal="center" vertical="center"/>
    </xf>
    <xf numFmtId="0" fontId="8" fillId="0" borderId="12" xfId="0" applyFont="1" applyFill="1" applyBorder="1"/>
    <xf numFmtId="0" fontId="6" fillId="0" borderId="77" xfId="0" applyFont="1" applyFill="1" applyBorder="1" applyAlignment="1">
      <alignment horizontal="center" vertical="center" textRotation="90"/>
    </xf>
    <xf numFmtId="0" fontId="6" fillId="0" borderId="76" xfId="0" applyFont="1" applyFill="1" applyBorder="1" applyAlignment="1">
      <alignment horizontal="center" vertical="center" textRotation="90"/>
    </xf>
    <xf numFmtId="0" fontId="6" fillId="0" borderId="78" xfId="0" applyFont="1" applyFill="1" applyBorder="1" applyAlignment="1">
      <alignment horizontal="center" vertical="center" textRotation="90"/>
    </xf>
    <xf numFmtId="0" fontId="6" fillId="0" borderId="17" xfId="0" applyFont="1" applyFill="1" applyBorder="1"/>
    <xf numFmtId="0" fontId="6" fillId="0" borderId="14" xfId="0" applyFont="1" applyFill="1" applyBorder="1"/>
    <xf numFmtId="49" fontId="6" fillId="0" borderId="14" xfId="0" applyNumberFormat="1" applyFont="1" applyFill="1" applyBorder="1" applyAlignment="1">
      <alignment horizontal="center"/>
    </xf>
    <xf numFmtId="49" fontId="6" fillId="0" borderId="18" xfId="0" applyNumberFormat="1" applyFont="1" applyFill="1" applyBorder="1" applyAlignment="1">
      <alignment horizontal="center"/>
    </xf>
    <xf numFmtId="0" fontId="11" fillId="0" borderId="65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top"/>
    </xf>
    <xf numFmtId="0" fontId="6" fillId="0" borderId="66" xfId="0" applyFont="1" applyFill="1" applyBorder="1" applyAlignment="1">
      <alignment horizontal="center" vertical="top"/>
    </xf>
    <xf numFmtId="0" fontId="6" fillId="0" borderId="69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6" fillId="0" borderId="36" xfId="0" applyFont="1" applyFill="1" applyBorder="1" applyAlignment="1">
      <alignment horizontal="center" vertical="top"/>
    </xf>
    <xf numFmtId="0" fontId="6" fillId="0" borderId="4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 textRotation="90"/>
    </xf>
    <xf numFmtId="0" fontId="6" fillId="0" borderId="4" xfId="0" applyFont="1" applyFill="1" applyBorder="1" applyAlignment="1">
      <alignment horizontal="center" vertical="center" textRotation="90"/>
    </xf>
    <xf numFmtId="0" fontId="6" fillId="0" borderId="5" xfId="0" applyFont="1" applyFill="1" applyBorder="1" applyAlignment="1">
      <alignment horizontal="center" vertical="center" textRotation="90"/>
    </xf>
    <xf numFmtId="0" fontId="6" fillId="0" borderId="30" xfId="0" applyFont="1" applyFill="1" applyBorder="1" applyAlignment="1">
      <alignment horizontal="center" vertical="center" textRotation="90"/>
    </xf>
    <xf numFmtId="0" fontId="6" fillId="0" borderId="29" xfId="0" applyFont="1" applyFill="1" applyBorder="1" applyAlignment="1">
      <alignment horizontal="center" vertical="center" textRotation="90"/>
    </xf>
    <xf numFmtId="0" fontId="43" fillId="0" borderId="0" xfId="0" applyFont="1" applyFill="1"/>
    <xf numFmtId="0" fontId="44" fillId="0" borderId="0" xfId="0" applyFont="1" applyFill="1"/>
    <xf numFmtId="0" fontId="45" fillId="0" borderId="0" xfId="0" applyFont="1" applyFill="1"/>
    <xf numFmtId="0" fontId="46" fillId="0" borderId="0" xfId="0" applyFont="1" applyFill="1"/>
    <xf numFmtId="0" fontId="47" fillId="0" borderId="0" xfId="0" applyFont="1" applyFill="1"/>
    <xf numFmtId="0" fontId="48" fillId="0" borderId="0" xfId="0" applyFont="1" applyFill="1"/>
    <xf numFmtId="0" fontId="47" fillId="0" borderId="0" xfId="0" applyFont="1" applyFill="1" applyAlignment="1">
      <alignment horizontal="center"/>
    </xf>
    <xf numFmtId="0" fontId="49" fillId="0" borderId="0" xfId="0" applyFont="1" applyFill="1"/>
    <xf numFmtId="0" fontId="47" fillId="0" borderId="0" xfId="0" applyFont="1" applyFill="1" applyAlignment="1">
      <alignment horizontal="left"/>
    </xf>
    <xf numFmtId="0" fontId="50" fillId="0" borderId="0" xfId="0" applyFont="1" applyFill="1"/>
    <xf numFmtId="0" fontId="19" fillId="0" borderId="0" xfId="0" applyFont="1" applyFill="1" applyAlignment="1">
      <alignment vertic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>
      <alignment horizontal="left"/>
    </xf>
    <xf numFmtId="49" fontId="6" fillId="0" borderId="75" xfId="0" applyNumberFormat="1" applyFont="1" applyFill="1" applyBorder="1" applyAlignment="1">
      <alignment horizontal="left" vertical="top"/>
    </xf>
    <xf numFmtId="0" fontId="6" fillId="0" borderId="31" xfId="0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/>
    <xf numFmtId="0" fontId="11" fillId="0" borderId="67" xfId="0" applyFont="1" applyFill="1" applyBorder="1" applyAlignment="1">
      <alignment horizontal="center" vertical="center"/>
    </xf>
    <xf numFmtId="0" fontId="53" fillId="0" borderId="0" xfId="0" applyFont="1" applyFill="1" applyBorder="1"/>
    <xf numFmtId="0" fontId="53" fillId="0" borderId="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/>
    </xf>
    <xf numFmtId="49" fontId="29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49" fontId="11" fillId="0" borderId="65" xfId="0" applyNumberFormat="1" applyFont="1" applyFill="1" applyBorder="1" applyAlignment="1">
      <alignment horizontal="left" vertical="top"/>
    </xf>
    <xf numFmtId="49" fontId="11" fillId="0" borderId="66" xfId="0" applyNumberFormat="1" applyFont="1" applyFill="1" applyBorder="1" applyAlignment="1">
      <alignment horizontal="left" vertical="top"/>
    </xf>
    <xf numFmtId="49" fontId="11" fillId="0" borderId="65" xfId="0" applyNumberFormat="1" applyFont="1" applyFill="1" applyBorder="1" applyAlignment="1">
      <alignment horizontal="left" vertical="center"/>
    </xf>
    <xf numFmtId="49" fontId="11" fillId="0" borderId="66" xfId="0" applyNumberFormat="1" applyFont="1" applyFill="1" applyBorder="1" applyAlignment="1">
      <alignment horizontal="left" vertical="center"/>
    </xf>
    <xf numFmtId="49" fontId="11" fillId="0" borderId="75" xfId="0" applyNumberFormat="1" applyFont="1" applyFill="1" applyBorder="1" applyAlignment="1">
      <alignment horizontal="left" vertical="top"/>
    </xf>
    <xf numFmtId="49" fontId="11" fillId="0" borderId="65" xfId="0" applyNumberFormat="1" applyFont="1" applyFill="1" applyBorder="1" applyAlignment="1">
      <alignment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9" fontId="11" fillId="0" borderId="68" xfId="0" applyNumberFormat="1" applyFont="1" applyFill="1" applyBorder="1" applyAlignment="1">
      <alignment vertical="center"/>
    </xf>
    <xf numFmtId="0" fontId="19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vertical="top"/>
    </xf>
    <xf numFmtId="0" fontId="7" fillId="0" borderId="0" xfId="0" applyFont="1" applyFill="1" applyAlignment="1">
      <alignment vertical="center"/>
    </xf>
    <xf numFmtId="0" fontId="11" fillId="0" borderId="14" xfId="0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left" vertical="center" wrapText="1"/>
    </xf>
    <xf numFmtId="0" fontId="11" fillId="0" borderId="64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left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vertical="center" wrapText="1"/>
    </xf>
    <xf numFmtId="0" fontId="19" fillId="0" borderId="24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/>
    </xf>
    <xf numFmtId="0" fontId="6" fillId="0" borderId="7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left" vertical="top"/>
    </xf>
    <xf numFmtId="0" fontId="19" fillId="0" borderId="0" xfId="0" applyFont="1" applyFill="1" applyBorder="1"/>
    <xf numFmtId="0" fontId="27" fillId="0" borderId="0" xfId="0" applyFont="1" applyFill="1" applyAlignment="1">
      <alignment vertical="top"/>
    </xf>
    <xf numFmtId="0" fontId="52" fillId="0" borderId="0" xfId="0" applyFont="1" applyFill="1"/>
    <xf numFmtId="0" fontId="8" fillId="4" borderId="0" xfId="0" applyFont="1" applyFill="1"/>
    <xf numFmtId="0" fontId="53" fillId="0" borderId="0" xfId="0" applyFont="1" applyFill="1"/>
    <xf numFmtId="0" fontId="19" fillId="0" borderId="24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24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0" fontId="6" fillId="0" borderId="2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 textRotation="90"/>
    </xf>
    <xf numFmtId="0" fontId="6" fillId="0" borderId="42" xfId="0" applyFont="1" applyFill="1" applyBorder="1" applyAlignment="1">
      <alignment horizontal="center" vertical="center" textRotation="90"/>
    </xf>
    <xf numFmtId="0" fontId="6" fillId="0" borderId="35" xfId="0" applyFont="1" applyFill="1" applyBorder="1" applyAlignment="1">
      <alignment horizontal="center" vertical="center" textRotation="90"/>
    </xf>
    <xf numFmtId="0" fontId="6" fillId="0" borderId="30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top"/>
    </xf>
    <xf numFmtId="0" fontId="6" fillId="0" borderId="59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11" fillId="0" borderId="4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top"/>
    </xf>
    <xf numFmtId="0" fontId="6" fillId="0" borderId="7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 textRotation="90"/>
    </xf>
    <xf numFmtId="0" fontId="6" fillId="0" borderId="41" xfId="0" applyFont="1" applyFill="1" applyBorder="1" applyAlignment="1">
      <alignment horizontal="center" vertical="center" textRotation="90"/>
    </xf>
    <xf numFmtId="0" fontId="6" fillId="0" borderId="57" xfId="0" applyFont="1" applyFill="1" applyBorder="1" applyAlignment="1">
      <alignment horizontal="center" vertical="center" textRotation="90"/>
    </xf>
    <xf numFmtId="0" fontId="6" fillId="0" borderId="1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top"/>
    </xf>
    <xf numFmtId="0" fontId="6" fillId="0" borderId="6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top"/>
    </xf>
    <xf numFmtId="0" fontId="6" fillId="0" borderId="32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/>
    </xf>
    <xf numFmtId="0" fontId="9" fillId="4" borderId="0" xfId="0" applyFont="1" applyFill="1"/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53" fillId="4" borderId="0" xfId="0" applyFont="1" applyFill="1"/>
    <xf numFmtId="0" fontId="8" fillId="4" borderId="0" xfId="0" applyFont="1" applyFill="1" applyBorder="1"/>
    <xf numFmtId="49" fontId="6" fillId="0" borderId="21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vertical="center" wrapText="1"/>
    </xf>
    <xf numFmtId="0" fontId="19" fillId="0" borderId="24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/>
    </xf>
    <xf numFmtId="0" fontId="19" fillId="0" borderId="0" xfId="0" applyFont="1" applyFill="1" applyBorder="1" applyAlignment="1">
      <alignment horizontal="left" wrapText="1"/>
    </xf>
    <xf numFmtId="0" fontId="19" fillId="0" borderId="24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top"/>
    </xf>
    <xf numFmtId="0" fontId="19" fillId="0" borderId="23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left" vertical="top"/>
    </xf>
    <xf numFmtId="0" fontId="22" fillId="0" borderId="23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22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40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46" xfId="0" applyFont="1" applyFill="1" applyBorder="1" applyAlignment="1">
      <alignment horizontal="left" vertical="center" wrapText="1"/>
    </xf>
    <xf numFmtId="0" fontId="6" fillId="0" borderId="60" xfId="0" applyFont="1" applyFill="1" applyBorder="1" applyAlignment="1">
      <alignment horizontal="left" vertical="center" wrapText="1"/>
    </xf>
    <xf numFmtId="0" fontId="6" fillId="0" borderId="61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49" fontId="6" fillId="0" borderId="39" xfId="0" applyNumberFormat="1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top" wrapText="1"/>
    </xf>
    <xf numFmtId="49" fontId="19" fillId="0" borderId="0" xfId="0" applyNumberFormat="1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40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49" fontId="6" fillId="0" borderId="59" xfId="0" applyNumberFormat="1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6" xfId="0" applyFont="1" applyFill="1" applyBorder="1" applyAlignment="1">
      <alignment horizontal="left" vertical="center"/>
    </xf>
    <xf numFmtId="0" fontId="6" fillId="0" borderId="50" xfId="0" applyFont="1" applyFill="1" applyBorder="1" applyAlignment="1">
      <alignment horizontal="left" vertical="center"/>
    </xf>
    <xf numFmtId="16" fontId="6" fillId="0" borderId="73" xfId="0" applyNumberFormat="1" applyFont="1" applyFill="1" applyBorder="1" applyAlignment="1">
      <alignment horizontal="center" vertical="center" wrapText="1"/>
    </xf>
    <xf numFmtId="16" fontId="6" fillId="0" borderId="74" xfId="0" applyNumberFormat="1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left" vertical="center" wrapText="1"/>
    </xf>
    <xf numFmtId="0" fontId="6" fillId="0" borderId="4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left" vertical="center" wrapText="1"/>
    </xf>
    <xf numFmtId="0" fontId="51" fillId="0" borderId="2" xfId="0" applyFont="1" applyFill="1" applyBorder="1" applyAlignment="1">
      <alignment horizontal="left" vertical="center" wrapText="1"/>
    </xf>
    <xf numFmtId="0" fontId="6" fillId="0" borderId="55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 textRotation="90"/>
    </xf>
    <xf numFmtId="0" fontId="6" fillId="0" borderId="49" xfId="0" applyFont="1" applyFill="1" applyBorder="1" applyAlignment="1">
      <alignment horizontal="center" vertical="center" textRotation="90"/>
    </xf>
    <xf numFmtId="0" fontId="6" fillId="0" borderId="51" xfId="0" applyFont="1" applyFill="1" applyBorder="1" applyAlignment="1">
      <alignment horizontal="center" vertical="center" textRotation="90"/>
    </xf>
    <xf numFmtId="0" fontId="6" fillId="0" borderId="42" xfId="0" applyFont="1" applyFill="1" applyBorder="1" applyAlignment="1">
      <alignment horizontal="center" vertical="center" textRotation="90"/>
    </xf>
    <xf numFmtId="0" fontId="6" fillId="0" borderId="52" xfId="0" applyFont="1" applyFill="1" applyBorder="1" applyAlignment="1">
      <alignment horizontal="center" vertical="center" textRotation="90"/>
    </xf>
    <xf numFmtId="0" fontId="6" fillId="0" borderId="35" xfId="0" applyFont="1" applyFill="1" applyBorder="1" applyAlignment="1">
      <alignment horizontal="center" vertical="center" textRotation="90"/>
    </xf>
    <xf numFmtId="0" fontId="6" fillId="0" borderId="3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top"/>
    </xf>
    <xf numFmtId="0" fontId="6" fillId="0" borderId="59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49" fontId="6" fillId="0" borderId="46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top"/>
    </xf>
    <xf numFmtId="0" fontId="6" fillId="0" borderId="38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11" fillId="0" borderId="48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left" vertical="center" wrapText="1"/>
    </xf>
    <xf numFmtId="0" fontId="6" fillId="0" borderId="73" xfId="0" applyFont="1" applyFill="1" applyBorder="1" applyAlignment="1">
      <alignment horizontal="left" vertical="center" wrapText="1"/>
    </xf>
    <xf numFmtId="0" fontId="6" fillId="0" borderId="7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left" vertical="top" wrapText="1"/>
    </xf>
    <xf numFmtId="0" fontId="11" fillId="0" borderId="23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left" vertical="top" wrapText="1"/>
    </xf>
    <xf numFmtId="0" fontId="11" fillId="0" borderId="26" xfId="0" applyFont="1" applyFill="1" applyBorder="1" applyAlignment="1">
      <alignment horizontal="left" vertical="center"/>
    </xf>
    <xf numFmtId="0" fontId="11" fillId="0" borderId="27" xfId="0" applyFont="1" applyFill="1" applyBorder="1" applyAlignment="1">
      <alignment horizontal="left" vertical="center"/>
    </xf>
    <xf numFmtId="0" fontId="11" fillId="0" borderId="30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6" fillId="0" borderId="3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/>
    </xf>
    <xf numFmtId="0" fontId="6" fillId="0" borderId="7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7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 textRotation="90"/>
    </xf>
    <xf numFmtId="0" fontId="6" fillId="0" borderId="48" xfId="0" applyFont="1" applyFill="1" applyBorder="1" applyAlignment="1">
      <alignment horizontal="center" vertical="center" textRotation="90"/>
    </xf>
    <xf numFmtId="0" fontId="6" fillId="0" borderId="41" xfId="0" applyFont="1" applyFill="1" applyBorder="1" applyAlignment="1">
      <alignment horizontal="center" vertical="center" textRotation="90"/>
    </xf>
    <xf numFmtId="0" fontId="6" fillId="0" borderId="0" xfId="0" applyFont="1" applyFill="1" applyBorder="1" applyAlignment="1">
      <alignment horizontal="center" vertical="center" textRotation="90"/>
    </xf>
    <xf numFmtId="0" fontId="6" fillId="0" borderId="57" xfId="0" applyFont="1" applyFill="1" applyBorder="1" applyAlignment="1">
      <alignment horizontal="center" vertical="center" textRotation="90"/>
    </xf>
    <xf numFmtId="0" fontId="6" fillId="0" borderId="11" xfId="0" applyFont="1" applyFill="1" applyBorder="1" applyAlignment="1">
      <alignment horizontal="center" vertical="center" textRotation="90"/>
    </xf>
    <xf numFmtId="0" fontId="6" fillId="0" borderId="8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67" xfId="0" applyFont="1" applyFill="1" applyBorder="1" applyAlignment="1">
      <alignment horizontal="center" vertical="top"/>
    </xf>
    <xf numFmtId="0" fontId="6" fillId="0" borderId="67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2" fillId="0" borderId="59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 textRotation="90"/>
    </xf>
    <xf numFmtId="0" fontId="6" fillId="0" borderId="53" xfId="0" applyFont="1" applyFill="1" applyBorder="1" applyAlignment="1">
      <alignment horizontal="center" vertical="center" textRotation="90"/>
    </xf>
    <xf numFmtId="0" fontId="6" fillId="0" borderId="55" xfId="0" applyFont="1" applyFill="1" applyBorder="1" applyAlignment="1">
      <alignment horizontal="center" vertical="center" textRotation="90"/>
    </xf>
    <xf numFmtId="0" fontId="6" fillId="0" borderId="44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top" wrapText="1"/>
    </xf>
    <xf numFmtId="0" fontId="11" fillId="0" borderId="67" xfId="0" applyFont="1" applyFill="1" applyBorder="1" applyAlignment="1">
      <alignment horizontal="left" vertical="top" wrapText="1"/>
    </xf>
    <xf numFmtId="0" fontId="11" fillId="0" borderId="20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textRotation="90"/>
    </xf>
    <xf numFmtId="0" fontId="11" fillId="0" borderId="20" xfId="0" applyFont="1" applyFill="1" applyBorder="1" applyAlignment="1">
      <alignment horizontal="center" vertical="center" textRotation="90"/>
    </xf>
    <xf numFmtId="0" fontId="11" fillId="0" borderId="7" xfId="0" applyFont="1" applyFill="1" applyBorder="1" applyAlignment="1">
      <alignment horizontal="center" vertical="center" textRotation="90"/>
    </xf>
    <xf numFmtId="0" fontId="11" fillId="0" borderId="8" xfId="0" applyFont="1" applyFill="1" applyBorder="1" applyAlignment="1">
      <alignment horizontal="center" vertical="center" textRotation="90"/>
    </xf>
    <xf numFmtId="0" fontId="11" fillId="0" borderId="9" xfId="0" applyFont="1" applyFill="1" applyBorder="1" applyAlignment="1">
      <alignment horizontal="center" vertical="center" textRotation="90"/>
    </xf>
    <xf numFmtId="0" fontId="11" fillId="0" borderId="10" xfId="0" applyFont="1" applyFill="1" applyBorder="1" applyAlignment="1">
      <alignment horizontal="center" vertical="center" textRotation="90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top" wrapText="1"/>
    </xf>
    <xf numFmtId="0" fontId="6" fillId="0" borderId="67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vertical="justify" wrapText="1"/>
    </xf>
    <xf numFmtId="0" fontId="6" fillId="0" borderId="29" xfId="0" applyFont="1" applyFill="1" applyBorder="1" applyAlignment="1">
      <alignment vertical="justify" wrapText="1"/>
    </xf>
    <xf numFmtId="0" fontId="6" fillId="0" borderId="48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11" fillId="0" borderId="79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top"/>
    </xf>
    <xf numFmtId="0" fontId="6" fillId="0" borderId="44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 textRotation="90"/>
    </xf>
    <xf numFmtId="0" fontId="6" fillId="0" borderId="69" xfId="0" applyFont="1" applyFill="1" applyBorder="1" applyAlignment="1">
      <alignment horizontal="center" vertical="center" textRotation="90"/>
    </xf>
    <xf numFmtId="0" fontId="35" fillId="0" borderId="67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textRotation="90"/>
    </xf>
    <xf numFmtId="0" fontId="6" fillId="0" borderId="19" xfId="0" applyFont="1" applyFill="1" applyBorder="1" applyAlignment="1">
      <alignment horizontal="center" vertical="center" textRotation="90"/>
    </xf>
    <xf numFmtId="0" fontId="11" fillId="0" borderId="62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right" textRotation="90"/>
    </xf>
    <xf numFmtId="0" fontId="6" fillId="0" borderId="9" xfId="0" applyFont="1" applyFill="1" applyBorder="1" applyAlignment="1">
      <alignment horizontal="right" textRotation="90"/>
    </xf>
    <xf numFmtId="0" fontId="6" fillId="0" borderId="26" xfId="0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/>
    </xf>
    <xf numFmtId="0" fontId="11" fillId="0" borderId="29" xfId="0" applyFont="1" applyFill="1" applyBorder="1" applyAlignment="1">
      <alignment horizontal="left" vertical="center"/>
    </xf>
    <xf numFmtId="0" fontId="6" fillId="0" borderId="67" xfId="0" applyFont="1" applyFill="1" applyBorder="1" applyAlignment="1">
      <alignment horizontal="right" textRotation="90"/>
    </xf>
    <xf numFmtId="0" fontId="6" fillId="0" borderId="70" xfId="0" applyFont="1" applyFill="1" applyBorder="1" applyAlignment="1">
      <alignment horizontal="right" textRotation="90"/>
    </xf>
    <xf numFmtId="0" fontId="11" fillId="0" borderId="59" xfId="0" applyFont="1" applyFill="1" applyBorder="1" applyAlignment="1">
      <alignment horizontal="center" vertical="center" textRotation="90"/>
    </xf>
    <xf numFmtId="0" fontId="11" fillId="0" borderId="61" xfId="0" applyFont="1" applyFill="1" applyBorder="1" applyAlignment="1">
      <alignment horizontal="center" vertical="center" textRotation="90"/>
    </xf>
    <xf numFmtId="0" fontId="37" fillId="0" borderId="26" xfId="0" applyFont="1" applyFill="1" applyBorder="1" applyAlignment="1">
      <alignment horizontal="center" vertical="center"/>
    </xf>
    <xf numFmtId="0" fontId="37" fillId="0" borderId="29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 vertical="top"/>
    </xf>
    <xf numFmtId="0" fontId="2" fillId="0" borderId="42" xfId="0" applyFont="1" applyFill="1" applyBorder="1" applyAlignment="1">
      <alignment horizontal="center" vertical="top"/>
    </xf>
    <xf numFmtId="0" fontId="23" fillId="0" borderId="30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right" textRotation="90"/>
    </xf>
    <xf numFmtId="0" fontId="6" fillId="0" borderId="33" xfId="0" applyFont="1" applyFill="1" applyBorder="1" applyAlignment="1">
      <alignment horizontal="right" textRotation="90"/>
    </xf>
    <xf numFmtId="0" fontId="6" fillId="0" borderId="75" xfId="0" applyFont="1" applyFill="1" applyBorder="1" applyAlignment="1">
      <alignment horizontal="right" textRotation="90"/>
    </xf>
    <xf numFmtId="0" fontId="6" fillId="0" borderId="69" xfId="0" applyFont="1" applyFill="1" applyBorder="1" applyAlignment="1">
      <alignment horizontal="right" textRotation="90"/>
    </xf>
    <xf numFmtId="0" fontId="11" fillId="0" borderId="6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 textRotation="90"/>
    </xf>
    <xf numFmtId="0" fontId="11" fillId="0" borderId="49" xfId="0" applyFont="1" applyFill="1" applyBorder="1" applyAlignment="1">
      <alignment horizontal="center" vertical="center" textRotation="90"/>
    </xf>
    <xf numFmtId="0" fontId="11" fillId="0" borderId="0" xfId="0" applyFont="1" applyFill="1" applyBorder="1" applyAlignment="1">
      <alignment horizontal="center" vertical="center" textRotation="90"/>
    </xf>
    <xf numFmtId="0" fontId="11" fillId="0" borderId="42" xfId="0" applyFont="1" applyFill="1" applyBorder="1" applyAlignment="1">
      <alignment horizontal="center" vertical="center" textRotation="90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center" vertical="top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1" fontId="6" fillId="0" borderId="51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" fontId="6" fillId="0" borderId="52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1" fontId="6" fillId="0" borderId="35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4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left" vertical="center"/>
    </xf>
    <xf numFmtId="0" fontId="40" fillId="0" borderId="0" xfId="0" applyFont="1" applyFill="1" applyAlignment="1">
      <alignment horizontal="right" vertical="center"/>
    </xf>
    <xf numFmtId="0" fontId="6" fillId="0" borderId="47" xfId="0" applyFont="1" applyFill="1" applyBorder="1" applyAlignment="1">
      <alignment horizontal="center" vertical="top"/>
    </xf>
    <xf numFmtId="0" fontId="6" fillId="0" borderId="32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left" vertical="center" wrapText="1"/>
    </xf>
    <xf numFmtId="0" fontId="37" fillId="0" borderId="2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textRotation="90"/>
    </xf>
    <xf numFmtId="0" fontId="11" fillId="0" borderId="35" xfId="0" applyFont="1" applyFill="1" applyBorder="1" applyAlignment="1">
      <alignment horizontal="center" vertical="center" textRotation="90"/>
    </xf>
    <xf numFmtId="0" fontId="11" fillId="0" borderId="39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49" fontId="6" fillId="0" borderId="67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5" fillId="0" borderId="8" xfId="0" applyFont="1" applyFill="1" applyBorder="1" applyAlignment="1">
      <alignment horizontal="left" vertical="center" wrapText="1"/>
    </xf>
    <xf numFmtId="0" fontId="6" fillId="0" borderId="79" xfId="0" applyFont="1" applyFill="1" applyBorder="1" applyAlignment="1">
      <alignment horizontal="center" vertical="center"/>
    </xf>
    <xf numFmtId="0" fontId="6" fillId="0" borderId="8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42" xfId="0" applyFont="1" applyFill="1" applyBorder="1" applyAlignment="1">
      <alignment horizontal="left" vertical="center" wrapText="1"/>
    </xf>
    <xf numFmtId="49" fontId="6" fillId="0" borderId="54" xfId="0" applyNumberFormat="1" applyFont="1" applyFill="1" applyBorder="1" applyAlignment="1">
      <alignment horizontal="center" vertical="center" wrapText="1"/>
    </xf>
    <xf numFmtId="49" fontId="6" fillId="0" borderId="71" xfId="0" applyNumberFormat="1" applyFont="1" applyFill="1" applyBorder="1" applyAlignment="1">
      <alignment horizontal="center" vertical="center" wrapText="1"/>
    </xf>
    <xf numFmtId="49" fontId="6" fillId="0" borderId="80" xfId="0" applyNumberFormat="1" applyFont="1" applyFill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49" fontId="6" fillId="0" borderId="68" xfId="0" applyNumberFormat="1" applyFont="1" applyFill="1" applyBorder="1" applyAlignment="1">
      <alignment horizontal="center" vertical="center"/>
    </xf>
    <xf numFmtId="49" fontId="6" fillId="0" borderId="65" xfId="0" applyNumberFormat="1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54" xfId="0" applyFont="1" applyFill="1" applyBorder="1" applyAlignment="1">
      <alignment horizontal="left" vertical="center"/>
    </xf>
    <xf numFmtId="0" fontId="6" fillId="0" borderId="57" xfId="0" applyFont="1" applyFill="1" applyBorder="1" applyAlignment="1">
      <alignment horizontal="left" vertical="center"/>
    </xf>
    <xf numFmtId="0" fontId="6" fillId="0" borderId="55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left" vertical="center" wrapText="1"/>
    </xf>
    <xf numFmtId="49" fontId="6" fillId="0" borderId="64" xfId="0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Alignment="1">
      <alignment horizontal="left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285"/>
  <sheetViews>
    <sheetView showZeros="0" tabSelected="1" view="pageBreakPreview" topLeftCell="A235" zoomScale="20" zoomScaleNormal="60" zoomScaleSheetLayoutView="20" zoomScalePageLayoutView="10" workbookViewId="0">
      <selection activeCell="BI255" sqref="A1:BI255"/>
    </sheetView>
  </sheetViews>
  <sheetFormatPr defaultColWidth="4.6640625" defaultRowHeight="13.2" x14ac:dyDescent="0.25"/>
  <cols>
    <col min="1" max="1" width="12.6640625" style="2" customWidth="1"/>
    <col min="2" max="17" width="7.6640625" style="2" customWidth="1"/>
    <col min="18" max="19" width="7.6640625" style="6" customWidth="1"/>
    <col min="20" max="20" width="6.6640625" style="17" customWidth="1"/>
    <col min="21" max="21" width="5.88671875" style="17" customWidth="1"/>
    <col min="22" max="23" width="6.6640625" style="17" customWidth="1"/>
    <col min="24" max="31" width="6.6640625" style="2" customWidth="1"/>
    <col min="32" max="32" width="11.6640625" style="2" customWidth="1"/>
    <col min="33" max="33" width="9.6640625" style="2" customWidth="1"/>
    <col min="34" max="34" width="7.6640625" style="2" customWidth="1"/>
    <col min="35" max="35" width="11.6640625" style="2" customWidth="1"/>
    <col min="36" max="36" width="9.6640625" style="2" customWidth="1"/>
    <col min="37" max="37" width="7.6640625" style="2" customWidth="1"/>
    <col min="38" max="38" width="11.6640625" style="2" customWidth="1"/>
    <col min="39" max="39" width="9.6640625" style="2" customWidth="1"/>
    <col min="40" max="40" width="7.6640625" style="2" customWidth="1"/>
    <col min="41" max="41" width="11.6640625" style="2" customWidth="1"/>
    <col min="42" max="42" width="9.6640625" style="2" customWidth="1"/>
    <col min="43" max="43" width="7.6640625" style="2" customWidth="1"/>
    <col min="44" max="44" width="11.6640625" style="2" customWidth="1"/>
    <col min="45" max="45" width="9.6640625" style="2" customWidth="1"/>
    <col min="46" max="46" width="7.6640625" style="2" customWidth="1"/>
    <col min="47" max="47" width="11.6640625" style="2" customWidth="1"/>
    <col min="48" max="48" width="9.6640625" style="2" customWidth="1"/>
    <col min="49" max="49" width="7.6640625" style="2" customWidth="1"/>
    <col min="50" max="50" width="11.6640625" style="2" customWidth="1"/>
    <col min="51" max="51" width="9.6640625" style="2" customWidth="1"/>
    <col min="52" max="53" width="7.6640625" style="2" customWidth="1"/>
    <col min="54" max="54" width="9.6640625" style="2" customWidth="1"/>
    <col min="55" max="55" width="7.6640625" style="2" customWidth="1"/>
    <col min="56" max="57" width="8.6640625" style="17" customWidth="1"/>
    <col min="58" max="60" width="8.6640625" style="7" customWidth="1"/>
    <col min="61" max="61" width="10.6640625" style="7" customWidth="1"/>
    <col min="62" max="62" width="22.88671875" style="2" customWidth="1"/>
    <col min="63" max="63" width="8.6640625" style="2" customWidth="1"/>
    <col min="64" max="64" width="6.6640625" style="2" customWidth="1"/>
    <col min="65" max="65" width="4.6640625" style="2"/>
    <col min="66" max="66" width="13" style="2" customWidth="1"/>
    <col min="67" max="67" width="5.6640625" style="18" customWidth="1"/>
    <col min="68" max="69" width="4.6640625" style="18"/>
    <col min="70" max="16384" width="4.6640625" style="2"/>
  </cols>
  <sheetData>
    <row r="1" spans="1:69" s="1" customFormat="1" ht="35.4" x14ac:dyDescent="0.6">
      <c r="A1" s="1">
        <f ca="1">A1:BI44</f>
        <v>0</v>
      </c>
      <c r="B1" s="112" t="s">
        <v>487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3"/>
      <c r="S1" s="113"/>
      <c r="T1" s="112"/>
      <c r="U1" s="112"/>
      <c r="Y1" s="114" t="s">
        <v>159</v>
      </c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675"/>
      <c r="BD1" s="675"/>
      <c r="BE1" s="675"/>
      <c r="BF1" s="675"/>
      <c r="BG1" s="675"/>
      <c r="BH1" s="675"/>
      <c r="BI1" s="675"/>
      <c r="BO1" s="22"/>
      <c r="BP1" s="22"/>
      <c r="BQ1" s="22"/>
    </row>
    <row r="2" spans="1:69" ht="35.4" x14ac:dyDescent="0.6">
      <c r="B2" s="112" t="s">
        <v>488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3"/>
      <c r="S2" s="113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5"/>
      <c r="BG2" s="115"/>
      <c r="BH2" s="115"/>
      <c r="BI2" s="115"/>
    </row>
    <row r="3" spans="1:69" ht="35.4" x14ac:dyDescent="0.6">
      <c r="B3" s="112" t="s">
        <v>94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3"/>
      <c r="S3" s="113"/>
      <c r="T3" s="112"/>
      <c r="U3" s="112"/>
      <c r="V3" s="112"/>
      <c r="W3" s="112"/>
      <c r="X3" s="112"/>
      <c r="Y3" s="112"/>
      <c r="AC3" s="194" t="s">
        <v>157</v>
      </c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5"/>
      <c r="BG3" s="115"/>
      <c r="BH3" s="115"/>
      <c r="BI3" s="115"/>
    </row>
    <row r="4" spans="1:69" ht="35.4" x14ac:dyDescent="0.6">
      <c r="B4" s="112" t="s">
        <v>95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  <c r="S4" s="113"/>
      <c r="T4" s="116"/>
      <c r="U4" s="116"/>
      <c r="V4" s="112"/>
      <c r="W4" s="117"/>
      <c r="X4" s="117"/>
      <c r="Y4" s="117"/>
      <c r="Z4" s="117"/>
      <c r="AA4" s="117"/>
      <c r="AB4" s="117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117" t="s">
        <v>466</v>
      </c>
      <c r="AZ4" s="117"/>
      <c r="BA4" s="117"/>
      <c r="BB4" s="117"/>
      <c r="BC4" s="117"/>
      <c r="BD4" s="117"/>
      <c r="BE4" s="117"/>
      <c r="BH4" s="117"/>
      <c r="BI4" s="117"/>
      <c r="BJ4" s="15"/>
      <c r="BK4" s="15"/>
    </row>
    <row r="5" spans="1:69" ht="33.75" customHeight="1" x14ac:dyDescent="0.6">
      <c r="B5" s="223" t="s">
        <v>489</v>
      </c>
      <c r="C5" s="223"/>
      <c r="D5" s="223"/>
      <c r="E5" s="223"/>
      <c r="F5" s="223"/>
      <c r="G5" s="223"/>
      <c r="H5" s="223"/>
      <c r="O5" s="223"/>
      <c r="P5" s="223"/>
      <c r="T5" s="2"/>
      <c r="U5" s="2"/>
      <c r="V5" s="118"/>
      <c r="W5" s="6"/>
      <c r="X5" s="191" t="s">
        <v>166</v>
      </c>
      <c r="Y5" s="191"/>
      <c r="Z5" s="191"/>
      <c r="AA5" s="191"/>
      <c r="AB5" s="114"/>
      <c r="AC5" s="114"/>
      <c r="AD5" s="193" t="s">
        <v>205</v>
      </c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88"/>
      <c r="AY5" s="117" t="s">
        <v>365</v>
      </c>
      <c r="AZ5" s="117"/>
      <c r="BA5" s="117"/>
      <c r="BB5" s="117"/>
      <c r="BC5" s="117"/>
      <c r="BD5" s="117"/>
      <c r="BE5" s="117"/>
      <c r="BH5" s="117"/>
      <c r="BI5" s="117"/>
      <c r="BJ5" s="15"/>
      <c r="BK5" s="15"/>
    </row>
    <row r="6" spans="1:69" ht="30" customHeight="1" x14ac:dyDescent="0.6">
      <c r="B6" s="112"/>
      <c r="C6" s="224"/>
      <c r="D6" s="224"/>
      <c r="E6" s="224"/>
      <c r="F6" s="88"/>
      <c r="G6" s="88"/>
      <c r="H6" s="88"/>
      <c r="I6" s="117"/>
      <c r="J6" s="117"/>
      <c r="K6" s="117"/>
      <c r="L6" s="117"/>
      <c r="M6" s="117"/>
      <c r="N6" s="117"/>
      <c r="O6" s="117"/>
      <c r="P6" s="117"/>
      <c r="Q6" s="112"/>
      <c r="R6" s="112"/>
      <c r="S6" s="192"/>
      <c r="T6" s="192"/>
      <c r="U6" s="192"/>
      <c r="V6" s="113"/>
      <c r="W6" s="191"/>
      <c r="X6" s="191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88"/>
      <c r="AY6" s="88"/>
      <c r="AZ6" s="88"/>
      <c r="BA6" s="88"/>
      <c r="BB6" s="88"/>
      <c r="BC6" s="88"/>
      <c r="BD6" s="88"/>
      <c r="BE6" s="88"/>
      <c r="BH6" s="88"/>
      <c r="BI6" s="88"/>
      <c r="BJ6" s="16"/>
      <c r="BK6" s="16"/>
    </row>
    <row r="7" spans="1:69" ht="30" customHeight="1" x14ac:dyDescent="0.6">
      <c r="B7" s="751">
        <v>44294</v>
      </c>
      <c r="C7" s="751"/>
      <c r="D7" s="751"/>
      <c r="E7" s="751"/>
      <c r="F7" s="751"/>
      <c r="G7" s="751"/>
      <c r="H7" s="112"/>
      <c r="I7" s="112"/>
      <c r="J7" s="112"/>
      <c r="K7" s="112"/>
      <c r="L7" s="112"/>
      <c r="M7" s="112"/>
      <c r="N7" s="112"/>
      <c r="O7" s="112"/>
      <c r="P7" s="112"/>
      <c r="Q7" s="29"/>
      <c r="R7" s="210"/>
      <c r="S7" s="29"/>
      <c r="T7" s="29"/>
      <c r="U7" s="29"/>
      <c r="V7" s="112"/>
      <c r="W7" s="29"/>
      <c r="X7" s="2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88"/>
      <c r="AY7" s="117" t="s">
        <v>158</v>
      </c>
      <c r="AZ7" s="112"/>
      <c r="BA7" s="112"/>
      <c r="BB7" s="112"/>
      <c r="BC7" s="112"/>
      <c r="BD7" s="115"/>
      <c r="BE7" s="115"/>
      <c r="BH7" s="115"/>
      <c r="BI7" s="115"/>
      <c r="BJ7" s="16"/>
      <c r="BK7" s="16"/>
    </row>
    <row r="8" spans="1:69" ht="31.2" customHeight="1" x14ac:dyDescent="0.6"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5"/>
      <c r="R8" s="113"/>
      <c r="S8" s="113"/>
      <c r="T8" s="112"/>
      <c r="U8" s="112"/>
      <c r="V8" s="112"/>
      <c r="W8" s="112"/>
      <c r="X8" s="112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2"/>
      <c r="AY8" s="112"/>
      <c r="AZ8" s="112"/>
      <c r="BA8" s="112"/>
      <c r="BB8" s="112"/>
      <c r="BC8" s="112"/>
      <c r="BD8" s="112"/>
      <c r="BE8" s="112"/>
      <c r="BF8" s="115"/>
      <c r="BG8" s="115"/>
      <c r="BH8" s="115"/>
      <c r="BI8" s="115"/>
    </row>
    <row r="9" spans="1:69" ht="35.4" x14ac:dyDescent="0.6">
      <c r="B9" s="112" t="s">
        <v>490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3"/>
      <c r="S9" s="113"/>
      <c r="T9" s="112"/>
      <c r="U9" s="112"/>
      <c r="V9" s="112"/>
      <c r="W9" s="112"/>
      <c r="X9" s="112"/>
      <c r="Y9" s="112"/>
      <c r="Z9" s="112"/>
      <c r="AA9" s="112"/>
      <c r="AB9" s="112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2"/>
      <c r="AY9" s="112"/>
      <c r="AZ9" s="117"/>
      <c r="BA9" s="117"/>
      <c r="BB9" s="117"/>
      <c r="BC9" s="117"/>
      <c r="BD9" s="117"/>
      <c r="BE9" s="117"/>
      <c r="BF9" s="117"/>
      <c r="BG9" s="117"/>
      <c r="BH9" s="117"/>
      <c r="BI9" s="117"/>
    </row>
    <row r="10" spans="1:69" ht="35.4" x14ac:dyDescent="0.6"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3"/>
      <c r="S10" s="113"/>
      <c r="T10" s="112"/>
      <c r="U10" s="112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5"/>
      <c r="BG10" s="115"/>
      <c r="BH10" s="115"/>
      <c r="BI10" s="115"/>
    </row>
    <row r="11" spans="1:69" ht="35.4" x14ac:dyDescent="0.6">
      <c r="B11" s="120" t="s">
        <v>137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3"/>
      <c r="S11" s="113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21"/>
      <c r="AN11" s="112"/>
      <c r="AO11" s="121" t="s">
        <v>6</v>
      </c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5"/>
      <c r="BG11" s="115"/>
      <c r="BH11" s="115"/>
      <c r="BI11" s="115"/>
    </row>
    <row r="12" spans="1:69" ht="13.8" thickBot="1" x14ac:dyDescent="0.3">
      <c r="T12" s="2"/>
      <c r="U12" s="2"/>
      <c r="V12" s="2"/>
      <c r="W12" s="2"/>
      <c r="BD12" s="2"/>
      <c r="BE12" s="2"/>
    </row>
    <row r="13" spans="1:69" ht="40.5" customHeight="1" x14ac:dyDescent="0.25">
      <c r="A13" s="576" t="s">
        <v>77</v>
      </c>
      <c r="B13" s="571" t="s">
        <v>89</v>
      </c>
      <c r="C13" s="507"/>
      <c r="D13" s="507"/>
      <c r="E13" s="507"/>
      <c r="F13" s="578" t="s">
        <v>376</v>
      </c>
      <c r="G13" s="507" t="s">
        <v>88</v>
      </c>
      <c r="H13" s="507"/>
      <c r="I13" s="507"/>
      <c r="J13" s="578" t="s">
        <v>377</v>
      </c>
      <c r="K13" s="507" t="s">
        <v>87</v>
      </c>
      <c r="L13" s="507"/>
      <c r="M13" s="507"/>
      <c r="N13" s="507"/>
      <c r="O13" s="507" t="s">
        <v>86</v>
      </c>
      <c r="P13" s="507"/>
      <c r="Q13" s="507"/>
      <c r="R13" s="507"/>
      <c r="S13" s="578" t="s">
        <v>378</v>
      </c>
      <c r="T13" s="507" t="s">
        <v>85</v>
      </c>
      <c r="U13" s="507"/>
      <c r="V13" s="507"/>
      <c r="W13" s="578" t="s">
        <v>379</v>
      </c>
      <c r="X13" s="507" t="s">
        <v>84</v>
      </c>
      <c r="Y13" s="507"/>
      <c r="Z13" s="507"/>
      <c r="AA13" s="578" t="s">
        <v>380</v>
      </c>
      <c r="AB13" s="507" t="s">
        <v>83</v>
      </c>
      <c r="AC13" s="507"/>
      <c r="AD13" s="507"/>
      <c r="AE13" s="507"/>
      <c r="AF13" s="578" t="s">
        <v>381</v>
      </c>
      <c r="AG13" s="507" t="s">
        <v>82</v>
      </c>
      <c r="AH13" s="507"/>
      <c r="AI13" s="507"/>
      <c r="AJ13" s="578" t="s">
        <v>382</v>
      </c>
      <c r="AK13" s="507" t="s">
        <v>81</v>
      </c>
      <c r="AL13" s="507"/>
      <c r="AM13" s="507"/>
      <c r="AN13" s="507"/>
      <c r="AO13" s="507" t="s">
        <v>80</v>
      </c>
      <c r="AP13" s="507"/>
      <c r="AQ13" s="507"/>
      <c r="AR13" s="507"/>
      <c r="AS13" s="578" t="s">
        <v>383</v>
      </c>
      <c r="AT13" s="507" t="s">
        <v>79</v>
      </c>
      <c r="AU13" s="507"/>
      <c r="AV13" s="507"/>
      <c r="AW13" s="578" t="s">
        <v>384</v>
      </c>
      <c r="AX13" s="507" t="s">
        <v>78</v>
      </c>
      <c r="AY13" s="507"/>
      <c r="AZ13" s="507"/>
      <c r="BA13" s="572"/>
      <c r="BB13" s="590" t="s">
        <v>33</v>
      </c>
      <c r="BC13" s="596" t="s">
        <v>28</v>
      </c>
      <c r="BD13" s="596" t="s">
        <v>29</v>
      </c>
      <c r="BE13" s="596" t="s">
        <v>74</v>
      </c>
      <c r="BF13" s="596" t="s">
        <v>73</v>
      </c>
      <c r="BG13" s="596" t="s">
        <v>75</v>
      </c>
      <c r="BH13" s="608" t="s">
        <v>76</v>
      </c>
      <c r="BI13" s="610" t="s">
        <v>5</v>
      </c>
    </row>
    <row r="14" spans="1:69" ht="291" customHeight="1" thickBot="1" x14ac:dyDescent="0.3">
      <c r="A14" s="577"/>
      <c r="B14" s="217" t="s">
        <v>90</v>
      </c>
      <c r="C14" s="218" t="s">
        <v>37</v>
      </c>
      <c r="D14" s="218" t="s">
        <v>38</v>
      </c>
      <c r="E14" s="218" t="s">
        <v>39</v>
      </c>
      <c r="F14" s="478"/>
      <c r="G14" s="218" t="s">
        <v>40</v>
      </c>
      <c r="H14" s="218" t="s">
        <v>41</v>
      </c>
      <c r="I14" s="218" t="s">
        <v>42</v>
      </c>
      <c r="J14" s="478"/>
      <c r="K14" s="218" t="s">
        <v>43</v>
      </c>
      <c r="L14" s="218" t="s">
        <v>44</v>
      </c>
      <c r="M14" s="218" t="s">
        <v>45</v>
      </c>
      <c r="N14" s="218" t="s">
        <v>46</v>
      </c>
      <c r="O14" s="218" t="s">
        <v>36</v>
      </c>
      <c r="P14" s="218" t="s">
        <v>37</v>
      </c>
      <c r="Q14" s="218" t="s">
        <v>38</v>
      </c>
      <c r="R14" s="218" t="s">
        <v>39</v>
      </c>
      <c r="S14" s="478"/>
      <c r="T14" s="218" t="s">
        <v>47</v>
      </c>
      <c r="U14" s="218" t="s">
        <v>48</v>
      </c>
      <c r="V14" s="218" t="s">
        <v>49</v>
      </c>
      <c r="W14" s="478"/>
      <c r="X14" s="218" t="s">
        <v>50</v>
      </c>
      <c r="Y14" s="218" t="s">
        <v>51</v>
      </c>
      <c r="Z14" s="218" t="s">
        <v>52</v>
      </c>
      <c r="AA14" s="478"/>
      <c r="AB14" s="218" t="s">
        <v>50</v>
      </c>
      <c r="AC14" s="218" t="s">
        <v>51</v>
      </c>
      <c r="AD14" s="218" t="s">
        <v>52</v>
      </c>
      <c r="AE14" s="218" t="s">
        <v>53</v>
      </c>
      <c r="AF14" s="478"/>
      <c r="AG14" s="218" t="s">
        <v>40</v>
      </c>
      <c r="AH14" s="218" t="s">
        <v>41</v>
      </c>
      <c r="AI14" s="218" t="s">
        <v>42</v>
      </c>
      <c r="AJ14" s="478"/>
      <c r="AK14" s="218" t="s">
        <v>54</v>
      </c>
      <c r="AL14" s="218" t="s">
        <v>55</v>
      </c>
      <c r="AM14" s="218" t="s">
        <v>56</v>
      </c>
      <c r="AN14" s="218" t="s">
        <v>57</v>
      </c>
      <c r="AO14" s="218" t="s">
        <v>36</v>
      </c>
      <c r="AP14" s="218" t="s">
        <v>37</v>
      </c>
      <c r="AQ14" s="218" t="s">
        <v>38</v>
      </c>
      <c r="AR14" s="218" t="s">
        <v>39</v>
      </c>
      <c r="AS14" s="478"/>
      <c r="AT14" s="218" t="s">
        <v>40</v>
      </c>
      <c r="AU14" s="218" t="s">
        <v>41</v>
      </c>
      <c r="AV14" s="218" t="s">
        <v>42</v>
      </c>
      <c r="AW14" s="478"/>
      <c r="AX14" s="218" t="s">
        <v>43</v>
      </c>
      <c r="AY14" s="218" t="s">
        <v>44</v>
      </c>
      <c r="AZ14" s="218" t="s">
        <v>45</v>
      </c>
      <c r="BA14" s="104" t="s">
        <v>58</v>
      </c>
      <c r="BB14" s="591"/>
      <c r="BC14" s="597"/>
      <c r="BD14" s="597"/>
      <c r="BE14" s="597"/>
      <c r="BF14" s="597"/>
      <c r="BG14" s="597"/>
      <c r="BH14" s="609"/>
      <c r="BI14" s="611"/>
    </row>
    <row r="15" spans="1:69" ht="30" customHeight="1" x14ac:dyDescent="0.55000000000000004">
      <c r="A15" s="139" t="s">
        <v>25</v>
      </c>
      <c r="B15" s="134"/>
      <c r="C15" s="135"/>
      <c r="D15" s="135"/>
      <c r="E15" s="135"/>
      <c r="F15" s="135"/>
      <c r="G15" s="135"/>
      <c r="H15" s="135"/>
      <c r="I15" s="135"/>
      <c r="J15" s="135">
        <v>17</v>
      </c>
      <c r="K15" s="135"/>
      <c r="L15" s="135"/>
      <c r="M15" s="135"/>
      <c r="N15" s="135"/>
      <c r="O15" s="214"/>
      <c r="P15" s="214"/>
      <c r="Q15" s="214"/>
      <c r="R15" s="214"/>
      <c r="S15" s="195" t="s">
        <v>0</v>
      </c>
      <c r="T15" s="195" t="s">
        <v>0</v>
      </c>
      <c r="U15" s="195" t="s">
        <v>0</v>
      </c>
      <c r="V15" s="196" t="s">
        <v>0</v>
      </c>
      <c r="W15" s="136" t="s">
        <v>60</v>
      </c>
      <c r="X15" s="136" t="s">
        <v>60</v>
      </c>
      <c r="Y15" s="214"/>
      <c r="Z15" s="214"/>
      <c r="AA15" s="214"/>
      <c r="AB15" s="214"/>
      <c r="AC15" s="214"/>
      <c r="AD15" s="214">
        <v>16</v>
      </c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195" t="s">
        <v>0</v>
      </c>
      <c r="AP15" s="195" t="s">
        <v>0</v>
      </c>
      <c r="AQ15" s="195" t="s">
        <v>0</v>
      </c>
      <c r="AR15" s="214" t="s">
        <v>1</v>
      </c>
      <c r="AS15" s="214" t="s">
        <v>1</v>
      </c>
      <c r="AT15" s="136" t="s">
        <v>60</v>
      </c>
      <c r="AU15" s="136" t="s">
        <v>60</v>
      </c>
      <c r="AV15" s="136" t="s">
        <v>60</v>
      </c>
      <c r="AW15" s="136" t="s">
        <v>60</v>
      </c>
      <c r="AX15" s="136" t="s">
        <v>60</v>
      </c>
      <c r="AY15" s="136" t="s">
        <v>60</v>
      </c>
      <c r="AZ15" s="136" t="s">
        <v>60</v>
      </c>
      <c r="BA15" s="137" t="s">
        <v>60</v>
      </c>
      <c r="BB15" s="215">
        <f>SUM(J15,AD15)</f>
        <v>33</v>
      </c>
      <c r="BC15" s="214">
        <v>7</v>
      </c>
      <c r="BD15" s="214">
        <v>2</v>
      </c>
      <c r="BE15" s="214"/>
      <c r="BF15" s="214"/>
      <c r="BG15" s="214"/>
      <c r="BH15" s="216">
        <v>10</v>
      </c>
      <c r="BI15" s="138">
        <f>SUM(BB15:BH15)</f>
        <v>52</v>
      </c>
    </row>
    <row r="16" spans="1:69" ht="30" customHeight="1" x14ac:dyDescent="0.55000000000000004">
      <c r="A16" s="140" t="s">
        <v>26</v>
      </c>
      <c r="B16" s="96"/>
      <c r="C16" s="97"/>
      <c r="D16" s="97"/>
      <c r="E16" s="97"/>
      <c r="F16" s="97"/>
      <c r="G16" s="97"/>
      <c r="H16" s="97"/>
      <c r="I16" s="97"/>
      <c r="J16" s="97">
        <v>17</v>
      </c>
      <c r="K16" s="97"/>
      <c r="L16" s="97"/>
      <c r="M16" s="97"/>
      <c r="N16" s="97"/>
      <c r="O16" s="201"/>
      <c r="P16" s="201"/>
      <c r="Q16" s="201"/>
      <c r="R16" s="201"/>
      <c r="S16" s="197" t="s">
        <v>0</v>
      </c>
      <c r="T16" s="197" t="s">
        <v>0</v>
      </c>
      <c r="U16" s="197" t="s">
        <v>0</v>
      </c>
      <c r="V16" s="197" t="s">
        <v>0</v>
      </c>
      <c r="W16" s="98" t="s">
        <v>60</v>
      </c>
      <c r="X16" s="98" t="s">
        <v>60</v>
      </c>
      <c r="Y16" s="201"/>
      <c r="Z16" s="201"/>
      <c r="AA16" s="201"/>
      <c r="AB16" s="201"/>
      <c r="AC16" s="201"/>
      <c r="AD16" s="201">
        <v>17</v>
      </c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197" t="s">
        <v>0</v>
      </c>
      <c r="AQ16" s="197" t="s">
        <v>0</v>
      </c>
      <c r="AR16" s="197" t="s">
        <v>0</v>
      </c>
      <c r="AS16" s="197" t="s">
        <v>0</v>
      </c>
      <c r="AT16" s="98" t="s">
        <v>60</v>
      </c>
      <c r="AU16" s="98" t="s">
        <v>60</v>
      </c>
      <c r="AV16" s="98" t="s">
        <v>60</v>
      </c>
      <c r="AW16" s="98" t="s">
        <v>60</v>
      </c>
      <c r="AX16" s="98" t="s">
        <v>60</v>
      </c>
      <c r="AY16" s="98" t="s">
        <v>60</v>
      </c>
      <c r="AZ16" s="98" t="s">
        <v>60</v>
      </c>
      <c r="BA16" s="99" t="s">
        <v>60</v>
      </c>
      <c r="BB16" s="200">
        <f>SUM(J16,AD16)</f>
        <v>34</v>
      </c>
      <c r="BC16" s="201">
        <v>8</v>
      </c>
      <c r="BD16" s="201"/>
      <c r="BE16" s="201"/>
      <c r="BF16" s="201"/>
      <c r="BG16" s="201"/>
      <c r="BH16" s="202">
        <v>10</v>
      </c>
      <c r="BI16" s="100">
        <f>SUM(BB16:BH16)</f>
        <v>52</v>
      </c>
    </row>
    <row r="17" spans="1:69" ht="30" customHeight="1" x14ac:dyDescent="0.55000000000000004">
      <c r="A17" s="140" t="s">
        <v>27</v>
      </c>
      <c r="B17" s="96"/>
      <c r="C17" s="97"/>
      <c r="D17" s="97"/>
      <c r="E17" s="97"/>
      <c r="F17" s="97"/>
      <c r="G17" s="97"/>
      <c r="H17" s="97"/>
      <c r="I17" s="97"/>
      <c r="J17" s="97">
        <v>16</v>
      </c>
      <c r="K17" s="97"/>
      <c r="L17" s="97"/>
      <c r="M17" s="97"/>
      <c r="N17" s="97"/>
      <c r="O17" s="201"/>
      <c r="P17" s="201"/>
      <c r="Q17" s="201"/>
      <c r="R17" s="197" t="s">
        <v>0</v>
      </c>
      <c r="S17" s="197" t="s">
        <v>0</v>
      </c>
      <c r="T17" s="197" t="s">
        <v>0</v>
      </c>
      <c r="U17" s="98" t="s">
        <v>60</v>
      </c>
      <c r="V17" s="98" t="s">
        <v>60</v>
      </c>
      <c r="W17" s="201"/>
      <c r="X17" s="201"/>
      <c r="Y17" s="201"/>
      <c r="Z17" s="201"/>
      <c r="AA17" s="201"/>
      <c r="AB17" s="201"/>
      <c r="AC17" s="201"/>
      <c r="AD17" s="201">
        <v>16</v>
      </c>
      <c r="AE17" s="201"/>
      <c r="AF17" s="201"/>
      <c r="AG17" s="201"/>
      <c r="AH17" s="201"/>
      <c r="AI17" s="201"/>
      <c r="AJ17" s="201"/>
      <c r="AK17" s="201"/>
      <c r="AL17" s="201"/>
      <c r="AM17" s="197" t="s">
        <v>0</v>
      </c>
      <c r="AN17" s="197" t="s">
        <v>0</v>
      </c>
      <c r="AO17" s="197" t="s">
        <v>0</v>
      </c>
      <c r="AP17" s="201" t="s">
        <v>62</v>
      </c>
      <c r="AQ17" s="201" t="s">
        <v>62</v>
      </c>
      <c r="AR17" s="201" t="s">
        <v>62</v>
      </c>
      <c r="AS17" s="201" t="s">
        <v>62</v>
      </c>
      <c r="AT17" s="98" t="s">
        <v>60</v>
      </c>
      <c r="AU17" s="98" t="s">
        <v>60</v>
      </c>
      <c r="AV17" s="98" t="s">
        <v>60</v>
      </c>
      <c r="AW17" s="98" t="s">
        <v>60</v>
      </c>
      <c r="AX17" s="98" t="s">
        <v>60</v>
      </c>
      <c r="AY17" s="98" t="s">
        <v>60</v>
      </c>
      <c r="AZ17" s="98" t="s">
        <v>60</v>
      </c>
      <c r="BA17" s="99" t="s">
        <v>60</v>
      </c>
      <c r="BB17" s="200">
        <f>SUM(J17,AD17)</f>
        <v>32</v>
      </c>
      <c r="BC17" s="201">
        <v>6</v>
      </c>
      <c r="BD17" s="201"/>
      <c r="BE17" s="201">
        <v>4</v>
      </c>
      <c r="BF17" s="201"/>
      <c r="BG17" s="201"/>
      <c r="BH17" s="202">
        <v>10</v>
      </c>
      <c r="BI17" s="100">
        <f>SUM(BB17:BH17)</f>
        <v>52</v>
      </c>
    </row>
    <row r="18" spans="1:69" ht="30" customHeight="1" thickBot="1" x14ac:dyDescent="0.6">
      <c r="A18" s="141" t="s">
        <v>156</v>
      </c>
      <c r="B18" s="101"/>
      <c r="C18" s="102"/>
      <c r="D18" s="102"/>
      <c r="E18" s="102"/>
      <c r="F18" s="102"/>
      <c r="G18" s="102"/>
      <c r="H18" s="102"/>
      <c r="I18" s="102"/>
      <c r="J18" s="102">
        <v>17</v>
      </c>
      <c r="K18" s="102"/>
      <c r="L18" s="102"/>
      <c r="M18" s="102"/>
      <c r="N18" s="102"/>
      <c r="O18" s="211"/>
      <c r="P18" s="211"/>
      <c r="Q18" s="211"/>
      <c r="R18" s="211"/>
      <c r="S18" s="198" t="s">
        <v>0</v>
      </c>
      <c r="T18" s="198" t="s">
        <v>0</v>
      </c>
      <c r="U18" s="198" t="s">
        <v>0</v>
      </c>
      <c r="V18" s="198" t="s">
        <v>0</v>
      </c>
      <c r="W18" s="103" t="s">
        <v>60</v>
      </c>
      <c r="X18" s="103" t="s">
        <v>60</v>
      </c>
      <c r="Y18" s="211" t="s">
        <v>62</v>
      </c>
      <c r="Z18" s="211" t="s">
        <v>62</v>
      </c>
      <c r="AA18" s="211" t="s">
        <v>62</v>
      </c>
      <c r="AB18" s="211" t="s">
        <v>62</v>
      </c>
      <c r="AC18" s="211" t="s">
        <v>62</v>
      </c>
      <c r="AD18" s="211" t="s">
        <v>62</v>
      </c>
      <c r="AE18" s="211" t="s">
        <v>92</v>
      </c>
      <c r="AF18" s="211" t="s">
        <v>92</v>
      </c>
      <c r="AG18" s="211" t="s">
        <v>92</v>
      </c>
      <c r="AH18" s="211" t="s">
        <v>92</v>
      </c>
      <c r="AI18" s="211" t="s">
        <v>92</v>
      </c>
      <c r="AJ18" s="211" t="s">
        <v>92</v>
      </c>
      <c r="AK18" s="211" t="s">
        <v>92</v>
      </c>
      <c r="AL18" s="211" t="s">
        <v>92</v>
      </c>
      <c r="AM18" s="211" t="s">
        <v>92</v>
      </c>
      <c r="AN18" s="211" t="s">
        <v>92</v>
      </c>
      <c r="AO18" s="211" t="s">
        <v>92</v>
      </c>
      <c r="AP18" s="211" t="s">
        <v>92</v>
      </c>
      <c r="AQ18" s="211" t="s">
        <v>64</v>
      </c>
      <c r="AR18" s="211" t="s">
        <v>64</v>
      </c>
      <c r="AS18" s="211"/>
      <c r="AT18" s="211"/>
      <c r="AU18" s="211"/>
      <c r="AV18" s="211"/>
      <c r="AW18" s="211"/>
      <c r="AX18" s="211"/>
      <c r="AY18" s="211"/>
      <c r="AZ18" s="211"/>
      <c r="BA18" s="104"/>
      <c r="BB18" s="212">
        <f>SUM(J18,AD18)</f>
        <v>17</v>
      </c>
      <c r="BC18" s="211">
        <v>4</v>
      </c>
      <c r="BD18" s="211"/>
      <c r="BE18" s="211">
        <v>6</v>
      </c>
      <c r="BF18" s="211">
        <v>12</v>
      </c>
      <c r="BG18" s="211">
        <v>2</v>
      </c>
      <c r="BH18" s="213">
        <v>2</v>
      </c>
      <c r="BI18" s="105">
        <f>SUM(BB18:BH18)</f>
        <v>43</v>
      </c>
    </row>
    <row r="19" spans="1:69" s="13" customFormat="1" ht="30" customHeight="1" thickBot="1" x14ac:dyDescent="0.55000000000000004">
      <c r="A19" s="12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9">
        <f>SUM(BB15:BB18)</f>
        <v>116</v>
      </c>
      <c r="BC19" s="110">
        <f t="shared" ref="BC19:BI19" si="0">SUM(BC15:BC18)</f>
        <v>25</v>
      </c>
      <c r="BD19" s="110">
        <f t="shared" si="0"/>
        <v>2</v>
      </c>
      <c r="BE19" s="110">
        <f t="shared" si="0"/>
        <v>10</v>
      </c>
      <c r="BF19" s="110">
        <f t="shared" si="0"/>
        <v>12</v>
      </c>
      <c r="BG19" s="110">
        <f t="shared" si="0"/>
        <v>2</v>
      </c>
      <c r="BH19" s="111">
        <f t="shared" si="0"/>
        <v>32</v>
      </c>
      <c r="BI19" s="204">
        <f t="shared" si="0"/>
        <v>199</v>
      </c>
      <c r="BO19" s="19"/>
      <c r="BP19" s="19"/>
      <c r="BQ19" s="19"/>
    </row>
    <row r="20" spans="1:69" ht="25.2" customHeight="1" x14ac:dyDescent="0.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5"/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BD20" s="2"/>
      <c r="BE20" s="2"/>
      <c r="BJ20" s="23">
        <f>SUM(BF31,BF68)</f>
        <v>100</v>
      </c>
    </row>
    <row r="21" spans="1:69" ht="30.6" x14ac:dyDescent="0.55000000000000004">
      <c r="A21" s="4"/>
      <c r="B21" s="4"/>
      <c r="C21" s="122" t="s">
        <v>7</v>
      </c>
      <c r="D21" s="122"/>
      <c r="E21" s="122"/>
      <c r="F21" s="122"/>
      <c r="G21" s="1"/>
      <c r="H21" s="123"/>
      <c r="I21" s="124" t="s">
        <v>93</v>
      </c>
      <c r="J21" s="122" t="s">
        <v>4</v>
      </c>
      <c r="K21" s="1"/>
      <c r="L21" s="1"/>
      <c r="M21" s="1"/>
      <c r="N21" s="122"/>
      <c r="O21" s="122"/>
      <c r="P21" s="122"/>
      <c r="Q21" s="122"/>
      <c r="R21" s="125"/>
      <c r="S21" s="126" t="s">
        <v>1</v>
      </c>
      <c r="T21" s="124" t="s">
        <v>93</v>
      </c>
      <c r="U21" s="122" t="s">
        <v>59</v>
      </c>
      <c r="V21" s="1"/>
      <c r="W21" s="122"/>
      <c r="X21" s="122"/>
      <c r="Y21" s="122"/>
      <c r="Z21" s="122"/>
      <c r="AA21" s="122"/>
      <c r="AB21" s="122"/>
      <c r="AC21" s="122"/>
      <c r="AD21" s="1"/>
      <c r="AE21" s="98" t="s">
        <v>92</v>
      </c>
      <c r="AF21" s="124" t="s">
        <v>93</v>
      </c>
      <c r="AG21" s="122" t="s">
        <v>91</v>
      </c>
      <c r="AH21" s="122"/>
      <c r="AI21" s="122"/>
      <c r="AJ21" s="1"/>
      <c r="AK21" s="1"/>
      <c r="AL21" s="1"/>
      <c r="AM21" s="1"/>
      <c r="AN21" s="1"/>
      <c r="AO21" s="1"/>
      <c r="AP21" s="1"/>
      <c r="AQ21" s="98" t="s">
        <v>60</v>
      </c>
      <c r="AR21" s="124" t="s">
        <v>93</v>
      </c>
      <c r="AS21" s="122" t="s">
        <v>61</v>
      </c>
      <c r="AT21" s="1"/>
      <c r="AU21" s="1"/>
      <c r="AV21" s="1"/>
      <c r="AW21" s="1"/>
      <c r="AX21" s="1"/>
      <c r="BD21" s="2"/>
      <c r="BE21" s="2"/>
    </row>
    <row r="22" spans="1:69" ht="30.6" x14ac:dyDescent="0.55000000000000004">
      <c r="A22" s="4"/>
      <c r="B22" s="4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5"/>
      <c r="S22" s="125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BD22" s="2"/>
      <c r="BE22" s="2"/>
    </row>
    <row r="23" spans="1:69" ht="30.6" x14ac:dyDescent="0.55000000000000004">
      <c r="A23" s="4"/>
      <c r="B23" s="4"/>
      <c r="C23" s="122"/>
      <c r="D23" s="122"/>
      <c r="E23" s="122"/>
      <c r="F23" s="122"/>
      <c r="G23" s="122"/>
      <c r="H23" s="127" t="s">
        <v>0</v>
      </c>
      <c r="I23" s="124" t="s">
        <v>93</v>
      </c>
      <c r="J23" s="122" t="s">
        <v>65</v>
      </c>
      <c r="K23" s="1"/>
      <c r="L23" s="1"/>
      <c r="M23" s="1"/>
      <c r="N23" s="122"/>
      <c r="O23" s="122"/>
      <c r="P23" s="122"/>
      <c r="Q23" s="122"/>
      <c r="R23" s="125"/>
      <c r="S23" s="98" t="s">
        <v>62</v>
      </c>
      <c r="T23" s="124" t="s">
        <v>93</v>
      </c>
      <c r="U23" s="122" t="s">
        <v>66</v>
      </c>
      <c r="V23" s="1"/>
      <c r="W23" s="122"/>
      <c r="X23" s="122"/>
      <c r="Y23" s="122"/>
      <c r="Z23" s="122"/>
      <c r="AA23" s="122"/>
      <c r="AB23" s="122"/>
      <c r="AC23" s="122"/>
      <c r="AD23" s="1"/>
      <c r="AE23" s="98" t="s">
        <v>64</v>
      </c>
      <c r="AF23" s="124" t="s">
        <v>93</v>
      </c>
      <c r="AG23" s="122" t="s">
        <v>63</v>
      </c>
      <c r="AH23" s="122"/>
      <c r="AI23" s="122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BD23" s="2"/>
      <c r="BE23" s="2"/>
    </row>
    <row r="24" spans="1:69" ht="30.6" x14ac:dyDescent="0.55000000000000004">
      <c r="A24" s="4"/>
      <c r="B24" s="4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5"/>
      <c r="S24" s="125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BD24" s="2"/>
      <c r="BE24" s="2"/>
    </row>
    <row r="25" spans="1:69" ht="35.4" x14ac:dyDescent="0.6">
      <c r="A25" s="4"/>
      <c r="B25" s="4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5"/>
      <c r="S25" s="125"/>
      <c r="T25" s="122"/>
      <c r="U25" s="122"/>
      <c r="V25" s="122"/>
      <c r="W25" s="122"/>
      <c r="X25" s="122"/>
      <c r="Y25" s="122"/>
      <c r="Z25" s="128"/>
      <c r="AA25" s="120" t="s">
        <v>35</v>
      </c>
      <c r="AB25" s="128"/>
      <c r="AC25" s="128"/>
      <c r="AD25" s="128"/>
      <c r="AE25" s="128"/>
      <c r="AF25" s="128"/>
      <c r="AG25" s="128"/>
      <c r="AH25" s="128"/>
      <c r="AI25" s="128"/>
      <c r="AJ25" s="112"/>
      <c r="AK25" s="112"/>
      <c r="AL25" s="112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BD25" s="2"/>
      <c r="BE25" s="2"/>
      <c r="BI25" s="10"/>
      <c r="BJ25" s="14"/>
    </row>
    <row r="26" spans="1:69" ht="13.8" thickBo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/>
      <c r="S26" s="5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BD26" s="2"/>
      <c r="BE26" s="2"/>
    </row>
    <row r="27" spans="1:69" ht="32.4" customHeight="1" thickBot="1" x14ac:dyDescent="0.3">
      <c r="A27" s="581" t="s">
        <v>96</v>
      </c>
      <c r="B27" s="583" t="s">
        <v>429</v>
      </c>
      <c r="C27" s="584"/>
      <c r="D27" s="584"/>
      <c r="E27" s="584"/>
      <c r="F27" s="584"/>
      <c r="G27" s="584"/>
      <c r="H27" s="584"/>
      <c r="I27" s="584"/>
      <c r="J27" s="584"/>
      <c r="K27" s="584"/>
      <c r="L27" s="584"/>
      <c r="M27" s="584"/>
      <c r="N27" s="584"/>
      <c r="O27" s="585"/>
      <c r="P27" s="493" t="s">
        <v>8</v>
      </c>
      <c r="Q27" s="514"/>
      <c r="R27" s="430" t="s">
        <v>9</v>
      </c>
      <c r="S27" s="493"/>
      <c r="T27" s="589" t="s">
        <v>10</v>
      </c>
      <c r="U27" s="425"/>
      <c r="V27" s="425"/>
      <c r="W27" s="425"/>
      <c r="X27" s="425"/>
      <c r="Y27" s="425"/>
      <c r="Z27" s="425"/>
      <c r="AA27" s="425"/>
      <c r="AB27" s="425"/>
      <c r="AC27" s="425"/>
      <c r="AD27" s="425"/>
      <c r="AE27" s="426"/>
      <c r="AF27" s="526" t="s">
        <v>34</v>
      </c>
      <c r="AG27" s="451"/>
      <c r="AH27" s="451"/>
      <c r="AI27" s="451"/>
      <c r="AJ27" s="451"/>
      <c r="AK27" s="451"/>
      <c r="AL27" s="451"/>
      <c r="AM27" s="451"/>
      <c r="AN27" s="451"/>
      <c r="AO27" s="451"/>
      <c r="AP27" s="451"/>
      <c r="AQ27" s="451"/>
      <c r="AR27" s="451"/>
      <c r="AS27" s="451"/>
      <c r="AT27" s="451"/>
      <c r="AU27" s="451"/>
      <c r="AV27" s="451"/>
      <c r="AW27" s="451"/>
      <c r="AX27" s="451"/>
      <c r="AY27" s="451"/>
      <c r="AZ27" s="451"/>
      <c r="BA27" s="451"/>
      <c r="BB27" s="451"/>
      <c r="BC27" s="395"/>
      <c r="BD27" s="527" t="s">
        <v>24</v>
      </c>
      <c r="BE27" s="528"/>
      <c r="BF27" s="616" t="s">
        <v>97</v>
      </c>
      <c r="BG27" s="616"/>
      <c r="BH27" s="616"/>
      <c r="BI27" s="617"/>
    </row>
    <row r="28" spans="1:69" ht="32.4" customHeight="1" thickBot="1" x14ac:dyDescent="0.3">
      <c r="A28" s="582"/>
      <c r="B28" s="586"/>
      <c r="C28" s="587"/>
      <c r="D28" s="587"/>
      <c r="E28" s="587"/>
      <c r="F28" s="587"/>
      <c r="G28" s="587"/>
      <c r="H28" s="587"/>
      <c r="I28" s="587"/>
      <c r="J28" s="587"/>
      <c r="K28" s="587"/>
      <c r="L28" s="587"/>
      <c r="M28" s="587"/>
      <c r="N28" s="587"/>
      <c r="O28" s="588"/>
      <c r="P28" s="495"/>
      <c r="Q28" s="579"/>
      <c r="R28" s="432"/>
      <c r="S28" s="495"/>
      <c r="T28" s="492" t="s">
        <v>5</v>
      </c>
      <c r="U28" s="493"/>
      <c r="V28" s="430" t="s">
        <v>11</v>
      </c>
      <c r="W28" s="431"/>
      <c r="X28" s="436" t="s">
        <v>12</v>
      </c>
      <c r="Y28" s="437"/>
      <c r="Z28" s="437"/>
      <c r="AA28" s="437"/>
      <c r="AB28" s="437"/>
      <c r="AC28" s="437"/>
      <c r="AD28" s="437"/>
      <c r="AE28" s="438"/>
      <c r="AF28" s="393" t="s">
        <v>14</v>
      </c>
      <c r="AG28" s="391"/>
      <c r="AH28" s="391"/>
      <c r="AI28" s="391"/>
      <c r="AJ28" s="391"/>
      <c r="AK28" s="392"/>
      <c r="AL28" s="393" t="s">
        <v>15</v>
      </c>
      <c r="AM28" s="391"/>
      <c r="AN28" s="391"/>
      <c r="AO28" s="391"/>
      <c r="AP28" s="391"/>
      <c r="AQ28" s="392"/>
      <c r="AR28" s="393" t="s">
        <v>16</v>
      </c>
      <c r="AS28" s="391"/>
      <c r="AT28" s="391"/>
      <c r="AU28" s="391"/>
      <c r="AV28" s="391"/>
      <c r="AW28" s="392"/>
      <c r="AX28" s="393" t="s">
        <v>152</v>
      </c>
      <c r="AY28" s="391"/>
      <c r="AZ28" s="391"/>
      <c r="BA28" s="391"/>
      <c r="BB28" s="391"/>
      <c r="BC28" s="392"/>
      <c r="BD28" s="529"/>
      <c r="BE28" s="530"/>
      <c r="BF28" s="618"/>
      <c r="BG28" s="618"/>
      <c r="BH28" s="618"/>
      <c r="BI28" s="619"/>
    </row>
    <row r="29" spans="1:69" ht="76.95" customHeight="1" thickBot="1" x14ac:dyDescent="0.3">
      <c r="A29" s="582"/>
      <c r="B29" s="586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8"/>
      <c r="P29" s="495"/>
      <c r="Q29" s="579"/>
      <c r="R29" s="432"/>
      <c r="S29" s="495"/>
      <c r="T29" s="494"/>
      <c r="U29" s="495"/>
      <c r="V29" s="432"/>
      <c r="W29" s="433"/>
      <c r="X29" s="580" t="s">
        <v>13</v>
      </c>
      <c r="Y29" s="514"/>
      <c r="Z29" s="513" t="s">
        <v>98</v>
      </c>
      <c r="AA29" s="514"/>
      <c r="AB29" s="513" t="s">
        <v>99</v>
      </c>
      <c r="AC29" s="514"/>
      <c r="AD29" s="430" t="s">
        <v>72</v>
      </c>
      <c r="AE29" s="431"/>
      <c r="AF29" s="500" t="s">
        <v>148</v>
      </c>
      <c r="AG29" s="391"/>
      <c r="AH29" s="392"/>
      <c r="AI29" s="500" t="s">
        <v>174</v>
      </c>
      <c r="AJ29" s="391"/>
      <c r="AK29" s="392"/>
      <c r="AL29" s="500" t="s">
        <v>172</v>
      </c>
      <c r="AM29" s="391"/>
      <c r="AN29" s="392"/>
      <c r="AO29" s="500" t="s">
        <v>173</v>
      </c>
      <c r="AP29" s="391"/>
      <c r="AQ29" s="392"/>
      <c r="AR29" s="500" t="s">
        <v>149</v>
      </c>
      <c r="AS29" s="391"/>
      <c r="AT29" s="392"/>
      <c r="AU29" s="500" t="s">
        <v>150</v>
      </c>
      <c r="AV29" s="391"/>
      <c r="AW29" s="392"/>
      <c r="AX29" s="500" t="s">
        <v>183</v>
      </c>
      <c r="AY29" s="391"/>
      <c r="AZ29" s="392"/>
      <c r="BA29" s="503" t="s">
        <v>151</v>
      </c>
      <c r="BB29" s="504"/>
      <c r="BC29" s="505"/>
      <c r="BD29" s="529"/>
      <c r="BE29" s="530"/>
      <c r="BF29" s="618"/>
      <c r="BG29" s="618"/>
      <c r="BH29" s="618"/>
      <c r="BI29" s="619"/>
    </row>
    <row r="30" spans="1:69" ht="159" customHeight="1" thickBot="1" x14ac:dyDescent="0.3">
      <c r="A30" s="582"/>
      <c r="B30" s="586"/>
      <c r="C30" s="587"/>
      <c r="D30" s="587"/>
      <c r="E30" s="587"/>
      <c r="F30" s="587"/>
      <c r="G30" s="587"/>
      <c r="H30" s="587"/>
      <c r="I30" s="587"/>
      <c r="J30" s="587"/>
      <c r="K30" s="587"/>
      <c r="L30" s="587"/>
      <c r="M30" s="587"/>
      <c r="N30" s="587"/>
      <c r="O30" s="588"/>
      <c r="P30" s="495"/>
      <c r="Q30" s="579"/>
      <c r="R30" s="432"/>
      <c r="S30" s="495"/>
      <c r="T30" s="494"/>
      <c r="U30" s="495"/>
      <c r="V30" s="432"/>
      <c r="W30" s="433"/>
      <c r="X30" s="494"/>
      <c r="Y30" s="579"/>
      <c r="Z30" s="432"/>
      <c r="AA30" s="579"/>
      <c r="AB30" s="432"/>
      <c r="AC30" s="579"/>
      <c r="AD30" s="432"/>
      <c r="AE30" s="433"/>
      <c r="AF30" s="131" t="s">
        <v>3</v>
      </c>
      <c r="AG30" s="132" t="s">
        <v>17</v>
      </c>
      <c r="AH30" s="133" t="s">
        <v>18</v>
      </c>
      <c r="AI30" s="131" t="s">
        <v>3</v>
      </c>
      <c r="AJ30" s="132" t="s">
        <v>17</v>
      </c>
      <c r="AK30" s="133" t="s">
        <v>18</v>
      </c>
      <c r="AL30" s="276" t="s">
        <v>3</v>
      </c>
      <c r="AM30" s="132" t="s">
        <v>17</v>
      </c>
      <c r="AN30" s="258" t="s">
        <v>18</v>
      </c>
      <c r="AO30" s="131" t="s">
        <v>3</v>
      </c>
      <c r="AP30" s="132" t="s">
        <v>17</v>
      </c>
      <c r="AQ30" s="133" t="s">
        <v>18</v>
      </c>
      <c r="AR30" s="276" t="s">
        <v>3</v>
      </c>
      <c r="AS30" s="132" t="s">
        <v>17</v>
      </c>
      <c r="AT30" s="258" t="s">
        <v>18</v>
      </c>
      <c r="AU30" s="277" t="s">
        <v>3</v>
      </c>
      <c r="AV30" s="132" t="s">
        <v>17</v>
      </c>
      <c r="AW30" s="259" t="s">
        <v>18</v>
      </c>
      <c r="AX30" s="276" t="s">
        <v>3</v>
      </c>
      <c r="AY30" s="132" t="s">
        <v>17</v>
      </c>
      <c r="AZ30" s="258" t="s">
        <v>18</v>
      </c>
      <c r="BA30" s="276" t="s">
        <v>3</v>
      </c>
      <c r="BB30" s="132" t="s">
        <v>17</v>
      </c>
      <c r="BC30" s="258" t="s">
        <v>18</v>
      </c>
      <c r="BD30" s="598"/>
      <c r="BE30" s="599"/>
      <c r="BF30" s="618"/>
      <c r="BG30" s="618"/>
      <c r="BH30" s="618"/>
      <c r="BI30" s="619"/>
    </row>
    <row r="31" spans="1:69" ht="50.25" customHeight="1" thickBot="1" x14ac:dyDescent="0.3">
      <c r="A31" s="66" t="s">
        <v>19</v>
      </c>
      <c r="B31" s="463" t="s">
        <v>107</v>
      </c>
      <c r="C31" s="461"/>
      <c r="D31" s="461"/>
      <c r="E31" s="461"/>
      <c r="F31" s="461"/>
      <c r="G31" s="461"/>
      <c r="H31" s="461"/>
      <c r="I31" s="461"/>
      <c r="J31" s="461"/>
      <c r="K31" s="461"/>
      <c r="L31" s="461"/>
      <c r="M31" s="461"/>
      <c r="N31" s="461"/>
      <c r="O31" s="595"/>
      <c r="P31" s="592"/>
      <c r="Q31" s="593"/>
      <c r="R31" s="594"/>
      <c r="S31" s="592"/>
      <c r="T31" s="589">
        <f>SUM(T33:U67)</f>
        <v>3654</v>
      </c>
      <c r="U31" s="428"/>
      <c r="V31" s="425">
        <f>SUM(V33:W67)</f>
        <v>1810</v>
      </c>
      <c r="W31" s="426"/>
      <c r="X31" s="589">
        <f>SUM(X33:Y67)</f>
        <v>876</v>
      </c>
      <c r="Y31" s="425"/>
      <c r="Z31" s="502">
        <f>SUM(Z33:AA67)</f>
        <v>304</v>
      </c>
      <c r="AA31" s="502"/>
      <c r="AB31" s="502">
        <f>SUM(AB33:AC67)</f>
        <v>596</v>
      </c>
      <c r="AC31" s="502"/>
      <c r="AD31" s="425">
        <f>SUM(AD33:AE67)</f>
        <v>34</v>
      </c>
      <c r="AE31" s="425"/>
      <c r="AF31" s="291">
        <f t="shared" ref="AF31:AK31" si="1">SUM(AF32:AF67)</f>
        <v>810</v>
      </c>
      <c r="AG31" s="281">
        <f t="shared" si="1"/>
        <v>438</v>
      </c>
      <c r="AH31" s="255">
        <f t="shared" si="1"/>
        <v>22</v>
      </c>
      <c r="AI31" s="291">
        <f t="shared" si="1"/>
        <v>954</v>
      </c>
      <c r="AJ31" s="281">
        <f t="shared" si="1"/>
        <v>478</v>
      </c>
      <c r="AK31" s="255">
        <f t="shared" si="1"/>
        <v>27</v>
      </c>
      <c r="AL31" s="291">
        <f>SUM(AL33:AL67)</f>
        <v>694</v>
      </c>
      <c r="AM31" s="281">
        <f>SUM(AM33:AM67)</f>
        <v>344</v>
      </c>
      <c r="AN31" s="255">
        <f>SUM(AN33:AN67)</f>
        <v>19</v>
      </c>
      <c r="AO31" s="291">
        <f t="shared" ref="AO31:AT31" si="2">SUM(AO32:AO67)</f>
        <v>508</v>
      </c>
      <c r="AP31" s="281">
        <f t="shared" si="2"/>
        <v>248</v>
      </c>
      <c r="AQ31" s="255">
        <f t="shared" si="2"/>
        <v>13</v>
      </c>
      <c r="AR31" s="291">
        <f t="shared" si="2"/>
        <v>688</v>
      </c>
      <c r="AS31" s="281">
        <f t="shared" si="2"/>
        <v>302</v>
      </c>
      <c r="AT31" s="255">
        <f t="shared" si="2"/>
        <v>19</v>
      </c>
      <c r="AU31" s="291">
        <f t="shared" ref="AU31:BC31" si="3">SUM(AU32,AU37,AU40,AU43,AU52,AU51,AU54,AU53,AU55,AU58,AU64)</f>
        <v>0</v>
      </c>
      <c r="AV31" s="281">
        <f t="shared" si="3"/>
        <v>0</v>
      </c>
      <c r="AW31" s="255">
        <f t="shared" si="3"/>
        <v>0</v>
      </c>
      <c r="AX31" s="291">
        <f t="shared" si="3"/>
        <v>0</v>
      </c>
      <c r="AY31" s="281">
        <f t="shared" si="3"/>
        <v>0</v>
      </c>
      <c r="AZ31" s="255">
        <f t="shared" si="3"/>
        <v>0</v>
      </c>
      <c r="BA31" s="291">
        <f t="shared" si="3"/>
        <v>0</v>
      </c>
      <c r="BB31" s="281">
        <f t="shared" si="3"/>
        <v>0</v>
      </c>
      <c r="BC31" s="255">
        <f t="shared" si="3"/>
        <v>0</v>
      </c>
      <c r="BD31" s="606">
        <f>SUM(AH31,AK31,AN31,AQ31,AT31)</f>
        <v>100</v>
      </c>
      <c r="BE31" s="607"/>
      <c r="BF31" s="600">
        <f>T31*100/T132</f>
        <v>49.727817093086557</v>
      </c>
      <c r="BG31" s="600"/>
      <c r="BH31" s="600"/>
      <c r="BI31" s="601"/>
      <c r="BJ31" s="36">
        <f>SUM(AF31,AI31,AL31,AO31,AR31,AU31,AX31,BA31)</f>
        <v>3654</v>
      </c>
      <c r="BK31" s="36">
        <f>SUM(AG31,AJ31,AM31,AP31,AS31,AV31,AY31,BB31)</f>
        <v>1810</v>
      </c>
      <c r="BL31" s="36">
        <f>SUM(AH31,AK31,AN31,AQ31,AT31,AW31,AZ31,BC31)</f>
        <v>100</v>
      </c>
    </row>
    <row r="32" spans="1:69" s="9" customFormat="1" ht="46.5" customHeight="1" x14ac:dyDescent="0.55000000000000004">
      <c r="A32" s="181" t="s">
        <v>100</v>
      </c>
      <c r="B32" s="612" t="s">
        <v>433</v>
      </c>
      <c r="C32" s="613"/>
      <c r="D32" s="613"/>
      <c r="E32" s="613"/>
      <c r="F32" s="613"/>
      <c r="G32" s="613"/>
      <c r="H32" s="613"/>
      <c r="I32" s="613"/>
      <c r="J32" s="613"/>
      <c r="K32" s="613"/>
      <c r="L32" s="613"/>
      <c r="M32" s="613"/>
      <c r="N32" s="613"/>
      <c r="O32" s="614"/>
      <c r="P32" s="477"/>
      <c r="Q32" s="439"/>
      <c r="R32" s="439"/>
      <c r="S32" s="489"/>
      <c r="T32" s="490"/>
      <c r="U32" s="491"/>
      <c r="V32" s="525"/>
      <c r="W32" s="615"/>
      <c r="X32" s="490"/>
      <c r="Y32" s="541"/>
      <c r="Z32" s="491"/>
      <c r="AA32" s="491"/>
      <c r="AB32" s="491"/>
      <c r="AC32" s="491"/>
      <c r="AD32" s="525"/>
      <c r="AE32" s="491"/>
      <c r="AF32" s="303"/>
      <c r="AG32" s="275"/>
      <c r="AH32" s="285"/>
      <c r="AI32" s="303"/>
      <c r="AJ32" s="275"/>
      <c r="AK32" s="60"/>
      <c r="AL32" s="285"/>
      <c r="AM32" s="275"/>
      <c r="AN32" s="285"/>
      <c r="AO32" s="61"/>
      <c r="AP32" s="263"/>
      <c r="AQ32" s="68"/>
      <c r="AR32" s="271"/>
      <c r="AS32" s="263"/>
      <c r="AT32" s="68"/>
      <c r="AU32" s="271"/>
      <c r="AV32" s="263"/>
      <c r="AW32" s="68"/>
      <c r="AX32" s="271"/>
      <c r="AY32" s="263"/>
      <c r="AZ32" s="271"/>
      <c r="BA32" s="61"/>
      <c r="BB32" s="263"/>
      <c r="BC32" s="271"/>
      <c r="BD32" s="604">
        <f t="shared" ref="BD32:BD67" si="4">SUM(AH32,AK32,AN32,AQ32,AT32)</f>
        <v>0</v>
      </c>
      <c r="BE32" s="605"/>
      <c r="BF32" s="602"/>
      <c r="BG32" s="602"/>
      <c r="BH32" s="602"/>
      <c r="BI32" s="603"/>
      <c r="BO32" s="20"/>
      <c r="BP32" s="20"/>
      <c r="BQ32" s="20"/>
    </row>
    <row r="33" spans="1:69" ht="42.75" customHeight="1" x14ac:dyDescent="0.45">
      <c r="A33" s="62" t="s">
        <v>111</v>
      </c>
      <c r="B33" s="398" t="s">
        <v>324</v>
      </c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466"/>
      <c r="P33" s="421">
        <v>1</v>
      </c>
      <c r="Q33" s="422"/>
      <c r="R33" s="422"/>
      <c r="S33" s="441"/>
      <c r="T33" s="410">
        <f t="shared" ref="T33" si="5">SUM(AF33,AI33,AL33,AO33,AR33,AU33,AX33)</f>
        <v>144</v>
      </c>
      <c r="U33" s="411"/>
      <c r="V33" s="390">
        <f>SUM(AG33,AJ33,AM33,AP33,AS33,AV33,AY33,BB33)</f>
        <v>76</v>
      </c>
      <c r="W33" s="440"/>
      <c r="X33" s="390">
        <v>42</v>
      </c>
      <c r="Y33" s="377"/>
      <c r="Z33" s="411"/>
      <c r="AA33" s="411"/>
      <c r="AB33" s="411"/>
      <c r="AC33" s="411"/>
      <c r="AD33" s="390">
        <v>34</v>
      </c>
      <c r="AE33" s="377"/>
      <c r="AF33" s="232">
        <v>144</v>
      </c>
      <c r="AG33" s="248">
        <v>76</v>
      </c>
      <c r="AH33" s="233">
        <v>4</v>
      </c>
      <c r="AI33" s="232"/>
      <c r="AJ33" s="248"/>
      <c r="AK33" s="234"/>
      <c r="AL33" s="233"/>
      <c r="AM33" s="248"/>
      <c r="AN33" s="233"/>
      <c r="AO33" s="289"/>
      <c r="AP33" s="252"/>
      <c r="AQ33" s="254"/>
      <c r="AR33" s="253"/>
      <c r="AS33" s="252"/>
      <c r="AT33" s="254"/>
      <c r="AU33" s="253"/>
      <c r="AV33" s="252"/>
      <c r="AW33" s="254"/>
      <c r="AX33" s="253"/>
      <c r="AY33" s="252"/>
      <c r="AZ33" s="253"/>
      <c r="BA33" s="289"/>
      <c r="BB33" s="252"/>
      <c r="BC33" s="253"/>
      <c r="BD33" s="470">
        <f t="shared" si="4"/>
        <v>4</v>
      </c>
      <c r="BE33" s="471"/>
      <c r="BF33" s="469" t="s">
        <v>305</v>
      </c>
      <c r="BG33" s="372"/>
      <c r="BH33" s="372"/>
      <c r="BI33" s="373"/>
      <c r="BJ33" s="227">
        <f>SUM(X33:AE33)</f>
        <v>76</v>
      </c>
      <c r="BN33" s="3"/>
    </row>
    <row r="34" spans="1:69" ht="45" customHeight="1" x14ac:dyDescent="0.45">
      <c r="A34" s="62" t="s">
        <v>112</v>
      </c>
      <c r="B34" s="398" t="s">
        <v>325</v>
      </c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466"/>
      <c r="P34" s="421"/>
      <c r="Q34" s="422"/>
      <c r="R34" s="422">
        <v>1</v>
      </c>
      <c r="S34" s="441"/>
      <c r="T34" s="410">
        <f t="shared" ref="T34:T120" si="6">SUM(AF34,AI34,AL34,AO34,AR34,AU34,AX34)</f>
        <v>72</v>
      </c>
      <c r="U34" s="411"/>
      <c r="V34" s="390">
        <f t="shared" ref="V34" si="7">SUM(AG34,AJ34,AM34,AP34,AS34,AV34,AY34,BB34)</f>
        <v>34</v>
      </c>
      <c r="W34" s="440"/>
      <c r="X34" s="390">
        <v>18</v>
      </c>
      <c r="Y34" s="377"/>
      <c r="Z34" s="411"/>
      <c r="AA34" s="411"/>
      <c r="AB34" s="411">
        <v>16</v>
      </c>
      <c r="AC34" s="411"/>
      <c r="AD34" s="390"/>
      <c r="AE34" s="377"/>
      <c r="AF34" s="232">
        <v>72</v>
      </c>
      <c r="AG34" s="248">
        <v>34</v>
      </c>
      <c r="AH34" s="233">
        <v>2</v>
      </c>
      <c r="AI34" s="232"/>
      <c r="AJ34" s="248"/>
      <c r="AK34" s="234"/>
      <c r="AL34" s="233"/>
      <c r="AM34" s="248"/>
      <c r="AN34" s="233"/>
      <c r="AO34" s="289"/>
      <c r="AP34" s="252"/>
      <c r="AQ34" s="254"/>
      <c r="AR34" s="253"/>
      <c r="AS34" s="252"/>
      <c r="AT34" s="254"/>
      <c r="AU34" s="253"/>
      <c r="AV34" s="252"/>
      <c r="AW34" s="254"/>
      <c r="AX34" s="253"/>
      <c r="AY34" s="252"/>
      <c r="AZ34" s="253"/>
      <c r="BA34" s="289"/>
      <c r="BB34" s="252"/>
      <c r="BC34" s="253"/>
      <c r="BD34" s="470">
        <f t="shared" si="4"/>
        <v>2</v>
      </c>
      <c r="BE34" s="471"/>
      <c r="BF34" s="404" t="s">
        <v>293</v>
      </c>
      <c r="BG34" s="404"/>
      <c r="BH34" s="404"/>
      <c r="BI34" s="405"/>
      <c r="BJ34" s="227">
        <f t="shared" ref="BJ34:BJ97" si="8">SUM(X34:AE34)</f>
        <v>34</v>
      </c>
    </row>
    <row r="35" spans="1:69" ht="47.25" customHeight="1" x14ac:dyDescent="0.45">
      <c r="A35" s="62" t="s">
        <v>144</v>
      </c>
      <c r="B35" s="398" t="s">
        <v>326</v>
      </c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466"/>
      <c r="P35" s="421"/>
      <c r="Q35" s="422"/>
      <c r="R35" s="422">
        <v>2</v>
      </c>
      <c r="S35" s="441"/>
      <c r="T35" s="410">
        <f t="shared" si="6"/>
        <v>72</v>
      </c>
      <c r="U35" s="411"/>
      <c r="V35" s="390">
        <f>SUM(AG35,AJ35,AM35,AP35,AS35,AV35,AY35,BB35)</f>
        <v>34</v>
      </c>
      <c r="W35" s="440"/>
      <c r="X35" s="390">
        <v>18</v>
      </c>
      <c r="Y35" s="377"/>
      <c r="Z35" s="411"/>
      <c r="AA35" s="411"/>
      <c r="AB35" s="411">
        <v>16</v>
      </c>
      <c r="AC35" s="411"/>
      <c r="AD35" s="390"/>
      <c r="AE35" s="377"/>
      <c r="AF35" s="232"/>
      <c r="AG35" s="248"/>
      <c r="AH35" s="233"/>
      <c r="AI35" s="232">
        <v>72</v>
      </c>
      <c r="AJ35" s="248">
        <v>34</v>
      </c>
      <c r="AK35" s="234">
        <v>2</v>
      </c>
      <c r="AL35" s="233"/>
      <c r="AM35" s="248"/>
      <c r="AN35" s="233"/>
      <c r="AO35" s="289"/>
      <c r="AP35" s="252"/>
      <c r="AQ35" s="254"/>
      <c r="AR35" s="253"/>
      <c r="AS35" s="252"/>
      <c r="AT35" s="254"/>
      <c r="AU35" s="253"/>
      <c r="AV35" s="252"/>
      <c r="AW35" s="254"/>
      <c r="AX35" s="253"/>
      <c r="AY35" s="252"/>
      <c r="AZ35" s="253"/>
      <c r="BA35" s="289"/>
      <c r="BB35" s="252"/>
      <c r="BC35" s="253"/>
      <c r="BD35" s="470">
        <f t="shared" si="4"/>
        <v>2</v>
      </c>
      <c r="BE35" s="471"/>
      <c r="BF35" s="469" t="s">
        <v>292</v>
      </c>
      <c r="BG35" s="372"/>
      <c r="BH35" s="372"/>
      <c r="BI35" s="373"/>
      <c r="BJ35" s="227">
        <f t="shared" si="8"/>
        <v>34</v>
      </c>
    </row>
    <row r="36" spans="1:69" ht="45" customHeight="1" x14ac:dyDescent="0.45">
      <c r="A36" s="62" t="s">
        <v>184</v>
      </c>
      <c r="B36" s="408" t="s">
        <v>327</v>
      </c>
      <c r="C36" s="352"/>
      <c r="D36" s="352"/>
      <c r="E36" s="352"/>
      <c r="F36" s="352"/>
      <c r="G36" s="352"/>
      <c r="H36" s="352"/>
      <c r="I36" s="352"/>
      <c r="J36" s="352"/>
      <c r="K36" s="352"/>
      <c r="L36" s="352"/>
      <c r="M36" s="352"/>
      <c r="N36" s="352"/>
      <c r="O36" s="353"/>
      <c r="P36" s="423">
        <v>3</v>
      </c>
      <c r="Q36" s="421"/>
      <c r="R36" s="450"/>
      <c r="S36" s="424"/>
      <c r="T36" s="410">
        <f t="shared" si="6"/>
        <v>144</v>
      </c>
      <c r="U36" s="411"/>
      <c r="V36" s="347">
        <f t="shared" ref="V36" si="9">SUM(AG36,AJ36,AM36,AP36,AS36,AV36,AY36,BB36)</f>
        <v>60</v>
      </c>
      <c r="W36" s="348"/>
      <c r="X36" s="346">
        <v>34</v>
      </c>
      <c r="Y36" s="347"/>
      <c r="Z36" s="377"/>
      <c r="AA36" s="390"/>
      <c r="AB36" s="377">
        <v>26</v>
      </c>
      <c r="AC36" s="390"/>
      <c r="AD36" s="347"/>
      <c r="AE36" s="348"/>
      <c r="AF36" s="232"/>
      <c r="AG36" s="248"/>
      <c r="AH36" s="233"/>
      <c r="AI36" s="232"/>
      <c r="AJ36" s="248"/>
      <c r="AK36" s="234"/>
      <c r="AL36" s="233">
        <v>144</v>
      </c>
      <c r="AM36" s="248">
        <v>60</v>
      </c>
      <c r="AN36" s="233">
        <v>4</v>
      </c>
      <c r="AO36" s="289"/>
      <c r="AP36" s="252"/>
      <c r="AQ36" s="254"/>
      <c r="AR36" s="253"/>
      <c r="AS36" s="252"/>
      <c r="AT36" s="254"/>
      <c r="AU36" s="253"/>
      <c r="AV36" s="252"/>
      <c r="AW36" s="254"/>
      <c r="AX36" s="253"/>
      <c r="AY36" s="252"/>
      <c r="AZ36" s="253"/>
      <c r="BA36" s="289"/>
      <c r="BB36" s="252"/>
      <c r="BC36" s="253"/>
      <c r="BD36" s="470">
        <f t="shared" si="4"/>
        <v>4</v>
      </c>
      <c r="BE36" s="471"/>
      <c r="BF36" s="469" t="s">
        <v>306</v>
      </c>
      <c r="BG36" s="372"/>
      <c r="BH36" s="372"/>
      <c r="BI36" s="373"/>
      <c r="BJ36" s="227">
        <f t="shared" si="8"/>
        <v>60</v>
      </c>
    </row>
    <row r="37" spans="1:69" s="9" customFormat="1" ht="40.5" customHeight="1" x14ac:dyDescent="0.45">
      <c r="A37" s="182" t="s">
        <v>108</v>
      </c>
      <c r="B37" s="482" t="s">
        <v>146</v>
      </c>
      <c r="C37" s="483"/>
      <c r="D37" s="483"/>
      <c r="E37" s="483"/>
      <c r="F37" s="483"/>
      <c r="G37" s="483"/>
      <c r="H37" s="483"/>
      <c r="I37" s="483"/>
      <c r="J37" s="483"/>
      <c r="K37" s="483"/>
      <c r="L37" s="483"/>
      <c r="M37" s="483"/>
      <c r="N37" s="483"/>
      <c r="O37" s="484"/>
      <c r="P37" s="421"/>
      <c r="Q37" s="422"/>
      <c r="R37" s="422"/>
      <c r="S37" s="441"/>
      <c r="T37" s="410">
        <f t="shared" si="6"/>
        <v>0</v>
      </c>
      <c r="U37" s="411"/>
      <c r="V37" s="390"/>
      <c r="W37" s="440"/>
      <c r="X37" s="410"/>
      <c r="Y37" s="377"/>
      <c r="Z37" s="411"/>
      <c r="AA37" s="411"/>
      <c r="AB37" s="411"/>
      <c r="AC37" s="411"/>
      <c r="AD37" s="390">
        <f t="shared" ref="AD37" si="10">SUM(AD38:AE39)</f>
        <v>0</v>
      </c>
      <c r="AE37" s="411"/>
      <c r="AF37" s="232"/>
      <c r="AG37" s="248"/>
      <c r="AH37" s="233"/>
      <c r="AI37" s="232"/>
      <c r="AJ37" s="248"/>
      <c r="AK37" s="234"/>
      <c r="AL37" s="233"/>
      <c r="AM37" s="248"/>
      <c r="AN37" s="233"/>
      <c r="AO37" s="232"/>
      <c r="AP37" s="248"/>
      <c r="AQ37" s="234"/>
      <c r="AR37" s="233"/>
      <c r="AS37" s="248"/>
      <c r="AT37" s="234"/>
      <c r="AU37" s="233"/>
      <c r="AV37" s="248"/>
      <c r="AW37" s="234"/>
      <c r="AX37" s="233"/>
      <c r="AY37" s="248"/>
      <c r="AZ37" s="233"/>
      <c r="BA37" s="232"/>
      <c r="BB37" s="248"/>
      <c r="BC37" s="233"/>
      <c r="BD37" s="470">
        <f t="shared" si="4"/>
        <v>0</v>
      </c>
      <c r="BE37" s="471"/>
      <c r="BF37" s="469"/>
      <c r="BG37" s="372"/>
      <c r="BH37" s="372"/>
      <c r="BI37" s="373"/>
      <c r="BJ37" s="227">
        <f t="shared" si="8"/>
        <v>0</v>
      </c>
      <c r="BO37" s="20"/>
      <c r="BP37" s="20"/>
      <c r="BQ37" s="20"/>
    </row>
    <row r="38" spans="1:69" ht="45" customHeight="1" x14ac:dyDescent="0.45">
      <c r="A38" s="62" t="s">
        <v>109</v>
      </c>
      <c r="B38" s="398" t="s">
        <v>145</v>
      </c>
      <c r="C38" s="399"/>
      <c r="D38" s="399"/>
      <c r="E38" s="399"/>
      <c r="F38" s="399"/>
      <c r="G38" s="399"/>
      <c r="H38" s="399"/>
      <c r="I38" s="399"/>
      <c r="J38" s="399"/>
      <c r="K38" s="399"/>
      <c r="L38" s="399"/>
      <c r="M38" s="399"/>
      <c r="N38" s="399"/>
      <c r="O38" s="466"/>
      <c r="P38" s="421">
        <v>2</v>
      </c>
      <c r="Q38" s="422"/>
      <c r="R38" s="422">
        <v>1</v>
      </c>
      <c r="S38" s="441"/>
      <c r="T38" s="410">
        <f t="shared" si="6"/>
        <v>216</v>
      </c>
      <c r="U38" s="411"/>
      <c r="V38" s="390">
        <f>SUM(AG38,AJ38,AM38,AP38,AS38,AV38,AY38,BB38)</f>
        <v>120</v>
      </c>
      <c r="W38" s="440"/>
      <c r="X38" s="390"/>
      <c r="Y38" s="377"/>
      <c r="Z38" s="411"/>
      <c r="AA38" s="411"/>
      <c r="AB38" s="411">
        <v>120</v>
      </c>
      <c r="AC38" s="411"/>
      <c r="AD38" s="390"/>
      <c r="AE38" s="377"/>
      <c r="AF38" s="232">
        <v>108</v>
      </c>
      <c r="AG38" s="248">
        <v>60</v>
      </c>
      <c r="AH38" s="233">
        <v>3</v>
      </c>
      <c r="AI38" s="232">
        <v>108</v>
      </c>
      <c r="AJ38" s="248">
        <v>60</v>
      </c>
      <c r="AK38" s="234">
        <v>3</v>
      </c>
      <c r="AL38" s="233"/>
      <c r="AM38" s="248"/>
      <c r="AN38" s="233"/>
      <c r="AO38" s="289"/>
      <c r="AP38" s="252"/>
      <c r="AQ38" s="254"/>
      <c r="AR38" s="253"/>
      <c r="AS38" s="252"/>
      <c r="AT38" s="254"/>
      <c r="AU38" s="253"/>
      <c r="AV38" s="252"/>
      <c r="AW38" s="254"/>
      <c r="AX38" s="253"/>
      <c r="AY38" s="252"/>
      <c r="AZ38" s="253"/>
      <c r="BA38" s="289"/>
      <c r="BB38" s="252"/>
      <c r="BC38" s="253"/>
      <c r="BD38" s="470">
        <f t="shared" si="4"/>
        <v>6</v>
      </c>
      <c r="BE38" s="471"/>
      <c r="BF38" s="469" t="s">
        <v>124</v>
      </c>
      <c r="BG38" s="372"/>
      <c r="BH38" s="372"/>
      <c r="BI38" s="373"/>
      <c r="BJ38" s="227">
        <f t="shared" si="8"/>
        <v>120</v>
      </c>
    </row>
    <row r="39" spans="1:69" ht="51" customHeight="1" x14ac:dyDescent="0.45">
      <c r="A39" s="62" t="s">
        <v>126</v>
      </c>
      <c r="B39" s="398" t="s">
        <v>328</v>
      </c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466"/>
      <c r="P39" s="421"/>
      <c r="Q39" s="422"/>
      <c r="R39" s="422">
        <v>2</v>
      </c>
      <c r="S39" s="441"/>
      <c r="T39" s="410">
        <f t="shared" si="6"/>
        <v>108</v>
      </c>
      <c r="U39" s="411"/>
      <c r="V39" s="390">
        <f>SUM(AG39,AJ39,AM39,AP39,AS39,AV39,AY39,BB39)</f>
        <v>40</v>
      </c>
      <c r="W39" s="440"/>
      <c r="X39" s="390"/>
      <c r="Y39" s="377"/>
      <c r="Z39" s="411"/>
      <c r="AA39" s="411"/>
      <c r="AB39" s="411">
        <v>40</v>
      </c>
      <c r="AC39" s="411"/>
      <c r="AD39" s="390"/>
      <c r="AE39" s="377"/>
      <c r="AF39" s="232"/>
      <c r="AG39" s="248"/>
      <c r="AH39" s="233"/>
      <c r="AI39" s="232">
        <v>108</v>
      </c>
      <c r="AJ39" s="248">
        <v>40</v>
      </c>
      <c r="AK39" s="234">
        <v>3</v>
      </c>
      <c r="AL39" s="233"/>
      <c r="AM39" s="248"/>
      <c r="AN39" s="233"/>
      <c r="AO39" s="289"/>
      <c r="AP39" s="252"/>
      <c r="AQ39" s="254"/>
      <c r="AR39" s="253"/>
      <c r="AS39" s="252"/>
      <c r="AT39" s="254"/>
      <c r="AU39" s="253"/>
      <c r="AV39" s="252"/>
      <c r="AW39" s="254"/>
      <c r="AX39" s="253"/>
      <c r="AY39" s="252"/>
      <c r="AZ39" s="253"/>
      <c r="BA39" s="289"/>
      <c r="BB39" s="252"/>
      <c r="BC39" s="253"/>
      <c r="BD39" s="470">
        <f t="shared" si="4"/>
        <v>3</v>
      </c>
      <c r="BE39" s="471"/>
      <c r="BF39" s="469" t="s">
        <v>124</v>
      </c>
      <c r="BG39" s="372"/>
      <c r="BH39" s="372"/>
      <c r="BI39" s="373"/>
      <c r="BJ39" s="227">
        <f t="shared" si="8"/>
        <v>40</v>
      </c>
    </row>
    <row r="40" spans="1:69" s="9" customFormat="1" ht="45" customHeight="1" x14ac:dyDescent="0.45">
      <c r="A40" s="182" t="s">
        <v>110</v>
      </c>
      <c r="B40" s="482" t="s">
        <v>299</v>
      </c>
      <c r="C40" s="483"/>
      <c r="D40" s="483"/>
      <c r="E40" s="483"/>
      <c r="F40" s="483"/>
      <c r="G40" s="483"/>
      <c r="H40" s="483"/>
      <c r="I40" s="483"/>
      <c r="J40" s="483"/>
      <c r="K40" s="483"/>
      <c r="L40" s="483"/>
      <c r="M40" s="483"/>
      <c r="N40" s="483"/>
      <c r="O40" s="484"/>
      <c r="P40" s="467"/>
      <c r="Q40" s="468"/>
      <c r="R40" s="468"/>
      <c r="S40" s="498"/>
      <c r="T40" s="410">
        <f t="shared" si="6"/>
        <v>0</v>
      </c>
      <c r="U40" s="411"/>
      <c r="V40" s="390"/>
      <c r="W40" s="440"/>
      <c r="X40" s="410"/>
      <c r="Y40" s="377"/>
      <c r="Z40" s="411"/>
      <c r="AA40" s="411"/>
      <c r="AB40" s="411"/>
      <c r="AC40" s="411"/>
      <c r="AD40" s="390">
        <f t="shared" ref="AD40" si="11">SUM(AD41:AE42)</f>
        <v>0</v>
      </c>
      <c r="AE40" s="411"/>
      <c r="AF40" s="232"/>
      <c r="AG40" s="248"/>
      <c r="AH40" s="233"/>
      <c r="AI40" s="232"/>
      <c r="AJ40" s="248"/>
      <c r="AK40" s="234"/>
      <c r="AL40" s="233"/>
      <c r="AM40" s="248"/>
      <c r="AN40" s="233"/>
      <c r="AO40" s="289"/>
      <c r="AP40" s="252"/>
      <c r="AQ40" s="254"/>
      <c r="AR40" s="253"/>
      <c r="AS40" s="252"/>
      <c r="AT40" s="254"/>
      <c r="AU40" s="253"/>
      <c r="AV40" s="252"/>
      <c r="AW40" s="254"/>
      <c r="AX40" s="253"/>
      <c r="AY40" s="252"/>
      <c r="AZ40" s="253"/>
      <c r="BA40" s="289"/>
      <c r="BB40" s="252"/>
      <c r="BC40" s="253"/>
      <c r="BD40" s="470">
        <f t="shared" si="4"/>
        <v>0</v>
      </c>
      <c r="BE40" s="471"/>
      <c r="BF40" s="469"/>
      <c r="BG40" s="372"/>
      <c r="BH40" s="372"/>
      <c r="BI40" s="373"/>
      <c r="BJ40" s="227">
        <f t="shared" si="8"/>
        <v>0</v>
      </c>
    </row>
    <row r="41" spans="1:69" s="9" customFormat="1" ht="50.25" customHeight="1" x14ac:dyDescent="0.45">
      <c r="A41" s="62" t="s">
        <v>297</v>
      </c>
      <c r="B41" s="398" t="s">
        <v>295</v>
      </c>
      <c r="C41" s="399"/>
      <c r="D41" s="399"/>
      <c r="E41" s="399"/>
      <c r="F41" s="399"/>
      <c r="G41" s="399"/>
      <c r="H41" s="399"/>
      <c r="I41" s="399"/>
      <c r="J41" s="399"/>
      <c r="K41" s="399"/>
      <c r="L41" s="399"/>
      <c r="M41" s="399"/>
      <c r="N41" s="399"/>
      <c r="O41" s="466"/>
      <c r="P41" s="467">
        <v>1</v>
      </c>
      <c r="Q41" s="468"/>
      <c r="R41" s="468"/>
      <c r="S41" s="498"/>
      <c r="T41" s="410">
        <f t="shared" si="6"/>
        <v>120</v>
      </c>
      <c r="U41" s="411"/>
      <c r="V41" s="390">
        <f>SUM(AG41,AJ41,AM41,AP41,AS41,AV41,AY41,BB41)</f>
        <v>68</v>
      </c>
      <c r="W41" s="440"/>
      <c r="X41" s="390">
        <v>34</v>
      </c>
      <c r="Y41" s="377"/>
      <c r="Z41" s="411"/>
      <c r="AA41" s="411"/>
      <c r="AB41" s="411">
        <v>34</v>
      </c>
      <c r="AC41" s="411"/>
      <c r="AD41" s="390"/>
      <c r="AE41" s="377"/>
      <c r="AF41" s="232">
        <v>120</v>
      </c>
      <c r="AG41" s="248">
        <v>68</v>
      </c>
      <c r="AH41" s="233">
        <v>3</v>
      </c>
      <c r="AI41" s="232"/>
      <c r="AJ41" s="248"/>
      <c r="AK41" s="234"/>
      <c r="AL41" s="233"/>
      <c r="AM41" s="248"/>
      <c r="AN41" s="233"/>
      <c r="AO41" s="289"/>
      <c r="AP41" s="252"/>
      <c r="AQ41" s="254"/>
      <c r="AR41" s="253"/>
      <c r="AS41" s="252"/>
      <c r="AT41" s="254"/>
      <c r="AU41" s="253"/>
      <c r="AV41" s="252"/>
      <c r="AW41" s="254"/>
      <c r="AX41" s="253"/>
      <c r="AY41" s="252"/>
      <c r="AZ41" s="253"/>
      <c r="BA41" s="289"/>
      <c r="BB41" s="252"/>
      <c r="BC41" s="253"/>
      <c r="BD41" s="470">
        <f t="shared" si="4"/>
        <v>3</v>
      </c>
      <c r="BE41" s="471"/>
      <c r="BF41" s="469" t="s">
        <v>404</v>
      </c>
      <c r="BG41" s="372"/>
      <c r="BH41" s="372"/>
      <c r="BI41" s="373"/>
      <c r="BJ41" s="227">
        <f t="shared" si="8"/>
        <v>68</v>
      </c>
    </row>
    <row r="42" spans="1:69" s="9" customFormat="1" ht="37.5" customHeight="1" x14ac:dyDescent="0.45">
      <c r="A42" s="62" t="s">
        <v>298</v>
      </c>
      <c r="B42" s="398" t="s">
        <v>296</v>
      </c>
      <c r="C42" s="399"/>
      <c r="D42" s="399"/>
      <c r="E42" s="399"/>
      <c r="F42" s="399"/>
      <c r="G42" s="399"/>
      <c r="H42" s="399"/>
      <c r="I42" s="399"/>
      <c r="J42" s="399"/>
      <c r="K42" s="399"/>
      <c r="L42" s="399"/>
      <c r="M42" s="399"/>
      <c r="N42" s="399"/>
      <c r="O42" s="466"/>
      <c r="P42" s="467">
        <v>2</v>
      </c>
      <c r="Q42" s="468"/>
      <c r="R42" s="468">
        <v>1</v>
      </c>
      <c r="S42" s="498"/>
      <c r="T42" s="410">
        <f t="shared" si="6"/>
        <v>330</v>
      </c>
      <c r="U42" s="411"/>
      <c r="V42" s="390">
        <f>SUM(AG42,AJ42,AM42,AP42,AS42,AV42,AY42,BB42)</f>
        <v>176</v>
      </c>
      <c r="W42" s="440"/>
      <c r="X42" s="390">
        <v>82</v>
      </c>
      <c r="Y42" s="377"/>
      <c r="Z42" s="411"/>
      <c r="AA42" s="411"/>
      <c r="AB42" s="411">
        <v>94</v>
      </c>
      <c r="AC42" s="411"/>
      <c r="AD42" s="390"/>
      <c r="AE42" s="377"/>
      <c r="AF42" s="232">
        <v>120</v>
      </c>
      <c r="AG42" s="248">
        <v>68</v>
      </c>
      <c r="AH42" s="233">
        <v>3</v>
      </c>
      <c r="AI42" s="232">
        <v>210</v>
      </c>
      <c r="AJ42" s="248">
        <v>108</v>
      </c>
      <c r="AK42" s="234">
        <v>6</v>
      </c>
      <c r="AL42" s="233"/>
      <c r="AM42" s="248"/>
      <c r="AN42" s="233"/>
      <c r="AO42" s="289"/>
      <c r="AP42" s="252"/>
      <c r="AQ42" s="254"/>
      <c r="AR42" s="253"/>
      <c r="AS42" s="252"/>
      <c r="AT42" s="254"/>
      <c r="AU42" s="253"/>
      <c r="AV42" s="252"/>
      <c r="AW42" s="254"/>
      <c r="AX42" s="253"/>
      <c r="AY42" s="252"/>
      <c r="AZ42" s="253"/>
      <c r="BA42" s="289"/>
      <c r="BB42" s="252"/>
      <c r="BC42" s="253"/>
      <c r="BD42" s="470">
        <f t="shared" si="4"/>
        <v>9</v>
      </c>
      <c r="BE42" s="471"/>
      <c r="BF42" s="469" t="s">
        <v>405</v>
      </c>
      <c r="BG42" s="372"/>
      <c r="BH42" s="372"/>
      <c r="BI42" s="373"/>
      <c r="BJ42" s="227">
        <f t="shared" si="8"/>
        <v>176</v>
      </c>
    </row>
    <row r="43" spans="1:69" s="9" customFormat="1" ht="44.25" customHeight="1" x14ac:dyDescent="0.45">
      <c r="A43" s="183" t="s">
        <v>122</v>
      </c>
      <c r="B43" s="387" t="s">
        <v>364</v>
      </c>
      <c r="C43" s="388"/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88"/>
      <c r="O43" s="389"/>
      <c r="P43" s="423"/>
      <c r="Q43" s="421"/>
      <c r="R43" s="450"/>
      <c r="S43" s="423"/>
      <c r="T43" s="410">
        <f t="shared" si="6"/>
        <v>0</v>
      </c>
      <c r="U43" s="411"/>
      <c r="V43" s="390"/>
      <c r="W43" s="440"/>
      <c r="X43" s="410"/>
      <c r="Y43" s="377"/>
      <c r="Z43" s="411"/>
      <c r="AA43" s="411"/>
      <c r="AB43" s="411"/>
      <c r="AC43" s="411"/>
      <c r="AD43" s="390">
        <f t="shared" ref="AD43" si="12">SUM(AD44:AE50)</f>
        <v>0</v>
      </c>
      <c r="AE43" s="411"/>
      <c r="AF43" s="232"/>
      <c r="AG43" s="248"/>
      <c r="AH43" s="233"/>
      <c r="AI43" s="232"/>
      <c r="AJ43" s="248"/>
      <c r="AK43" s="234"/>
      <c r="AL43" s="233"/>
      <c r="AM43" s="248"/>
      <c r="AN43" s="233"/>
      <c r="AO43" s="289"/>
      <c r="AP43" s="252"/>
      <c r="AQ43" s="254"/>
      <c r="AR43" s="253"/>
      <c r="AS43" s="252"/>
      <c r="AT43" s="254"/>
      <c r="AU43" s="289">
        <f t="shared" ref="AU43:BC43" si="13">SUM(AU44:AU50)</f>
        <v>0</v>
      </c>
      <c r="AV43" s="252">
        <f t="shared" si="13"/>
        <v>0</v>
      </c>
      <c r="AW43" s="251">
        <f t="shared" si="13"/>
        <v>0</v>
      </c>
      <c r="AX43" s="289">
        <f t="shared" si="13"/>
        <v>0</v>
      </c>
      <c r="AY43" s="252">
        <f t="shared" si="13"/>
        <v>0</v>
      </c>
      <c r="AZ43" s="251">
        <f t="shared" si="13"/>
        <v>0</v>
      </c>
      <c r="BA43" s="289">
        <f t="shared" si="13"/>
        <v>0</v>
      </c>
      <c r="BB43" s="252">
        <f t="shared" si="13"/>
        <v>0</v>
      </c>
      <c r="BC43" s="253">
        <f t="shared" si="13"/>
        <v>0</v>
      </c>
      <c r="BD43" s="470">
        <f t="shared" si="4"/>
        <v>0</v>
      </c>
      <c r="BE43" s="471"/>
      <c r="BF43" s="679"/>
      <c r="BG43" s="680"/>
      <c r="BH43" s="680"/>
      <c r="BI43" s="681"/>
      <c r="BJ43" s="227">
        <f t="shared" si="8"/>
        <v>0</v>
      </c>
      <c r="BO43" s="20"/>
      <c r="BP43" s="20"/>
      <c r="BQ43" s="20"/>
    </row>
    <row r="44" spans="1:69" ht="50.25" customHeight="1" thickBot="1" x14ac:dyDescent="0.5">
      <c r="A44" s="71" t="s">
        <v>123</v>
      </c>
      <c r="B44" s="479" t="s">
        <v>238</v>
      </c>
      <c r="C44" s="480"/>
      <c r="D44" s="480"/>
      <c r="E44" s="480"/>
      <c r="F44" s="480"/>
      <c r="G44" s="480"/>
      <c r="H44" s="480"/>
      <c r="I44" s="480"/>
      <c r="J44" s="480"/>
      <c r="K44" s="480"/>
      <c r="L44" s="480"/>
      <c r="M44" s="480"/>
      <c r="N44" s="480"/>
      <c r="O44" s="481"/>
      <c r="P44" s="448">
        <v>3</v>
      </c>
      <c r="Q44" s="449"/>
      <c r="R44" s="625"/>
      <c r="S44" s="448"/>
      <c r="T44" s="519">
        <f t="shared" si="6"/>
        <v>108</v>
      </c>
      <c r="U44" s="478"/>
      <c r="V44" s="472">
        <f t="shared" ref="V44:V54" si="14">SUM(AG44,AJ44,AM44,AP44,AS44,AV44,AY44,BB44)</f>
        <v>50</v>
      </c>
      <c r="W44" s="499"/>
      <c r="X44" s="472">
        <v>26</v>
      </c>
      <c r="Y44" s="429"/>
      <c r="Z44" s="478"/>
      <c r="AA44" s="478"/>
      <c r="AB44" s="478">
        <v>24</v>
      </c>
      <c r="AC44" s="478"/>
      <c r="AD44" s="472"/>
      <c r="AE44" s="429"/>
      <c r="AF44" s="236"/>
      <c r="AG44" s="272"/>
      <c r="AH44" s="237"/>
      <c r="AI44" s="236"/>
      <c r="AJ44" s="272"/>
      <c r="AK44" s="238"/>
      <c r="AL44" s="237">
        <v>108</v>
      </c>
      <c r="AM44" s="272">
        <v>50</v>
      </c>
      <c r="AN44" s="237">
        <v>3</v>
      </c>
      <c r="AO44" s="146"/>
      <c r="AP44" s="302"/>
      <c r="AQ44" s="147"/>
      <c r="AR44" s="268"/>
      <c r="AS44" s="302"/>
      <c r="AT44" s="147"/>
      <c r="AU44" s="146"/>
      <c r="AV44" s="302"/>
      <c r="AW44" s="147"/>
      <c r="AX44" s="146"/>
      <c r="AY44" s="302"/>
      <c r="AZ44" s="147"/>
      <c r="BA44" s="146"/>
      <c r="BB44" s="302"/>
      <c r="BC44" s="268"/>
      <c r="BD44" s="687">
        <f t="shared" si="4"/>
        <v>3</v>
      </c>
      <c r="BE44" s="688"/>
      <c r="BF44" s="682" t="s">
        <v>345</v>
      </c>
      <c r="BG44" s="683"/>
      <c r="BH44" s="683"/>
      <c r="BI44" s="684"/>
      <c r="BJ44" s="227">
        <f t="shared" si="8"/>
        <v>50</v>
      </c>
    </row>
    <row r="45" spans="1:69" s="18" customFormat="1" ht="60" customHeight="1" thickBot="1" x14ac:dyDescent="0.5">
      <c r="A45" s="143"/>
      <c r="B45" s="304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144"/>
      <c r="Q45" s="144"/>
      <c r="R45" s="144"/>
      <c r="S45" s="144"/>
      <c r="T45" s="296"/>
      <c r="U45" s="296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5"/>
      <c r="BE45" s="145"/>
      <c r="BF45" s="299"/>
      <c r="BG45" s="299"/>
      <c r="BH45" s="299"/>
      <c r="BI45" s="299"/>
      <c r="BJ45" s="227">
        <f t="shared" si="8"/>
        <v>0</v>
      </c>
    </row>
    <row r="46" spans="1:69" ht="32.4" customHeight="1" thickBot="1" x14ac:dyDescent="0.5">
      <c r="A46" s="581" t="s">
        <v>96</v>
      </c>
      <c r="B46" s="583" t="s">
        <v>429</v>
      </c>
      <c r="C46" s="584"/>
      <c r="D46" s="584"/>
      <c r="E46" s="584"/>
      <c r="F46" s="584"/>
      <c r="G46" s="584"/>
      <c r="H46" s="584"/>
      <c r="I46" s="584"/>
      <c r="J46" s="584"/>
      <c r="K46" s="584"/>
      <c r="L46" s="584"/>
      <c r="M46" s="584"/>
      <c r="N46" s="584"/>
      <c r="O46" s="585"/>
      <c r="P46" s="493" t="s">
        <v>8</v>
      </c>
      <c r="Q46" s="514"/>
      <c r="R46" s="430" t="s">
        <v>9</v>
      </c>
      <c r="S46" s="493"/>
      <c r="T46" s="589" t="s">
        <v>10</v>
      </c>
      <c r="U46" s="425"/>
      <c r="V46" s="425"/>
      <c r="W46" s="425"/>
      <c r="X46" s="425"/>
      <c r="Y46" s="425"/>
      <c r="Z46" s="425"/>
      <c r="AA46" s="425"/>
      <c r="AB46" s="425"/>
      <c r="AC46" s="425"/>
      <c r="AD46" s="425"/>
      <c r="AE46" s="426"/>
      <c r="AF46" s="526" t="s">
        <v>34</v>
      </c>
      <c r="AG46" s="451"/>
      <c r="AH46" s="451"/>
      <c r="AI46" s="451"/>
      <c r="AJ46" s="451"/>
      <c r="AK46" s="451"/>
      <c r="AL46" s="451"/>
      <c r="AM46" s="451"/>
      <c r="AN46" s="451"/>
      <c r="AO46" s="451"/>
      <c r="AP46" s="451"/>
      <c r="AQ46" s="451"/>
      <c r="AR46" s="451"/>
      <c r="AS46" s="451"/>
      <c r="AT46" s="451"/>
      <c r="AU46" s="451"/>
      <c r="AV46" s="451"/>
      <c r="AW46" s="451"/>
      <c r="AX46" s="451"/>
      <c r="AY46" s="451"/>
      <c r="AZ46" s="451"/>
      <c r="BA46" s="451"/>
      <c r="BB46" s="451"/>
      <c r="BC46" s="395"/>
      <c r="BD46" s="527" t="s">
        <v>24</v>
      </c>
      <c r="BE46" s="528"/>
      <c r="BF46" s="616" t="s">
        <v>97</v>
      </c>
      <c r="BG46" s="616"/>
      <c r="BH46" s="616"/>
      <c r="BI46" s="617"/>
      <c r="BJ46" s="227">
        <f t="shared" si="8"/>
        <v>0</v>
      </c>
    </row>
    <row r="47" spans="1:69" ht="32.4" customHeight="1" thickBot="1" x14ac:dyDescent="0.5">
      <c r="A47" s="582"/>
      <c r="B47" s="586"/>
      <c r="C47" s="587"/>
      <c r="D47" s="587"/>
      <c r="E47" s="587"/>
      <c r="F47" s="587"/>
      <c r="G47" s="587"/>
      <c r="H47" s="587"/>
      <c r="I47" s="587"/>
      <c r="J47" s="587"/>
      <c r="K47" s="587"/>
      <c r="L47" s="587"/>
      <c r="M47" s="587"/>
      <c r="N47" s="587"/>
      <c r="O47" s="588"/>
      <c r="P47" s="495"/>
      <c r="Q47" s="579"/>
      <c r="R47" s="432"/>
      <c r="S47" s="495"/>
      <c r="T47" s="492" t="s">
        <v>5</v>
      </c>
      <c r="U47" s="493"/>
      <c r="V47" s="430" t="s">
        <v>11</v>
      </c>
      <c r="W47" s="431"/>
      <c r="X47" s="436" t="s">
        <v>12</v>
      </c>
      <c r="Y47" s="437"/>
      <c r="Z47" s="437"/>
      <c r="AA47" s="437"/>
      <c r="AB47" s="437"/>
      <c r="AC47" s="437"/>
      <c r="AD47" s="437"/>
      <c r="AE47" s="438"/>
      <c r="AF47" s="393" t="s">
        <v>14</v>
      </c>
      <c r="AG47" s="391"/>
      <c r="AH47" s="391"/>
      <c r="AI47" s="391"/>
      <c r="AJ47" s="391"/>
      <c r="AK47" s="392"/>
      <c r="AL47" s="393" t="s">
        <v>15</v>
      </c>
      <c r="AM47" s="391"/>
      <c r="AN47" s="391"/>
      <c r="AO47" s="391"/>
      <c r="AP47" s="391"/>
      <c r="AQ47" s="392"/>
      <c r="AR47" s="393" t="s">
        <v>16</v>
      </c>
      <c r="AS47" s="391"/>
      <c r="AT47" s="391"/>
      <c r="AU47" s="391"/>
      <c r="AV47" s="391"/>
      <c r="AW47" s="392"/>
      <c r="AX47" s="393" t="s">
        <v>152</v>
      </c>
      <c r="AY47" s="391"/>
      <c r="AZ47" s="391"/>
      <c r="BA47" s="391"/>
      <c r="BB47" s="391"/>
      <c r="BC47" s="392"/>
      <c r="BD47" s="529"/>
      <c r="BE47" s="530"/>
      <c r="BF47" s="618"/>
      <c r="BG47" s="618"/>
      <c r="BH47" s="618"/>
      <c r="BI47" s="619"/>
      <c r="BJ47" s="227">
        <f t="shared" si="8"/>
        <v>0</v>
      </c>
    </row>
    <row r="48" spans="1:69" ht="76.95" customHeight="1" thickBot="1" x14ac:dyDescent="0.5">
      <c r="A48" s="582"/>
      <c r="B48" s="586"/>
      <c r="C48" s="587"/>
      <c r="D48" s="587"/>
      <c r="E48" s="587"/>
      <c r="F48" s="587"/>
      <c r="G48" s="587"/>
      <c r="H48" s="587"/>
      <c r="I48" s="587"/>
      <c r="J48" s="587"/>
      <c r="K48" s="587"/>
      <c r="L48" s="587"/>
      <c r="M48" s="587"/>
      <c r="N48" s="587"/>
      <c r="O48" s="588"/>
      <c r="P48" s="495"/>
      <c r="Q48" s="579"/>
      <c r="R48" s="432"/>
      <c r="S48" s="495"/>
      <c r="T48" s="494"/>
      <c r="U48" s="495"/>
      <c r="V48" s="432"/>
      <c r="W48" s="433"/>
      <c r="X48" s="580" t="s">
        <v>13</v>
      </c>
      <c r="Y48" s="514"/>
      <c r="Z48" s="513" t="s">
        <v>98</v>
      </c>
      <c r="AA48" s="514"/>
      <c r="AB48" s="513" t="s">
        <v>99</v>
      </c>
      <c r="AC48" s="514"/>
      <c r="AD48" s="430" t="s">
        <v>72</v>
      </c>
      <c r="AE48" s="431"/>
      <c r="AF48" s="500" t="s">
        <v>148</v>
      </c>
      <c r="AG48" s="391"/>
      <c r="AH48" s="392"/>
      <c r="AI48" s="500" t="s">
        <v>174</v>
      </c>
      <c r="AJ48" s="391"/>
      <c r="AK48" s="392"/>
      <c r="AL48" s="500" t="s">
        <v>172</v>
      </c>
      <c r="AM48" s="391"/>
      <c r="AN48" s="392"/>
      <c r="AO48" s="500" t="s">
        <v>173</v>
      </c>
      <c r="AP48" s="391"/>
      <c r="AQ48" s="392"/>
      <c r="AR48" s="500" t="s">
        <v>149</v>
      </c>
      <c r="AS48" s="391"/>
      <c r="AT48" s="392"/>
      <c r="AU48" s="500" t="s">
        <v>150</v>
      </c>
      <c r="AV48" s="391"/>
      <c r="AW48" s="392"/>
      <c r="AX48" s="500" t="s">
        <v>183</v>
      </c>
      <c r="AY48" s="391"/>
      <c r="AZ48" s="392"/>
      <c r="BA48" s="503" t="s">
        <v>151</v>
      </c>
      <c r="BB48" s="504"/>
      <c r="BC48" s="505"/>
      <c r="BD48" s="529"/>
      <c r="BE48" s="530"/>
      <c r="BF48" s="618"/>
      <c r="BG48" s="618"/>
      <c r="BH48" s="618"/>
      <c r="BI48" s="619"/>
      <c r="BJ48" s="227">
        <f t="shared" si="8"/>
        <v>0</v>
      </c>
    </row>
    <row r="49" spans="1:69" ht="159" customHeight="1" thickBot="1" x14ac:dyDescent="0.5">
      <c r="A49" s="726"/>
      <c r="B49" s="729"/>
      <c r="C49" s="730"/>
      <c r="D49" s="730"/>
      <c r="E49" s="730"/>
      <c r="F49" s="730"/>
      <c r="G49" s="730"/>
      <c r="H49" s="730"/>
      <c r="I49" s="730"/>
      <c r="J49" s="730"/>
      <c r="K49" s="730"/>
      <c r="L49" s="730"/>
      <c r="M49" s="730"/>
      <c r="N49" s="730"/>
      <c r="O49" s="731"/>
      <c r="P49" s="497"/>
      <c r="Q49" s="515"/>
      <c r="R49" s="434"/>
      <c r="S49" s="497"/>
      <c r="T49" s="496"/>
      <c r="U49" s="497"/>
      <c r="V49" s="434"/>
      <c r="W49" s="435"/>
      <c r="X49" s="496"/>
      <c r="Y49" s="515"/>
      <c r="Z49" s="434"/>
      <c r="AA49" s="515"/>
      <c r="AB49" s="434"/>
      <c r="AC49" s="515"/>
      <c r="AD49" s="434"/>
      <c r="AE49" s="435"/>
      <c r="AF49" s="148" t="s">
        <v>3</v>
      </c>
      <c r="AG49" s="149" t="s">
        <v>17</v>
      </c>
      <c r="AH49" s="150" t="s">
        <v>18</v>
      </c>
      <c r="AI49" s="148" t="s">
        <v>3</v>
      </c>
      <c r="AJ49" s="149" t="s">
        <v>17</v>
      </c>
      <c r="AK49" s="150" t="s">
        <v>18</v>
      </c>
      <c r="AL49" s="148" t="s">
        <v>3</v>
      </c>
      <c r="AM49" s="149" t="s">
        <v>17</v>
      </c>
      <c r="AN49" s="150" t="s">
        <v>18</v>
      </c>
      <c r="AO49" s="148" t="s">
        <v>3</v>
      </c>
      <c r="AP49" s="149" t="s">
        <v>17</v>
      </c>
      <c r="AQ49" s="150" t="s">
        <v>18</v>
      </c>
      <c r="AR49" s="151" t="s">
        <v>3</v>
      </c>
      <c r="AS49" s="149" t="s">
        <v>17</v>
      </c>
      <c r="AT49" s="152" t="s">
        <v>18</v>
      </c>
      <c r="AU49" s="278" t="s">
        <v>3</v>
      </c>
      <c r="AV49" s="149" t="s">
        <v>17</v>
      </c>
      <c r="AW49" s="260" t="s">
        <v>18</v>
      </c>
      <c r="AX49" s="151" t="s">
        <v>3</v>
      </c>
      <c r="AY49" s="149" t="s">
        <v>17</v>
      </c>
      <c r="AZ49" s="152" t="s">
        <v>18</v>
      </c>
      <c r="BA49" s="151" t="s">
        <v>3</v>
      </c>
      <c r="BB49" s="149" t="s">
        <v>17</v>
      </c>
      <c r="BC49" s="152" t="s">
        <v>18</v>
      </c>
      <c r="BD49" s="531"/>
      <c r="BE49" s="532"/>
      <c r="BF49" s="691"/>
      <c r="BG49" s="691"/>
      <c r="BH49" s="691"/>
      <c r="BI49" s="692"/>
      <c r="BJ49" s="227">
        <f t="shared" si="8"/>
        <v>0</v>
      </c>
    </row>
    <row r="50" spans="1:69" ht="41.25" customHeight="1" x14ac:dyDescent="0.45">
      <c r="A50" s="50" t="s">
        <v>129</v>
      </c>
      <c r="B50" s="473" t="s">
        <v>147</v>
      </c>
      <c r="C50" s="474"/>
      <c r="D50" s="474"/>
      <c r="E50" s="474"/>
      <c r="F50" s="474"/>
      <c r="G50" s="474"/>
      <c r="H50" s="474"/>
      <c r="I50" s="474"/>
      <c r="J50" s="474"/>
      <c r="K50" s="474"/>
      <c r="L50" s="474"/>
      <c r="M50" s="474"/>
      <c r="N50" s="474"/>
      <c r="O50" s="475"/>
      <c r="P50" s="476">
        <v>4</v>
      </c>
      <c r="Q50" s="477"/>
      <c r="R50" s="488"/>
      <c r="S50" s="476"/>
      <c r="T50" s="490">
        <f t="shared" si="6"/>
        <v>108</v>
      </c>
      <c r="U50" s="491"/>
      <c r="V50" s="477">
        <f t="shared" si="14"/>
        <v>50</v>
      </c>
      <c r="W50" s="489"/>
      <c r="X50" s="477">
        <v>26</v>
      </c>
      <c r="Y50" s="488"/>
      <c r="Z50" s="439"/>
      <c r="AA50" s="439"/>
      <c r="AB50" s="439">
        <v>24</v>
      </c>
      <c r="AC50" s="439"/>
      <c r="AD50" s="477"/>
      <c r="AE50" s="488"/>
      <c r="AF50" s="61"/>
      <c r="AG50" s="263"/>
      <c r="AH50" s="271"/>
      <c r="AI50" s="61"/>
      <c r="AJ50" s="263"/>
      <c r="AK50" s="68"/>
      <c r="AL50" s="271"/>
      <c r="AM50" s="263"/>
      <c r="AN50" s="271"/>
      <c r="AO50" s="61">
        <v>108</v>
      </c>
      <c r="AP50" s="263">
        <v>50</v>
      </c>
      <c r="AQ50" s="68">
        <v>3</v>
      </c>
      <c r="AR50" s="271"/>
      <c r="AS50" s="263"/>
      <c r="AT50" s="68"/>
      <c r="AU50" s="142"/>
      <c r="AV50" s="263"/>
      <c r="AW50" s="274"/>
      <c r="AX50" s="61"/>
      <c r="AY50" s="263"/>
      <c r="AZ50" s="68"/>
      <c r="BA50" s="142"/>
      <c r="BB50" s="263"/>
      <c r="BC50" s="273"/>
      <c r="BD50" s="574">
        <f t="shared" si="4"/>
        <v>3</v>
      </c>
      <c r="BE50" s="575"/>
      <c r="BF50" s="485" t="s">
        <v>300</v>
      </c>
      <c r="BG50" s="486"/>
      <c r="BH50" s="486"/>
      <c r="BI50" s="487"/>
      <c r="BJ50" s="227">
        <f t="shared" si="8"/>
        <v>50</v>
      </c>
    </row>
    <row r="51" spans="1:69" s="9" customFormat="1" ht="43.5" customHeight="1" x14ac:dyDescent="0.45">
      <c r="A51" s="182" t="s">
        <v>167</v>
      </c>
      <c r="B51" s="458" t="s">
        <v>168</v>
      </c>
      <c r="C51" s="459"/>
      <c r="D51" s="459"/>
      <c r="E51" s="459"/>
      <c r="F51" s="459"/>
      <c r="G51" s="459"/>
      <c r="H51" s="459"/>
      <c r="I51" s="459"/>
      <c r="J51" s="459"/>
      <c r="K51" s="459"/>
      <c r="L51" s="459"/>
      <c r="M51" s="459"/>
      <c r="N51" s="459"/>
      <c r="O51" s="460"/>
      <c r="P51" s="423">
        <v>1.2</v>
      </c>
      <c r="Q51" s="421"/>
      <c r="R51" s="450"/>
      <c r="S51" s="423"/>
      <c r="T51" s="410">
        <f t="shared" si="6"/>
        <v>216</v>
      </c>
      <c r="U51" s="411"/>
      <c r="V51" s="421">
        <f t="shared" si="14"/>
        <v>120</v>
      </c>
      <c r="W51" s="441"/>
      <c r="X51" s="421">
        <v>56</v>
      </c>
      <c r="Y51" s="450"/>
      <c r="Z51" s="422">
        <v>64</v>
      </c>
      <c r="AA51" s="422"/>
      <c r="AB51" s="422"/>
      <c r="AC51" s="422"/>
      <c r="AD51" s="421"/>
      <c r="AE51" s="450"/>
      <c r="AF51" s="289">
        <v>108</v>
      </c>
      <c r="AG51" s="252">
        <v>60</v>
      </c>
      <c r="AH51" s="253">
        <v>3</v>
      </c>
      <c r="AI51" s="289">
        <v>108</v>
      </c>
      <c r="AJ51" s="252">
        <v>60</v>
      </c>
      <c r="AK51" s="254">
        <v>3</v>
      </c>
      <c r="AL51" s="253"/>
      <c r="AM51" s="252"/>
      <c r="AN51" s="253"/>
      <c r="AO51" s="289"/>
      <c r="AP51" s="252"/>
      <c r="AQ51" s="254"/>
      <c r="AR51" s="253"/>
      <c r="AS51" s="252"/>
      <c r="AT51" s="254"/>
      <c r="AU51" s="69"/>
      <c r="AV51" s="252"/>
      <c r="AW51" s="265"/>
      <c r="AX51" s="69"/>
      <c r="AY51" s="252"/>
      <c r="AZ51" s="265"/>
      <c r="BA51" s="69"/>
      <c r="BB51" s="252"/>
      <c r="BC51" s="269"/>
      <c r="BD51" s="406">
        <f t="shared" si="4"/>
        <v>6</v>
      </c>
      <c r="BE51" s="407"/>
      <c r="BF51" s="469" t="s">
        <v>344</v>
      </c>
      <c r="BG51" s="372"/>
      <c r="BH51" s="372"/>
      <c r="BI51" s="373"/>
      <c r="BJ51" s="227">
        <f t="shared" si="8"/>
        <v>120</v>
      </c>
      <c r="BO51" s="20"/>
      <c r="BP51" s="20"/>
      <c r="BQ51" s="20"/>
    </row>
    <row r="52" spans="1:69" ht="37.5" customHeight="1" x14ac:dyDescent="0.45">
      <c r="A52" s="183" t="s">
        <v>169</v>
      </c>
      <c r="B52" s="387" t="s">
        <v>170</v>
      </c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9"/>
      <c r="P52" s="423">
        <v>2.2999999999999998</v>
      </c>
      <c r="Q52" s="421"/>
      <c r="R52" s="450"/>
      <c r="S52" s="423"/>
      <c r="T52" s="410">
        <f t="shared" si="6"/>
        <v>440</v>
      </c>
      <c r="U52" s="411"/>
      <c r="V52" s="421">
        <f>SUM(AG52,AJ52,AM52,AP52,AS52,AV52,AY52,BB52)</f>
        <v>212</v>
      </c>
      <c r="W52" s="441"/>
      <c r="X52" s="421">
        <v>120</v>
      </c>
      <c r="Y52" s="450"/>
      <c r="Z52" s="422">
        <v>48</v>
      </c>
      <c r="AA52" s="422"/>
      <c r="AB52" s="422">
        <v>44</v>
      </c>
      <c r="AC52" s="422"/>
      <c r="AD52" s="421"/>
      <c r="AE52" s="450"/>
      <c r="AF52" s="289"/>
      <c r="AG52" s="252"/>
      <c r="AH52" s="253"/>
      <c r="AI52" s="289">
        <v>220</v>
      </c>
      <c r="AJ52" s="252">
        <v>106</v>
      </c>
      <c r="AK52" s="254">
        <v>6</v>
      </c>
      <c r="AL52" s="253">
        <v>220</v>
      </c>
      <c r="AM52" s="252">
        <v>106</v>
      </c>
      <c r="AN52" s="253">
        <v>6</v>
      </c>
      <c r="AO52" s="289"/>
      <c r="AP52" s="252"/>
      <c r="AQ52" s="254"/>
      <c r="AR52" s="253"/>
      <c r="AS52" s="252"/>
      <c r="AT52" s="254"/>
      <c r="AU52" s="69"/>
      <c r="AV52" s="252"/>
      <c r="AW52" s="265"/>
      <c r="AX52" s="69"/>
      <c r="AY52" s="252"/>
      <c r="AZ52" s="265"/>
      <c r="BA52" s="69"/>
      <c r="BB52" s="252"/>
      <c r="BC52" s="269"/>
      <c r="BD52" s="406">
        <f t="shared" si="4"/>
        <v>12</v>
      </c>
      <c r="BE52" s="407"/>
      <c r="BF52" s="469" t="s">
        <v>131</v>
      </c>
      <c r="BG52" s="372"/>
      <c r="BH52" s="372"/>
      <c r="BI52" s="373"/>
      <c r="BJ52" s="227">
        <f t="shared" si="8"/>
        <v>212</v>
      </c>
    </row>
    <row r="53" spans="1:69" ht="40.5" customHeight="1" x14ac:dyDescent="0.45">
      <c r="A53" s="184" t="s">
        <v>171</v>
      </c>
      <c r="B53" s="482" t="s">
        <v>389</v>
      </c>
      <c r="C53" s="483"/>
      <c r="D53" s="483"/>
      <c r="E53" s="483"/>
      <c r="F53" s="483"/>
      <c r="G53" s="483"/>
      <c r="H53" s="483"/>
      <c r="I53" s="483"/>
      <c r="J53" s="483"/>
      <c r="K53" s="483"/>
      <c r="L53" s="483"/>
      <c r="M53" s="483"/>
      <c r="N53" s="483"/>
      <c r="O53" s="484"/>
      <c r="P53" s="423">
        <v>4</v>
      </c>
      <c r="Q53" s="421"/>
      <c r="R53" s="450"/>
      <c r="S53" s="423"/>
      <c r="T53" s="410">
        <f t="shared" si="6"/>
        <v>120</v>
      </c>
      <c r="U53" s="411"/>
      <c r="V53" s="423">
        <f>SUM(AG53,AJ53,AM53,AP53,AS53,AV53,AY53,BB53)</f>
        <v>68</v>
      </c>
      <c r="W53" s="424"/>
      <c r="X53" s="570">
        <v>34</v>
      </c>
      <c r="Y53" s="423"/>
      <c r="Z53" s="450">
        <v>16</v>
      </c>
      <c r="AA53" s="421"/>
      <c r="AB53" s="450">
        <v>18</v>
      </c>
      <c r="AC53" s="421"/>
      <c r="AD53" s="423"/>
      <c r="AE53" s="424"/>
      <c r="AF53" s="289"/>
      <c r="AG53" s="252"/>
      <c r="AH53" s="253"/>
      <c r="AI53" s="289"/>
      <c r="AJ53" s="252"/>
      <c r="AK53" s="254"/>
      <c r="AL53" s="253"/>
      <c r="AM53" s="252"/>
      <c r="AN53" s="253"/>
      <c r="AO53" s="289">
        <v>120</v>
      </c>
      <c r="AP53" s="252">
        <v>68</v>
      </c>
      <c r="AQ53" s="254">
        <v>3</v>
      </c>
      <c r="AR53" s="253"/>
      <c r="AS53" s="252"/>
      <c r="AT53" s="254"/>
      <c r="AU53" s="69"/>
      <c r="AV53" s="252"/>
      <c r="AW53" s="265"/>
      <c r="AX53" s="69"/>
      <c r="AY53" s="252"/>
      <c r="AZ53" s="265"/>
      <c r="BA53" s="69"/>
      <c r="BB53" s="252"/>
      <c r="BC53" s="269"/>
      <c r="BD53" s="406">
        <f t="shared" si="4"/>
        <v>3</v>
      </c>
      <c r="BE53" s="407"/>
      <c r="BF53" s="469" t="s">
        <v>211</v>
      </c>
      <c r="BG53" s="372"/>
      <c r="BH53" s="372"/>
      <c r="BI53" s="373"/>
      <c r="BJ53" s="227">
        <f t="shared" si="8"/>
        <v>68</v>
      </c>
    </row>
    <row r="54" spans="1:69" ht="43.5" customHeight="1" x14ac:dyDescent="0.45">
      <c r="A54" s="183" t="s">
        <v>189</v>
      </c>
      <c r="B54" s="387" t="s">
        <v>231</v>
      </c>
      <c r="C54" s="388"/>
      <c r="D54" s="388"/>
      <c r="E54" s="388"/>
      <c r="F54" s="388"/>
      <c r="G54" s="388"/>
      <c r="H54" s="388"/>
      <c r="I54" s="388"/>
      <c r="J54" s="388"/>
      <c r="K54" s="388"/>
      <c r="L54" s="388"/>
      <c r="M54" s="388"/>
      <c r="N54" s="388"/>
      <c r="O54" s="389"/>
      <c r="P54" s="423">
        <v>5</v>
      </c>
      <c r="Q54" s="421"/>
      <c r="R54" s="450"/>
      <c r="S54" s="423"/>
      <c r="T54" s="410">
        <f t="shared" si="6"/>
        <v>216</v>
      </c>
      <c r="U54" s="411"/>
      <c r="V54" s="390">
        <f t="shared" si="14"/>
        <v>86</v>
      </c>
      <c r="W54" s="440"/>
      <c r="X54" s="390">
        <v>40</v>
      </c>
      <c r="Y54" s="377"/>
      <c r="Z54" s="411"/>
      <c r="AA54" s="411"/>
      <c r="AB54" s="411">
        <v>46</v>
      </c>
      <c r="AC54" s="411"/>
      <c r="AD54" s="390"/>
      <c r="AE54" s="377"/>
      <c r="AF54" s="232"/>
      <c r="AG54" s="248"/>
      <c r="AH54" s="233"/>
      <c r="AI54" s="232"/>
      <c r="AJ54" s="248"/>
      <c r="AK54" s="234"/>
      <c r="AL54" s="233"/>
      <c r="AM54" s="248"/>
      <c r="AN54" s="233"/>
      <c r="AO54" s="232"/>
      <c r="AP54" s="248"/>
      <c r="AQ54" s="234"/>
      <c r="AR54" s="233">
        <v>216</v>
      </c>
      <c r="AS54" s="248">
        <v>86</v>
      </c>
      <c r="AT54" s="234">
        <v>6</v>
      </c>
      <c r="AU54" s="232"/>
      <c r="AV54" s="248"/>
      <c r="AW54" s="234"/>
      <c r="AX54" s="232"/>
      <c r="AY54" s="248"/>
      <c r="AZ54" s="234"/>
      <c r="BA54" s="303"/>
      <c r="BB54" s="275"/>
      <c r="BC54" s="285"/>
      <c r="BD54" s="406">
        <f t="shared" si="4"/>
        <v>6</v>
      </c>
      <c r="BE54" s="407"/>
      <c r="BF54" s="469" t="s">
        <v>212</v>
      </c>
      <c r="BG54" s="372"/>
      <c r="BH54" s="372"/>
      <c r="BI54" s="373"/>
      <c r="BJ54" s="227">
        <f t="shared" si="8"/>
        <v>86</v>
      </c>
    </row>
    <row r="55" spans="1:69" ht="46.5" customHeight="1" x14ac:dyDescent="0.45">
      <c r="A55" s="183" t="s">
        <v>206</v>
      </c>
      <c r="B55" s="387" t="s">
        <v>444</v>
      </c>
      <c r="C55" s="388"/>
      <c r="D55" s="388"/>
      <c r="E55" s="388"/>
      <c r="F55" s="388"/>
      <c r="G55" s="388"/>
      <c r="H55" s="388"/>
      <c r="I55" s="388"/>
      <c r="J55" s="388"/>
      <c r="K55" s="388"/>
      <c r="L55" s="388"/>
      <c r="M55" s="388"/>
      <c r="N55" s="388"/>
      <c r="O55" s="389"/>
      <c r="P55" s="347"/>
      <c r="Q55" s="390"/>
      <c r="R55" s="377"/>
      <c r="S55" s="348"/>
      <c r="T55" s="410">
        <f t="shared" si="6"/>
        <v>0</v>
      </c>
      <c r="U55" s="411"/>
      <c r="V55" s="377"/>
      <c r="W55" s="348"/>
      <c r="X55" s="346"/>
      <c r="Y55" s="347"/>
      <c r="Z55" s="411"/>
      <c r="AA55" s="411"/>
      <c r="AB55" s="411"/>
      <c r="AC55" s="411"/>
      <c r="AD55" s="347">
        <f t="shared" ref="AD55" si="15">SUM(AD56:AE57)</f>
        <v>0</v>
      </c>
      <c r="AE55" s="390"/>
      <c r="AF55" s="232"/>
      <c r="AG55" s="248"/>
      <c r="AH55" s="242"/>
      <c r="AI55" s="232"/>
      <c r="AJ55" s="248"/>
      <c r="AK55" s="242"/>
      <c r="AL55" s="247"/>
      <c r="AM55" s="248"/>
      <c r="AN55" s="264"/>
      <c r="AO55" s="247"/>
      <c r="AP55" s="248"/>
      <c r="AQ55" s="239"/>
      <c r="AR55" s="247"/>
      <c r="AS55" s="248"/>
      <c r="AT55" s="264"/>
      <c r="AU55" s="247"/>
      <c r="AV55" s="248"/>
      <c r="AW55" s="264"/>
      <c r="AX55" s="247"/>
      <c r="AY55" s="248"/>
      <c r="AZ55" s="264"/>
      <c r="BA55" s="247"/>
      <c r="BB55" s="248"/>
      <c r="BC55" s="239"/>
      <c r="BD55" s="406">
        <f t="shared" si="4"/>
        <v>0</v>
      </c>
      <c r="BE55" s="407"/>
      <c r="BF55" s="414"/>
      <c r="BG55" s="414"/>
      <c r="BH55" s="414"/>
      <c r="BI55" s="415"/>
      <c r="BJ55" s="227">
        <f t="shared" si="8"/>
        <v>0</v>
      </c>
    </row>
    <row r="56" spans="1:69" ht="49.5" customHeight="1" x14ac:dyDescent="0.45">
      <c r="A56" s="50" t="s">
        <v>226</v>
      </c>
      <c r="B56" s="408" t="s">
        <v>200</v>
      </c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3"/>
      <c r="P56" s="347">
        <v>1</v>
      </c>
      <c r="Q56" s="390"/>
      <c r="R56" s="377"/>
      <c r="S56" s="347"/>
      <c r="T56" s="410">
        <f t="shared" si="6"/>
        <v>138</v>
      </c>
      <c r="U56" s="411"/>
      <c r="V56" s="377">
        <f>SUM(AG56,AJ56,AM56,AP56,AS56,AV56,AY56,BB56)</f>
        <v>72</v>
      </c>
      <c r="W56" s="348"/>
      <c r="X56" s="347">
        <v>40</v>
      </c>
      <c r="Y56" s="390"/>
      <c r="Z56" s="377"/>
      <c r="AA56" s="390"/>
      <c r="AB56" s="377">
        <v>32</v>
      </c>
      <c r="AC56" s="390"/>
      <c r="AD56" s="377"/>
      <c r="AE56" s="347"/>
      <c r="AF56" s="307">
        <v>138</v>
      </c>
      <c r="AG56" s="308">
        <v>72</v>
      </c>
      <c r="AH56" s="309">
        <v>4</v>
      </c>
      <c r="AI56" s="307"/>
      <c r="AJ56" s="308"/>
      <c r="AK56" s="310"/>
      <c r="AL56" s="307"/>
      <c r="AM56" s="308"/>
      <c r="AN56" s="309"/>
      <c r="AO56" s="307"/>
      <c r="AP56" s="308"/>
      <c r="AQ56" s="310"/>
      <c r="AR56" s="307"/>
      <c r="AS56" s="308"/>
      <c r="AT56" s="309"/>
      <c r="AU56" s="307"/>
      <c r="AV56" s="308"/>
      <c r="AW56" s="309"/>
      <c r="AX56" s="307"/>
      <c r="AY56" s="308"/>
      <c r="AZ56" s="309"/>
      <c r="BA56" s="307"/>
      <c r="BB56" s="308"/>
      <c r="BC56" s="310"/>
      <c r="BD56" s="406">
        <f t="shared" si="4"/>
        <v>4</v>
      </c>
      <c r="BE56" s="407"/>
      <c r="BF56" s="347" t="s">
        <v>216</v>
      </c>
      <c r="BG56" s="347"/>
      <c r="BH56" s="347"/>
      <c r="BI56" s="348"/>
      <c r="BJ56" s="227">
        <f t="shared" si="8"/>
        <v>72</v>
      </c>
    </row>
    <row r="57" spans="1:69" ht="51.75" customHeight="1" x14ac:dyDescent="0.45">
      <c r="A57" s="50" t="s">
        <v>227</v>
      </c>
      <c r="B57" s="408" t="s">
        <v>201</v>
      </c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3"/>
      <c r="P57" s="347"/>
      <c r="Q57" s="390"/>
      <c r="R57" s="377">
        <v>2</v>
      </c>
      <c r="S57" s="347"/>
      <c r="T57" s="410">
        <f t="shared" si="6"/>
        <v>128</v>
      </c>
      <c r="U57" s="411"/>
      <c r="V57" s="377">
        <f t="shared" ref="V57:V61" si="16">SUM(AG57,AJ57,AM57,AP57,AS57,AV57,AY57,BB57)</f>
        <v>70</v>
      </c>
      <c r="W57" s="348"/>
      <c r="X57" s="347">
        <v>36</v>
      </c>
      <c r="Y57" s="390"/>
      <c r="Z57" s="377">
        <v>16</v>
      </c>
      <c r="AA57" s="390"/>
      <c r="AB57" s="377">
        <v>18</v>
      </c>
      <c r="AC57" s="390"/>
      <c r="AD57" s="377"/>
      <c r="AE57" s="347"/>
      <c r="AF57" s="307"/>
      <c r="AG57" s="308"/>
      <c r="AH57" s="309"/>
      <c r="AI57" s="307">
        <v>128</v>
      </c>
      <c r="AJ57" s="308">
        <v>70</v>
      </c>
      <c r="AK57" s="310">
        <v>4</v>
      </c>
      <c r="AL57" s="307"/>
      <c r="AM57" s="308"/>
      <c r="AN57" s="309"/>
      <c r="AO57" s="307"/>
      <c r="AP57" s="308"/>
      <c r="AQ57" s="310"/>
      <c r="AR57" s="307"/>
      <c r="AS57" s="308"/>
      <c r="AT57" s="309"/>
      <c r="AU57" s="307"/>
      <c r="AV57" s="308"/>
      <c r="AW57" s="309"/>
      <c r="AX57" s="307"/>
      <c r="AY57" s="308"/>
      <c r="AZ57" s="309"/>
      <c r="BA57" s="307"/>
      <c r="BB57" s="308"/>
      <c r="BC57" s="310"/>
      <c r="BD57" s="406">
        <f>SUM(,AH57,AN57,AQ57,AT57)</f>
        <v>0</v>
      </c>
      <c r="BE57" s="407"/>
      <c r="BF57" s="347" t="s">
        <v>217</v>
      </c>
      <c r="BG57" s="347"/>
      <c r="BH57" s="347"/>
      <c r="BI57" s="348"/>
      <c r="BJ57" s="227">
        <f t="shared" si="8"/>
        <v>70</v>
      </c>
    </row>
    <row r="58" spans="1:69" ht="66" customHeight="1" x14ac:dyDescent="0.45">
      <c r="A58" s="183" t="s">
        <v>239</v>
      </c>
      <c r="B58" s="387" t="s">
        <v>318</v>
      </c>
      <c r="C58" s="388"/>
      <c r="D58" s="388"/>
      <c r="E58" s="388"/>
      <c r="F58" s="388"/>
      <c r="G58" s="388"/>
      <c r="H58" s="388"/>
      <c r="I58" s="388"/>
      <c r="J58" s="388"/>
      <c r="K58" s="388"/>
      <c r="L58" s="388"/>
      <c r="M58" s="388"/>
      <c r="N58" s="388"/>
      <c r="O58" s="389"/>
      <c r="P58" s="347"/>
      <c r="Q58" s="390"/>
      <c r="R58" s="377"/>
      <c r="S58" s="348"/>
      <c r="T58" s="410">
        <f t="shared" si="6"/>
        <v>0</v>
      </c>
      <c r="U58" s="411"/>
      <c r="V58" s="377"/>
      <c r="W58" s="348"/>
      <c r="X58" s="346"/>
      <c r="Y58" s="347"/>
      <c r="Z58" s="411"/>
      <c r="AA58" s="411"/>
      <c r="AB58" s="411"/>
      <c r="AC58" s="411"/>
      <c r="AD58" s="377"/>
      <c r="AE58" s="348"/>
      <c r="AF58" s="307"/>
      <c r="AG58" s="308"/>
      <c r="AH58" s="309"/>
      <c r="AI58" s="307"/>
      <c r="AJ58" s="308"/>
      <c r="AK58" s="310"/>
      <c r="AL58" s="314"/>
      <c r="AM58" s="308"/>
      <c r="AN58" s="311"/>
      <c r="AO58" s="314"/>
      <c r="AP58" s="308"/>
      <c r="AQ58" s="311"/>
      <c r="AR58" s="307"/>
      <c r="AS58" s="308"/>
      <c r="AT58" s="310"/>
      <c r="AU58" s="307"/>
      <c r="AV58" s="308"/>
      <c r="AW58" s="309"/>
      <c r="AX58" s="307"/>
      <c r="AY58" s="308"/>
      <c r="AZ58" s="309"/>
      <c r="BA58" s="307"/>
      <c r="BB58" s="308"/>
      <c r="BC58" s="310"/>
      <c r="BD58" s="406">
        <f t="shared" si="4"/>
        <v>0</v>
      </c>
      <c r="BE58" s="407"/>
      <c r="BF58" s="414"/>
      <c r="BG58" s="414"/>
      <c r="BH58" s="414"/>
      <c r="BI58" s="415"/>
      <c r="BJ58" s="227">
        <f t="shared" si="8"/>
        <v>0</v>
      </c>
    </row>
    <row r="59" spans="1:69" ht="51.75" customHeight="1" x14ac:dyDescent="0.45">
      <c r="A59" s="50" t="s">
        <v>240</v>
      </c>
      <c r="B59" s="408" t="s">
        <v>195</v>
      </c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3"/>
      <c r="P59" s="347">
        <v>3.4</v>
      </c>
      <c r="Q59" s="390"/>
      <c r="R59" s="377"/>
      <c r="S59" s="347"/>
      <c r="T59" s="410">
        <f t="shared" si="6"/>
        <v>240</v>
      </c>
      <c r="U59" s="411"/>
      <c r="V59" s="377">
        <f t="shared" si="16"/>
        <v>136</v>
      </c>
      <c r="W59" s="348"/>
      <c r="X59" s="347">
        <v>72</v>
      </c>
      <c r="Y59" s="390"/>
      <c r="Z59" s="377">
        <v>64</v>
      </c>
      <c r="AA59" s="390"/>
      <c r="AB59" s="377"/>
      <c r="AC59" s="390"/>
      <c r="AD59" s="377"/>
      <c r="AE59" s="347"/>
      <c r="AF59" s="307"/>
      <c r="AG59" s="308"/>
      <c r="AH59" s="309"/>
      <c r="AI59" s="307"/>
      <c r="AJ59" s="308"/>
      <c r="AK59" s="309"/>
      <c r="AL59" s="307">
        <v>120</v>
      </c>
      <c r="AM59" s="308">
        <v>68</v>
      </c>
      <c r="AN59" s="309">
        <v>3</v>
      </c>
      <c r="AO59" s="307">
        <v>120</v>
      </c>
      <c r="AP59" s="308">
        <v>68</v>
      </c>
      <c r="AQ59" s="310">
        <v>3</v>
      </c>
      <c r="AR59" s="307"/>
      <c r="AS59" s="308"/>
      <c r="AT59" s="309"/>
      <c r="AU59" s="307"/>
      <c r="AV59" s="308"/>
      <c r="AW59" s="309"/>
      <c r="AX59" s="307"/>
      <c r="AY59" s="308"/>
      <c r="AZ59" s="309"/>
      <c r="BA59" s="307"/>
      <c r="BB59" s="308"/>
      <c r="BC59" s="310"/>
      <c r="BD59" s="406">
        <f t="shared" si="4"/>
        <v>6</v>
      </c>
      <c r="BE59" s="407"/>
      <c r="BF59" s="414" t="s">
        <v>219</v>
      </c>
      <c r="BG59" s="414"/>
      <c r="BH59" s="414"/>
      <c r="BI59" s="415"/>
      <c r="BJ59" s="227">
        <f t="shared" si="8"/>
        <v>136</v>
      </c>
    </row>
    <row r="60" spans="1:69" ht="57" customHeight="1" x14ac:dyDescent="0.45">
      <c r="A60" s="51" t="s">
        <v>241</v>
      </c>
      <c r="B60" s="408" t="s">
        <v>191</v>
      </c>
      <c r="C60" s="352"/>
      <c r="D60" s="352"/>
      <c r="E60" s="352"/>
      <c r="F60" s="352"/>
      <c r="G60" s="352"/>
      <c r="H60" s="352"/>
      <c r="I60" s="352"/>
      <c r="J60" s="352"/>
      <c r="K60" s="352"/>
      <c r="L60" s="352"/>
      <c r="M60" s="352"/>
      <c r="N60" s="352"/>
      <c r="O60" s="353"/>
      <c r="P60" s="347">
        <v>3</v>
      </c>
      <c r="Q60" s="390"/>
      <c r="R60" s="377">
        <v>4</v>
      </c>
      <c r="S60" s="347"/>
      <c r="T60" s="410">
        <f t="shared" si="6"/>
        <v>222</v>
      </c>
      <c r="U60" s="411"/>
      <c r="V60" s="377">
        <f t="shared" si="16"/>
        <v>122</v>
      </c>
      <c r="W60" s="348"/>
      <c r="X60" s="347">
        <v>62</v>
      </c>
      <c r="Y60" s="390"/>
      <c r="Z60" s="377">
        <v>32</v>
      </c>
      <c r="AA60" s="390"/>
      <c r="AB60" s="377">
        <v>28</v>
      </c>
      <c r="AC60" s="390"/>
      <c r="AD60" s="377"/>
      <c r="AE60" s="347"/>
      <c r="AF60" s="307"/>
      <c r="AG60" s="308"/>
      <c r="AH60" s="309"/>
      <c r="AI60" s="307"/>
      <c r="AJ60" s="308"/>
      <c r="AK60" s="309"/>
      <c r="AL60" s="307">
        <v>102</v>
      </c>
      <c r="AM60" s="308">
        <v>60</v>
      </c>
      <c r="AN60" s="309">
        <v>3</v>
      </c>
      <c r="AO60" s="307">
        <v>120</v>
      </c>
      <c r="AP60" s="308">
        <v>62</v>
      </c>
      <c r="AQ60" s="310">
        <v>3</v>
      </c>
      <c r="AR60" s="307"/>
      <c r="AS60" s="308"/>
      <c r="AT60" s="309"/>
      <c r="AU60" s="307"/>
      <c r="AV60" s="308"/>
      <c r="AW60" s="309"/>
      <c r="AX60" s="307"/>
      <c r="AY60" s="308"/>
      <c r="AZ60" s="309"/>
      <c r="BA60" s="307"/>
      <c r="BB60" s="308"/>
      <c r="BC60" s="310"/>
      <c r="BD60" s="406">
        <f t="shared" si="4"/>
        <v>6</v>
      </c>
      <c r="BE60" s="407"/>
      <c r="BF60" s="414" t="s">
        <v>301</v>
      </c>
      <c r="BG60" s="414"/>
      <c r="BH60" s="414"/>
      <c r="BI60" s="415"/>
      <c r="BJ60" s="227">
        <f t="shared" si="8"/>
        <v>122</v>
      </c>
    </row>
    <row r="61" spans="1:69" ht="78.75" customHeight="1" x14ac:dyDescent="0.45">
      <c r="A61" s="50"/>
      <c r="B61" s="408" t="s">
        <v>192</v>
      </c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3"/>
      <c r="P61" s="347"/>
      <c r="Q61" s="390"/>
      <c r="R61" s="377"/>
      <c r="S61" s="347"/>
      <c r="T61" s="410">
        <f t="shared" si="6"/>
        <v>40</v>
      </c>
      <c r="U61" s="411"/>
      <c r="V61" s="377">
        <f t="shared" si="16"/>
        <v>0</v>
      </c>
      <c r="W61" s="348"/>
      <c r="X61" s="347"/>
      <c r="Y61" s="390"/>
      <c r="Z61" s="377"/>
      <c r="AA61" s="390"/>
      <c r="AB61" s="377"/>
      <c r="AC61" s="390"/>
      <c r="AD61" s="377"/>
      <c r="AE61" s="347"/>
      <c r="AF61" s="307"/>
      <c r="AG61" s="308"/>
      <c r="AH61" s="309"/>
      <c r="AI61" s="307"/>
      <c r="AJ61" s="308"/>
      <c r="AK61" s="309"/>
      <c r="AL61" s="307"/>
      <c r="AM61" s="308"/>
      <c r="AN61" s="309"/>
      <c r="AO61" s="307">
        <v>40</v>
      </c>
      <c r="AP61" s="308"/>
      <c r="AQ61" s="310">
        <v>1</v>
      </c>
      <c r="AR61" s="307"/>
      <c r="AS61" s="308"/>
      <c r="AT61" s="309"/>
      <c r="AU61" s="307"/>
      <c r="AV61" s="308"/>
      <c r="AW61" s="309"/>
      <c r="AX61" s="307"/>
      <c r="AY61" s="308"/>
      <c r="AZ61" s="309"/>
      <c r="BA61" s="307"/>
      <c r="BB61" s="308"/>
      <c r="BC61" s="310"/>
      <c r="BD61" s="406">
        <f t="shared" si="4"/>
        <v>1</v>
      </c>
      <c r="BE61" s="407"/>
      <c r="BF61" s="414" t="s">
        <v>390</v>
      </c>
      <c r="BG61" s="414"/>
      <c r="BH61" s="414"/>
      <c r="BI61" s="415"/>
      <c r="BJ61" s="227">
        <f t="shared" si="8"/>
        <v>0</v>
      </c>
    </row>
    <row r="62" spans="1:69" s="226" customFormat="1" ht="51" customHeight="1" x14ac:dyDescent="0.45">
      <c r="A62" s="50" t="s">
        <v>267</v>
      </c>
      <c r="B62" s="408" t="s">
        <v>193</v>
      </c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3"/>
      <c r="P62" s="347">
        <v>5</v>
      </c>
      <c r="Q62" s="390"/>
      <c r="R62" s="377"/>
      <c r="S62" s="347"/>
      <c r="T62" s="410">
        <f t="shared" si="6"/>
        <v>108</v>
      </c>
      <c r="U62" s="411"/>
      <c r="V62" s="377">
        <f>SUM(AG62,AJ62,AM62,AP62,AS62,AV62,AY62,BB62)</f>
        <v>52</v>
      </c>
      <c r="W62" s="348"/>
      <c r="X62" s="347">
        <v>36</v>
      </c>
      <c r="Y62" s="390"/>
      <c r="Z62" s="377">
        <v>16</v>
      </c>
      <c r="AA62" s="390"/>
      <c r="AB62" s="377"/>
      <c r="AC62" s="390"/>
      <c r="AD62" s="377"/>
      <c r="AE62" s="347"/>
      <c r="AF62" s="307"/>
      <c r="AG62" s="308"/>
      <c r="AH62" s="309"/>
      <c r="AI62" s="307"/>
      <c r="AJ62" s="308"/>
      <c r="AK62" s="309"/>
      <c r="AL62" s="307"/>
      <c r="AM62" s="308"/>
      <c r="AN62" s="309"/>
      <c r="AO62" s="307"/>
      <c r="AP62" s="308"/>
      <c r="AQ62" s="310"/>
      <c r="AR62" s="307">
        <v>108</v>
      </c>
      <c r="AS62" s="308">
        <v>52</v>
      </c>
      <c r="AT62" s="310">
        <v>3</v>
      </c>
      <c r="AU62" s="307"/>
      <c r="AV62" s="308"/>
      <c r="AW62" s="309"/>
      <c r="AX62" s="307"/>
      <c r="AY62" s="308"/>
      <c r="AZ62" s="309"/>
      <c r="BA62" s="307"/>
      <c r="BB62" s="308"/>
      <c r="BC62" s="310"/>
      <c r="BD62" s="406">
        <f t="shared" si="4"/>
        <v>3</v>
      </c>
      <c r="BE62" s="407"/>
      <c r="BF62" s="414" t="s">
        <v>346</v>
      </c>
      <c r="BG62" s="414"/>
      <c r="BH62" s="414"/>
      <c r="BI62" s="415"/>
      <c r="BJ62" s="315">
        <f t="shared" si="8"/>
        <v>52</v>
      </c>
      <c r="BO62" s="316"/>
      <c r="BP62" s="316"/>
      <c r="BQ62" s="316"/>
    </row>
    <row r="63" spans="1:69" s="226" customFormat="1" ht="78.75" customHeight="1" x14ac:dyDescent="0.45">
      <c r="A63" s="50" t="s">
        <v>268</v>
      </c>
      <c r="B63" s="408" t="s">
        <v>224</v>
      </c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3"/>
      <c r="P63" s="347">
        <v>5</v>
      </c>
      <c r="Q63" s="390"/>
      <c r="R63" s="377"/>
      <c r="S63" s="347"/>
      <c r="T63" s="410">
        <f t="shared" si="6"/>
        <v>108</v>
      </c>
      <c r="U63" s="411"/>
      <c r="V63" s="377">
        <f>SUM(AG63,AJ63,AM63,AP63,AS63,AV63,AY63,BB63)</f>
        <v>64</v>
      </c>
      <c r="W63" s="348"/>
      <c r="X63" s="347">
        <v>32</v>
      </c>
      <c r="Y63" s="390"/>
      <c r="Z63" s="377">
        <v>32</v>
      </c>
      <c r="AA63" s="390"/>
      <c r="AB63" s="377"/>
      <c r="AC63" s="390"/>
      <c r="AD63" s="377"/>
      <c r="AE63" s="347"/>
      <c r="AF63" s="307"/>
      <c r="AG63" s="308"/>
      <c r="AH63" s="309"/>
      <c r="AI63" s="307"/>
      <c r="AJ63" s="308"/>
      <c r="AK63" s="309"/>
      <c r="AL63" s="307"/>
      <c r="AM63" s="308"/>
      <c r="AN63" s="309"/>
      <c r="AO63" s="307"/>
      <c r="AP63" s="308"/>
      <c r="AQ63" s="309"/>
      <c r="AR63" s="307">
        <v>108</v>
      </c>
      <c r="AS63" s="308">
        <v>64</v>
      </c>
      <c r="AT63" s="309">
        <v>3</v>
      </c>
      <c r="AU63" s="307"/>
      <c r="AV63" s="308"/>
      <c r="AW63" s="309"/>
      <c r="AX63" s="307"/>
      <c r="AY63" s="308"/>
      <c r="AZ63" s="309"/>
      <c r="BA63" s="307"/>
      <c r="BB63" s="308"/>
      <c r="BC63" s="310"/>
      <c r="BD63" s="406">
        <f t="shared" si="4"/>
        <v>3</v>
      </c>
      <c r="BE63" s="407"/>
      <c r="BF63" s="414" t="s">
        <v>430</v>
      </c>
      <c r="BG63" s="414"/>
      <c r="BH63" s="414"/>
      <c r="BI63" s="415"/>
      <c r="BJ63" s="227">
        <f t="shared" si="8"/>
        <v>64</v>
      </c>
      <c r="BK63" s="2"/>
      <c r="BL63" s="2"/>
      <c r="BM63" s="2"/>
      <c r="BN63" s="2"/>
      <c r="BO63" s="18"/>
      <c r="BP63" s="18"/>
      <c r="BQ63" s="18"/>
    </row>
    <row r="64" spans="1:69" ht="40.5" customHeight="1" x14ac:dyDescent="0.45">
      <c r="A64" s="183" t="s">
        <v>242</v>
      </c>
      <c r="B64" s="387" t="s">
        <v>461</v>
      </c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8"/>
      <c r="N64" s="388"/>
      <c r="O64" s="389"/>
      <c r="P64" s="347"/>
      <c r="Q64" s="390"/>
      <c r="R64" s="377"/>
      <c r="S64" s="348"/>
      <c r="T64" s="410">
        <f t="shared" si="6"/>
        <v>0</v>
      </c>
      <c r="U64" s="411"/>
      <c r="V64" s="377"/>
      <c r="W64" s="348"/>
      <c r="X64" s="346"/>
      <c r="Y64" s="347"/>
      <c r="Z64" s="411"/>
      <c r="AA64" s="411"/>
      <c r="AB64" s="411"/>
      <c r="AC64" s="411"/>
      <c r="AD64" s="377"/>
      <c r="AE64" s="348"/>
      <c r="AF64" s="247"/>
      <c r="AG64" s="248"/>
      <c r="AH64" s="264"/>
      <c r="AI64" s="247"/>
      <c r="AJ64" s="248"/>
      <c r="AK64" s="264"/>
      <c r="AL64" s="247"/>
      <c r="AM64" s="248"/>
      <c r="AN64" s="264"/>
      <c r="AO64" s="247"/>
      <c r="AP64" s="248"/>
      <c r="AQ64" s="239"/>
      <c r="AR64" s="247"/>
      <c r="AS64" s="248"/>
      <c r="AT64" s="264"/>
      <c r="AU64" s="247"/>
      <c r="AV64" s="248"/>
      <c r="AW64" s="264"/>
      <c r="AX64" s="247"/>
      <c r="AY64" s="248"/>
      <c r="AZ64" s="264"/>
      <c r="BA64" s="247"/>
      <c r="BB64" s="248"/>
      <c r="BC64" s="239"/>
      <c r="BD64" s="406">
        <f t="shared" si="4"/>
        <v>0</v>
      </c>
      <c r="BE64" s="407"/>
      <c r="BF64" s="414"/>
      <c r="BG64" s="414"/>
      <c r="BH64" s="414"/>
      <c r="BI64" s="415"/>
      <c r="BJ64" s="227">
        <f t="shared" si="8"/>
        <v>0</v>
      </c>
    </row>
    <row r="65" spans="1:69" ht="50.25" customHeight="1" x14ac:dyDescent="0.55000000000000004">
      <c r="A65" s="50" t="s">
        <v>243</v>
      </c>
      <c r="B65" s="408" t="s">
        <v>204</v>
      </c>
      <c r="C65" s="352"/>
      <c r="D65" s="352"/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O65" s="353"/>
      <c r="P65" s="509"/>
      <c r="Q65" s="510"/>
      <c r="R65" s="377">
        <v>5</v>
      </c>
      <c r="S65" s="390"/>
      <c r="T65" s="410">
        <f t="shared" si="6"/>
        <v>108</v>
      </c>
      <c r="U65" s="411"/>
      <c r="V65" s="377">
        <f>SUM(AG65,AJ65,AM65,AP65,AS65,AV65,AY65,BB65)</f>
        <v>50</v>
      </c>
      <c r="W65" s="348"/>
      <c r="X65" s="347">
        <v>34</v>
      </c>
      <c r="Y65" s="390"/>
      <c r="Z65" s="377">
        <v>16</v>
      </c>
      <c r="AA65" s="390"/>
      <c r="AB65" s="377"/>
      <c r="AC65" s="390"/>
      <c r="AD65" s="377"/>
      <c r="AE65" s="347"/>
      <c r="AF65" s="247"/>
      <c r="AG65" s="248"/>
      <c r="AH65" s="264"/>
      <c r="AI65" s="247"/>
      <c r="AJ65" s="248"/>
      <c r="AK65" s="264"/>
      <c r="AL65" s="247"/>
      <c r="AM65" s="248"/>
      <c r="AN65" s="264"/>
      <c r="AO65" s="247"/>
      <c r="AP65" s="248"/>
      <c r="AQ65" s="239"/>
      <c r="AR65" s="247">
        <v>108</v>
      </c>
      <c r="AS65" s="248">
        <v>50</v>
      </c>
      <c r="AT65" s="264">
        <v>3</v>
      </c>
      <c r="AU65" s="247"/>
      <c r="AV65" s="248"/>
      <c r="AW65" s="264"/>
      <c r="AX65" s="247"/>
      <c r="AY65" s="248"/>
      <c r="AZ65" s="264"/>
      <c r="BA65" s="247"/>
      <c r="BB65" s="248"/>
      <c r="BC65" s="239"/>
      <c r="BD65" s="406">
        <f t="shared" si="4"/>
        <v>3</v>
      </c>
      <c r="BE65" s="407"/>
      <c r="BF65" s="414" t="s">
        <v>310</v>
      </c>
      <c r="BG65" s="414"/>
      <c r="BH65" s="414"/>
      <c r="BI65" s="415"/>
      <c r="BJ65" s="227">
        <f t="shared" si="8"/>
        <v>50</v>
      </c>
    </row>
    <row r="66" spans="1:69" ht="82.5" customHeight="1" x14ac:dyDescent="0.45">
      <c r="A66" s="51" t="s">
        <v>245</v>
      </c>
      <c r="B66" s="408" t="s">
        <v>194</v>
      </c>
      <c r="C66" s="352"/>
      <c r="D66" s="352"/>
      <c r="E66" s="352"/>
      <c r="F66" s="352"/>
      <c r="G66" s="352"/>
      <c r="H66" s="352"/>
      <c r="I66" s="352"/>
      <c r="J66" s="352"/>
      <c r="K66" s="352"/>
      <c r="L66" s="352"/>
      <c r="M66" s="352"/>
      <c r="N66" s="352"/>
      <c r="O66" s="353"/>
      <c r="P66" s="347"/>
      <c r="Q66" s="390"/>
      <c r="R66" s="377">
        <v>5</v>
      </c>
      <c r="S66" s="347"/>
      <c r="T66" s="410">
        <f t="shared" si="6"/>
        <v>108</v>
      </c>
      <c r="U66" s="411"/>
      <c r="V66" s="377">
        <f>SUM(AG66,AJ66,AM66,AP66,AS66,AV66,AY66,BB66)</f>
        <v>50</v>
      </c>
      <c r="W66" s="348"/>
      <c r="X66" s="347">
        <v>34</v>
      </c>
      <c r="Y66" s="390"/>
      <c r="Z66" s="377"/>
      <c r="AA66" s="390"/>
      <c r="AB66" s="377">
        <v>16</v>
      </c>
      <c r="AC66" s="390"/>
      <c r="AD66" s="377"/>
      <c r="AE66" s="347"/>
      <c r="AF66" s="247"/>
      <c r="AG66" s="248"/>
      <c r="AH66" s="264"/>
      <c r="AI66" s="247"/>
      <c r="AJ66" s="248"/>
      <c r="AK66" s="264"/>
      <c r="AL66" s="247"/>
      <c r="AM66" s="248"/>
      <c r="AN66" s="264"/>
      <c r="AO66" s="247"/>
      <c r="AP66" s="248"/>
      <c r="AQ66" s="239"/>
      <c r="AR66" s="247">
        <v>108</v>
      </c>
      <c r="AS66" s="248">
        <v>50</v>
      </c>
      <c r="AT66" s="264">
        <v>3</v>
      </c>
      <c r="AU66" s="247"/>
      <c r="AV66" s="248"/>
      <c r="AW66" s="264"/>
      <c r="AX66" s="247"/>
      <c r="AY66" s="248"/>
      <c r="AZ66" s="264"/>
      <c r="BA66" s="247"/>
      <c r="BB66" s="248"/>
      <c r="BC66" s="239"/>
      <c r="BD66" s="406">
        <f t="shared" si="4"/>
        <v>3</v>
      </c>
      <c r="BE66" s="407"/>
      <c r="BF66" s="414" t="s">
        <v>347</v>
      </c>
      <c r="BG66" s="414"/>
      <c r="BH66" s="414"/>
      <c r="BI66" s="415"/>
      <c r="BJ66" s="227">
        <f t="shared" si="8"/>
        <v>50</v>
      </c>
    </row>
    <row r="67" spans="1:69" ht="99" customHeight="1" thickBot="1" x14ac:dyDescent="0.5">
      <c r="A67" s="74"/>
      <c r="B67" s="412" t="s">
        <v>271</v>
      </c>
      <c r="C67" s="339"/>
      <c r="D67" s="339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40"/>
      <c r="P67" s="358"/>
      <c r="Q67" s="413"/>
      <c r="R67" s="384"/>
      <c r="S67" s="358"/>
      <c r="T67" s="442">
        <f t="shared" si="6"/>
        <v>40</v>
      </c>
      <c r="U67" s="383"/>
      <c r="V67" s="384">
        <f>SUM(AG67,AJ67,AM67,AP67,AS67,AV67,AY67,BB67)</f>
        <v>0</v>
      </c>
      <c r="W67" s="359"/>
      <c r="X67" s="358"/>
      <c r="Y67" s="413"/>
      <c r="Z67" s="384"/>
      <c r="AA67" s="413"/>
      <c r="AB67" s="384"/>
      <c r="AC67" s="413"/>
      <c r="AD67" s="384"/>
      <c r="AE67" s="358"/>
      <c r="AF67" s="266"/>
      <c r="AG67" s="240"/>
      <c r="AH67" s="267"/>
      <c r="AI67" s="266"/>
      <c r="AJ67" s="240"/>
      <c r="AK67" s="267"/>
      <c r="AL67" s="266"/>
      <c r="AM67" s="240"/>
      <c r="AN67" s="267"/>
      <c r="AO67" s="266"/>
      <c r="AP67" s="240"/>
      <c r="AQ67" s="241"/>
      <c r="AR67" s="266">
        <v>40</v>
      </c>
      <c r="AS67" s="240"/>
      <c r="AT67" s="267">
        <v>1</v>
      </c>
      <c r="AU67" s="266"/>
      <c r="AV67" s="240"/>
      <c r="AW67" s="267"/>
      <c r="AX67" s="266"/>
      <c r="AY67" s="240"/>
      <c r="AZ67" s="267"/>
      <c r="BA67" s="266"/>
      <c r="BB67" s="240"/>
      <c r="BC67" s="241"/>
      <c r="BD67" s="511">
        <f t="shared" si="4"/>
        <v>1</v>
      </c>
      <c r="BE67" s="512"/>
      <c r="BF67" s="535" t="s">
        <v>390</v>
      </c>
      <c r="BG67" s="535"/>
      <c r="BH67" s="535"/>
      <c r="BI67" s="536"/>
      <c r="BJ67" s="227">
        <f t="shared" si="8"/>
        <v>0</v>
      </c>
    </row>
    <row r="68" spans="1:69" ht="60.75" customHeight="1" thickBot="1" x14ac:dyDescent="0.5">
      <c r="A68" s="70" t="s">
        <v>266</v>
      </c>
      <c r="B68" s="463" t="s">
        <v>237</v>
      </c>
      <c r="C68" s="464"/>
      <c r="D68" s="464"/>
      <c r="E68" s="464"/>
      <c r="F68" s="464"/>
      <c r="G68" s="464"/>
      <c r="H68" s="464"/>
      <c r="I68" s="464"/>
      <c r="J68" s="464"/>
      <c r="K68" s="464"/>
      <c r="L68" s="464"/>
      <c r="M68" s="464"/>
      <c r="N68" s="464"/>
      <c r="O68" s="465"/>
      <c r="P68" s="461"/>
      <c r="Q68" s="462"/>
      <c r="R68" s="537"/>
      <c r="S68" s="461"/>
      <c r="T68" s="501">
        <f t="shared" si="6"/>
        <v>3694</v>
      </c>
      <c r="U68" s="502"/>
      <c r="V68" s="425">
        <f>SUM(V70:W126)</f>
        <v>1564</v>
      </c>
      <c r="W68" s="426"/>
      <c r="X68" s="589">
        <f>SUM(X70:Y126)</f>
        <v>864</v>
      </c>
      <c r="Y68" s="425"/>
      <c r="Z68" s="427">
        <f>SUM(Z70:AA126)</f>
        <v>432</v>
      </c>
      <c r="AA68" s="428"/>
      <c r="AB68" s="427">
        <f>SUM(AB70:AC126)</f>
        <v>268</v>
      </c>
      <c r="AC68" s="428"/>
      <c r="AD68" s="425">
        <f>SUM(AD70:AE126)</f>
        <v>0</v>
      </c>
      <c r="AE68" s="425"/>
      <c r="AF68" s="291">
        <f t="shared" ref="AF68:AK68" si="17">SUM(AF69:AF126)</f>
        <v>216</v>
      </c>
      <c r="AG68" s="281">
        <f t="shared" si="17"/>
        <v>100</v>
      </c>
      <c r="AH68" s="255">
        <f t="shared" si="17"/>
        <v>6</v>
      </c>
      <c r="AI68" s="291">
        <f t="shared" si="17"/>
        <v>72</v>
      </c>
      <c r="AJ68" s="281">
        <f t="shared" si="17"/>
        <v>34</v>
      </c>
      <c r="AK68" s="255">
        <f t="shared" si="17"/>
        <v>2</v>
      </c>
      <c r="AL68" s="291">
        <f>SUM(AL70:AL129)</f>
        <v>390</v>
      </c>
      <c r="AM68" s="281">
        <f>SUM(AM70:AM129)</f>
        <v>168</v>
      </c>
      <c r="AN68" s="255">
        <f>SUM(AN70:AN129)</f>
        <v>11</v>
      </c>
      <c r="AO68" s="291">
        <f>SUM(AO69:AO126)</f>
        <v>606</v>
      </c>
      <c r="AP68" s="281">
        <f>SUM(AP69:AP74,AP88:AP111,AP112:AP126)</f>
        <v>262</v>
      </c>
      <c r="AQ68" s="255">
        <f t="shared" ref="AQ68:AZ68" si="18">SUM(AQ69:AQ126)</f>
        <v>17</v>
      </c>
      <c r="AR68" s="291">
        <f t="shared" si="18"/>
        <v>336</v>
      </c>
      <c r="AS68" s="281">
        <f t="shared" si="18"/>
        <v>144</v>
      </c>
      <c r="AT68" s="255">
        <f t="shared" si="18"/>
        <v>9</v>
      </c>
      <c r="AU68" s="291">
        <f t="shared" si="18"/>
        <v>940</v>
      </c>
      <c r="AV68" s="281">
        <f t="shared" si="18"/>
        <v>414</v>
      </c>
      <c r="AW68" s="255">
        <f t="shared" si="18"/>
        <v>26</v>
      </c>
      <c r="AX68" s="291">
        <f t="shared" si="18"/>
        <v>1134</v>
      </c>
      <c r="AY68" s="281">
        <f t="shared" si="18"/>
        <v>442</v>
      </c>
      <c r="AZ68" s="255">
        <f t="shared" si="18"/>
        <v>33</v>
      </c>
      <c r="BA68" s="291">
        <f>SUM(BA69,BA73,BA91,BA94,BA95,BA98,BA101,BA104,BA107,BA110,BA120,BA123)</f>
        <v>0</v>
      </c>
      <c r="BB68" s="281">
        <f>SUM(BB69,BB73,BB91,BB94,BB95,BB98,BB101,BB104,BB107,BB110,BB120,BB123)</f>
        <v>0</v>
      </c>
      <c r="BC68" s="255">
        <f>SUM(BC69,BC73,BC91,BC94,BC95,BC98,BC101,BC104,BC107,BC110,BC120,BC123)</f>
        <v>0</v>
      </c>
      <c r="BD68" s="732">
        <f>SUM(AH68,AK68,AN68,AQ68,AT68,AW68,AZ68)</f>
        <v>104</v>
      </c>
      <c r="BE68" s="733"/>
      <c r="BF68" s="685">
        <f>T68*100/T132</f>
        <v>50.272182906913443</v>
      </c>
      <c r="BG68" s="685"/>
      <c r="BH68" s="685"/>
      <c r="BI68" s="686"/>
      <c r="BJ68" s="227">
        <f t="shared" si="8"/>
        <v>1564</v>
      </c>
      <c r="BK68" s="35">
        <f>SUM(AG68,AJ68,AM68,AP68,AS68,AV68,AY68,BB68)</f>
        <v>1564</v>
      </c>
      <c r="BL68" s="35">
        <f>SUM(AH68,AK68,AN68,AQ68,AT68,AW68,AZ68,BC68)</f>
        <v>104</v>
      </c>
    </row>
    <row r="69" spans="1:69" s="58" customFormat="1" ht="54.75" customHeight="1" x14ac:dyDescent="0.45">
      <c r="A69" s="185" t="s">
        <v>244</v>
      </c>
      <c r="B69" s="520" t="s">
        <v>432</v>
      </c>
      <c r="C69" s="521"/>
      <c r="D69" s="521"/>
      <c r="E69" s="521"/>
      <c r="F69" s="521"/>
      <c r="G69" s="521"/>
      <c r="H69" s="521"/>
      <c r="I69" s="521"/>
      <c r="J69" s="521"/>
      <c r="K69" s="521"/>
      <c r="L69" s="521"/>
      <c r="M69" s="521"/>
      <c r="N69" s="521"/>
      <c r="O69" s="522"/>
      <c r="P69" s="508"/>
      <c r="Q69" s="506"/>
      <c r="R69" s="506"/>
      <c r="S69" s="523"/>
      <c r="T69" s="533"/>
      <c r="U69" s="507"/>
      <c r="V69" s="676"/>
      <c r="W69" s="677"/>
      <c r="X69" s="678"/>
      <c r="Y69" s="676"/>
      <c r="Z69" s="506"/>
      <c r="AA69" s="506"/>
      <c r="AB69" s="506"/>
      <c r="AC69" s="506"/>
      <c r="AD69" s="508">
        <f>SUM(AD71:AE72)</f>
        <v>0</v>
      </c>
      <c r="AE69" s="506"/>
      <c r="AF69" s="187"/>
      <c r="AG69" s="283"/>
      <c r="AH69" s="188"/>
      <c r="AI69" s="187"/>
      <c r="AJ69" s="283"/>
      <c r="AK69" s="290"/>
      <c r="AL69" s="188"/>
      <c r="AM69" s="283"/>
      <c r="AN69" s="188"/>
      <c r="AO69" s="187"/>
      <c r="AP69" s="283"/>
      <c r="AQ69" s="290"/>
      <c r="AR69" s="188"/>
      <c r="AS69" s="283"/>
      <c r="AT69" s="290"/>
      <c r="AU69" s="187"/>
      <c r="AV69" s="283"/>
      <c r="AW69" s="290"/>
      <c r="AX69" s="188"/>
      <c r="AY69" s="283"/>
      <c r="AZ69" s="188"/>
      <c r="BA69" s="67"/>
      <c r="BB69" s="282"/>
      <c r="BC69" s="167"/>
      <c r="BD69" s="678">
        <f t="shared" ref="BD69:BD94" si="19">SUM(AH69,AK69,AN69,AQ69,AT69,AW69,AZ69)</f>
        <v>0</v>
      </c>
      <c r="BE69" s="523"/>
      <c r="BF69" s="516"/>
      <c r="BG69" s="517"/>
      <c r="BH69" s="517"/>
      <c r="BI69" s="518"/>
      <c r="BJ69" s="227">
        <f t="shared" si="8"/>
        <v>0</v>
      </c>
      <c r="BO69" s="59"/>
      <c r="BP69" s="59"/>
      <c r="BQ69" s="59"/>
    </row>
    <row r="70" spans="1:69" s="58" customFormat="1" ht="54" customHeight="1" x14ac:dyDescent="0.45">
      <c r="A70" s="62" t="s">
        <v>113</v>
      </c>
      <c r="B70" s="455" t="s">
        <v>233</v>
      </c>
      <c r="C70" s="456"/>
      <c r="D70" s="456"/>
      <c r="E70" s="456"/>
      <c r="F70" s="456"/>
      <c r="G70" s="456"/>
      <c r="H70" s="456"/>
      <c r="I70" s="456"/>
      <c r="J70" s="456"/>
      <c r="K70" s="456"/>
      <c r="L70" s="456"/>
      <c r="M70" s="456"/>
      <c r="N70" s="456"/>
      <c r="O70" s="457"/>
      <c r="P70" s="421"/>
      <c r="Q70" s="422"/>
      <c r="R70" s="411">
        <v>2</v>
      </c>
      <c r="S70" s="440"/>
      <c r="T70" s="410">
        <f t="shared" si="6"/>
        <v>72</v>
      </c>
      <c r="U70" s="411"/>
      <c r="V70" s="377">
        <f>SUM(AG70,AJ70,AM70,AP70,AS70,AV70,AY70,BB70)</f>
        <v>34</v>
      </c>
      <c r="W70" s="348"/>
      <c r="X70" s="390">
        <v>18</v>
      </c>
      <c r="Y70" s="377"/>
      <c r="Z70" s="411"/>
      <c r="AA70" s="411"/>
      <c r="AB70" s="411">
        <v>16</v>
      </c>
      <c r="AC70" s="411"/>
      <c r="AD70" s="390"/>
      <c r="AE70" s="377"/>
      <c r="AF70" s="232"/>
      <c r="AG70" s="248"/>
      <c r="AH70" s="233"/>
      <c r="AI70" s="232">
        <v>72</v>
      </c>
      <c r="AJ70" s="248">
        <v>34</v>
      </c>
      <c r="AK70" s="234">
        <v>2</v>
      </c>
      <c r="AL70" s="233"/>
      <c r="AM70" s="248"/>
      <c r="AN70" s="233"/>
      <c r="AO70" s="232"/>
      <c r="AP70" s="248"/>
      <c r="AQ70" s="234"/>
      <c r="AR70" s="233"/>
      <c r="AS70" s="252"/>
      <c r="AT70" s="254"/>
      <c r="AU70" s="289"/>
      <c r="AV70" s="252"/>
      <c r="AW70" s="254"/>
      <c r="AX70" s="253"/>
      <c r="AY70" s="252"/>
      <c r="AZ70" s="253"/>
      <c r="BA70" s="289"/>
      <c r="BB70" s="252"/>
      <c r="BC70" s="253"/>
      <c r="BD70" s="410">
        <f t="shared" si="19"/>
        <v>2</v>
      </c>
      <c r="BE70" s="440"/>
      <c r="BF70" s="469" t="s">
        <v>276</v>
      </c>
      <c r="BG70" s="372"/>
      <c r="BH70" s="372"/>
      <c r="BI70" s="373"/>
      <c r="BJ70" s="227">
        <f t="shared" si="8"/>
        <v>34</v>
      </c>
      <c r="BO70" s="59"/>
      <c r="BP70" s="59"/>
      <c r="BQ70" s="59"/>
    </row>
    <row r="71" spans="1:69" ht="108" customHeight="1" x14ac:dyDescent="0.45">
      <c r="A71" s="62" t="s">
        <v>142</v>
      </c>
      <c r="B71" s="455" t="s">
        <v>467</v>
      </c>
      <c r="C71" s="456"/>
      <c r="D71" s="456"/>
      <c r="E71" s="456"/>
      <c r="F71" s="456"/>
      <c r="G71" s="456"/>
      <c r="H71" s="456"/>
      <c r="I71" s="456"/>
      <c r="J71" s="456"/>
      <c r="K71" s="456"/>
      <c r="L71" s="456"/>
      <c r="M71" s="456"/>
      <c r="N71" s="456"/>
      <c r="O71" s="457"/>
      <c r="P71" s="421"/>
      <c r="Q71" s="422"/>
      <c r="R71" s="411">
        <v>3</v>
      </c>
      <c r="S71" s="440"/>
      <c r="T71" s="410">
        <f t="shared" si="6"/>
        <v>72</v>
      </c>
      <c r="U71" s="411"/>
      <c r="V71" s="377">
        <f>SUM(AG71,AJ71,AM71,AP71,AS71,AV71,AY71,BB71)</f>
        <v>34</v>
      </c>
      <c r="W71" s="348"/>
      <c r="X71" s="390">
        <v>18</v>
      </c>
      <c r="Y71" s="377"/>
      <c r="Z71" s="411"/>
      <c r="AA71" s="411"/>
      <c r="AB71" s="411">
        <v>16</v>
      </c>
      <c r="AC71" s="411"/>
      <c r="AD71" s="390"/>
      <c r="AE71" s="377"/>
      <c r="AF71" s="232"/>
      <c r="AG71" s="248"/>
      <c r="AH71" s="233"/>
      <c r="AI71" s="232"/>
      <c r="AJ71" s="248"/>
      <c r="AK71" s="234"/>
      <c r="AL71" s="233">
        <v>72</v>
      </c>
      <c r="AM71" s="248">
        <v>34</v>
      </c>
      <c r="AN71" s="233">
        <v>2</v>
      </c>
      <c r="AO71" s="232"/>
      <c r="AP71" s="248"/>
      <c r="AQ71" s="234"/>
      <c r="AR71" s="233"/>
      <c r="AS71" s="252"/>
      <c r="AT71" s="254"/>
      <c r="AU71" s="289"/>
      <c r="AV71" s="252"/>
      <c r="AW71" s="254"/>
      <c r="AX71" s="253"/>
      <c r="AY71" s="252"/>
      <c r="AZ71" s="253"/>
      <c r="BA71" s="289"/>
      <c r="BB71" s="252"/>
      <c r="BC71" s="253"/>
      <c r="BD71" s="410">
        <f t="shared" si="19"/>
        <v>2</v>
      </c>
      <c r="BE71" s="440"/>
      <c r="BF71" s="696" t="s">
        <v>386</v>
      </c>
      <c r="BG71" s="369"/>
      <c r="BH71" s="369"/>
      <c r="BI71" s="370"/>
      <c r="BJ71" s="227">
        <f t="shared" si="8"/>
        <v>34</v>
      </c>
    </row>
    <row r="72" spans="1:69" ht="110.25" customHeight="1" x14ac:dyDescent="0.45">
      <c r="A72" s="62" t="s">
        <v>232</v>
      </c>
      <c r="B72" s="455" t="s">
        <v>234</v>
      </c>
      <c r="C72" s="456"/>
      <c r="D72" s="456"/>
      <c r="E72" s="456"/>
      <c r="F72" s="456"/>
      <c r="G72" s="456"/>
      <c r="H72" s="456"/>
      <c r="I72" s="456"/>
      <c r="J72" s="456"/>
      <c r="K72" s="456"/>
      <c r="L72" s="456"/>
      <c r="M72" s="456"/>
      <c r="N72" s="456"/>
      <c r="O72" s="457"/>
      <c r="P72" s="421"/>
      <c r="Q72" s="422"/>
      <c r="R72" s="411">
        <v>4</v>
      </c>
      <c r="S72" s="440"/>
      <c r="T72" s="410">
        <f t="shared" si="6"/>
        <v>72</v>
      </c>
      <c r="U72" s="411"/>
      <c r="V72" s="377">
        <f t="shared" ref="V72:V94" si="20">SUM(AG72,AJ72,AM72,AP72,AS72,AV72,AY72,BB72)</f>
        <v>34</v>
      </c>
      <c r="W72" s="348"/>
      <c r="X72" s="390">
        <v>16</v>
      </c>
      <c r="Y72" s="377"/>
      <c r="Z72" s="411"/>
      <c r="AA72" s="411"/>
      <c r="AB72" s="411">
        <v>18</v>
      </c>
      <c r="AC72" s="411"/>
      <c r="AD72" s="390"/>
      <c r="AE72" s="377"/>
      <c r="AF72" s="232"/>
      <c r="AG72" s="248"/>
      <c r="AH72" s="233"/>
      <c r="AI72" s="232"/>
      <c r="AJ72" s="248"/>
      <c r="AK72" s="234"/>
      <c r="AL72" s="233"/>
      <c r="AM72" s="248"/>
      <c r="AN72" s="233"/>
      <c r="AO72" s="232">
        <v>72</v>
      </c>
      <c r="AP72" s="248">
        <v>34</v>
      </c>
      <c r="AQ72" s="234">
        <v>2</v>
      </c>
      <c r="AR72" s="233"/>
      <c r="AS72" s="252"/>
      <c r="AT72" s="254"/>
      <c r="AU72" s="289"/>
      <c r="AV72" s="252"/>
      <c r="AW72" s="254"/>
      <c r="AX72" s="253"/>
      <c r="AY72" s="252"/>
      <c r="AZ72" s="253"/>
      <c r="BA72" s="289"/>
      <c r="BB72" s="252"/>
      <c r="BC72" s="253"/>
      <c r="BD72" s="410">
        <f t="shared" si="19"/>
        <v>2</v>
      </c>
      <c r="BE72" s="440"/>
      <c r="BF72" s="469" t="s">
        <v>413</v>
      </c>
      <c r="BG72" s="372"/>
      <c r="BH72" s="372"/>
      <c r="BI72" s="373"/>
      <c r="BJ72" s="227">
        <f t="shared" si="8"/>
        <v>34</v>
      </c>
    </row>
    <row r="73" spans="1:69" s="58" customFormat="1" ht="48.75" customHeight="1" x14ac:dyDescent="0.45">
      <c r="A73" s="182" t="s">
        <v>114</v>
      </c>
      <c r="B73" s="697" t="s">
        <v>445</v>
      </c>
      <c r="C73" s="698"/>
      <c r="D73" s="698"/>
      <c r="E73" s="698"/>
      <c r="F73" s="698"/>
      <c r="G73" s="698"/>
      <c r="H73" s="698"/>
      <c r="I73" s="698"/>
      <c r="J73" s="698"/>
      <c r="K73" s="698"/>
      <c r="L73" s="698"/>
      <c r="M73" s="698"/>
      <c r="N73" s="698"/>
      <c r="O73" s="699"/>
      <c r="P73" s="421"/>
      <c r="Q73" s="422"/>
      <c r="R73" s="411"/>
      <c r="S73" s="440"/>
      <c r="T73" s="410"/>
      <c r="U73" s="411"/>
      <c r="V73" s="377"/>
      <c r="W73" s="348"/>
      <c r="X73" s="346"/>
      <c r="Y73" s="347"/>
      <c r="Z73" s="377"/>
      <c r="AA73" s="390"/>
      <c r="AB73" s="377"/>
      <c r="AC73" s="390"/>
      <c r="AD73" s="390"/>
      <c r="AE73" s="411"/>
      <c r="AF73" s="232"/>
      <c r="AG73" s="248"/>
      <c r="AH73" s="233"/>
      <c r="AI73" s="232"/>
      <c r="AJ73" s="248"/>
      <c r="AK73" s="234"/>
      <c r="AL73" s="233"/>
      <c r="AM73" s="248"/>
      <c r="AN73" s="233"/>
      <c r="AO73" s="232"/>
      <c r="AP73" s="248"/>
      <c r="AQ73" s="234"/>
      <c r="AR73" s="233"/>
      <c r="AS73" s="252"/>
      <c r="AT73" s="254"/>
      <c r="AU73" s="289"/>
      <c r="AV73" s="252"/>
      <c r="AW73" s="254"/>
      <c r="AX73" s="253"/>
      <c r="AY73" s="252"/>
      <c r="AZ73" s="253"/>
      <c r="BA73" s="289"/>
      <c r="BB73" s="252"/>
      <c r="BC73" s="253"/>
      <c r="BD73" s="410">
        <f t="shared" si="19"/>
        <v>0</v>
      </c>
      <c r="BE73" s="440"/>
      <c r="BF73" s="469"/>
      <c r="BG73" s="372"/>
      <c r="BH73" s="372"/>
      <c r="BI73" s="373"/>
      <c r="BJ73" s="227">
        <f t="shared" si="8"/>
        <v>0</v>
      </c>
      <c r="BO73" s="59"/>
      <c r="BP73" s="59"/>
      <c r="BQ73" s="59"/>
    </row>
    <row r="74" spans="1:69" ht="52.5" customHeight="1" thickBot="1" x14ac:dyDescent="0.5">
      <c r="A74" s="71" t="s">
        <v>176</v>
      </c>
      <c r="B74" s="479" t="s">
        <v>337</v>
      </c>
      <c r="C74" s="480"/>
      <c r="D74" s="480"/>
      <c r="E74" s="480"/>
      <c r="F74" s="480"/>
      <c r="G74" s="480"/>
      <c r="H74" s="480"/>
      <c r="I74" s="480"/>
      <c r="J74" s="480"/>
      <c r="K74" s="480"/>
      <c r="L74" s="480"/>
      <c r="M74" s="480"/>
      <c r="N74" s="480"/>
      <c r="O74" s="481"/>
      <c r="P74" s="449"/>
      <c r="Q74" s="707"/>
      <c r="R74" s="478">
        <v>1</v>
      </c>
      <c r="S74" s="499"/>
      <c r="T74" s="519">
        <f t="shared" si="6"/>
        <v>108</v>
      </c>
      <c r="U74" s="478"/>
      <c r="V74" s="429">
        <f>SUM(AG74,AJ74,AM74,AP74,AS74,AV74,AY74,BB74)</f>
        <v>50</v>
      </c>
      <c r="W74" s="367"/>
      <c r="X74" s="472">
        <v>16</v>
      </c>
      <c r="Y74" s="429"/>
      <c r="Z74" s="478"/>
      <c r="AA74" s="478"/>
      <c r="AB74" s="478">
        <v>34</v>
      </c>
      <c r="AC74" s="478"/>
      <c r="AD74" s="472"/>
      <c r="AE74" s="429"/>
      <c r="AF74" s="236">
        <v>108</v>
      </c>
      <c r="AG74" s="272">
        <v>50</v>
      </c>
      <c r="AH74" s="237">
        <v>3</v>
      </c>
      <c r="AI74" s="236"/>
      <c r="AJ74" s="272"/>
      <c r="AK74" s="238"/>
      <c r="AL74" s="237"/>
      <c r="AM74" s="272"/>
      <c r="AN74" s="237"/>
      <c r="AO74" s="236"/>
      <c r="AP74" s="272"/>
      <c r="AQ74" s="238"/>
      <c r="AR74" s="237"/>
      <c r="AS74" s="302"/>
      <c r="AT74" s="147"/>
      <c r="AU74" s="146"/>
      <c r="AV74" s="302"/>
      <c r="AW74" s="147"/>
      <c r="AX74" s="268"/>
      <c r="AY74" s="302"/>
      <c r="AZ74" s="268"/>
      <c r="BA74" s="146"/>
      <c r="BB74" s="302"/>
      <c r="BC74" s="268"/>
      <c r="BD74" s="519">
        <f t="shared" si="19"/>
        <v>3</v>
      </c>
      <c r="BE74" s="499"/>
      <c r="BF74" s="538" t="s">
        <v>136</v>
      </c>
      <c r="BG74" s="539"/>
      <c r="BH74" s="539"/>
      <c r="BI74" s="540"/>
      <c r="BJ74" s="227">
        <f t="shared" si="8"/>
        <v>50</v>
      </c>
    </row>
    <row r="75" spans="1:69" s="156" customFormat="1" ht="56.25" customHeight="1" x14ac:dyDescent="0.6">
      <c r="A75" s="171" t="s">
        <v>120</v>
      </c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83"/>
      <c r="S75" s="83"/>
      <c r="T75" s="231"/>
      <c r="U75" s="231"/>
      <c r="V75" s="231"/>
      <c r="W75" s="231"/>
      <c r="X75" s="231"/>
      <c r="Y75" s="231"/>
      <c r="Z75" s="231"/>
      <c r="AA75" s="231"/>
      <c r="AB75" s="231"/>
      <c r="AC75" s="231"/>
      <c r="AD75" s="231"/>
      <c r="AE75" s="229"/>
      <c r="AG75" s="231"/>
      <c r="AH75" s="231"/>
      <c r="AI75" s="320" t="s">
        <v>120</v>
      </c>
      <c r="AJ75" s="320"/>
      <c r="AK75" s="320"/>
      <c r="AL75" s="320"/>
      <c r="AM75" s="320"/>
      <c r="AN75" s="320"/>
      <c r="AO75" s="320"/>
      <c r="AP75" s="320"/>
      <c r="AQ75" s="320"/>
      <c r="AR75" s="231"/>
      <c r="AS75" s="231"/>
      <c r="AT75" s="231"/>
      <c r="AU75" s="231"/>
      <c r="AV75" s="231"/>
      <c r="AW75" s="231"/>
      <c r="AX75" s="231"/>
      <c r="AY75" s="231"/>
      <c r="AZ75" s="231"/>
      <c r="BA75" s="231"/>
      <c r="BB75" s="231"/>
      <c r="BC75" s="231"/>
      <c r="BD75" s="231"/>
      <c r="BE75" s="231"/>
      <c r="BF75" s="231"/>
      <c r="BG75" s="231"/>
      <c r="BH75" s="231"/>
      <c r="BI75" s="82"/>
      <c r="BJ75" s="227">
        <f t="shared" si="8"/>
        <v>0</v>
      </c>
      <c r="BK75" s="155"/>
      <c r="BL75" s="155"/>
      <c r="BM75" s="155"/>
    </row>
    <row r="76" spans="1:69" s="156" customFormat="1" ht="17.25" customHeight="1" x14ac:dyDescent="0.6">
      <c r="A76" s="321" t="s">
        <v>446</v>
      </c>
      <c r="B76" s="321"/>
      <c r="C76" s="321"/>
      <c r="D76" s="321"/>
      <c r="E76" s="321"/>
      <c r="F76" s="321"/>
      <c r="G76" s="321"/>
      <c r="H76" s="321"/>
      <c r="I76" s="321"/>
      <c r="J76" s="321"/>
      <c r="K76" s="321"/>
      <c r="L76" s="321"/>
      <c r="M76" s="321"/>
      <c r="N76" s="321"/>
      <c r="O76" s="321"/>
      <c r="P76" s="321"/>
      <c r="Q76" s="321"/>
      <c r="R76" s="321"/>
      <c r="S76" s="321"/>
      <c r="T76" s="321"/>
      <c r="U76" s="321"/>
      <c r="V76" s="321"/>
      <c r="W76" s="321"/>
      <c r="X76" s="321"/>
      <c r="Y76" s="84"/>
      <c r="Z76" s="84"/>
      <c r="AA76" s="84"/>
      <c r="AB76" s="84"/>
      <c r="AC76" s="84"/>
      <c r="AD76" s="231"/>
      <c r="AE76" s="229"/>
      <c r="AF76" s="231"/>
      <c r="AG76" s="231"/>
      <c r="AH76" s="231"/>
      <c r="AI76" s="322" t="s">
        <v>447</v>
      </c>
      <c r="AJ76" s="322"/>
      <c r="AK76" s="322"/>
      <c r="AL76" s="322"/>
      <c r="AM76" s="322"/>
      <c r="AN76" s="322"/>
      <c r="AO76" s="322"/>
      <c r="AP76" s="322"/>
      <c r="AQ76" s="322"/>
      <c r="AR76" s="322"/>
      <c r="AS76" s="322"/>
      <c r="AT76" s="322"/>
      <c r="AU76" s="322"/>
      <c r="AV76" s="322"/>
      <c r="AW76" s="322"/>
      <c r="AX76" s="322"/>
      <c r="AY76" s="322"/>
      <c r="AZ76" s="322"/>
      <c r="BA76" s="322"/>
      <c r="BB76" s="322"/>
      <c r="BC76" s="322"/>
      <c r="BD76" s="322"/>
      <c r="BE76" s="322"/>
      <c r="BF76" s="322"/>
      <c r="BG76" s="322"/>
      <c r="BH76" s="322"/>
      <c r="BI76" s="82"/>
      <c r="BJ76" s="227">
        <f t="shared" si="8"/>
        <v>0</v>
      </c>
      <c r="BK76" s="155"/>
      <c r="BL76" s="155"/>
      <c r="BM76" s="155"/>
    </row>
    <row r="77" spans="1:69" s="156" customFormat="1" ht="51.75" customHeight="1" x14ac:dyDescent="0.6">
      <c r="A77" s="321"/>
      <c r="B77" s="321"/>
      <c r="C77" s="321"/>
      <c r="D77" s="321"/>
      <c r="E77" s="321"/>
      <c r="F77" s="321"/>
      <c r="G77" s="321"/>
      <c r="H77" s="321"/>
      <c r="I77" s="321"/>
      <c r="J77" s="321"/>
      <c r="K77" s="321"/>
      <c r="L77" s="321"/>
      <c r="M77" s="321"/>
      <c r="N77" s="321"/>
      <c r="O77" s="321"/>
      <c r="P77" s="321"/>
      <c r="Q77" s="321"/>
      <c r="R77" s="321"/>
      <c r="S77" s="321"/>
      <c r="T77" s="321"/>
      <c r="U77" s="321"/>
      <c r="V77" s="321"/>
      <c r="W77" s="321"/>
      <c r="X77" s="321"/>
      <c r="Y77" s="84"/>
      <c r="Z77" s="84"/>
      <c r="AA77" s="84"/>
      <c r="AB77" s="84"/>
      <c r="AC77" s="84"/>
      <c r="AD77" s="231"/>
      <c r="AE77" s="229"/>
      <c r="AF77" s="231"/>
      <c r="AG77" s="231"/>
      <c r="AH77" s="231"/>
      <c r="AI77" s="322"/>
      <c r="AJ77" s="322"/>
      <c r="AK77" s="322"/>
      <c r="AL77" s="322"/>
      <c r="AM77" s="322"/>
      <c r="AN77" s="322"/>
      <c r="AO77" s="322"/>
      <c r="AP77" s="322"/>
      <c r="AQ77" s="322"/>
      <c r="AR77" s="322"/>
      <c r="AS77" s="322"/>
      <c r="AT77" s="322"/>
      <c r="AU77" s="322"/>
      <c r="AV77" s="322"/>
      <c r="AW77" s="322"/>
      <c r="AX77" s="322"/>
      <c r="AY77" s="322"/>
      <c r="AZ77" s="322"/>
      <c r="BA77" s="322"/>
      <c r="BB77" s="322"/>
      <c r="BC77" s="322"/>
      <c r="BD77" s="322"/>
      <c r="BE77" s="322"/>
      <c r="BF77" s="322"/>
      <c r="BG77" s="322"/>
      <c r="BH77" s="322"/>
      <c r="BI77" s="82"/>
      <c r="BJ77" s="227">
        <f t="shared" si="8"/>
        <v>0</v>
      </c>
      <c r="BK77" s="155"/>
      <c r="BL77" s="155"/>
      <c r="BM77" s="155"/>
    </row>
    <row r="78" spans="1:69" s="156" customFormat="1" ht="43.5" customHeight="1" x14ac:dyDescent="0.6">
      <c r="A78" s="328"/>
      <c r="B78" s="328"/>
      <c r="C78" s="328"/>
      <c r="D78" s="328"/>
      <c r="E78" s="328"/>
      <c r="F78" s="328"/>
      <c r="G78" s="328"/>
      <c r="H78" s="331" t="s">
        <v>161</v>
      </c>
      <c r="I78" s="331"/>
      <c r="J78" s="331"/>
      <c r="K78" s="331"/>
      <c r="L78" s="331"/>
      <c r="M78" s="331"/>
      <c r="N78" s="331"/>
      <c r="O78" s="331"/>
      <c r="P78" s="331"/>
      <c r="Q78" s="331"/>
      <c r="R78" s="85"/>
      <c r="S78" s="85"/>
      <c r="T78" s="85"/>
      <c r="U78" s="85"/>
      <c r="V78" s="231"/>
      <c r="W78" s="231"/>
      <c r="X78" s="231"/>
      <c r="Y78" s="231"/>
      <c r="Z78" s="231"/>
      <c r="AA78" s="231"/>
      <c r="AB78" s="231"/>
      <c r="AC78" s="231"/>
      <c r="AD78" s="231"/>
      <c r="AE78" s="229"/>
      <c r="AF78" s="231"/>
      <c r="AG78" s="231"/>
      <c r="AH78" s="231"/>
      <c r="AI78" s="230"/>
      <c r="AJ78" s="228"/>
      <c r="AK78" s="228"/>
      <c r="AL78" s="228"/>
      <c r="AM78" s="228"/>
      <c r="AN78" s="228"/>
      <c r="AO78" s="228"/>
      <c r="AP78" s="325" t="s">
        <v>164</v>
      </c>
      <c r="AQ78" s="325"/>
      <c r="AR78" s="325"/>
      <c r="AS78" s="325"/>
      <c r="AT78" s="325"/>
      <c r="AU78" s="325"/>
      <c r="AV78" s="325"/>
      <c r="AW78" s="32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231"/>
      <c r="BI78" s="82"/>
      <c r="BJ78" s="227">
        <f t="shared" si="8"/>
        <v>0</v>
      </c>
      <c r="BK78" s="155"/>
      <c r="BL78" s="155"/>
      <c r="BM78" s="155"/>
    </row>
    <row r="79" spans="1:69" s="153" customFormat="1" ht="54.75" customHeight="1" x14ac:dyDescent="0.6">
      <c r="A79" s="337"/>
      <c r="B79" s="337"/>
      <c r="C79" s="337"/>
      <c r="D79" s="337"/>
      <c r="E79" s="337"/>
      <c r="F79" s="337"/>
      <c r="G79" s="337"/>
      <c r="H79" s="326">
        <v>2021</v>
      </c>
      <c r="I79" s="326"/>
      <c r="J79" s="326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6"/>
      <c r="AF79" s="75"/>
      <c r="AG79" s="75"/>
      <c r="AH79" s="75"/>
      <c r="AI79" s="338" t="s">
        <v>160</v>
      </c>
      <c r="AJ79" s="338"/>
      <c r="AK79" s="338"/>
      <c r="AL79" s="338"/>
      <c r="AM79" s="338"/>
      <c r="AN79" s="338"/>
      <c r="AO79" s="338"/>
      <c r="AP79" s="326">
        <v>2021</v>
      </c>
      <c r="AQ79" s="326"/>
      <c r="AR79" s="326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5"/>
      <c r="BH79" s="75"/>
      <c r="BI79" s="78"/>
      <c r="BJ79" s="227">
        <f t="shared" si="8"/>
        <v>0</v>
      </c>
      <c r="BK79" s="154"/>
      <c r="BL79" s="154"/>
      <c r="BM79" s="154"/>
    </row>
    <row r="80" spans="1:69" s="157" customFormat="1" ht="32.25" customHeight="1" x14ac:dyDescent="0.65"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R80" s="159"/>
      <c r="S80" s="159"/>
      <c r="AA80" s="160"/>
      <c r="BD80" s="161"/>
      <c r="BE80" s="161"/>
      <c r="BF80" s="161"/>
      <c r="BG80" s="161"/>
      <c r="BH80" s="161"/>
      <c r="BI80" s="82"/>
      <c r="BJ80" s="227">
        <f t="shared" si="8"/>
        <v>0</v>
      </c>
      <c r="BK80" s="162"/>
      <c r="BL80" s="162"/>
      <c r="BM80" s="162"/>
    </row>
    <row r="81" spans="1:69" s="156" customFormat="1" ht="48.75" customHeight="1" x14ac:dyDescent="0.6">
      <c r="A81" s="163" t="s">
        <v>385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R81" s="164"/>
      <c r="S81" s="164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BD81" s="165"/>
      <c r="BE81" s="165"/>
      <c r="BF81" s="165"/>
      <c r="BG81" s="165"/>
      <c r="BH81" s="165"/>
      <c r="BI81" s="82"/>
      <c r="BJ81" s="227">
        <f t="shared" si="8"/>
        <v>0</v>
      </c>
      <c r="BK81" s="155"/>
      <c r="BL81" s="155"/>
      <c r="BM81" s="155"/>
    </row>
    <row r="82" spans="1:69" s="156" customFormat="1" ht="48.75" customHeight="1" x14ac:dyDescent="0.6">
      <c r="A82" s="117" t="s">
        <v>491</v>
      </c>
      <c r="R82" s="164"/>
      <c r="S82" s="164"/>
      <c r="BD82" s="165"/>
      <c r="BE82" s="165"/>
      <c r="BF82" s="165"/>
      <c r="BG82" s="165"/>
      <c r="BH82" s="165"/>
      <c r="BI82" s="82"/>
      <c r="BJ82" s="227">
        <f t="shared" si="8"/>
        <v>0</v>
      </c>
      <c r="BK82" s="155"/>
      <c r="BL82" s="155"/>
      <c r="BM82" s="155"/>
    </row>
    <row r="83" spans="1:69" s="156" customFormat="1" ht="48.75" customHeight="1" thickBot="1" x14ac:dyDescent="0.65">
      <c r="A83" s="117"/>
      <c r="R83" s="164"/>
      <c r="S83" s="164"/>
      <c r="BD83" s="165"/>
      <c r="BE83" s="165"/>
      <c r="BF83" s="165"/>
      <c r="BG83" s="165"/>
      <c r="BH83" s="165"/>
      <c r="BI83" s="82"/>
      <c r="BJ83" s="227">
        <f t="shared" si="8"/>
        <v>0</v>
      </c>
      <c r="BK83" s="155"/>
      <c r="BL83" s="155"/>
      <c r="BM83" s="155"/>
    </row>
    <row r="84" spans="1:69" ht="32.4" customHeight="1" thickBot="1" x14ac:dyDescent="0.5">
      <c r="A84" s="581" t="s">
        <v>96</v>
      </c>
      <c r="B84" s="583" t="s">
        <v>429</v>
      </c>
      <c r="C84" s="584"/>
      <c r="D84" s="584"/>
      <c r="E84" s="584"/>
      <c r="F84" s="584"/>
      <c r="G84" s="584"/>
      <c r="H84" s="584"/>
      <c r="I84" s="584"/>
      <c r="J84" s="584"/>
      <c r="K84" s="584"/>
      <c r="L84" s="584"/>
      <c r="M84" s="584"/>
      <c r="N84" s="584"/>
      <c r="O84" s="585"/>
      <c r="P84" s="493" t="s">
        <v>8</v>
      </c>
      <c r="Q84" s="514"/>
      <c r="R84" s="430" t="s">
        <v>9</v>
      </c>
      <c r="S84" s="493"/>
      <c r="T84" s="589" t="s">
        <v>10</v>
      </c>
      <c r="U84" s="425"/>
      <c r="V84" s="425"/>
      <c r="W84" s="425"/>
      <c r="X84" s="425"/>
      <c r="Y84" s="425"/>
      <c r="Z84" s="425"/>
      <c r="AA84" s="425"/>
      <c r="AB84" s="425"/>
      <c r="AC84" s="425"/>
      <c r="AD84" s="425"/>
      <c r="AE84" s="426"/>
      <c r="AF84" s="526" t="s">
        <v>34</v>
      </c>
      <c r="AG84" s="451"/>
      <c r="AH84" s="451"/>
      <c r="AI84" s="451"/>
      <c r="AJ84" s="451"/>
      <c r="AK84" s="451"/>
      <c r="AL84" s="451"/>
      <c r="AM84" s="451"/>
      <c r="AN84" s="451"/>
      <c r="AO84" s="451"/>
      <c r="AP84" s="451"/>
      <c r="AQ84" s="451"/>
      <c r="AR84" s="451"/>
      <c r="AS84" s="451"/>
      <c r="AT84" s="451"/>
      <c r="AU84" s="451"/>
      <c r="AV84" s="451"/>
      <c r="AW84" s="451"/>
      <c r="AX84" s="451"/>
      <c r="AY84" s="451"/>
      <c r="AZ84" s="451"/>
      <c r="BA84" s="451"/>
      <c r="BB84" s="451"/>
      <c r="BC84" s="395"/>
      <c r="BD84" s="527" t="s">
        <v>24</v>
      </c>
      <c r="BE84" s="528"/>
      <c r="BF84" s="616" t="s">
        <v>97</v>
      </c>
      <c r="BG84" s="616"/>
      <c r="BH84" s="616"/>
      <c r="BI84" s="617"/>
      <c r="BJ84" s="227">
        <f t="shared" si="8"/>
        <v>0</v>
      </c>
    </row>
    <row r="85" spans="1:69" ht="32.4" customHeight="1" thickBot="1" x14ac:dyDescent="0.5">
      <c r="A85" s="582"/>
      <c r="B85" s="586"/>
      <c r="C85" s="587"/>
      <c r="D85" s="587"/>
      <c r="E85" s="587"/>
      <c r="F85" s="587"/>
      <c r="G85" s="587"/>
      <c r="H85" s="587"/>
      <c r="I85" s="587"/>
      <c r="J85" s="587"/>
      <c r="K85" s="587"/>
      <c r="L85" s="587"/>
      <c r="M85" s="587"/>
      <c r="N85" s="587"/>
      <c r="O85" s="588"/>
      <c r="P85" s="495"/>
      <c r="Q85" s="579"/>
      <c r="R85" s="432"/>
      <c r="S85" s="495"/>
      <c r="T85" s="492" t="s">
        <v>5</v>
      </c>
      <c r="U85" s="493"/>
      <c r="V85" s="430" t="s">
        <v>11</v>
      </c>
      <c r="W85" s="431"/>
      <c r="X85" s="436" t="s">
        <v>12</v>
      </c>
      <c r="Y85" s="437"/>
      <c r="Z85" s="437"/>
      <c r="AA85" s="437"/>
      <c r="AB85" s="437"/>
      <c r="AC85" s="437"/>
      <c r="AD85" s="437"/>
      <c r="AE85" s="438"/>
      <c r="AF85" s="393" t="s">
        <v>14</v>
      </c>
      <c r="AG85" s="391"/>
      <c r="AH85" s="391"/>
      <c r="AI85" s="391"/>
      <c r="AJ85" s="391"/>
      <c r="AK85" s="392"/>
      <c r="AL85" s="393" t="s">
        <v>15</v>
      </c>
      <c r="AM85" s="391"/>
      <c r="AN85" s="391"/>
      <c r="AO85" s="391"/>
      <c r="AP85" s="391"/>
      <c r="AQ85" s="392"/>
      <c r="AR85" s="393" t="s">
        <v>16</v>
      </c>
      <c r="AS85" s="391"/>
      <c r="AT85" s="391"/>
      <c r="AU85" s="391"/>
      <c r="AV85" s="391"/>
      <c r="AW85" s="392"/>
      <c r="AX85" s="393" t="s">
        <v>152</v>
      </c>
      <c r="AY85" s="391"/>
      <c r="AZ85" s="391"/>
      <c r="BA85" s="391"/>
      <c r="BB85" s="391"/>
      <c r="BC85" s="392"/>
      <c r="BD85" s="529"/>
      <c r="BE85" s="530"/>
      <c r="BF85" s="618"/>
      <c r="BG85" s="618"/>
      <c r="BH85" s="618"/>
      <c r="BI85" s="619"/>
      <c r="BJ85" s="227">
        <f t="shared" si="8"/>
        <v>0</v>
      </c>
    </row>
    <row r="86" spans="1:69" ht="76.95" customHeight="1" thickBot="1" x14ac:dyDescent="0.5">
      <c r="A86" s="582"/>
      <c r="B86" s="586"/>
      <c r="C86" s="587"/>
      <c r="D86" s="587"/>
      <c r="E86" s="587"/>
      <c r="F86" s="587"/>
      <c r="G86" s="587"/>
      <c r="H86" s="587"/>
      <c r="I86" s="587"/>
      <c r="J86" s="587"/>
      <c r="K86" s="587"/>
      <c r="L86" s="587"/>
      <c r="M86" s="587"/>
      <c r="N86" s="587"/>
      <c r="O86" s="588"/>
      <c r="P86" s="495"/>
      <c r="Q86" s="579"/>
      <c r="R86" s="432"/>
      <c r="S86" s="495"/>
      <c r="T86" s="494"/>
      <c r="U86" s="495"/>
      <c r="V86" s="432"/>
      <c r="W86" s="433"/>
      <c r="X86" s="580" t="s">
        <v>13</v>
      </c>
      <c r="Y86" s="514"/>
      <c r="Z86" s="513" t="s">
        <v>98</v>
      </c>
      <c r="AA86" s="514"/>
      <c r="AB86" s="513" t="s">
        <v>99</v>
      </c>
      <c r="AC86" s="514"/>
      <c r="AD86" s="430" t="s">
        <v>72</v>
      </c>
      <c r="AE86" s="431"/>
      <c r="AF86" s="500" t="s">
        <v>148</v>
      </c>
      <c r="AG86" s="391"/>
      <c r="AH86" s="392"/>
      <c r="AI86" s="500" t="s">
        <v>174</v>
      </c>
      <c r="AJ86" s="391"/>
      <c r="AK86" s="392"/>
      <c r="AL86" s="500" t="s">
        <v>172</v>
      </c>
      <c r="AM86" s="391"/>
      <c r="AN86" s="392"/>
      <c r="AO86" s="500" t="s">
        <v>173</v>
      </c>
      <c r="AP86" s="391"/>
      <c r="AQ86" s="392"/>
      <c r="AR86" s="500" t="s">
        <v>149</v>
      </c>
      <c r="AS86" s="391"/>
      <c r="AT86" s="392"/>
      <c r="AU86" s="500" t="s">
        <v>150</v>
      </c>
      <c r="AV86" s="391"/>
      <c r="AW86" s="392"/>
      <c r="AX86" s="500" t="s">
        <v>183</v>
      </c>
      <c r="AY86" s="391"/>
      <c r="AZ86" s="392"/>
      <c r="BA86" s="503" t="s">
        <v>151</v>
      </c>
      <c r="BB86" s="504"/>
      <c r="BC86" s="505"/>
      <c r="BD86" s="529"/>
      <c r="BE86" s="530"/>
      <c r="BF86" s="618"/>
      <c r="BG86" s="618"/>
      <c r="BH86" s="618"/>
      <c r="BI86" s="619"/>
      <c r="BJ86" s="227">
        <f t="shared" si="8"/>
        <v>0</v>
      </c>
    </row>
    <row r="87" spans="1:69" ht="159" customHeight="1" thickBot="1" x14ac:dyDescent="0.5">
      <c r="A87" s="726"/>
      <c r="B87" s="586"/>
      <c r="C87" s="587"/>
      <c r="D87" s="587"/>
      <c r="E87" s="587"/>
      <c r="F87" s="587"/>
      <c r="G87" s="587"/>
      <c r="H87" s="587"/>
      <c r="I87" s="587"/>
      <c r="J87" s="587"/>
      <c r="K87" s="587"/>
      <c r="L87" s="587"/>
      <c r="M87" s="587"/>
      <c r="N87" s="587"/>
      <c r="O87" s="588"/>
      <c r="P87" s="497"/>
      <c r="Q87" s="515"/>
      <c r="R87" s="434"/>
      <c r="S87" s="497"/>
      <c r="T87" s="496"/>
      <c r="U87" s="497"/>
      <c r="V87" s="434"/>
      <c r="W87" s="435"/>
      <c r="X87" s="496"/>
      <c r="Y87" s="515"/>
      <c r="Z87" s="434"/>
      <c r="AA87" s="515"/>
      <c r="AB87" s="434"/>
      <c r="AC87" s="515"/>
      <c r="AD87" s="434"/>
      <c r="AE87" s="435"/>
      <c r="AF87" s="148" t="s">
        <v>3</v>
      </c>
      <c r="AG87" s="149" t="s">
        <v>17</v>
      </c>
      <c r="AH87" s="150" t="s">
        <v>18</v>
      </c>
      <c r="AI87" s="148" t="s">
        <v>3</v>
      </c>
      <c r="AJ87" s="149" t="s">
        <v>17</v>
      </c>
      <c r="AK87" s="150" t="s">
        <v>18</v>
      </c>
      <c r="AL87" s="148" t="s">
        <v>3</v>
      </c>
      <c r="AM87" s="149" t="s">
        <v>17</v>
      </c>
      <c r="AN87" s="150" t="s">
        <v>18</v>
      </c>
      <c r="AO87" s="148" t="s">
        <v>3</v>
      </c>
      <c r="AP87" s="149" t="s">
        <v>17</v>
      </c>
      <c r="AQ87" s="150" t="s">
        <v>18</v>
      </c>
      <c r="AR87" s="151" t="s">
        <v>3</v>
      </c>
      <c r="AS87" s="149" t="s">
        <v>17</v>
      </c>
      <c r="AT87" s="152" t="s">
        <v>18</v>
      </c>
      <c r="AU87" s="278" t="s">
        <v>3</v>
      </c>
      <c r="AV87" s="149" t="s">
        <v>17</v>
      </c>
      <c r="AW87" s="260" t="s">
        <v>18</v>
      </c>
      <c r="AX87" s="151" t="s">
        <v>3</v>
      </c>
      <c r="AY87" s="149" t="s">
        <v>17</v>
      </c>
      <c r="AZ87" s="152" t="s">
        <v>18</v>
      </c>
      <c r="BA87" s="151" t="s">
        <v>3</v>
      </c>
      <c r="BB87" s="149" t="s">
        <v>17</v>
      </c>
      <c r="BC87" s="152" t="s">
        <v>18</v>
      </c>
      <c r="BD87" s="531"/>
      <c r="BE87" s="532"/>
      <c r="BF87" s="691"/>
      <c r="BG87" s="691"/>
      <c r="BH87" s="691"/>
      <c r="BI87" s="692"/>
      <c r="BJ87" s="227">
        <f t="shared" si="8"/>
        <v>0</v>
      </c>
    </row>
    <row r="88" spans="1:69" ht="47.25" customHeight="1" x14ac:dyDescent="0.45">
      <c r="A88" s="166" t="s">
        <v>175</v>
      </c>
      <c r="B88" s="545" t="s">
        <v>235</v>
      </c>
      <c r="C88" s="546"/>
      <c r="D88" s="546"/>
      <c r="E88" s="546"/>
      <c r="F88" s="546"/>
      <c r="G88" s="546"/>
      <c r="H88" s="546"/>
      <c r="I88" s="546"/>
      <c r="J88" s="546"/>
      <c r="K88" s="546"/>
      <c r="L88" s="546"/>
      <c r="M88" s="546"/>
      <c r="N88" s="546"/>
      <c r="O88" s="547"/>
      <c r="P88" s="571"/>
      <c r="Q88" s="507"/>
      <c r="R88" s="507">
        <v>3</v>
      </c>
      <c r="S88" s="534"/>
      <c r="T88" s="533">
        <f t="shared" si="6"/>
        <v>108</v>
      </c>
      <c r="U88" s="507"/>
      <c r="V88" s="572">
        <f t="shared" si="20"/>
        <v>48</v>
      </c>
      <c r="W88" s="573"/>
      <c r="X88" s="571">
        <v>32</v>
      </c>
      <c r="Y88" s="572"/>
      <c r="Z88" s="507"/>
      <c r="AA88" s="507"/>
      <c r="AB88" s="507">
        <v>16</v>
      </c>
      <c r="AC88" s="507"/>
      <c r="AD88" s="571"/>
      <c r="AE88" s="572"/>
      <c r="AF88" s="187"/>
      <c r="AG88" s="283"/>
      <c r="AH88" s="188"/>
      <c r="AI88" s="187"/>
      <c r="AJ88" s="283"/>
      <c r="AK88" s="290"/>
      <c r="AL88" s="188">
        <v>108</v>
      </c>
      <c r="AM88" s="283">
        <v>48</v>
      </c>
      <c r="AN88" s="188">
        <v>3</v>
      </c>
      <c r="AO88" s="187"/>
      <c r="AP88" s="283"/>
      <c r="AQ88" s="290"/>
      <c r="AR88" s="188"/>
      <c r="AS88" s="283"/>
      <c r="AT88" s="290"/>
      <c r="AU88" s="187"/>
      <c r="AV88" s="283"/>
      <c r="AW88" s="290"/>
      <c r="AX88" s="188"/>
      <c r="AY88" s="283"/>
      <c r="AZ88" s="188"/>
      <c r="BA88" s="187"/>
      <c r="BB88" s="283"/>
      <c r="BC88" s="188"/>
      <c r="BD88" s="533">
        <f t="shared" si="19"/>
        <v>3</v>
      </c>
      <c r="BE88" s="534"/>
      <c r="BF88" s="516" t="s">
        <v>138</v>
      </c>
      <c r="BG88" s="517"/>
      <c r="BH88" s="517"/>
      <c r="BI88" s="518"/>
      <c r="BJ88" s="227">
        <f t="shared" si="8"/>
        <v>48</v>
      </c>
    </row>
    <row r="89" spans="1:69" ht="68.25" customHeight="1" x14ac:dyDescent="0.45">
      <c r="A89" s="62" t="s">
        <v>177</v>
      </c>
      <c r="B89" s="455" t="s">
        <v>391</v>
      </c>
      <c r="C89" s="456"/>
      <c r="D89" s="456"/>
      <c r="E89" s="456"/>
      <c r="F89" s="456"/>
      <c r="G89" s="456"/>
      <c r="H89" s="456"/>
      <c r="I89" s="456"/>
      <c r="J89" s="456"/>
      <c r="K89" s="456"/>
      <c r="L89" s="456"/>
      <c r="M89" s="456"/>
      <c r="N89" s="456"/>
      <c r="O89" s="457"/>
      <c r="P89" s="390"/>
      <c r="Q89" s="411"/>
      <c r="R89" s="411">
        <v>3</v>
      </c>
      <c r="S89" s="440"/>
      <c r="T89" s="410">
        <f t="shared" si="6"/>
        <v>102</v>
      </c>
      <c r="U89" s="411"/>
      <c r="V89" s="377">
        <f t="shared" si="20"/>
        <v>36</v>
      </c>
      <c r="W89" s="348"/>
      <c r="X89" s="390">
        <v>22</v>
      </c>
      <c r="Y89" s="377"/>
      <c r="Z89" s="411"/>
      <c r="AA89" s="411"/>
      <c r="AB89" s="411">
        <v>14</v>
      </c>
      <c r="AC89" s="411"/>
      <c r="AD89" s="390"/>
      <c r="AE89" s="377"/>
      <c r="AF89" s="232"/>
      <c r="AG89" s="248"/>
      <c r="AH89" s="233"/>
      <c r="AI89" s="232"/>
      <c r="AJ89" s="248"/>
      <c r="AK89" s="234"/>
      <c r="AL89" s="233">
        <v>102</v>
      </c>
      <c r="AM89" s="248">
        <v>36</v>
      </c>
      <c r="AN89" s="233">
        <v>3</v>
      </c>
      <c r="AO89" s="232"/>
      <c r="AP89" s="248"/>
      <c r="AQ89" s="234"/>
      <c r="AR89" s="233"/>
      <c r="AS89" s="248"/>
      <c r="AT89" s="234"/>
      <c r="AU89" s="232"/>
      <c r="AV89" s="248"/>
      <c r="AW89" s="234"/>
      <c r="AX89" s="233"/>
      <c r="AY89" s="248"/>
      <c r="AZ89" s="233"/>
      <c r="BA89" s="232"/>
      <c r="BB89" s="248"/>
      <c r="BC89" s="233"/>
      <c r="BD89" s="410">
        <f t="shared" si="19"/>
        <v>3</v>
      </c>
      <c r="BE89" s="440"/>
      <c r="BF89" s="469" t="s">
        <v>139</v>
      </c>
      <c r="BG89" s="372"/>
      <c r="BH89" s="372"/>
      <c r="BI89" s="373"/>
      <c r="BJ89" s="227">
        <f t="shared" si="8"/>
        <v>36</v>
      </c>
    </row>
    <row r="90" spans="1:69" ht="63" customHeight="1" x14ac:dyDescent="0.45">
      <c r="A90" s="62" t="s">
        <v>178</v>
      </c>
      <c r="B90" s="455" t="s">
        <v>338</v>
      </c>
      <c r="C90" s="456"/>
      <c r="D90" s="456"/>
      <c r="E90" s="456"/>
      <c r="F90" s="456"/>
      <c r="G90" s="456"/>
      <c r="H90" s="456"/>
      <c r="I90" s="456"/>
      <c r="J90" s="456"/>
      <c r="K90" s="456"/>
      <c r="L90" s="456"/>
      <c r="M90" s="456"/>
      <c r="N90" s="456"/>
      <c r="O90" s="457"/>
      <c r="P90" s="390"/>
      <c r="Q90" s="411"/>
      <c r="R90" s="411">
        <v>4</v>
      </c>
      <c r="S90" s="440"/>
      <c r="T90" s="410">
        <f t="shared" si="6"/>
        <v>108</v>
      </c>
      <c r="U90" s="411"/>
      <c r="V90" s="377">
        <f t="shared" si="20"/>
        <v>50</v>
      </c>
      <c r="W90" s="348"/>
      <c r="X90" s="390">
        <v>26</v>
      </c>
      <c r="Y90" s="377"/>
      <c r="Z90" s="411"/>
      <c r="AA90" s="411"/>
      <c r="AB90" s="411">
        <v>24</v>
      </c>
      <c r="AC90" s="411"/>
      <c r="AD90" s="390"/>
      <c r="AE90" s="377"/>
      <c r="AF90" s="232"/>
      <c r="AG90" s="248"/>
      <c r="AH90" s="233"/>
      <c r="AI90" s="232"/>
      <c r="AJ90" s="248"/>
      <c r="AK90" s="234"/>
      <c r="AL90" s="233"/>
      <c r="AM90" s="248"/>
      <c r="AN90" s="233"/>
      <c r="AO90" s="232">
        <v>108</v>
      </c>
      <c r="AP90" s="248">
        <v>50</v>
      </c>
      <c r="AQ90" s="234">
        <v>3</v>
      </c>
      <c r="AR90" s="233"/>
      <c r="AS90" s="248"/>
      <c r="AT90" s="234"/>
      <c r="AU90" s="232"/>
      <c r="AV90" s="248"/>
      <c r="AW90" s="234"/>
      <c r="AX90" s="233"/>
      <c r="AY90" s="248"/>
      <c r="AZ90" s="233"/>
      <c r="BA90" s="232"/>
      <c r="BB90" s="248"/>
      <c r="BC90" s="233"/>
      <c r="BD90" s="410">
        <f t="shared" si="19"/>
        <v>3</v>
      </c>
      <c r="BE90" s="440"/>
      <c r="BF90" s="469" t="s">
        <v>140</v>
      </c>
      <c r="BG90" s="372"/>
      <c r="BH90" s="372"/>
      <c r="BI90" s="373"/>
      <c r="BJ90" s="227">
        <f t="shared" si="8"/>
        <v>50</v>
      </c>
    </row>
    <row r="91" spans="1:69" s="58" customFormat="1" ht="43.5" customHeight="1" x14ac:dyDescent="0.45">
      <c r="A91" s="182" t="s">
        <v>186</v>
      </c>
      <c r="B91" s="697" t="s">
        <v>188</v>
      </c>
      <c r="C91" s="698"/>
      <c r="D91" s="698"/>
      <c r="E91" s="698"/>
      <c r="F91" s="698"/>
      <c r="G91" s="698"/>
      <c r="H91" s="698"/>
      <c r="I91" s="698"/>
      <c r="J91" s="698"/>
      <c r="K91" s="698"/>
      <c r="L91" s="698"/>
      <c r="M91" s="698"/>
      <c r="N91" s="698"/>
      <c r="O91" s="699"/>
      <c r="P91" s="390">
        <v>1</v>
      </c>
      <c r="Q91" s="411"/>
      <c r="R91" s="411"/>
      <c r="S91" s="440"/>
      <c r="T91" s="410">
        <f>SUM(AF91,AI91,AL91,AO91,AR91,AU91,AX91)</f>
        <v>108</v>
      </c>
      <c r="U91" s="411"/>
      <c r="V91" s="377">
        <f>SUM(AG91,AJ91,AM91,AP91,AS91,AV91,AY91,BB91)</f>
        <v>50</v>
      </c>
      <c r="W91" s="348"/>
      <c r="X91" s="390">
        <v>18</v>
      </c>
      <c r="Y91" s="377"/>
      <c r="Z91" s="411">
        <v>16</v>
      </c>
      <c r="AA91" s="411"/>
      <c r="AB91" s="411">
        <v>16</v>
      </c>
      <c r="AC91" s="411"/>
      <c r="AD91" s="390"/>
      <c r="AE91" s="377"/>
      <c r="AF91" s="232">
        <v>108</v>
      </c>
      <c r="AG91" s="248">
        <v>50</v>
      </c>
      <c r="AH91" s="233">
        <v>3</v>
      </c>
      <c r="AI91" s="232"/>
      <c r="AJ91" s="248"/>
      <c r="AK91" s="234"/>
      <c r="AL91" s="233"/>
      <c r="AM91" s="248"/>
      <c r="AN91" s="233"/>
      <c r="AO91" s="232"/>
      <c r="AP91" s="248"/>
      <c r="AQ91" s="234"/>
      <c r="AR91" s="233"/>
      <c r="AS91" s="248"/>
      <c r="AT91" s="234"/>
      <c r="AU91" s="232"/>
      <c r="AV91" s="248"/>
      <c r="AW91" s="234"/>
      <c r="AX91" s="233"/>
      <c r="AY91" s="248"/>
      <c r="AZ91" s="233"/>
      <c r="BA91" s="232"/>
      <c r="BB91" s="248"/>
      <c r="BC91" s="233"/>
      <c r="BD91" s="410">
        <f>SUM(AH91,AK91,AN91,AQ91,AT91,AW91,AZ91)</f>
        <v>3</v>
      </c>
      <c r="BE91" s="440"/>
      <c r="BF91" s="469" t="s">
        <v>213</v>
      </c>
      <c r="BG91" s="372"/>
      <c r="BH91" s="372"/>
      <c r="BI91" s="373"/>
      <c r="BJ91" s="227">
        <f t="shared" si="8"/>
        <v>50</v>
      </c>
      <c r="BO91" s="59"/>
      <c r="BP91" s="59"/>
      <c r="BQ91" s="59"/>
    </row>
    <row r="92" spans="1:69" ht="43.5" customHeight="1" x14ac:dyDescent="0.45">
      <c r="A92" s="184" t="s">
        <v>187</v>
      </c>
      <c r="B92" s="482" t="s">
        <v>460</v>
      </c>
      <c r="C92" s="483"/>
      <c r="D92" s="483"/>
      <c r="E92" s="483"/>
      <c r="F92" s="483"/>
      <c r="G92" s="483"/>
      <c r="H92" s="483"/>
      <c r="I92" s="483"/>
      <c r="J92" s="483"/>
      <c r="K92" s="483"/>
      <c r="L92" s="483"/>
      <c r="M92" s="483"/>
      <c r="N92" s="483"/>
      <c r="O92" s="484"/>
      <c r="P92" s="390"/>
      <c r="Q92" s="411"/>
      <c r="R92" s="411"/>
      <c r="S92" s="440"/>
      <c r="T92" s="410"/>
      <c r="U92" s="411"/>
      <c r="V92" s="377"/>
      <c r="W92" s="348"/>
      <c r="X92" s="410"/>
      <c r="Y92" s="377"/>
      <c r="Z92" s="411"/>
      <c r="AA92" s="411"/>
      <c r="AB92" s="411"/>
      <c r="AC92" s="411"/>
      <c r="AD92" s="390"/>
      <c r="AE92" s="411"/>
      <c r="AF92" s="232"/>
      <c r="AG92" s="248"/>
      <c r="AH92" s="233"/>
      <c r="AI92" s="232"/>
      <c r="AJ92" s="248"/>
      <c r="AK92" s="234"/>
      <c r="AL92" s="233"/>
      <c r="AM92" s="248"/>
      <c r="AN92" s="233"/>
      <c r="AO92" s="232"/>
      <c r="AP92" s="248"/>
      <c r="AQ92" s="234"/>
      <c r="AR92" s="233"/>
      <c r="AS92" s="248"/>
      <c r="AT92" s="234"/>
      <c r="AU92" s="232"/>
      <c r="AV92" s="248"/>
      <c r="AW92" s="234"/>
      <c r="AX92" s="233"/>
      <c r="AY92" s="248"/>
      <c r="AZ92" s="233"/>
      <c r="BA92" s="232"/>
      <c r="BB92" s="248"/>
      <c r="BC92" s="233"/>
      <c r="BD92" s="410">
        <f t="shared" si="19"/>
        <v>0</v>
      </c>
      <c r="BE92" s="440"/>
      <c r="BF92" s="469"/>
      <c r="BG92" s="372"/>
      <c r="BH92" s="372"/>
      <c r="BI92" s="373"/>
      <c r="BJ92" s="227">
        <f t="shared" si="8"/>
        <v>0</v>
      </c>
    </row>
    <row r="93" spans="1:69" ht="49.5" customHeight="1" x14ac:dyDescent="0.45">
      <c r="A93" s="62" t="s">
        <v>339</v>
      </c>
      <c r="B93" s="455" t="s">
        <v>236</v>
      </c>
      <c r="C93" s="456"/>
      <c r="D93" s="456"/>
      <c r="E93" s="456"/>
      <c r="F93" s="456"/>
      <c r="G93" s="456"/>
      <c r="H93" s="456"/>
      <c r="I93" s="456"/>
      <c r="J93" s="456"/>
      <c r="K93" s="456"/>
      <c r="L93" s="456"/>
      <c r="M93" s="456"/>
      <c r="N93" s="456"/>
      <c r="O93" s="457"/>
      <c r="P93" s="390"/>
      <c r="Q93" s="411"/>
      <c r="R93" s="411">
        <v>3</v>
      </c>
      <c r="S93" s="440"/>
      <c r="T93" s="410">
        <f t="shared" si="6"/>
        <v>108</v>
      </c>
      <c r="U93" s="411"/>
      <c r="V93" s="377">
        <f t="shared" si="20"/>
        <v>50</v>
      </c>
      <c r="W93" s="348"/>
      <c r="X93" s="390">
        <v>18</v>
      </c>
      <c r="Y93" s="377"/>
      <c r="Z93" s="411">
        <v>24</v>
      </c>
      <c r="AA93" s="411"/>
      <c r="AB93" s="411">
        <v>8</v>
      </c>
      <c r="AC93" s="411"/>
      <c r="AD93" s="390"/>
      <c r="AE93" s="377"/>
      <c r="AF93" s="232"/>
      <c r="AG93" s="248"/>
      <c r="AH93" s="233"/>
      <c r="AI93" s="232"/>
      <c r="AJ93" s="248"/>
      <c r="AK93" s="234"/>
      <c r="AL93" s="233">
        <v>108</v>
      </c>
      <c r="AM93" s="248">
        <v>50</v>
      </c>
      <c r="AN93" s="233">
        <v>3</v>
      </c>
      <c r="AO93" s="232"/>
      <c r="AP93" s="248"/>
      <c r="AQ93" s="234"/>
      <c r="AR93" s="233"/>
      <c r="AS93" s="248"/>
      <c r="AT93" s="234"/>
      <c r="AU93" s="232"/>
      <c r="AV93" s="248"/>
      <c r="AW93" s="234"/>
      <c r="AX93" s="233"/>
      <c r="AY93" s="248"/>
      <c r="AZ93" s="233"/>
      <c r="BA93" s="232"/>
      <c r="BB93" s="248"/>
      <c r="BC93" s="233"/>
      <c r="BD93" s="410">
        <f t="shared" si="19"/>
        <v>3</v>
      </c>
      <c r="BE93" s="440"/>
      <c r="BF93" s="469" t="s">
        <v>214</v>
      </c>
      <c r="BG93" s="372"/>
      <c r="BH93" s="372"/>
      <c r="BI93" s="373"/>
      <c r="BJ93" s="227">
        <f t="shared" si="8"/>
        <v>50</v>
      </c>
    </row>
    <row r="94" spans="1:69" ht="47.25" customHeight="1" x14ac:dyDescent="0.45">
      <c r="A94" s="62" t="s">
        <v>340</v>
      </c>
      <c r="B94" s="455" t="s">
        <v>185</v>
      </c>
      <c r="C94" s="456"/>
      <c r="D94" s="456"/>
      <c r="E94" s="456"/>
      <c r="F94" s="456"/>
      <c r="G94" s="456"/>
      <c r="H94" s="456"/>
      <c r="I94" s="456"/>
      <c r="J94" s="456"/>
      <c r="K94" s="456"/>
      <c r="L94" s="456"/>
      <c r="M94" s="456"/>
      <c r="N94" s="456"/>
      <c r="O94" s="457"/>
      <c r="P94" s="390"/>
      <c r="Q94" s="411"/>
      <c r="R94" s="411">
        <v>4</v>
      </c>
      <c r="S94" s="440"/>
      <c r="T94" s="410">
        <f t="shared" si="6"/>
        <v>108</v>
      </c>
      <c r="U94" s="411"/>
      <c r="V94" s="377">
        <f t="shared" si="20"/>
        <v>50</v>
      </c>
      <c r="W94" s="348"/>
      <c r="X94" s="390">
        <v>18</v>
      </c>
      <c r="Y94" s="377"/>
      <c r="Z94" s="411">
        <v>16</v>
      </c>
      <c r="AA94" s="411"/>
      <c r="AB94" s="411">
        <v>16</v>
      </c>
      <c r="AC94" s="411"/>
      <c r="AD94" s="390"/>
      <c r="AE94" s="377"/>
      <c r="AF94" s="232"/>
      <c r="AG94" s="248"/>
      <c r="AH94" s="233"/>
      <c r="AI94" s="232"/>
      <c r="AJ94" s="248"/>
      <c r="AK94" s="234"/>
      <c r="AL94" s="233"/>
      <c r="AM94" s="248"/>
      <c r="AN94" s="233"/>
      <c r="AO94" s="232">
        <v>108</v>
      </c>
      <c r="AP94" s="248">
        <v>50</v>
      </c>
      <c r="AQ94" s="234">
        <v>3</v>
      </c>
      <c r="AR94" s="233"/>
      <c r="AS94" s="248"/>
      <c r="AT94" s="234"/>
      <c r="AU94" s="232"/>
      <c r="AV94" s="248"/>
      <c r="AW94" s="234"/>
      <c r="AX94" s="233"/>
      <c r="AY94" s="248"/>
      <c r="AZ94" s="233"/>
      <c r="BA94" s="232"/>
      <c r="BB94" s="248"/>
      <c r="BC94" s="233"/>
      <c r="BD94" s="410">
        <f t="shared" si="19"/>
        <v>3</v>
      </c>
      <c r="BE94" s="440"/>
      <c r="BF94" s="469" t="s">
        <v>215</v>
      </c>
      <c r="BG94" s="372"/>
      <c r="BH94" s="372"/>
      <c r="BI94" s="373"/>
      <c r="BJ94" s="227">
        <f t="shared" si="8"/>
        <v>50</v>
      </c>
    </row>
    <row r="95" spans="1:69" ht="72.75" customHeight="1" x14ac:dyDescent="0.45">
      <c r="A95" s="186" t="s">
        <v>207</v>
      </c>
      <c r="B95" s="387" t="s">
        <v>319</v>
      </c>
      <c r="C95" s="388"/>
      <c r="D95" s="388"/>
      <c r="E95" s="388"/>
      <c r="F95" s="388"/>
      <c r="G95" s="388"/>
      <c r="H95" s="388"/>
      <c r="I95" s="388"/>
      <c r="J95" s="388"/>
      <c r="K95" s="388"/>
      <c r="L95" s="388"/>
      <c r="M95" s="388"/>
      <c r="N95" s="388"/>
      <c r="O95" s="389"/>
      <c r="P95" s="347"/>
      <c r="Q95" s="390"/>
      <c r="R95" s="377"/>
      <c r="S95" s="348"/>
      <c r="T95" s="410">
        <f t="shared" si="6"/>
        <v>0</v>
      </c>
      <c r="U95" s="411"/>
      <c r="V95" s="411"/>
      <c r="W95" s="440"/>
      <c r="X95" s="410"/>
      <c r="Y95" s="411"/>
      <c r="Z95" s="411"/>
      <c r="AA95" s="411"/>
      <c r="AB95" s="411"/>
      <c r="AC95" s="411"/>
      <c r="AD95" s="411"/>
      <c r="AE95" s="440"/>
      <c r="AF95" s="247"/>
      <c r="AG95" s="248"/>
      <c r="AH95" s="264"/>
      <c r="AI95" s="247"/>
      <c r="AJ95" s="248"/>
      <c r="AK95" s="264"/>
      <c r="AL95" s="247"/>
      <c r="AM95" s="248"/>
      <c r="AN95" s="264"/>
      <c r="AO95" s="247"/>
      <c r="AP95" s="248"/>
      <c r="AQ95" s="239"/>
      <c r="AR95" s="232"/>
      <c r="AS95" s="248"/>
      <c r="AT95" s="242"/>
      <c r="AU95" s="232"/>
      <c r="AV95" s="248"/>
      <c r="AW95" s="264"/>
      <c r="AX95" s="242"/>
      <c r="AY95" s="248"/>
      <c r="AZ95" s="264"/>
      <c r="BA95" s="247"/>
      <c r="BB95" s="248"/>
      <c r="BC95" s="239"/>
      <c r="BD95" s="406">
        <f t="shared" ref="BD95:BD126" si="21">SUM(AH95,AK95,AN95,AQ95,AT95,AW95,AZ95)</f>
        <v>0</v>
      </c>
      <c r="BE95" s="407"/>
      <c r="BF95" s="404"/>
      <c r="BG95" s="404"/>
      <c r="BH95" s="404"/>
      <c r="BI95" s="405"/>
      <c r="BJ95" s="227">
        <f t="shared" si="8"/>
        <v>0</v>
      </c>
    </row>
    <row r="96" spans="1:69" s="226" customFormat="1" ht="72" customHeight="1" x14ac:dyDescent="0.45">
      <c r="A96" s="53" t="s">
        <v>228</v>
      </c>
      <c r="B96" s="548" t="s">
        <v>482</v>
      </c>
      <c r="C96" s="399"/>
      <c r="D96" s="399"/>
      <c r="E96" s="399"/>
      <c r="F96" s="399"/>
      <c r="G96" s="399"/>
      <c r="H96" s="399"/>
      <c r="I96" s="399"/>
      <c r="J96" s="399"/>
      <c r="K96" s="399"/>
      <c r="L96" s="399"/>
      <c r="M96" s="399"/>
      <c r="N96" s="399"/>
      <c r="O96" s="400"/>
      <c r="P96" s="410">
        <v>5</v>
      </c>
      <c r="Q96" s="411"/>
      <c r="R96" s="411">
        <v>4</v>
      </c>
      <c r="S96" s="440"/>
      <c r="T96" s="410">
        <f t="shared" ref="T96" si="22">SUM(AF96,AI96,AL96,AO96,AR96,AU96,AX96,BA96)</f>
        <v>222</v>
      </c>
      <c r="U96" s="411"/>
      <c r="V96" s="390">
        <f t="shared" ref="V96" si="23">SUM(AG96,AJ96,AM96,AP96,AS96,AV96,AY96,BB96)</f>
        <v>96</v>
      </c>
      <c r="W96" s="440"/>
      <c r="X96" s="390">
        <f>AP96+AS96-Z96-AB96</f>
        <v>32</v>
      </c>
      <c r="Y96" s="377"/>
      <c r="Z96" s="411">
        <v>48</v>
      </c>
      <c r="AA96" s="411"/>
      <c r="AB96" s="411">
        <v>16</v>
      </c>
      <c r="AC96" s="411"/>
      <c r="AD96" s="390"/>
      <c r="AE96" s="377"/>
      <c r="AF96" s="314"/>
      <c r="AG96" s="308"/>
      <c r="AH96" s="312"/>
      <c r="AI96" s="314"/>
      <c r="AJ96" s="308"/>
      <c r="AK96" s="313"/>
      <c r="AL96" s="312"/>
      <c r="AM96" s="308"/>
      <c r="AN96" s="312"/>
      <c r="AO96" s="314">
        <v>102</v>
      </c>
      <c r="AP96" s="308">
        <v>48</v>
      </c>
      <c r="AQ96" s="313">
        <v>3</v>
      </c>
      <c r="AR96" s="312">
        <v>120</v>
      </c>
      <c r="AS96" s="308">
        <v>48</v>
      </c>
      <c r="AT96" s="313">
        <v>3</v>
      </c>
      <c r="AU96" s="314"/>
      <c r="AV96" s="308"/>
      <c r="AW96" s="313"/>
      <c r="AX96" s="312"/>
      <c r="AY96" s="308"/>
      <c r="AZ96" s="312"/>
      <c r="BA96" s="314"/>
      <c r="BB96" s="308"/>
      <c r="BC96" s="312"/>
      <c r="BD96" s="490">
        <f t="shared" si="21"/>
        <v>6</v>
      </c>
      <c r="BE96" s="615"/>
      <c r="BF96" s="414" t="s">
        <v>435</v>
      </c>
      <c r="BG96" s="414"/>
      <c r="BH96" s="414"/>
      <c r="BI96" s="415"/>
      <c r="BJ96" s="315">
        <f t="shared" si="8"/>
        <v>96</v>
      </c>
      <c r="BO96" s="316"/>
      <c r="BP96" s="316"/>
      <c r="BQ96" s="316"/>
    </row>
    <row r="97" spans="1:69" ht="75.75" customHeight="1" x14ac:dyDescent="0.45">
      <c r="A97" s="53" t="s">
        <v>229</v>
      </c>
      <c r="B97" s="408" t="s">
        <v>202</v>
      </c>
      <c r="C97" s="352"/>
      <c r="D97" s="352"/>
      <c r="E97" s="352"/>
      <c r="F97" s="352"/>
      <c r="G97" s="352"/>
      <c r="H97" s="352"/>
      <c r="I97" s="352"/>
      <c r="J97" s="352"/>
      <c r="K97" s="352"/>
      <c r="L97" s="352"/>
      <c r="M97" s="352"/>
      <c r="N97" s="352"/>
      <c r="O97" s="353"/>
      <c r="P97" s="347">
        <v>5</v>
      </c>
      <c r="Q97" s="390"/>
      <c r="R97" s="377">
        <v>6</v>
      </c>
      <c r="S97" s="347"/>
      <c r="T97" s="410">
        <f t="shared" si="6"/>
        <v>216</v>
      </c>
      <c r="U97" s="411"/>
      <c r="V97" s="377">
        <f>SUM(AG97,AJ97,AM97,AP97,AS97,AV97,AY97,BB97)</f>
        <v>96</v>
      </c>
      <c r="W97" s="348"/>
      <c r="X97" s="347">
        <v>64</v>
      </c>
      <c r="Y97" s="390"/>
      <c r="Z97" s="377">
        <v>32</v>
      </c>
      <c r="AA97" s="390"/>
      <c r="AB97" s="377"/>
      <c r="AC97" s="390"/>
      <c r="AD97" s="377"/>
      <c r="AE97" s="347"/>
      <c r="AF97" s="307"/>
      <c r="AG97" s="308"/>
      <c r="AH97" s="309"/>
      <c r="AI97" s="307"/>
      <c r="AJ97" s="308"/>
      <c r="AK97" s="309"/>
      <c r="AL97" s="307"/>
      <c r="AM97" s="308"/>
      <c r="AN97" s="309"/>
      <c r="AO97" s="307"/>
      <c r="AP97" s="308"/>
      <c r="AQ97" s="310"/>
      <c r="AR97" s="307">
        <v>108</v>
      </c>
      <c r="AS97" s="308">
        <v>48</v>
      </c>
      <c r="AT97" s="309">
        <v>3</v>
      </c>
      <c r="AU97" s="307">
        <v>108</v>
      </c>
      <c r="AV97" s="308">
        <v>48</v>
      </c>
      <c r="AW97" s="309">
        <v>3</v>
      </c>
      <c r="AX97" s="307"/>
      <c r="AY97" s="308"/>
      <c r="AZ97" s="309"/>
      <c r="BA97" s="307"/>
      <c r="BB97" s="308"/>
      <c r="BC97" s="310"/>
      <c r="BD97" s="406">
        <f t="shared" si="21"/>
        <v>6</v>
      </c>
      <c r="BE97" s="407"/>
      <c r="BF97" s="404" t="s">
        <v>436</v>
      </c>
      <c r="BG97" s="404"/>
      <c r="BH97" s="404"/>
      <c r="BI97" s="405"/>
      <c r="BJ97" s="227">
        <f t="shared" si="8"/>
        <v>96</v>
      </c>
    </row>
    <row r="98" spans="1:69" ht="54.75" customHeight="1" x14ac:dyDescent="0.45">
      <c r="A98" s="186" t="s">
        <v>208</v>
      </c>
      <c r="B98" s="387" t="s">
        <v>246</v>
      </c>
      <c r="C98" s="388"/>
      <c r="D98" s="388"/>
      <c r="E98" s="388"/>
      <c r="F98" s="388"/>
      <c r="G98" s="388"/>
      <c r="H98" s="388"/>
      <c r="I98" s="388"/>
      <c r="J98" s="388"/>
      <c r="K98" s="388"/>
      <c r="L98" s="388"/>
      <c r="M98" s="388"/>
      <c r="N98" s="388"/>
      <c r="O98" s="389"/>
      <c r="P98" s="347"/>
      <c r="Q98" s="390"/>
      <c r="R98" s="377"/>
      <c r="S98" s="348"/>
      <c r="T98" s="410">
        <f t="shared" si="6"/>
        <v>0</v>
      </c>
      <c r="U98" s="411"/>
      <c r="V98" s="377"/>
      <c r="W98" s="348"/>
      <c r="X98" s="410"/>
      <c r="Y98" s="411"/>
      <c r="Z98" s="411"/>
      <c r="AA98" s="411"/>
      <c r="AB98" s="377"/>
      <c r="AC98" s="390"/>
      <c r="AD98" s="377"/>
      <c r="AE98" s="348"/>
      <c r="AF98" s="307"/>
      <c r="AG98" s="308"/>
      <c r="AH98" s="309"/>
      <c r="AI98" s="307"/>
      <c r="AJ98" s="308"/>
      <c r="AK98" s="309"/>
      <c r="AL98" s="307"/>
      <c r="AM98" s="308"/>
      <c r="AN98" s="309"/>
      <c r="AO98" s="307"/>
      <c r="AP98" s="308"/>
      <c r="AQ98" s="310"/>
      <c r="AR98" s="314"/>
      <c r="AS98" s="308"/>
      <c r="AT98" s="311"/>
      <c r="AU98" s="314"/>
      <c r="AV98" s="308"/>
      <c r="AW98" s="311"/>
      <c r="AX98" s="307"/>
      <c r="AY98" s="308"/>
      <c r="AZ98" s="309"/>
      <c r="BA98" s="307"/>
      <c r="BB98" s="308"/>
      <c r="BC98" s="310"/>
      <c r="BD98" s="406">
        <f t="shared" si="21"/>
        <v>0</v>
      </c>
      <c r="BE98" s="407"/>
      <c r="BF98" s="414"/>
      <c r="BG98" s="414"/>
      <c r="BH98" s="414"/>
      <c r="BI98" s="415"/>
      <c r="BJ98" s="227">
        <f t="shared" ref="BJ98:BJ126" si="24">SUM(X98:AE98)</f>
        <v>0</v>
      </c>
    </row>
    <row r="99" spans="1:69" s="226" customFormat="1" ht="73.5" customHeight="1" x14ac:dyDescent="0.45">
      <c r="A99" s="53" t="s">
        <v>230</v>
      </c>
      <c r="B99" s="408" t="s">
        <v>441</v>
      </c>
      <c r="C99" s="352"/>
      <c r="D99" s="352"/>
      <c r="E99" s="352"/>
      <c r="F99" s="352"/>
      <c r="G99" s="352"/>
      <c r="H99" s="352"/>
      <c r="I99" s="352"/>
      <c r="J99" s="352"/>
      <c r="K99" s="352"/>
      <c r="L99" s="352"/>
      <c r="M99" s="352"/>
      <c r="N99" s="352"/>
      <c r="O99" s="353"/>
      <c r="P99" s="347">
        <v>4</v>
      </c>
      <c r="Q99" s="390"/>
      <c r="R99" s="377"/>
      <c r="S99" s="348"/>
      <c r="T99" s="410">
        <f>SUM(AF99,AI99,AL99,AO99,AR99,AU99,AX99)</f>
        <v>216</v>
      </c>
      <c r="U99" s="411"/>
      <c r="V99" s="377">
        <f>SUM(AG99,AJ99,AM99,AP99,AS99,AV99,AY99)</f>
        <v>80</v>
      </c>
      <c r="W99" s="348"/>
      <c r="X99" s="346">
        <v>48</v>
      </c>
      <c r="Y99" s="390"/>
      <c r="Z99" s="377">
        <v>16</v>
      </c>
      <c r="AA99" s="390"/>
      <c r="AB99" s="377">
        <v>16</v>
      </c>
      <c r="AC99" s="390"/>
      <c r="AD99" s="377"/>
      <c r="AE99" s="348"/>
      <c r="AF99" s="307"/>
      <c r="AG99" s="308"/>
      <c r="AH99" s="309"/>
      <c r="AI99" s="307"/>
      <c r="AJ99" s="308"/>
      <c r="AK99" s="309"/>
      <c r="AL99" s="307"/>
      <c r="AM99" s="308"/>
      <c r="AN99" s="309"/>
      <c r="AO99" s="314">
        <v>216</v>
      </c>
      <c r="AP99" s="308">
        <v>80</v>
      </c>
      <c r="AQ99" s="312">
        <v>6</v>
      </c>
      <c r="AR99" s="314"/>
      <c r="AS99" s="308"/>
      <c r="AT99" s="312"/>
      <c r="AU99" s="314"/>
      <c r="AV99" s="308"/>
      <c r="AW99" s="312"/>
      <c r="AX99" s="307"/>
      <c r="AY99" s="308"/>
      <c r="AZ99" s="309"/>
      <c r="BA99" s="307"/>
      <c r="BB99" s="308"/>
      <c r="BC99" s="310"/>
      <c r="BD99" s="406">
        <f>SUM(AH99,AK99,AN99,AQ99,AT99,AW99,AZ99)</f>
        <v>6</v>
      </c>
      <c r="BE99" s="407"/>
      <c r="BF99" s="414" t="s">
        <v>223</v>
      </c>
      <c r="BG99" s="414"/>
      <c r="BH99" s="414"/>
      <c r="BI99" s="415"/>
      <c r="BJ99" s="315">
        <f t="shared" si="24"/>
        <v>80</v>
      </c>
      <c r="BO99" s="316"/>
      <c r="BP99" s="316"/>
      <c r="BQ99" s="316"/>
    </row>
    <row r="100" spans="1:69" ht="83.25" customHeight="1" x14ac:dyDescent="0.45">
      <c r="A100" s="53" t="s">
        <v>316</v>
      </c>
      <c r="B100" s="408" t="s">
        <v>190</v>
      </c>
      <c r="C100" s="352"/>
      <c r="D100" s="352"/>
      <c r="E100" s="352"/>
      <c r="F100" s="352"/>
      <c r="G100" s="352"/>
      <c r="H100" s="352"/>
      <c r="I100" s="352"/>
      <c r="J100" s="352"/>
      <c r="K100" s="352"/>
      <c r="L100" s="352"/>
      <c r="M100" s="352"/>
      <c r="N100" s="352"/>
      <c r="O100" s="353"/>
      <c r="P100" s="347">
        <v>6</v>
      </c>
      <c r="Q100" s="390"/>
      <c r="R100" s="377">
        <v>5</v>
      </c>
      <c r="S100" s="347"/>
      <c r="T100" s="410">
        <f t="shared" si="6"/>
        <v>216</v>
      </c>
      <c r="U100" s="411"/>
      <c r="V100" s="377">
        <f>SUM(AG100,AJ100,AM100,AP100,AS100,AV100,AY100,BB100)</f>
        <v>96</v>
      </c>
      <c r="W100" s="348"/>
      <c r="X100" s="347">
        <v>64</v>
      </c>
      <c r="Y100" s="390"/>
      <c r="Z100" s="377">
        <v>32</v>
      </c>
      <c r="AA100" s="390"/>
      <c r="AB100" s="377"/>
      <c r="AC100" s="390"/>
      <c r="AD100" s="377"/>
      <c r="AE100" s="347"/>
      <c r="AF100" s="247"/>
      <c r="AG100" s="248"/>
      <c r="AH100" s="264"/>
      <c r="AI100" s="247"/>
      <c r="AJ100" s="248"/>
      <c r="AK100" s="264"/>
      <c r="AL100" s="247"/>
      <c r="AM100" s="248"/>
      <c r="AN100" s="264"/>
      <c r="AO100" s="247"/>
      <c r="AP100" s="248"/>
      <c r="AQ100" s="239"/>
      <c r="AR100" s="247">
        <v>108</v>
      </c>
      <c r="AS100" s="248">
        <v>48</v>
      </c>
      <c r="AT100" s="264">
        <v>3</v>
      </c>
      <c r="AU100" s="247">
        <v>108</v>
      </c>
      <c r="AV100" s="248">
        <v>48</v>
      </c>
      <c r="AW100" s="264">
        <v>3</v>
      </c>
      <c r="AX100" s="247"/>
      <c r="AY100" s="248"/>
      <c r="AZ100" s="264"/>
      <c r="BA100" s="247"/>
      <c r="BB100" s="248"/>
      <c r="BC100" s="239"/>
      <c r="BD100" s="406">
        <f t="shared" si="21"/>
        <v>6</v>
      </c>
      <c r="BE100" s="407"/>
      <c r="BF100" s="414" t="s">
        <v>308</v>
      </c>
      <c r="BG100" s="414"/>
      <c r="BH100" s="414"/>
      <c r="BI100" s="415"/>
      <c r="BJ100" s="227">
        <f t="shared" si="24"/>
        <v>96</v>
      </c>
    </row>
    <row r="101" spans="1:69" ht="48.75" customHeight="1" x14ac:dyDescent="0.45">
      <c r="A101" s="186" t="s">
        <v>248</v>
      </c>
      <c r="B101" s="387" t="s">
        <v>247</v>
      </c>
      <c r="C101" s="388"/>
      <c r="D101" s="388"/>
      <c r="E101" s="388"/>
      <c r="F101" s="388"/>
      <c r="G101" s="388"/>
      <c r="H101" s="388"/>
      <c r="I101" s="388"/>
      <c r="J101" s="388"/>
      <c r="K101" s="388"/>
      <c r="L101" s="388"/>
      <c r="M101" s="388"/>
      <c r="N101" s="388"/>
      <c r="O101" s="389"/>
      <c r="P101" s="347"/>
      <c r="Q101" s="390"/>
      <c r="R101" s="377"/>
      <c r="S101" s="348"/>
      <c r="T101" s="410">
        <f t="shared" si="6"/>
        <v>0</v>
      </c>
      <c r="U101" s="411"/>
      <c r="V101" s="377"/>
      <c r="W101" s="348"/>
      <c r="X101" s="410"/>
      <c r="Y101" s="411"/>
      <c r="Z101" s="411"/>
      <c r="AA101" s="411"/>
      <c r="AB101" s="377"/>
      <c r="AC101" s="390"/>
      <c r="AD101" s="377"/>
      <c r="AE101" s="348"/>
      <c r="AF101" s="247"/>
      <c r="AG101" s="248"/>
      <c r="AH101" s="264"/>
      <c r="AI101" s="247"/>
      <c r="AJ101" s="248"/>
      <c r="AK101" s="264"/>
      <c r="AL101" s="247"/>
      <c r="AM101" s="248"/>
      <c r="AN101" s="264"/>
      <c r="AO101" s="247"/>
      <c r="AP101" s="248"/>
      <c r="AQ101" s="239"/>
      <c r="AR101" s="247"/>
      <c r="AS101" s="248"/>
      <c r="AT101" s="264"/>
      <c r="AU101" s="232"/>
      <c r="AV101" s="248"/>
      <c r="AW101" s="233"/>
      <c r="AX101" s="247"/>
      <c r="AY101" s="248"/>
      <c r="AZ101" s="264"/>
      <c r="BA101" s="247"/>
      <c r="BB101" s="248"/>
      <c r="BC101" s="239"/>
      <c r="BD101" s="406">
        <f t="shared" si="21"/>
        <v>0</v>
      </c>
      <c r="BE101" s="407"/>
      <c r="BF101" s="414"/>
      <c r="BG101" s="414"/>
      <c r="BH101" s="414"/>
      <c r="BI101" s="415"/>
      <c r="BJ101" s="227">
        <f t="shared" si="24"/>
        <v>0</v>
      </c>
    </row>
    <row r="102" spans="1:69" ht="52.5" customHeight="1" x14ac:dyDescent="0.45">
      <c r="A102" s="53" t="s">
        <v>249</v>
      </c>
      <c r="B102" s="408" t="s">
        <v>397</v>
      </c>
      <c r="C102" s="352"/>
      <c r="D102" s="352"/>
      <c r="E102" s="352"/>
      <c r="F102" s="352"/>
      <c r="G102" s="352"/>
      <c r="H102" s="352"/>
      <c r="I102" s="352"/>
      <c r="J102" s="352"/>
      <c r="K102" s="352"/>
      <c r="L102" s="352"/>
      <c r="M102" s="352"/>
      <c r="N102" s="352"/>
      <c r="O102" s="353"/>
      <c r="P102" s="347"/>
      <c r="Q102" s="390"/>
      <c r="R102" s="377">
        <v>6</v>
      </c>
      <c r="S102" s="348"/>
      <c r="T102" s="410">
        <f t="shared" ref="T102" si="25">SUM(AF102,AI102,AL102,AO102,AR102,AU102,AX102)</f>
        <v>108</v>
      </c>
      <c r="U102" s="411"/>
      <c r="V102" s="377">
        <f>SUM(AG102,AJ102,AM102,AP102,AS102,AV102)</f>
        <v>48</v>
      </c>
      <c r="W102" s="348"/>
      <c r="X102" s="346">
        <v>32</v>
      </c>
      <c r="Y102" s="390"/>
      <c r="Z102" s="377">
        <v>16</v>
      </c>
      <c r="AA102" s="390"/>
      <c r="AB102" s="377"/>
      <c r="AC102" s="390"/>
      <c r="AD102" s="377"/>
      <c r="AE102" s="348"/>
      <c r="AF102" s="247"/>
      <c r="AG102" s="248"/>
      <c r="AH102" s="264"/>
      <c r="AI102" s="247"/>
      <c r="AJ102" s="248"/>
      <c r="AK102" s="264"/>
      <c r="AL102" s="247"/>
      <c r="AM102" s="248"/>
      <c r="AN102" s="264"/>
      <c r="AO102" s="247"/>
      <c r="AP102" s="248"/>
      <c r="AQ102" s="239"/>
      <c r="AR102" s="247"/>
      <c r="AS102" s="248"/>
      <c r="AT102" s="264"/>
      <c r="AU102" s="63">
        <v>108</v>
      </c>
      <c r="AV102" s="64">
        <v>48</v>
      </c>
      <c r="AW102" s="65">
        <v>3</v>
      </c>
      <c r="AX102" s="247"/>
      <c r="AY102" s="248"/>
      <c r="AZ102" s="264"/>
      <c r="BA102" s="247"/>
      <c r="BB102" s="248"/>
      <c r="BC102" s="239"/>
      <c r="BD102" s="406">
        <f t="shared" si="21"/>
        <v>3</v>
      </c>
      <c r="BE102" s="407"/>
      <c r="BF102" s="414" t="s">
        <v>309</v>
      </c>
      <c r="BG102" s="414"/>
      <c r="BH102" s="414"/>
      <c r="BI102" s="415"/>
      <c r="BJ102" s="227">
        <f t="shared" si="24"/>
        <v>48</v>
      </c>
    </row>
    <row r="103" spans="1:69" ht="104.25" customHeight="1" x14ac:dyDescent="0.45">
      <c r="A103" s="53" t="s">
        <v>317</v>
      </c>
      <c r="B103" s="408" t="s">
        <v>403</v>
      </c>
      <c r="C103" s="352"/>
      <c r="D103" s="352"/>
      <c r="E103" s="352"/>
      <c r="F103" s="352"/>
      <c r="G103" s="352"/>
      <c r="H103" s="352"/>
      <c r="I103" s="352"/>
      <c r="J103" s="352"/>
      <c r="K103" s="352"/>
      <c r="L103" s="352"/>
      <c r="M103" s="352"/>
      <c r="N103" s="352"/>
      <c r="O103" s="353"/>
      <c r="P103" s="347">
        <v>6</v>
      </c>
      <c r="Q103" s="390"/>
      <c r="R103" s="377"/>
      <c r="S103" s="347"/>
      <c r="T103" s="410">
        <f t="shared" si="6"/>
        <v>108</v>
      </c>
      <c r="U103" s="411"/>
      <c r="V103" s="377">
        <f t="shared" ref="V103:V126" si="26">SUM(AG103,AJ103,AM103,AP103,AS103,AV103,AY103,BB103)</f>
        <v>48</v>
      </c>
      <c r="W103" s="348"/>
      <c r="X103" s="524">
        <v>32</v>
      </c>
      <c r="Y103" s="525"/>
      <c r="Z103" s="541">
        <v>16</v>
      </c>
      <c r="AA103" s="525"/>
      <c r="AB103" s="541"/>
      <c r="AC103" s="525"/>
      <c r="AD103" s="541"/>
      <c r="AE103" s="524"/>
      <c r="AF103" s="247"/>
      <c r="AG103" s="248"/>
      <c r="AH103" s="264"/>
      <c r="AI103" s="247"/>
      <c r="AJ103" s="248"/>
      <c r="AK103" s="264"/>
      <c r="AL103" s="247"/>
      <c r="AM103" s="248"/>
      <c r="AN103" s="264"/>
      <c r="AO103" s="247"/>
      <c r="AP103" s="248"/>
      <c r="AQ103" s="264"/>
      <c r="AR103" s="247"/>
      <c r="AS103" s="248"/>
      <c r="AT103" s="264"/>
      <c r="AU103" s="247">
        <v>108</v>
      </c>
      <c r="AV103" s="248">
        <v>48</v>
      </c>
      <c r="AW103" s="264">
        <v>3</v>
      </c>
      <c r="AX103" s="247"/>
      <c r="AY103" s="248"/>
      <c r="AZ103" s="264"/>
      <c r="BA103" s="247"/>
      <c r="BB103" s="248"/>
      <c r="BC103" s="239"/>
      <c r="BD103" s="406">
        <f t="shared" si="21"/>
        <v>3</v>
      </c>
      <c r="BE103" s="407"/>
      <c r="BF103" s="414" t="s">
        <v>348</v>
      </c>
      <c r="BG103" s="414"/>
      <c r="BH103" s="414"/>
      <c r="BI103" s="415"/>
      <c r="BJ103" s="227">
        <f t="shared" si="24"/>
        <v>48</v>
      </c>
    </row>
    <row r="104" spans="1:69" ht="54" customHeight="1" x14ac:dyDescent="0.45">
      <c r="A104" s="186" t="s">
        <v>250</v>
      </c>
      <c r="B104" s="387" t="s">
        <v>320</v>
      </c>
      <c r="C104" s="388"/>
      <c r="D104" s="388"/>
      <c r="E104" s="388"/>
      <c r="F104" s="388"/>
      <c r="G104" s="388"/>
      <c r="H104" s="388"/>
      <c r="I104" s="388"/>
      <c r="J104" s="388"/>
      <c r="K104" s="388"/>
      <c r="L104" s="388"/>
      <c r="M104" s="388"/>
      <c r="N104" s="388"/>
      <c r="O104" s="389"/>
      <c r="P104" s="347"/>
      <c r="Q104" s="390"/>
      <c r="R104" s="377"/>
      <c r="S104" s="348"/>
      <c r="T104" s="410">
        <f t="shared" si="6"/>
        <v>0</v>
      </c>
      <c r="U104" s="411"/>
      <c r="V104" s="377"/>
      <c r="W104" s="348"/>
      <c r="X104" s="410"/>
      <c r="Y104" s="411"/>
      <c r="Z104" s="411"/>
      <c r="AA104" s="411"/>
      <c r="AB104" s="377"/>
      <c r="AC104" s="390"/>
      <c r="AD104" s="377"/>
      <c r="AE104" s="348"/>
      <c r="AF104" s="247"/>
      <c r="AG104" s="248"/>
      <c r="AH104" s="264"/>
      <c r="AI104" s="247"/>
      <c r="AJ104" s="248"/>
      <c r="AK104" s="264"/>
      <c r="AL104" s="247"/>
      <c r="AM104" s="248"/>
      <c r="AN104" s="264"/>
      <c r="AO104" s="247"/>
      <c r="AP104" s="248"/>
      <c r="AQ104" s="264"/>
      <c r="AR104" s="247"/>
      <c r="AS104" s="248"/>
      <c r="AT104" s="264"/>
      <c r="AU104" s="232"/>
      <c r="AV104" s="248"/>
      <c r="AW104" s="242"/>
      <c r="AX104" s="247"/>
      <c r="AY104" s="248"/>
      <c r="AZ104" s="264"/>
      <c r="BA104" s="247"/>
      <c r="BB104" s="248"/>
      <c r="BC104" s="239"/>
      <c r="BD104" s="406">
        <f t="shared" si="21"/>
        <v>0</v>
      </c>
      <c r="BE104" s="407"/>
      <c r="BF104" s="414"/>
      <c r="BG104" s="414"/>
      <c r="BH104" s="414"/>
      <c r="BI104" s="415"/>
      <c r="BJ104" s="227">
        <f t="shared" si="24"/>
        <v>0</v>
      </c>
    </row>
    <row r="105" spans="1:69" ht="65.25" customHeight="1" x14ac:dyDescent="0.45">
      <c r="A105" s="53" t="s">
        <v>251</v>
      </c>
      <c r="B105" s="408" t="s">
        <v>225</v>
      </c>
      <c r="C105" s="352"/>
      <c r="D105" s="352"/>
      <c r="E105" s="352"/>
      <c r="F105" s="352"/>
      <c r="G105" s="352"/>
      <c r="H105" s="352"/>
      <c r="I105" s="352"/>
      <c r="J105" s="352"/>
      <c r="K105" s="352"/>
      <c r="L105" s="352"/>
      <c r="M105" s="352"/>
      <c r="N105" s="352"/>
      <c r="O105" s="353"/>
      <c r="P105" s="347"/>
      <c r="Q105" s="390"/>
      <c r="R105" s="377">
        <v>6</v>
      </c>
      <c r="S105" s="348"/>
      <c r="T105" s="410">
        <f t="shared" si="6"/>
        <v>108</v>
      </c>
      <c r="U105" s="411"/>
      <c r="V105" s="377">
        <f>SUM(AG105,AJ105,AM105,AP105,AS105,AV105,AY105,BB105)</f>
        <v>48</v>
      </c>
      <c r="W105" s="348"/>
      <c r="X105" s="524">
        <v>32</v>
      </c>
      <c r="Y105" s="525"/>
      <c r="Z105" s="541">
        <v>16</v>
      </c>
      <c r="AA105" s="525"/>
      <c r="AB105" s="541"/>
      <c r="AC105" s="525"/>
      <c r="AD105" s="541"/>
      <c r="AE105" s="524"/>
      <c r="AF105" s="247"/>
      <c r="AG105" s="248"/>
      <c r="AH105" s="264"/>
      <c r="AI105" s="247"/>
      <c r="AJ105" s="248"/>
      <c r="AK105" s="264"/>
      <c r="AL105" s="247"/>
      <c r="AM105" s="248"/>
      <c r="AN105" s="264"/>
      <c r="AO105" s="247"/>
      <c r="AP105" s="248"/>
      <c r="AQ105" s="264"/>
      <c r="AR105" s="247"/>
      <c r="AS105" s="248"/>
      <c r="AT105" s="264"/>
      <c r="AU105" s="247">
        <v>108</v>
      </c>
      <c r="AV105" s="248">
        <v>48</v>
      </c>
      <c r="AW105" s="264">
        <v>3</v>
      </c>
      <c r="AX105" s="247"/>
      <c r="AY105" s="248"/>
      <c r="AZ105" s="264"/>
      <c r="BA105" s="247"/>
      <c r="BB105" s="248"/>
      <c r="BC105" s="239"/>
      <c r="BD105" s="406">
        <f t="shared" si="21"/>
        <v>3</v>
      </c>
      <c r="BE105" s="407"/>
      <c r="BF105" s="414" t="s">
        <v>311</v>
      </c>
      <c r="BG105" s="414"/>
      <c r="BH105" s="414"/>
      <c r="BI105" s="415"/>
      <c r="BJ105" s="227">
        <f t="shared" si="24"/>
        <v>48</v>
      </c>
    </row>
    <row r="106" spans="1:69" ht="76.5" customHeight="1" x14ac:dyDescent="0.45">
      <c r="A106" s="53" t="s">
        <v>252</v>
      </c>
      <c r="B106" s="408" t="s">
        <v>265</v>
      </c>
      <c r="C106" s="352"/>
      <c r="D106" s="352"/>
      <c r="E106" s="352"/>
      <c r="F106" s="352"/>
      <c r="G106" s="352"/>
      <c r="H106" s="352"/>
      <c r="I106" s="352"/>
      <c r="J106" s="352"/>
      <c r="K106" s="352"/>
      <c r="L106" s="352"/>
      <c r="M106" s="352"/>
      <c r="N106" s="352"/>
      <c r="O106" s="353"/>
      <c r="P106" s="347">
        <v>7</v>
      </c>
      <c r="Q106" s="390"/>
      <c r="R106" s="377">
        <v>6</v>
      </c>
      <c r="S106" s="347"/>
      <c r="T106" s="410">
        <f t="shared" si="6"/>
        <v>214</v>
      </c>
      <c r="U106" s="411"/>
      <c r="V106" s="377">
        <f t="shared" si="26"/>
        <v>88</v>
      </c>
      <c r="W106" s="348"/>
      <c r="X106" s="347">
        <v>48</v>
      </c>
      <c r="Y106" s="390"/>
      <c r="Z106" s="377">
        <v>40</v>
      </c>
      <c r="AA106" s="390"/>
      <c r="AB106" s="377"/>
      <c r="AC106" s="390"/>
      <c r="AD106" s="377"/>
      <c r="AE106" s="347"/>
      <c r="AF106" s="247"/>
      <c r="AG106" s="248"/>
      <c r="AH106" s="264"/>
      <c r="AI106" s="247"/>
      <c r="AJ106" s="248"/>
      <c r="AK106" s="264"/>
      <c r="AL106" s="247"/>
      <c r="AM106" s="248"/>
      <c r="AN106" s="264"/>
      <c r="AO106" s="247"/>
      <c r="AP106" s="248"/>
      <c r="AQ106" s="264"/>
      <c r="AR106" s="247"/>
      <c r="AS106" s="248"/>
      <c r="AT106" s="264"/>
      <c r="AU106" s="247">
        <v>108</v>
      </c>
      <c r="AV106" s="248">
        <v>48</v>
      </c>
      <c r="AW106" s="264">
        <v>3</v>
      </c>
      <c r="AX106" s="247">
        <v>106</v>
      </c>
      <c r="AY106" s="248">
        <v>40</v>
      </c>
      <c r="AZ106" s="264">
        <v>3</v>
      </c>
      <c r="BA106" s="247"/>
      <c r="BB106" s="248"/>
      <c r="BC106" s="239"/>
      <c r="BD106" s="406">
        <f t="shared" si="21"/>
        <v>6</v>
      </c>
      <c r="BE106" s="407"/>
      <c r="BF106" s="414" t="s">
        <v>313</v>
      </c>
      <c r="BG106" s="414"/>
      <c r="BH106" s="414"/>
      <c r="BI106" s="415"/>
      <c r="BJ106" s="227">
        <f t="shared" si="24"/>
        <v>88</v>
      </c>
    </row>
    <row r="107" spans="1:69" ht="54.75" customHeight="1" x14ac:dyDescent="0.45">
      <c r="A107" s="186" t="s">
        <v>253</v>
      </c>
      <c r="B107" s="387" t="s">
        <v>462</v>
      </c>
      <c r="C107" s="388"/>
      <c r="D107" s="388"/>
      <c r="E107" s="388"/>
      <c r="F107" s="388"/>
      <c r="G107" s="388"/>
      <c r="H107" s="388"/>
      <c r="I107" s="388"/>
      <c r="J107" s="388"/>
      <c r="K107" s="388"/>
      <c r="L107" s="388"/>
      <c r="M107" s="388"/>
      <c r="N107" s="388"/>
      <c r="O107" s="389"/>
      <c r="P107" s="347"/>
      <c r="Q107" s="390"/>
      <c r="R107" s="377"/>
      <c r="S107" s="348"/>
      <c r="T107" s="410">
        <f t="shared" si="6"/>
        <v>0</v>
      </c>
      <c r="U107" s="411"/>
      <c r="V107" s="377"/>
      <c r="W107" s="348"/>
      <c r="X107" s="410"/>
      <c r="Y107" s="411"/>
      <c r="Z107" s="411"/>
      <c r="AA107" s="411"/>
      <c r="AB107" s="377"/>
      <c r="AC107" s="390"/>
      <c r="AD107" s="377"/>
      <c r="AE107" s="348"/>
      <c r="AF107" s="247"/>
      <c r="AG107" s="248"/>
      <c r="AH107" s="264"/>
      <c r="AI107" s="247"/>
      <c r="AJ107" s="248"/>
      <c r="AK107" s="264"/>
      <c r="AL107" s="247"/>
      <c r="AM107" s="248"/>
      <c r="AN107" s="264"/>
      <c r="AO107" s="247"/>
      <c r="AP107" s="248"/>
      <c r="AQ107" s="264"/>
      <c r="AR107" s="247"/>
      <c r="AS107" s="248"/>
      <c r="AT107" s="264"/>
      <c r="AU107" s="232"/>
      <c r="AV107" s="248"/>
      <c r="AW107" s="242"/>
      <c r="AX107" s="232"/>
      <c r="AY107" s="248"/>
      <c r="AZ107" s="233"/>
      <c r="BA107" s="247"/>
      <c r="BB107" s="248"/>
      <c r="BC107" s="239"/>
      <c r="BD107" s="406">
        <f t="shared" si="21"/>
        <v>0</v>
      </c>
      <c r="BE107" s="407"/>
      <c r="BF107" s="414"/>
      <c r="BG107" s="414"/>
      <c r="BH107" s="414"/>
      <c r="BI107" s="415"/>
      <c r="BJ107" s="227">
        <f t="shared" si="24"/>
        <v>0</v>
      </c>
    </row>
    <row r="108" spans="1:69" ht="53.25" customHeight="1" x14ac:dyDescent="0.45">
      <c r="A108" s="54" t="s">
        <v>254</v>
      </c>
      <c r="B108" s="408" t="s">
        <v>323</v>
      </c>
      <c r="C108" s="352"/>
      <c r="D108" s="352"/>
      <c r="E108" s="352"/>
      <c r="F108" s="352"/>
      <c r="G108" s="352"/>
      <c r="H108" s="352"/>
      <c r="I108" s="352"/>
      <c r="J108" s="352"/>
      <c r="K108" s="352"/>
      <c r="L108" s="352"/>
      <c r="M108" s="352"/>
      <c r="N108" s="352"/>
      <c r="O108" s="353"/>
      <c r="P108" s="347">
        <v>6</v>
      </c>
      <c r="Q108" s="390"/>
      <c r="R108" s="377"/>
      <c r="S108" s="348"/>
      <c r="T108" s="410">
        <f t="shared" si="6"/>
        <v>108</v>
      </c>
      <c r="U108" s="411"/>
      <c r="V108" s="377">
        <f>SUM(AG108,AJ108,AM108,AP108,AS108,AV108,AY108)</f>
        <v>48</v>
      </c>
      <c r="W108" s="348"/>
      <c r="X108" s="346">
        <v>32</v>
      </c>
      <c r="Y108" s="390"/>
      <c r="Z108" s="377">
        <v>16</v>
      </c>
      <c r="AA108" s="390"/>
      <c r="AB108" s="377"/>
      <c r="AC108" s="390"/>
      <c r="AD108" s="377"/>
      <c r="AE108" s="348"/>
      <c r="AF108" s="247"/>
      <c r="AG108" s="248"/>
      <c r="AH108" s="264"/>
      <c r="AI108" s="247"/>
      <c r="AJ108" s="248"/>
      <c r="AK108" s="264"/>
      <c r="AL108" s="247"/>
      <c r="AM108" s="248"/>
      <c r="AN108" s="264"/>
      <c r="AO108" s="247"/>
      <c r="AP108" s="248"/>
      <c r="AQ108" s="264"/>
      <c r="AR108" s="247"/>
      <c r="AS108" s="248"/>
      <c r="AT108" s="264"/>
      <c r="AU108" s="232">
        <v>108</v>
      </c>
      <c r="AV108" s="248">
        <v>48</v>
      </c>
      <c r="AW108" s="233">
        <v>3</v>
      </c>
      <c r="AX108" s="232"/>
      <c r="AY108" s="248"/>
      <c r="AZ108" s="233"/>
      <c r="BA108" s="247"/>
      <c r="BB108" s="248"/>
      <c r="BC108" s="239"/>
      <c r="BD108" s="406">
        <f t="shared" si="21"/>
        <v>3</v>
      </c>
      <c r="BE108" s="407"/>
      <c r="BF108" s="414" t="s">
        <v>352</v>
      </c>
      <c r="BG108" s="414"/>
      <c r="BH108" s="414"/>
      <c r="BI108" s="415"/>
      <c r="BJ108" s="227">
        <f t="shared" si="24"/>
        <v>48</v>
      </c>
    </row>
    <row r="109" spans="1:69" ht="51.75" customHeight="1" x14ac:dyDescent="0.45">
      <c r="A109" s="54" t="s">
        <v>322</v>
      </c>
      <c r="B109" s="408" t="s">
        <v>199</v>
      </c>
      <c r="C109" s="352"/>
      <c r="D109" s="352"/>
      <c r="E109" s="352"/>
      <c r="F109" s="352"/>
      <c r="G109" s="352"/>
      <c r="H109" s="352"/>
      <c r="I109" s="352"/>
      <c r="J109" s="352"/>
      <c r="K109" s="352"/>
      <c r="L109" s="352"/>
      <c r="M109" s="352"/>
      <c r="N109" s="352"/>
      <c r="O109" s="353"/>
      <c r="P109" s="347"/>
      <c r="Q109" s="390"/>
      <c r="R109" s="377">
        <v>7</v>
      </c>
      <c r="S109" s="347"/>
      <c r="T109" s="410">
        <f t="shared" si="6"/>
        <v>102</v>
      </c>
      <c r="U109" s="411"/>
      <c r="V109" s="377">
        <f t="shared" si="26"/>
        <v>40</v>
      </c>
      <c r="W109" s="348"/>
      <c r="X109" s="347">
        <v>24</v>
      </c>
      <c r="Y109" s="390"/>
      <c r="Z109" s="377"/>
      <c r="AA109" s="390"/>
      <c r="AB109" s="377">
        <v>16</v>
      </c>
      <c r="AC109" s="390"/>
      <c r="AD109" s="377"/>
      <c r="AE109" s="347"/>
      <c r="AF109" s="247"/>
      <c r="AG109" s="248"/>
      <c r="AH109" s="264"/>
      <c r="AI109" s="247"/>
      <c r="AJ109" s="248"/>
      <c r="AK109" s="264"/>
      <c r="AL109" s="247"/>
      <c r="AM109" s="248"/>
      <c r="AN109" s="264"/>
      <c r="AO109" s="247"/>
      <c r="AP109" s="248"/>
      <c r="AQ109" s="264"/>
      <c r="AR109" s="247"/>
      <c r="AS109" s="248"/>
      <c r="AT109" s="264"/>
      <c r="AU109" s="247"/>
      <c r="AV109" s="248"/>
      <c r="AW109" s="264"/>
      <c r="AX109" s="247">
        <v>102</v>
      </c>
      <c r="AY109" s="248">
        <v>40</v>
      </c>
      <c r="AZ109" s="264">
        <v>3</v>
      </c>
      <c r="BA109" s="247"/>
      <c r="BB109" s="248"/>
      <c r="BC109" s="239"/>
      <c r="BD109" s="406">
        <f t="shared" si="21"/>
        <v>3</v>
      </c>
      <c r="BE109" s="407"/>
      <c r="BF109" s="414" t="s">
        <v>351</v>
      </c>
      <c r="BG109" s="414"/>
      <c r="BH109" s="414"/>
      <c r="BI109" s="415"/>
      <c r="BJ109" s="227">
        <f t="shared" si="24"/>
        <v>40</v>
      </c>
    </row>
    <row r="110" spans="1:69" ht="52.5" customHeight="1" x14ac:dyDescent="0.45">
      <c r="A110" s="190" t="s">
        <v>255</v>
      </c>
      <c r="B110" s="693" t="s">
        <v>463</v>
      </c>
      <c r="C110" s="694"/>
      <c r="D110" s="694"/>
      <c r="E110" s="694"/>
      <c r="F110" s="694"/>
      <c r="G110" s="694"/>
      <c r="H110" s="694"/>
      <c r="I110" s="694"/>
      <c r="J110" s="694"/>
      <c r="K110" s="694"/>
      <c r="L110" s="694"/>
      <c r="M110" s="694"/>
      <c r="N110" s="694"/>
      <c r="O110" s="695"/>
      <c r="P110" s="358"/>
      <c r="Q110" s="413"/>
      <c r="R110" s="384"/>
      <c r="S110" s="359"/>
      <c r="T110" s="442">
        <f t="shared" si="6"/>
        <v>0</v>
      </c>
      <c r="U110" s="383"/>
      <c r="V110" s="358"/>
      <c r="W110" s="359"/>
      <c r="X110" s="442"/>
      <c r="Y110" s="383"/>
      <c r="Z110" s="383"/>
      <c r="AA110" s="383"/>
      <c r="AB110" s="384"/>
      <c r="AC110" s="413"/>
      <c r="AD110" s="384"/>
      <c r="AE110" s="359"/>
      <c r="AF110" s="266"/>
      <c r="AG110" s="240"/>
      <c r="AH110" s="267"/>
      <c r="AI110" s="266"/>
      <c r="AJ110" s="240"/>
      <c r="AK110" s="267"/>
      <c r="AL110" s="266"/>
      <c r="AM110" s="240"/>
      <c r="AN110" s="267"/>
      <c r="AO110" s="266"/>
      <c r="AP110" s="240"/>
      <c r="AQ110" s="267"/>
      <c r="AR110" s="266"/>
      <c r="AS110" s="240"/>
      <c r="AT110" s="267"/>
      <c r="AU110" s="235"/>
      <c r="AV110" s="240"/>
      <c r="AW110" s="249"/>
      <c r="AX110" s="235"/>
      <c r="AY110" s="240"/>
      <c r="AZ110" s="249"/>
      <c r="BA110" s="266"/>
      <c r="BB110" s="240"/>
      <c r="BC110" s="241"/>
      <c r="BD110" s="511">
        <f t="shared" si="21"/>
        <v>0</v>
      </c>
      <c r="BE110" s="512"/>
      <c r="BF110" s="535"/>
      <c r="BG110" s="535"/>
      <c r="BH110" s="535"/>
      <c r="BI110" s="536"/>
      <c r="BJ110" s="227">
        <f t="shared" si="24"/>
        <v>0</v>
      </c>
    </row>
    <row r="111" spans="1:69" s="130" customFormat="1" ht="69" customHeight="1" x14ac:dyDescent="0.45">
      <c r="A111" s="734" t="s">
        <v>256</v>
      </c>
      <c r="B111" s="412" t="s">
        <v>196</v>
      </c>
      <c r="C111" s="339"/>
      <c r="D111" s="339"/>
      <c r="E111" s="339"/>
      <c r="F111" s="339"/>
      <c r="G111" s="339"/>
      <c r="H111" s="339"/>
      <c r="I111" s="339"/>
      <c r="J111" s="339"/>
      <c r="K111" s="339"/>
      <c r="L111" s="339"/>
      <c r="M111" s="339"/>
      <c r="N111" s="339"/>
      <c r="O111" s="340"/>
      <c r="P111" s="358">
        <v>6.7</v>
      </c>
      <c r="Q111" s="413"/>
      <c r="R111" s="384"/>
      <c r="S111" s="358"/>
      <c r="T111" s="442">
        <f>SUM(AF111,AI111,AL111,AO111,AR111,AU111,AX111)</f>
        <v>350</v>
      </c>
      <c r="U111" s="383"/>
      <c r="V111" s="384">
        <f>SUM(AG111,AJ111,AM111,AP111,AS111,AV111,AY111,BB111)</f>
        <v>160</v>
      </c>
      <c r="W111" s="359"/>
      <c r="X111" s="358">
        <v>86</v>
      </c>
      <c r="Y111" s="413"/>
      <c r="Z111" s="384">
        <v>48</v>
      </c>
      <c r="AA111" s="413"/>
      <c r="AB111" s="384">
        <v>26</v>
      </c>
      <c r="AC111" s="413"/>
      <c r="AD111" s="384"/>
      <c r="AE111" s="358"/>
      <c r="AF111" s="266"/>
      <c r="AG111" s="240"/>
      <c r="AH111" s="267"/>
      <c r="AI111" s="266"/>
      <c r="AJ111" s="240"/>
      <c r="AK111" s="267"/>
      <c r="AL111" s="266"/>
      <c r="AM111" s="240"/>
      <c r="AN111" s="267"/>
      <c r="AO111" s="266"/>
      <c r="AP111" s="240"/>
      <c r="AQ111" s="267"/>
      <c r="AR111" s="266"/>
      <c r="AS111" s="240"/>
      <c r="AT111" s="267"/>
      <c r="AU111" s="266">
        <v>144</v>
      </c>
      <c r="AV111" s="240">
        <v>78</v>
      </c>
      <c r="AW111" s="267">
        <v>4</v>
      </c>
      <c r="AX111" s="266">
        <v>206</v>
      </c>
      <c r="AY111" s="240">
        <v>82</v>
      </c>
      <c r="AZ111" s="267">
        <v>6</v>
      </c>
      <c r="BA111" s="266"/>
      <c r="BB111" s="240"/>
      <c r="BC111" s="241"/>
      <c r="BD111" s="511">
        <f>SUM(AH111,AK111,AN111,AQ111,AT111,AW111,AZ111)</f>
        <v>10</v>
      </c>
      <c r="BE111" s="512"/>
      <c r="BF111" s="535" t="s">
        <v>355</v>
      </c>
      <c r="BG111" s="535"/>
      <c r="BH111" s="535"/>
      <c r="BI111" s="536"/>
      <c r="BJ111" s="227" t="b">
        <f>AB60=SUM(X111:AE111)</f>
        <v>0</v>
      </c>
    </row>
    <row r="112" spans="1:69" s="130" customFormat="1" ht="106.5" customHeight="1" thickBot="1" x14ac:dyDescent="0.5">
      <c r="A112" s="746"/>
      <c r="B112" s="560" t="s">
        <v>197</v>
      </c>
      <c r="C112" s="363"/>
      <c r="D112" s="363"/>
      <c r="E112" s="363"/>
      <c r="F112" s="363"/>
      <c r="G112" s="363"/>
      <c r="H112" s="363"/>
      <c r="I112" s="363"/>
      <c r="J112" s="363"/>
      <c r="K112" s="363"/>
      <c r="L112" s="363"/>
      <c r="M112" s="363"/>
      <c r="N112" s="363"/>
      <c r="O112" s="364"/>
      <c r="P112" s="366"/>
      <c r="Q112" s="472"/>
      <c r="R112" s="429"/>
      <c r="S112" s="366"/>
      <c r="T112" s="519">
        <f>SUM(AF112,AI112,AL112,AO112,AR112,AU112,AX112)</f>
        <v>40</v>
      </c>
      <c r="U112" s="478"/>
      <c r="V112" s="429">
        <f>SUM(AG112,AJ112,AM112,AP112,AS112,AV112,AY112,BB112)</f>
        <v>0</v>
      </c>
      <c r="W112" s="367"/>
      <c r="X112" s="366"/>
      <c r="Y112" s="472"/>
      <c r="Z112" s="429"/>
      <c r="AA112" s="472"/>
      <c r="AB112" s="429"/>
      <c r="AC112" s="472"/>
      <c r="AD112" s="429"/>
      <c r="AE112" s="366"/>
      <c r="AF112" s="284"/>
      <c r="AG112" s="272"/>
      <c r="AH112" s="279"/>
      <c r="AI112" s="284"/>
      <c r="AJ112" s="272"/>
      <c r="AK112" s="279"/>
      <c r="AL112" s="284"/>
      <c r="AM112" s="272"/>
      <c r="AN112" s="279"/>
      <c r="AO112" s="284"/>
      <c r="AP112" s="272"/>
      <c r="AQ112" s="279"/>
      <c r="AR112" s="284"/>
      <c r="AS112" s="272"/>
      <c r="AT112" s="279"/>
      <c r="AU112" s="284">
        <v>40</v>
      </c>
      <c r="AV112" s="272"/>
      <c r="AW112" s="279">
        <v>1</v>
      </c>
      <c r="AX112" s="284"/>
      <c r="AY112" s="272"/>
      <c r="AZ112" s="279"/>
      <c r="BA112" s="284"/>
      <c r="BB112" s="272"/>
      <c r="BC112" s="257"/>
      <c r="BD112" s="705">
        <f>SUM(AH112,AK112,AN112,AQ112,AT112,AW112,AZ112)</f>
        <v>1</v>
      </c>
      <c r="BE112" s="706"/>
      <c r="BF112" s="564" t="s">
        <v>390</v>
      </c>
      <c r="BG112" s="564"/>
      <c r="BH112" s="564"/>
      <c r="BI112" s="565"/>
      <c r="BJ112" s="227">
        <f t="shared" si="24"/>
        <v>0</v>
      </c>
      <c r="BO112" s="175"/>
      <c r="BP112" s="175"/>
      <c r="BQ112" s="175"/>
    </row>
    <row r="113" spans="1:69" ht="44.25" customHeight="1" thickBot="1" x14ac:dyDescent="0.5">
      <c r="A113" s="168"/>
      <c r="B113" s="304"/>
      <c r="C113" s="304"/>
      <c r="D113" s="304"/>
      <c r="E113" s="304"/>
      <c r="F113" s="304"/>
      <c r="G113" s="304"/>
      <c r="H113" s="304"/>
      <c r="I113" s="304"/>
      <c r="J113" s="304"/>
      <c r="K113" s="304"/>
      <c r="L113" s="304"/>
      <c r="M113" s="304"/>
      <c r="N113" s="304"/>
      <c r="O113" s="304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145"/>
      <c r="BE113" s="145"/>
      <c r="BF113" s="169"/>
      <c r="BG113" s="169"/>
      <c r="BH113" s="169"/>
      <c r="BI113" s="169"/>
      <c r="BJ113" s="227">
        <f t="shared" si="24"/>
        <v>0</v>
      </c>
      <c r="BK113" s="18"/>
    </row>
    <row r="114" spans="1:69" ht="49.5" customHeight="1" thickBot="1" x14ac:dyDescent="0.5">
      <c r="A114" s="581" t="s">
        <v>96</v>
      </c>
      <c r="B114" s="583" t="s">
        <v>429</v>
      </c>
      <c r="C114" s="584"/>
      <c r="D114" s="584"/>
      <c r="E114" s="584"/>
      <c r="F114" s="584"/>
      <c r="G114" s="584"/>
      <c r="H114" s="584"/>
      <c r="I114" s="584"/>
      <c r="J114" s="584"/>
      <c r="K114" s="584"/>
      <c r="L114" s="584"/>
      <c r="M114" s="584"/>
      <c r="N114" s="584"/>
      <c r="O114" s="585"/>
      <c r="P114" s="493" t="s">
        <v>8</v>
      </c>
      <c r="Q114" s="514"/>
      <c r="R114" s="430" t="s">
        <v>9</v>
      </c>
      <c r="S114" s="493"/>
      <c r="T114" s="589" t="s">
        <v>10</v>
      </c>
      <c r="U114" s="425"/>
      <c r="V114" s="425"/>
      <c r="W114" s="425"/>
      <c r="X114" s="425"/>
      <c r="Y114" s="425"/>
      <c r="Z114" s="425"/>
      <c r="AA114" s="425"/>
      <c r="AB114" s="425"/>
      <c r="AC114" s="425"/>
      <c r="AD114" s="425"/>
      <c r="AE114" s="426"/>
      <c r="AF114" s="526" t="s">
        <v>34</v>
      </c>
      <c r="AG114" s="451"/>
      <c r="AH114" s="451"/>
      <c r="AI114" s="451"/>
      <c r="AJ114" s="451"/>
      <c r="AK114" s="451"/>
      <c r="AL114" s="451"/>
      <c r="AM114" s="451"/>
      <c r="AN114" s="451"/>
      <c r="AO114" s="451"/>
      <c r="AP114" s="451"/>
      <c r="AQ114" s="451"/>
      <c r="AR114" s="451"/>
      <c r="AS114" s="451"/>
      <c r="AT114" s="451"/>
      <c r="AU114" s="451"/>
      <c r="AV114" s="451"/>
      <c r="AW114" s="451"/>
      <c r="AX114" s="451"/>
      <c r="AY114" s="451"/>
      <c r="AZ114" s="451"/>
      <c r="BA114" s="451"/>
      <c r="BB114" s="451"/>
      <c r="BC114" s="395"/>
      <c r="BD114" s="527" t="s">
        <v>24</v>
      </c>
      <c r="BE114" s="528"/>
      <c r="BF114" s="616" t="s">
        <v>97</v>
      </c>
      <c r="BG114" s="616"/>
      <c r="BH114" s="616"/>
      <c r="BI114" s="617"/>
      <c r="BJ114" s="227">
        <f t="shared" si="24"/>
        <v>0</v>
      </c>
    </row>
    <row r="115" spans="1:69" ht="45.75" customHeight="1" thickBot="1" x14ac:dyDescent="0.5">
      <c r="A115" s="582"/>
      <c r="B115" s="586"/>
      <c r="C115" s="587"/>
      <c r="D115" s="587"/>
      <c r="E115" s="587"/>
      <c r="F115" s="587"/>
      <c r="G115" s="587"/>
      <c r="H115" s="587"/>
      <c r="I115" s="587"/>
      <c r="J115" s="587"/>
      <c r="K115" s="587"/>
      <c r="L115" s="587"/>
      <c r="M115" s="587"/>
      <c r="N115" s="587"/>
      <c r="O115" s="588"/>
      <c r="P115" s="495"/>
      <c r="Q115" s="579"/>
      <c r="R115" s="432"/>
      <c r="S115" s="495"/>
      <c r="T115" s="492" t="s">
        <v>5</v>
      </c>
      <c r="U115" s="493"/>
      <c r="V115" s="430" t="s">
        <v>11</v>
      </c>
      <c r="W115" s="431"/>
      <c r="X115" s="436" t="s">
        <v>12</v>
      </c>
      <c r="Y115" s="437"/>
      <c r="Z115" s="437"/>
      <c r="AA115" s="437"/>
      <c r="AB115" s="437"/>
      <c r="AC115" s="437"/>
      <c r="AD115" s="437"/>
      <c r="AE115" s="438"/>
      <c r="AF115" s="393" t="s">
        <v>14</v>
      </c>
      <c r="AG115" s="391"/>
      <c r="AH115" s="391"/>
      <c r="AI115" s="391"/>
      <c r="AJ115" s="391"/>
      <c r="AK115" s="392"/>
      <c r="AL115" s="393" t="s">
        <v>15</v>
      </c>
      <c r="AM115" s="391"/>
      <c r="AN115" s="391"/>
      <c r="AO115" s="391"/>
      <c r="AP115" s="391"/>
      <c r="AQ115" s="392"/>
      <c r="AR115" s="393" t="s">
        <v>16</v>
      </c>
      <c r="AS115" s="391"/>
      <c r="AT115" s="391"/>
      <c r="AU115" s="391"/>
      <c r="AV115" s="391"/>
      <c r="AW115" s="392"/>
      <c r="AX115" s="393" t="s">
        <v>152</v>
      </c>
      <c r="AY115" s="391"/>
      <c r="AZ115" s="391"/>
      <c r="BA115" s="391"/>
      <c r="BB115" s="391"/>
      <c r="BC115" s="392"/>
      <c r="BD115" s="529"/>
      <c r="BE115" s="530"/>
      <c r="BF115" s="618"/>
      <c r="BG115" s="618"/>
      <c r="BH115" s="618"/>
      <c r="BI115" s="619"/>
      <c r="BJ115" s="227">
        <f t="shared" si="24"/>
        <v>0</v>
      </c>
    </row>
    <row r="116" spans="1:69" ht="76.95" customHeight="1" thickBot="1" x14ac:dyDescent="0.5">
      <c r="A116" s="582"/>
      <c r="B116" s="586"/>
      <c r="C116" s="587"/>
      <c r="D116" s="587"/>
      <c r="E116" s="587"/>
      <c r="F116" s="587"/>
      <c r="G116" s="587"/>
      <c r="H116" s="587"/>
      <c r="I116" s="587"/>
      <c r="J116" s="587"/>
      <c r="K116" s="587"/>
      <c r="L116" s="587"/>
      <c r="M116" s="587"/>
      <c r="N116" s="587"/>
      <c r="O116" s="588"/>
      <c r="P116" s="495"/>
      <c r="Q116" s="579"/>
      <c r="R116" s="432"/>
      <c r="S116" s="495"/>
      <c r="T116" s="494"/>
      <c r="U116" s="495"/>
      <c r="V116" s="432"/>
      <c r="W116" s="433"/>
      <c r="X116" s="580" t="s">
        <v>13</v>
      </c>
      <c r="Y116" s="514"/>
      <c r="Z116" s="513" t="s">
        <v>98</v>
      </c>
      <c r="AA116" s="514"/>
      <c r="AB116" s="513" t="s">
        <v>99</v>
      </c>
      <c r="AC116" s="514"/>
      <c r="AD116" s="430" t="s">
        <v>72</v>
      </c>
      <c r="AE116" s="431"/>
      <c r="AF116" s="500" t="s">
        <v>148</v>
      </c>
      <c r="AG116" s="391"/>
      <c r="AH116" s="392"/>
      <c r="AI116" s="500" t="s">
        <v>174</v>
      </c>
      <c r="AJ116" s="391"/>
      <c r="AK116" s="392"/>
      <c r="AL116" s="500" t="s">
        <v>172</v>
      </c>
      <c r="AM116" s="391"/>
      <c r="AN116" s="392"/>
      <c r="AO116" s="500" t="s">
        <v>173</v>
      </c>
      <c r="AP116" s="391"/>
      <c r="AQ116" s="392"/>
      <c r="AR116" s="500" t="s">
        <v>149</v>
      </c>
      <c r="AS116" s="391"/>
      <c r="AT116" s="392"/>
      <c r="AU116" s="500" t="s">
        <v>150</v>
      </c>
      <c r="AV116" s="391"/>
      <c r="AW116" s="392"/>
      <c r="AX116" s="500" t="s">
        <v>183</v>
      </c>
      <c r="AY116" s="391"/>
      <c r="AZ116" s="392"/>
      <c r="BA116" s="503" t="s">
        <v>151</v>
      </c>
      <c r="BB116" s="504"/>
      <c r="BC116" s="505"/>
      <c r="BD116" s="529"/>
      <c r="BE116" s="530"/>
      <c r="BF116" s="618"/>
      <c r="BG116" s="618"/>
      <c r="BH116" s="618"/>
      <c r="BI116" s="619"/>
      <c r="BJ116" s="227">
        <f t="shared" si="24"/>
        <v>0</v>
      </c>
    </row>
    <row r="117" spans="1:69" ht="159" customHeight="1" thickBot="1" x14ac:dyDescent="0.5">
      <c r="A117" s="726"/>
      <c r="B117" s="729"/>
      <c r="C117" s="730"/>
      <c r="D117" s="730"/>
      <c r="E117" s="730"/>
      <c r="F117" s="730"/>
      <c r="G117" s="730"/>
      <c r="H117" s="730"/>
      <c r="I117" s="730"/>
      <c r="J117" s="730"/>
      <c r="K117" s="730"/>
      <c r="L117" s="730"/>
      <c r="M117" s="730"/>
      <c r="N117" s="730"/>
      <c r="O117" s="731"/>
      <c r="P117" s="497"/>
      <c r="Q117" s="515"/>
      <c r="R117" s="434"/>
      <c r="S117" s="497"/>
      <c r="T117" s="496"/>
      <c r="U117" s="497"/>
      <c r="V117" s="434"/>
      <c r="W117" s="435"/>
      <c r="X117" s="496"/>
      <c r="Y117" s="515"/>
      <c r="Z117" s="434"/>
      <c r="AA117" s="515"/>
      <c r="AB117" s="434"/>
      <c r="AC117" s="515"/>
      <c r="AD117" s="434"/>
      <c r="AE117" s="435"/>
      <c r="AF117" s="148" t="s">
        <v>3</v>
      </c>
      <c r="AG117" s="149" t="s">
        <v>17</v>
      </c>
      <c r="AH117" s="150" t="s">
        <v>18</v>
      </c>
      <c r="AI117" s="148" t="s">
        <v>3</v>
      </c>
      <c r="AJ117" s="149" t="s">
        <v>17</v>
      </c>
      <c r="AK117" s="150" t="s">
        <v>18</v>
      </c>
      <c r="AL117" s="148" t="s">
        <v>3</v>
      </c>
      <c r="AM117" s="149" t="s">
        <v>17</v>
      </c>
      <c r="AN117" s="150" t="s">
        <v>18</v>
      </c>
      <c r="AO117" s="148" t="s">
        <v>3</v>
      </c>
      <c r="AP117" s="149" t="s">
        <v>17</v>
      </c>
      <c r="AQ117" s="150" t="s">
        <v>18</v>
      </c>
      <c r="AR117" s="151" t="s">
        <v>3</v>
      </c>
      <c r="AS117" s="149" t="s">
        <v>17</v>
      </c>
      <c r="AT117" s="152" t="s">
        <v>18</v>
      </c>
      <c r="AU117" s="278" t="s">
        <v>3</v>
      </c>
      <c r="AV117" s="149" t="s">
        <v>17</v>
      </c>
      <c r="AW117" s="260" t="s">
        <v>18</v>
      </c>
      <c r="AX117" s="151" t="s">
        <v>3</v>
      </c>
      <c r="AY117" s="149" t="s">
        <v>17</v>
      </c>
      <c r="AZ117" s="152" t="s">
        <v>18</v>
      </c>
      <c r="BA117" s="151" t="s">
        <v>3</v>
      </c>
      <c r="BB117" s="149" t="s">
        <v>17</v>
      </c>
      <c r="BC117" s="152" t="s">
        <v>18</v>
      </c>
      <c r="BD117" s="531"/>
      <c r="BE117" s="532"/>
      <c r="BF117" s="691"/>
      <c r="BG117" s="691"/>
      <c r="BH117" s="691"/>
      <c r="BI117" s="692"/>
      <c r="BJ117" s="227">
        <f t="shared" si="24"/>
        <v>0</v>
      </c>
    </row>
    <row r="118" spans="1:69" ht="53.25" customHeight="1" x14ac:dyDescent="0.45">
      <c r="A118" s="53" t="s">
        <v>257</v>
      </c>
      <c r="B118" s="408" t="s">
        <v>198</v>
      </c>
      <c r="C118" s="352"/>
      <c r="D118" s="352"/>
      <c r="E118" s="352"/>
      <c r="F118" s="352"/>
      <c r="G118" s="352"/>
      <c r="H118" s="352"/>
      <c r="I118" s="352"/>
      <c r="J118" s="352"/>
      <c r="K118" s="352"/>
      <c r="L118" s="352"/>
      <c r="M118" s="352"/>
      <c r="N118" s="352"/>
      <c r="O118" s="353"/>
      <c r="P118" s="347"/>
      <c r="Q118" s="390"/>
      <c r="R118" s="377">
        <v>7</v>
      </c>
      <c r="S118" s="348"/>
      <c r="T118" s="410">
        <f t="shared" si="6"/>
        <v>102</v>
      </c>
      <c r="U118" s="411"/>
      <c r="V118" s="377">
        <f t="shared" ref="V118" si="27">SUM(AG118,AJ118,AM118,AP118,AS118,AV118,AY118,BB118)</f>
        <v>40</v>
      </c>
      <c r="W118" s="348"/>
      <c r="X118" s="346">
        <v>24</v>
      </c>
      <c r="Y118" s="390"/>
      <c r="Z118" s="377">
        <v>16</v>
      </c>
      <c r="AA118" s="390"/>
      <c r="AB118" s="377"/>
      <c r="AC118" s="390"/>
      <c r="AD118" s="377"/>
      <c r="AE118" s="348"/>
      <c r="AF118" s="247"/>
      <c r="AG118" s="248"/>
      <c r="AH118" s="264"/>
      <c r="AI118" s="247"/>
      <c r="AJ118" s="248"/>
      <c r="AK118" s="264"/>
      <c r="AL118" s="247"/>
      <c r="AM118" s="248"/>
      <c r="AN118" s="264"/>
      <c r="AO118" s="247"/>
      <c r="AP118" s="248"/>
      <c r="AQ118" s="264"/>
      <c r="AR118" s="247"/>
      <c r="AS118" s="248"/>
      <c r="AT118" s="264"/>
      <c r="AU118" s="247"/>
      <c r="AV118" s="248"/>
      <c r="AW118" s="264"/>
      <c r="AX118" s="247">
        <v>102</v>
      </c>
      <c r="AY118" s="248">
        <v>40</v>
      </c>
      <c r="AZ118" s="264">
        <v>3</v>
      </c>
      <c r="BA118" s="247"/>
      <c r="BB118" s="248"/>
      <c r="BC118" s="239"/>
      <c r="BD118" s="406">
        <f t="shared" si="21"/>
        <v>3</v>
      </c>
      <c r="BE118" s="407"/>
      <c r="BF118" s="414" t="s">
        <v>357</v>
      </c>
      <c r="BG118" s="414"/>
      <c r="BH118" s="414"/>
      <c r="BI118" s="415"/>
      <c r="BJ118" s="227">
        <f t="shared" si="24"/>
        <v>40</v>
      </c>
      <c r="BO118" s="21"/>
      <c r="BP118" s="21"/>
      <c r="BQ118" s="21"/>
    </row>
    <row r="119" spans="1:69" ht="71.25" customHeight="1" x14ac:dyDescent="0.45">
      <c r="A119" s="53" t="s">
        <v>258</v>
      </c>
      <c r="B119" s="408" t="s">
        <v>321</v>
      </c>
      <c r="C119" s="352"/>
      <c r="D119" s="352"/>
      <c r="E119" s="352"/>
      <c r="F119" s="352"/>
      <c r="G119" s="352"/>
      <c r="H119" s="352"/>
      <c r="I119" s="352"/>
      <c r="J119" s="352"/>
      <c r="K119" s="352"/>
      <c r="L119" s="352"/>
      <c r="M119" s="352"/>
      <c r="N119" s="352"/>
      <c r="O119" s="353"/>
      <c r="P119" s="347"/>
      <c r="Q119" s="390"/>
      <c r="R119" s="377">
        <v>7</v>
      </c>
      <c r="S119" s="348"/>
      <c r="T119" s="410">
        <f t="shared" si="6"/>
        <v>102</v>
      </c>
      <c r="U119" s="411"/>
      <c r="V119" s="377">
        <f t="shared" si="26"/>
        <v>40</v>
      </c>
      <c r="W119" s="348"/>
      <c r="X119" s="346">
        <v>24</v>
      </c>
      <c r="Y119" s="390"/>
      <c r="Z119" s="377">
        <v>16</v>
      </c>
      <c r="AA119" s="390"/>
      <c r="AB119" s="377"/>
      <c r="AC119" s="390"/>
      <c r="AD119" s="377"/>
      <c r="AE119" s="348"/>
      <c r="AF119" s="247"/>
      <c r="AG119" s="248"/>
      <c r="AH119" s="264"/>
      <c r="AI119" s="247"/>
      <c r="AJ119" s="248"/>
      <c r="AK119" s="264"/>
      <c r="AL119" s="247"/>
      <c r="AM119" s="248"/>
      <c r="AN119" s="264"/>
      <c r="AO119" s="247"/>
      <c r="AP119" s="248"/>
      <c r="AQ119" s="264"/>
      <c r="AR119" s="247"/>
      <c r="AS119" s="248"/>
      <c r="AT119" s="264"/>
      <c r="AU119" s="247"/>
      <c r="AV119" s="248"/>
      <c r="AW119" s="264"/>
      <c r="AX119" s="247">
        <v>102</v>
      </c>
      <c r="AY119" s="248">
        <v>40</v>
      </c>
      <c r="AZ119" s="264">
        <v>3</v>
      </c>
      <c r="BA119" s="247"/>
      <c r="BB119" s="248"/>
      <c r="BC119" s="239"/>
      <c r="BD119" s="406">
        <f t="shared" si="21"/>
        <v>3</v>
      </c>
      <c r="BE119" s="407"/>
      <c r="BF119" s="414" t="s">
        <v>440</v>
      </c>
      <c r="BG119" s="414"/>
      <c r="BH119" s="414"/>
      <c r="BI119" s="415"/>
      <c r="BJ119" s="227">
        <f t="shared" si="24"/>
        <v>40</v>
      </c>
      <c r="BO119" s="21"/>
      <c r="BP119" s="21"/>
      <c r="BQ119" s="21"/>
    </row>
    <row r="120" spans="1:69" ht="54.75" customHeight="1" x14ac:dyDescent="0.45">
      <c r="A120" s="186" t="s">
        <v>259</v>
      </c>
      <c r="B120" s="387" t="s">
        <v>464</v>
      </c>
      <c r="C120" s="388"/>
      <c r="D120" s="388"/>
      <c r="E120" s="388"/>
      <c r="F120" s="388"/>
      <c r="G120" s="388"/>
      <c r="H120" s="388"/>
      <c r="I120" s="388"/>
      <c r="J120" s="388"/>
      <c r="K120" s="388"/>
      <c r="L120" s="388"/>
      <c r="M120" s="388"/>
      <c r="N120" s="388"/>
      <c r="O120" s="389"/>
      <c r="P120" s="347"/>
      <c r="Q120" s="390"/>
      <c r="R120" s="377"/>
      <c r="S120" s="348"/>
      <c r="T120" s="410">
        <f t="shared" si="6"/>
        <v>0</v>
      </c>
      <c r="U120" s="411"/>
      <c r="V120" s="377"/>
      <c r="W120" s="348"/>
      <c r="X120" s="410"/>
      <c r="Y120" s="411"/>
      <c r="Z120" s="411"/>
      <c r="AA120" s="411"/>
      <c r="AB120" s="377"/>
      <c r="AC120" s="390"/>
      <c r="AD120" s="377"/>
      <c r="AE120" s="348"/>
      <c r="AF120" s="247"/>
      <c r="AG120" s="248"/>
      <c r="AH120" s="264"/>
      <c r="AI120" s="247"/>
      <c r="AJ120" s="248"/>
      <c r="AK120" s="264"/>
      <c r="AL120" s="247"/>
      <c r="AM120" s="248"/>
      <c r="AN120" s="264"/>
      <c r="AO120" s="247"/>
      <c r="AP120" s="248"/>
      <c r="AQ120" s="264"/>
      <c r="AR120" s="247"/>
      <c r="AS120" s="248"/>
      <c r="AT120" s="264"/>
      <c r="AU120" s="247"/>
      <c r="AV120" s="248"/>
      <c r="AW120" s="264"/>
      <c r="AX120" s="232"/>
      <c r="AY120" s="248"/>
      <c r="AZ120" s="233"/>
      <c r="BA120" s="247"/>
      <c r="BB120" s="248"/>
      <c r="BC120" s="239"/>
      <c r="BD120" s="406">
        <f t="shared" si="21"/>
        <v>0</v>
      </c>
      <c r="BE120" s="407"/>
      <c r="BF120" s="414"/>
      <c r="BG120" s="414"/>
      <c r="BH120" s="414"/>
      <c r="BI120" s="415"/>
      <c r="BJ120" s="227">
        <f t="shared" si="24"/>
        <v>0</v>
      </c>
      <c r="BO120" s="21"/>
      <c r="BP120" s="21"/>
      <c r="BQ120" s="21"/>
    </row>
    <row r="121" spans="1:69" ht="87.75" customHeight="1" x14ac:dyDescent="0.45">
      <c r="A121" s="53" t="s">
        <v>260</v>
      </c>
      <c r="B121" s="408" t="s">
        <v>270</v>
      </c>
      <c r="C121" s="352"/>
      <c r="D121" s="352"/>
      <c r="E121" s="352"/>
      <c r="F121" s="352"/>
      <c r="G121" s="352"/>
      <c r="H121" s="352"/>
      <c r="I121" s="352"/>
      <c r="J121" s="352"/>
      <c r="K121" s="352"/>
      <c r="L121" s="352"/>
      <c r="M121" s="352"/>
      <c r="N121" s="352"/>
      <c r="O121" s="353"/>
      <c r="P121" s="347">
        <v>7</v>
      </c>
      <c r="Q121" s="390"/>
      <c r="R121" s="377"/>
      <c r="S121" s="348"/>
      <c r="T121" s="410">
        <f t="shared" ref="T121:T126" si="28">SUM(AF121,AI121,AL121,AO121,AR121,AU121,AX121)</f>
        <v>104</v>
      </c>
      <c r="U121" s="411"/>
      <c r="V121" s="377">
        <f>AY121</f>
        <v>40</v>
      </c>
      <c r="W121" s="348"/>
      <c r="X121" s="346">
        <v>24</v>
      </c>
      <c r="Y121" s="390"/>
      <c r="Z121" s="377">
        <v>16</v>
      </c>
      <c r="AA121" s="390"/>
      <c r="AB121" s="377"/>
      <c r="AC121" s="390"/>
      <c r="AD121" s="377"/>
      <c r="AE121" s="348"/>
      <c r="AF121" s="247"/>
      <c r="AG121" s="248"/>
      <c r="AH121" s="264"/>
      <c r="AI121" s="247"/>
      <c r="AJ121" s="248"/>
      <c r="AK121" s="264"/>
      <c r="AL121" s="247"/>
      <c r="AM121" s="248"/>
      <c r="AN121" s="264"/>
      <c r="AO121" s="247"/>
      <c r="AP121" s="248"/>
      <c r="AQ121" s="264"/>
      <c r="AR121" s="247"/>
      <c r="AS121" s="248"/>
      <c r="AT121" s="264"/>
      <c r="AU121" s="247"/>
      <c r="AV121" s="248"/>
      <c r="AW121" s="264"/>
      <c r="AX121" s="232">
        <v>104</v>
      </c>
      <c r="AY121" s="248">
        <v>40</v>
      </c>
      <c r="AZ121" s="233">
        <v>3</v>
      </c>
      <c r="BA121" s="247"/>
      <c r="BB121" s="248"/>
      <c r="BC121" s="239"/>
      <c r="BD121" s="406">
        <f t="shared" si="21"/>
        <v>3</v>
      </c>
      <c r="BE121" s="407"/>
      <c r="BF121" s="414" t="s">
        <v>359</v>
      </c>
      <c r="BG121" s="414"/>
      <c r="BH121" s="414"/>
      <c r="BI121" s="415"/>
      <c r="BJ121" s="227">
        <f t="shared" si="24"/>
        <v>40</v>
      </c>
      <c r="BO121" s="21"/>
      <c r="BP121" s="21"/>
      <c r="BQ121" s="21"/>
    </row>
    <row r="122" spans="1:69" ht="123.75" customHeight="1" x14ac:dyDescent="0.45">
      <c r="A122" s="53" t="s">
        <v>269</v>
      </c>
      <c r="B122" s="408" t="s">
        <v>485</v>
      </c>
      <c r="C122" s="352"/>
      <c r="D122" s="352"/>
      <c r="E122" s="352"/>
      <c r="F122" s="352"/>
      <c r="G122" s="352"/>
      <c r="H122" s="352"/>
      <c r="I122" s="352"/>
      <c r="J122" s="352"/>
      <c r="K122" s="352"/>
      <c r="L122" s="352"/>
      <c r="M122" s="352"/>
      <c r="N122" s="352"/>
      <c r="O122" s="353"/>
      <c r="P122" s="347">
        <v>7</v>
      </c>
      <c r="Q122" s="390"/>
      <c r="R122" s="377"/>
      <c r="S122" s="347"/>
      <c r="T122" s="410">
        <f t="shared" si="28"/>
        <v>176</v>
      </c>
      <c r="U122" s="411"/>
      <c r="V122" s="377">
        <f t="shared" si="26"/>
        <v>80</v>
      </c>
      <c r="W122" s="348"/>
      <c r="X122" s="347">
        <v>48</v>
      </c>
      <c r="Y122" s="390"/>
      <c r="Z122" s="377">
        <v>32</v>
      </c>
      <c r="AA122" s="390"/>
      <c r="AB122" s="377"/>
      <c r="AC122" s="390"/>
      <c r="AD122" s="377"/>
      <c r="AE122" s="347"/>
      <c r="AF122" s="247"/>
      <c r="AG122" s="248"/>
      <c r="AH122" s="264"/>
      <c r="AI122" s="247"/>
      <c r="AJ122" s="248"/>
      <c r="AK122" s="264"/>
      <c r="AL122" s="247"/>
      <c r="AM122" s="248"/>
      <c r="AN122" s="264"/>
      <c r="AO122" s="247"/>
      <c r="AP122" s="248"/>
      <c r="AQ122" s="264"/>
      <c r="AR122" s="247"/>
      <c r="AS122" s="248"/>
      <c r="AT122" s="264"/>
      <c r="AU122" s="247"/>
      <c r="AV122" s="248"/>
      <c r="AW122" s="264"/>
      <c r="AX122" s="247">
        <v>176</v>
      </c>
      <c r="AY122" s="248">
        <v>80</v>
      </c>
      <c r="AZ122" s="264">
        <v>5</v>
      </c>
      <c r="BA122" s="247"/>
      <c r="BB122" s="248"/>
      <c r="BC122" s="239"/>
      <c r="BD122" s="406">
        <f t="shared" si="21"/>
        <v>5</v>
      </c>
      <c r="BE122" s="407"/>
      <c r="BF122" s="414" t="s">
        <v>387</v>
      </c>
      <c r="BG122" s="414"/>
      <c r="BH122" s="414"/>
      <c r="BI122" s="415"/>
      <c r="BJ122" s="227">
        <f t="shared" si="24"/>
        <v>80</v>
      </c>
      <c r="BO122" s="21"/>
      <c r="BP122" s="21"/>
      <c r="BQ122" s="21"/>
    </row>
    <row r="123" spans="1:69" ht="56.25" customHeight="1" x14ac:dyDescent="0.45">
      <c r="A123" s="186" t="s">
        <v>261</v>
      </c>
      <c r="B123" s="387" t="s">
        <v>465</v>
      </c>
      <c r="C123" s="388"/>
      <c r="D123" s="388"/>
      <c r="E123" s="388"/>
      <c r="F123" s="388"/>
      <c r="G123" s="388"/>
      <c r="H123" s="388"/>
      <c r="I123" s="388"/>
      <c r="J123" s="388"/>
      <c r="K123" s="388"/>
      <c r="L123" s="388"/>
      <c r="M123" s="388"/>
      <c r="N123" s="388"/>
      <c r="O123" s="389"/>
      <c r="P123" s="347"/>
      <c r="Q123" s="390"/>
      <c r="R123" s="377"/>
      <c r="S123" s="348"/>
      <c r="T123" s="410">
        <f t="shared" si="28"/>
        <v>0</v>
      </c>
      <c r="U123" s="411"/>
      <c r="V123" s="377"/>
      <c r="W123" s="348"/>
      <c r="X123" s="410"/>
      <c r="Y123" s="411"/>
      <c r="Z123" s="411"/>
      <c r="AA123" s="411"/>
      <c r="AB123" s="377"/>
      <c r="AC123" s="390"/>
      <c r="AD123" s="377"/>
      <c r="AE123" s="348"/>
      <c r="AF123" s="247"/>
      <c r="AG123" s="248"/>
      <c r="AH123" s="264"/>
      <c r="AI123" s="247"/>
      <c r="AJ123" s="248"/>
      <c r="AK123" s="264"/>
      <c r="AL123" s="247"/>
      <c r="AM123" s="248"/>
      <c r="AN123" s="264"/>
      <c r="AO123" s="247"/>
      <c r="AP123" s="248"/>
      <c r="AQ123" s="264"/>
      <c r="AR123" s="247"/>
      <c r="AS123" s="248"/>
      <c r="AT123" s="264"/>
      <c r="AU123" s="247"/>
      <c r="AV123" s="248"/>
      <c r="AW123" s="264"/>
      <c r="AX123" s="232"/>
      <c r="AY123" s="248"/>
      <c r="AZ123" s="242"/>
      <c r="BA123" s="247"/>
      <c r="BB123" s="248"/>
      <c r="BC123" s="239"/>
      <c r="BD123" s="406">
        <f t="shared" si="21"/>
        <v>0</v>
      </c>
      <c r="BE123" s="407"/>
      <c r="BF123" s="414"/>
      <c r="BG123" s="414"/>
      <c r="BH123" s="414"/>
      <c r="BI123" s="415"/>
      <c r="BJ123" s="227">
        <f t="shared" si="24"/>
        <v>0</v>
      </c>
      <c r="BO123" s="21"/>
      <c r="BP123" s="21"/>
      <c r="BQ123" s="21"/>
    </row>
    <row r="124" spans="1:69" ht="75" customHeight="1" x14ac:dyDescent="0.45">
      <c r="A124" s="734" t="s">
        <v>262</v>
      </c>
      <c r="B124" s="408" t="s">
        <v>203</v>
      </c>
      <c r="C124" s="352"/>
      <c r="D124" s="352"/>
      <c r="E124" s="352"/>
      <c r="F124" s="352"/>
      <c r="G124" s="352"/>
      <c r="H124" s="352"/>
      <c r="I124" s="352"/>
      <c r="J124" s="352"/>
      <c r="K124" s="352"/>
      <c r="L124" s="352"/>
      <c r="M124" s="352"/>
      <c r="N124" s="352"/>
      <c r="O124" s="353"/>
      <c r="P124" s="347">
        <v>7</v>
      </c>
      <c r="Q124" s="390"/>
      <c r="R124" s="377"/>
      <c r="S124" s="347"/>
      <c r="T124" s="410">
        <f t="shared" si="28"/>
        <v>104</v>
      </c>
      <c r="U124" s="411"/>
      <c r="V124" s="377">
        <f t="shared" ref="V124" si="29">SUM(AG124,AJ124,AM124,AP124,AS124,AV124,AY124,BB124)</f>
        <v>40</v>
      </c>
      <c r="W124" s="348"/>
      <c r="X124" s="347">
        <v>24</v>
      </c>
      <c r="Y124" s="390"/>
      <c r="Z124" s="377"/>
      <c r="AA124" s="390"/>
      <c r="AB124" s="377">
        <v>16</v>
      </c>
      <c r="AC124" s="390"/>
      <c r="AD124" s="377"/>
      <c r="AE124" s="347"/>
      <c r="AF124" s="247"/>
      <c r="AG124" s="248"/>
      <c r="AH124" s="264"/>
      <c r="AI124" s="247"/>
      <c r="AJ124" s="248"/>
      <c r="AK124" s="264"/>
      <c r="AL124" s="247"/>
      <c r="AM124" s="248"/>
      <c r="AN124" s="264"/>
      <c r="AO124" s="247"/>
      <c r="AP124" s="248"/>
      <c r="AQ124" s="264"/>
      <c r="AR124" s="247"/>
      <c r="AS124" s="248"/>
      <c r="AT124" s="264"/>
      <c r="AU124" s="247"/>
      <c r="AV124" s="248"/>
      <c r="AW124" s="264"/>
      <c r="AX124" s="247">
        <v>104</v>
      </c>
      <c r="AY124" s="248">
        <v>40</v>
      </c>
      <c r="AZ124" s="264">
        <v>3</v>
      </c>
      <c r="BA124" s="247"/>
      <c r="BB124" s="248"/>
      <c r="BC124" s="239"/>
      <c r="BD124" s="406">
        <f t="shared" si="21"/>
        <v>3</v>
      </c>
      <c r="BE124" s="407"/>
      <c r="BF124" s="414" t="s">
        <v>360</v>
      </c>
      <c r="BG124" s="414"/>
      <c r="BH124" s="414"/>
      <c r="BI124" s="415"/>
      <c r="BJ124" s="227">
        <f t="shared" si="24"/>
        <v>40</v>
      </c>
      <c r="BO124" s="21"/>
      <c r="BP124" s="21"/>
      <c r="BQ124" s="21"/>
    </row>
    <row r="125" spans="1:69" ht="103.5" customHeight="1" x14ac:dyDescent="0.45">
      <c r="A125" s="735"/>
      <c r="B125" s="408" t="s">
        <v>329</v>
      </c>
      <c r="C125" s="352"/>
      <c r="D125" s="352"/>
      <c r="E125" s="352"/>
      <c r="F125" s="352"/>
      <c r="G125" s="352"/>
      <c r="H125" s="352"/>
      <c r="I125" s="352"/>
      <c r="J125" s="352"/>
      <c r="K125" s="352"/>
      <c r="L125" s="352"/>
      <c r="M125" s="352"/>
      <c r="N125" s="352"/>
      <c r="O125" s="353"/>
      <c r="P125" s="347"/>
      <c r="Q125" s="390"/>
      <c r="R125" s="377"/>
      <c r="S125" s="348"/>
      <c r="T125" s="410">
        <f t="shared" si="28"/>
        <v>30</v>
      </c>
      <c r="U125" s="411"/>
      <c r="V125" s="377"/>
      <c r="W125" s="348"/>
      <c r="X125" s="346"/>
      <c r="Y125" s="390"/>
      <c r="Z125" s="377"/>
      <c r="AA125" s="390"/>
      <c r="AB125" s="377"/>
      <c r="AC125" s="390"/>
      <c r="AD125" s="377"/>
      <c r="AE125" s="348"/>
      <c r="AF125" s="247"/>
      <c r="AG125" s="248"/>
      <c r="AH125" s="264"/>
      <c r="AI125" s="247"/>
      <c r="AJ125" s="248"/>
      <c r="AK125" s="264"/>
      <c r="AL125" s="247"/>
      <c r="AM125" s="248"/>
      <c r="AN125" s="264"/>
      <c r="AO125" s="247"/>
      <c r="AP125" s="248"/>
      <c r="AQ125" s="264"/>
      <c r="AR125" s="247"/>
      <c r="AS125" s="248"/>
      <c r="AT125" s="264"/>
      <c r="AU125" s="247"/>
      <c r="AV125" s="248"/>
      <c r="AW125" s="264"/>
      <c r="AX125" s="247">
        <v>30</v>
      </c>
      <c r="AY125" s="248"/>
      <c r="AZ125" s="264">
        <v>1</v>
      </c>
      <c r="BA125" s="247"/>
      <c r="BB125" s="248"/>
      <c r="BC125" s="239"/>
      <c r="BD125" s="406">
        <f t="shared" si="21"/>
        <v>1</v>
      </c>
      <c r="BE125" s="407"/>
      <c r="BF125" s="414" t="s">
        <v>390</v>
      </c>
      <c r="BG125" s="414"/>
      <c r="BH125" s="414"/>
      <c r="BI125" s="415"/>
      <c r="BJ125" s="227">
        <f t="shared" si="24"/>
        <v>0</v>
      </c>
      <c r="BO125" s="21"/>
      <c r="BP125" s="21"/>
      <c r="BQ125" s="21"/>
    </row>
    <row r="126" spans="1:69" ht="104.25" customHeight="1" thickBot="1" x14ac:dyDescent="0.5">
      <c r="A126" s="53" t="s">
        <v>263</v>
      </c>
      <c r="B126" s="408" t="s">
        <v>264</v>
      </c>
      <c r="C126" s="352"/>
      <c r="D126" s="352"/>
      <c r="E126" s="352"/>
      <c r="F126" s="352"/>
      <c r="G126" s="352"/>
      <c r="H126" s="352"/>
      <c r="I126" s="352"/>
      <c r="J126" s="352"/>
      <c r="K126" s="352"/>
      <c r="L126" s="352"/>
      <c r="M126" s="352"/>
      <c r="N126" s="352"/>
      <c r="O126" s="353"/>
      <c r="P126" s="347"/>
      <c r="Q126" s="390"/>
      <c r="R126" s="377">
        <v>7</v>
      </c>
      <c r="S126" s="347"/>
      <c r="T126" s="410">
        <f t="shared" si="28"/>
        <v>102</v>
      </c>
      <c r="U126" s="411"/>
      <c r="V126" s="377">
        <f t="shared" si="26"/>
        <v>40</v>
      </c>
      <c r="W126" s="348"/>
      <c r="X126" s="347">
        <v>24</v>
      </c>
      <c r="Y126" s="390"/>
      <c r="Z126" s="377">
        <v>16</v>
      </c>
      <c r="AA126" s="390"/>
      <c r="AB126" s="377"/>
      <c r="AC126" s="390"/>
      <c r="AD126" s="377"/>
      <c r="AE126" s="347"/>
      <c r="AF126" s="247"/>
      <c r="AG126" s="248"/>
      <c r="AH126" s="264"/>
      <c r="AI126" s="266"/>
      <c r="AJ126" s="240"/>
      <c r="AK126" s="267"/>
      <c r="AL126" s="247"/>
      <c r="AM126" s="248"/>
      <c r="AN126" s="264"/>
      <c r="AO126" s="247"/>
      <c r="AP126" s="248"/>
      <c r="AQ126" s="264"/>
      <c r="AR126" s="247"/>
      <c r="AS126" s="248"/>
      <c r="AT126" s="264"/>
      <c r="AU126" s="247"/>
      <c r="AV126" s="248"/>
      <c r="AW126" s="264"/>
      <c r="AX126" s="247">
        <v>102</v>
      </c>
      <c r="AY126" s="248">
        <v>40</v>
      </c>
      <c r="AZ126" s="264">
        <v>3</v>
      </c>
      <c r="BA126" s="247"/>
      <c r="BB126" s="248"/>
      <c r="BC126" s="239"/>
      <c r="BD126" s="511">
        <f t="shared" si="21"/>
        <v>3</v>
      </c>
      <c r="BE126" s="512"/>
      <c r="BF126" s="414" t="s">
        <v>388</v>
      </c>
      <c r="BG126" s="414"/>
      <c r="BH126" s="414"/>
      <c r="BI126" s="415"/>
      <c r="BJ126" s="227">
        <f t="shared" si="24"/>
        <v>40</v>
      </c>
      <c r="BO126" s="21"/>
      <c r="BP126" s="21"/>
      <c r="BQ126" s="21"/>
    </row>
    <row r="127" spans="1:69" ht="51" customHeight="1" thickBot="1" x14ac:dyDescent="0.3">
      <c r="A127" s="70" t="s">
        <v>332</v>
      </c>
      <c r="B127" s="629" t="s">
        <v>103</v>
      </c>
      <c r="C127" s="630"/>
      <c r="D127" s="630"/>
      <c r="E127" s="630"/>
      <c r="F127" s="630"/>
      <c r="G127" s="630"/>
      <c r="H127" s="630"/>
      <c r="I127" s="630"/>
      <c r="J127" s="630"/>
      <c r="K127" s="630"/>
      <c r="L127" s="630"/>
      <c r="M127" s="630"/>
      <c r="N127" s="630"/>
      <c r="O127" s="631"/>
      <c r="P127" s="428"/>
      <c r="Q127" s="502"/>
      <c r="R127" s="703"/>
      <c r="S127" s="704"/>
      <c r="T127" s="501" t="s">
        <v>419</v>
      </c>
      <c r="U127" s="502"/>
      <c r="V127" s="502" t="s">
        <v>420</v>
      </c>
      <c r="W127" s="569"/>
      <c r="X127" s="501" t="s">
        <v>421</v>
      </c>
      <c r="Y127" s="502"/>
      <c r="Z127" s="747"/>
      <c r="AA127" s="747"/>
      <c r="AB127" s="747" t="s">
        <v>155</v>
      </c>
      <c r="AC127" s="747"/>
      <c r="AD127" s="747"/>
      <c r="AE127" s="733"/>
      <c r="AF127" s="280" t="s">
        <v>422</v>
      </c>
      <c r="AG127" s="281" t="s">
        <v>421</v>
      </c>
      <c r="AH127" s="293" t="s">
        <v>423</v>
      </c>
      <c r="AI127" s="280"/>
      <c r="AJ127" s="281"/>
      <c r="AK127" s="293"/>
      <c r="AL127" s="301"/>
      <c r="AM127" s="305"/>
      <c r="AN127" s="293"/>
      <c r="AO127" s="292"/>
      <c r="AP127" s="305"/>
      <c r="AQ127" s="293"/>
      <c r="AR127" s="292" t="s">
        <v>181</v>
      </c>
      <c r="AS127" s="305" t="s">
        <v>181</v>
      </c>
      <c r="AT127" s="293"/>
      <c r="AU127" s="292" t="s">
        <v>181</v>
      </c>
      <c r="AV127" s="305" t="s">
        <v>181</v>
      </c>
      <c r="AW127" s="293"/>
      <c r="AX127" s="245"/>
      <c r="AY127" s="243"/>
      <c r="AZ127" s="244"/>
      <c r="BA127" s="245"/>
      <c r="BB127" s="243"/>
      <c r="BC127" s="294"/>
      <c r="BD127" s="606" t="s">
        <v>423</v>
      </c>
      <c r="BE127" s="607"/>
      <c r="BF127" s="549"/>
      <c r="BG127" s="549"/>
      <c r="BH127" s="549"/>
      <c r="BI127" s="550"/>
    </row>
    <row r="128" spans="1:69" ht="45" customHeight="1" x14ac:dyDescent="0.25">
      <c r="A128" s="50" t="s">
        <v>67</v>
      </c>
      <c r="B128" s="473" t="s">
        <v>153</v>
      </c>
      <c r="C128" s="474"/>
      <c r="D128" s="474"/>
      <c r="E128" s="474"/>
      <c r="F128" s="474"/>
      <c r="G128" s="474"/>
      <c r="H128" s="474"/>
      <c r="I128" s="474"/>
      <c r="J128" s="474"/>
      <c r="K128" s="474"/>
      <c r="L128" s="474"/>
      <c r="M128" s="474"/>
      <c r="N128" s="474"/>
      <c r="O128" s="475"/>
      <c r="P128" s="525"/>
      <c r="Q128" s="491"/>
      <c r="R128" s="700"/>
      <c r="S128" s="701"/>
      <c r="T128" s="561" t="s">
        <v>155</v>
      </c>
      <c r="U128" s="562"/>
      <c r="V128" s="700" t="s">
        <v>155</v>
      </c>
      <c r="W128" s="701"/>
      <c r="X128" s="562"/>
      <c r="Y128" s="728"/>
      <c r="Z128" s="700"/>
      <c r="AA128" s="728"/>
      <c r="AB128" s="700" t="s">
        <v>155</v>
      </c>
      <c r="AC128" s="562"/>
      <c r="AD128" s="700"/>
      <c r="AE128" s="701"/>
      <c r="AF128" s="288"/>
      <c r="AG128" s="178"/>
      <c r="AH128" s="300"/>
      <c r="AI128" s="288"/>
      <c r="AJ128" s="178"/>
      <c r="AK128" s="300"/>
      <c r="AL128" s="288"/>
      <c r="AM128" s="178"/>
      <c r="AN128" s="300"/>
      <c r="AO128" s="288"/>
      <c r="AP128" s="178"/>
      <c r="AQ128" s="300"/>
      <c r="AR128" s="288" t="s">
        <v>181</v>
      </c>
      <c r="AS128" s="178" t="s">
        <v>181</v>
      </c>
      <c r="AT128" s="300"/>
      <c r="AU128" s="288" t="s">
        <v>181</v>
      </c>
      <c r="AV128" s="178" t="s">
        <v>181</v>
      </c>
      <c r="AW128" s="300"/>
      <c r="AX128" s="247"/>
      <c r="AY128" s="248"/>
      <c r="AZ128" s="264"/>
      <c r="BA128" s="247"/>
      <c r="BB128" s="248"/>
      <c r="BC128" s="239"/>
      <c r="BD128" s="743"/>
      <c r="BE128" s="744"/>
      <c r="BF128" s="469"/>
      <c r="BG128" s="372"/>
      <c r="BH128" s="372"/>
      <c r="BI128" s="373"/>
    </row>
    <row r="129" spans="1:65" ht="45" customHeight="1" thickBot="1" x14ac:dyDescent="0.3">
      <c r="A129" s="71" t="s">
        <v>333</v>
      </c>
      <c r="B129" s="479" t="s">
        <v>334</v>
      </c>
      <c r="C129" s="480"/>
      <c r="D129" s="480"/>
      <c r="E129" s="480"/>
      <c r="F129" s="480"/>
      <c r="G129" s="480"/>
      <c r="H129" s="480"/>
      <c r="I129" s="480"/>
      <c r="J129" s="480"/>
      <c r="K129" s="480"/>
      <c r="L129" s="480"/>
      <c r="M129" s="480"/>
      <c r="N129" s="480"/>
      <c r="O129" s="481"/>
      <c r="P129" s="472"/>
      <c r="Q129" s="478"/>
      <c r="R129" s="727" t="s">
        <v>423</v>
      </c>
      <c r="S129" s="567"/>
      <c r="T129" s="442" t="s">
        <v>422</v>
      </c>
      <c r="U129" s="383"/>
      <c r="V129" s="383" t="s">
        <v>421</v>
      </c>
      <c r="W129" s="384"/>
      <c r="X129" s="442" t="s">
        <v>421</v>
      </c>
      <c r="Y129" s="384"/>
      <c r="Z129" s="383"/>
      <c r="AA129" s="383"/>
      <c r="AB129" s="413"/>
      <c r="AC129" s="383"/>
      <c r="AD129" s="383"/>
      <c r="AE129" s="443"/>
      <c r="AF129" s="266" t="s">
        <v>422</v>
      </c>
      <c r="AG129" s="240" t="s">
        <v>421</v>
      </c>
      <c r="AH129" s="300" t="s">
        <v>423</v>
      </c>
      <c r="AI129" s="266"/>
      <c r="AJ129" s="240"/>
      <c r="AK129" s="300"/>
      <c r="AL129" s="63"/>
      <c r="AM129" s="179"/>
      <c r="AN129" s="180"/>
      <c r="AO129" s="63"/>
      <c r="AP129" s="179"/>
      <c r="AQ129" s="180"/>
      <c r="AR129" s="63"/>
      <c r="AS129" s="179"/>
      <c r="AT129" s="180"/>
      <c r="AU129" s="63"/>
      <c r="AV129" s="64"/>
      <c r="AW129" s="180"/>
      <c r="AX129" s="247"/>
      <c r="AY129" s="248"/>
      <c r="AZ129" s="264"/>
      <c r="BA129" s="247"/>
      <c r="BB129" s="248"/>
      <c r="BC129" s="239"/>
      <c r="BD129" s="566" t="s">
        <v>423</v>
      </c>
      <c r="BE129" s="567"/>
      <c r="BF129" s="741" t="s">
        <v>135</v>
      </c>
      <c r="BG129" s="741"/>
      <c r="BH129" s="741"/>
      <c r="BI129" s="742"/>
    </row>
    <row r="130" spans="1:65" ht="51" customHeight="1" thickBot="1" x14ac:dyDescent="0.3">
      <c r="A130" s="70" t="s">
        <v>335</v>
      </c>
      <c r="B130" s="629" t="s">
        <v>104</v>
      </c>
      <c r="C130" s="630"/>
      <c r="D130" s="630"/>
      <c r="E130" s="630"/>
      <c r="F130" s="630"/>
      <c r="G130" s="630"/>
      <c r="H130" s="630"/>
      <c r="I130" s="630"/>
      <c r="J130" s="630"/>
      <c r="K130" s="630"/>
      <c r="L130" s="630"/>
      <c r="M130" s="630"/>
      <c r="N130" s="630"/>
      <c r="O130" s="631"/>
      <c r="P130" s="643"/>
      <c r="Q130" s="391"/>
      <c r="R130" s="391"/>
      <c r="S130" s="392"/>
      <c r="T130" s="501" t="s">
        <v>182</v>
      </c>
      <c r="U130" s="502"/>
      <c r="V130" s="428" t="s">
        <v>182</v>
      </c>
      <c r="W130" s="569"/>
      <c r="X130" s="643"/>
      <c r="Y130" s="642"/>
      <c r="Z130" s="391"/>
      <c r="AA130" s="391"/>
      <c r="AB130" s="502" t="s">
        <v>182</v>
      </c>
      <c r="AC130" s="502"/>
      <c r="AD130" s="643"/>
      <c r="AE130" s="642"/>
      <c r="AF130" s="291" t="s">
        <v>154</v>
      </c>
      <c r="AG130" s="281" t="s">
        <v>154</v>
      </c>
      <c r="AH130" s="255"/>
      <c r="AI130" s="291" t="s">
        <v>155</v>
      </c>
      <c r="AJ130" s="281" t="s">
        <v>155</v>
      </c>
      <c r="AK130" s="256"/>
      <c r="AL130" s="255" t="s">
        <v>154</v>
      </c>
      <c r="AM130" s="281" t="s">
        <v>154</v>
      </c>
      <c r="AN130" s="255"/>
      <c r="AO130" s="291" t="s">
        <v>154</v>
      </c>
      <c r="AP130" s="281" t="s">
        <v>154</v>
      </c>
      <c r="AQ130" s="255"/>
      <c r="AR130" s="291" t="s">
        <v>181</v>
      </c>
      <c r="AS130" s="281" t="s">
        <v>181</v>
      </c>
      <c r="AT130" s="256"/>
      <c r="AU130" s="255" t="s">
        <v>181</v>
      </c>
      <c r="AV130" s="281" t="s">
        <v>181</v>
      </c>
      <c r="AW130" s="256"/>
      <c r="AX130" s="261"/>
      <c r="AY130" s="243"/>
      <c r="AZ130" s="262"/>
      <c r="BA130" s="245"/>
      <c r="BB130" s="243"/>
      <c r="BC130" s="294"/>
      <c r="BD130" s="553"/>
      <c r="BE130" s="554"/>
      <c r="BF130" s="549"/>
      <c r="BG130" s="549"/>
      <c r="BH130" s="549"/>
      <c r="BI130" s="550"/>
    </row>
    <row r="131" spans="1:65" ht="39.75" customHeight="1" thickBot="1" x14ac:dyDescent="0.3">
      <c r="A131" s="52" t="s">
        <v>71</v>
      </c>
      <c r="B131" s="452" t="s">
        <v>153</v>
      </c>
      <c r="C131" s="453"/>
      <c r="D131" s="453"/>
      <c r="E131" s="453"/>
      <c r="F131" s="453"/>
      <c r="G131" s="453"/>
      <c r="H131" s="453"/>
      <c r="I131" s="453"/>
      <c r="J131" s="453"/>
      <c r="K131" s="453"/>
      <c r="L131" s="453"/>
      <c r="M131" s="453"/>
      <c r="N131" s="453"/>
      <c r="O131" s="454"/>
      <c r="P131" s="419"/>
      <c r="Q131" s="420"/>
      <c r="R131" s="381" t="s">
        <v>336</v>
      </c>
      <c r="S131" s="382"/>
      <c r="T131" s="563" t="s">
        <v>182</v>
      </c>
      <c r="U131" s="420"/>
      <c r="V131" s="419" t="s">
        <v>182</v>
      </c>
      <c r="W131" s="568"/>
      <c r="X131" s="543"/>
      <c r="Y131" s="544"/>
      <c r="Z131" s="542"/>
      <c r="AA131" s="542"/>
      <c r="AB131" s="542" t="s">
        <v>182</v>
      </c>
      <c r="AC131" s="542"/>
      <c r="AD131" s="543"/>
      <c r="AE131" s="544"/>
      <c r="AF131" s="297" t="s">
        <v>154</v>
      </c>
      <c r="AG131" s="250" t="s">
        <v>154</v>
      </c>
      <c r="AH131" s="298"/>
      <c r="AI131" s="297" t="s">
        <v>155</v>
      </c>
      <c r="AJ131" s="250" t="s">
        <v>155</v>
      </c>
      <c r="AK131" s="72"/>
      <c r="AL131" s="296" t="s">
        <v>154</v>
      </c>
      <c r="AM131" s="250" t="s">
        <v>154</v>
      </c>
      <c r="AN131" s="296"/>
      <c r="AO131" s="295" t="s">
        <v>154</v>
      </c>
      <c r="AP131" s="250" t="s">
        <v>154</v>
      </c>
      <c r="AQ131" s="296"/>
      <c r="AR131" s="295" t="s">
        <v>181</v>
      </c>
      <c r="AS131" s="287" t="s">
        <v>181</v>
      </c>
      <c r="AT131" s="73"/>
      <c r="AU131" s="296" t="s">
        <v>181</v>
      </c>
      <c r="AV131" s="287" t="s">
        <v>181</v>
      </c>
      <c r="AW131" s="73"/>
      <c r="AX131" s="303"/>
      <c r="AY131" s="248"/>
      <c r="AZ131" s="234"/>
      <c r="BA131" s="247"/>
      <c r="BB131" s="248"/>
      <c r="BC131" s="239"/>
      <c r="BD131" s="393"/>
      <c r="BE131" s="392"/>
      <c r="BF131" s="469" t="s">
        <v>412</v>
      </c>
      <c r="BG131" s="372"/>
      <c r="BH131" s="372"/>
      <c r="BI131" s="373"/>
    </row>
    <row r="132" spans="1:65" ht="47.25" customHeight="1" x14ac:dyDescent="0.25">
      <c r="A132" s="378" t="s">
        <v>141</v>
      </c>
      <c r="B132" s="379"/>
      <c r="C132" s="379"/>
      <c r="D132" s="379"/>
      <c r="E132" s="379"/>
      <c r="F132" s="379"/>
      <c r="G132" s="379"/>
      <c r="H132" s="379"/>
      <c r="I132" s="379"/>
      <c r="J132" s="379"/>
      <c r="K132" s="379"/>
      <c r="L132" s="379"/>
      <c r="M132" s="379"/>
      <c r="N132" s="379"/>
      <c r="O132" s="379"/>
      <c r="P132" s="379"/>
      <c r="Q132" s="379"/>
      <c r="R132" s="379"/>
      <c r="S132" s="380"/>
      <c r="T132" s="526">
        <f>SUM(T68,T31)</f>
        <v>7348</v>
      </c>
      <c r="U132" s="451"/>
      <c r="V132" s="394">
        <f>SUM(V31,V68)</f>
        <v>3374</v>
      </c>
      <c r="W132" s="395"/>
      <c r="X132" s="451">
        <f>SUM(X31,X68)</f>
        <v>1740</v>
      </c>
      <c r="Y132" s="451"/>
      <c r="Z132" s="394">
        <f>SUM(Z31,Z68)</f>
        <v>736</v>
      </c>
      <c r="AA132" s="451"/>
      <c r="AB132" s="394">
        <f>SUM(AB31,AB68)</f>
        <v>864</v>
      </c>
      <c r="AC132" s="451"/>
      <c r="AD132" s="394">
        <f>SUM(AD31,AD68)</f>
        <v>34</v>
      </c>
      <c r="AE132" s="395"/>
      <c r="AF132" s="286">
        <f t="shared" ref="AF132:BC132" si="30">SUM(AF68,AF31)</f>
        <v>1026</v>
      </c>
      <c r="AG132" s="172">
        <f t="shared" si="30"/>
        <v>538</v>
      </c>
      <c r="AH132" s="270">
        <f t="shared" si="30"/>
        <v>28</v>
      </c>
      <c r="AI132" s="286">
        <f t="shared" si="30"/>
        <v>1026</v>
      </c>
      <c r="AJ132" s="172">
        <f t="shared" si="30"/>
        <v>512</v>
      </c>
      <c r="AK132" s="270">
        <f t="shared" si="30"/>
        <v>29</v>
      </c>
      <c r="AL132" s="286">
        <f t="shared" si="30"/>
        <v>1084</v>
      </c>
      <c r="AM132" s="172">
        <f t="shared" si="30"/>
        <v>512</v>
      </c>
      <c r="AN132" s="270">
        <f t="shared" si="30"/>
        <v>30</v>
      </c>
      <c r="AO132" s="286">
        <f t="shared" si="30"/>
        <v>1114</v>
      </c>
      <c r="AP132" s="172">
        <f t="shared" si="30"/>
        <v>510</v>
      </c>
      <c r="AQ132" s="270">
        <f t="shared" si="30"/>
        <v>30</v>
      </c>
      <c r="AR132" s="286">
        <f t="shared" si="30"/>
        <v>1024</v>
      </c>
      <c r="AS132" s="172">
        <f t="shared" si="30"/>
        <v>446</v>
      </c>
      <c r="AT132" s="270">
        <f t="shared" si="30"/>
        <v>28</v>
      </c>
      <c r="AU132" s="286">
        <f t="shared" si="30"/>
        <v>940</v>
      </c>
      <c r="AV132" s="172">
        <f t="shared" si="30"/>
        <v>414</v>
      </c>
      <c r="AW132" s="270">
        <f t="shared" si="30"/>
        <v>26</v>
      </c>
      <c r="AX132" s="286">
        <f t="shared" si="30"/>
        <v>1134</v>
      </c>
      <c r="AY132" s="172">
        <f t="shared" si="30"/>
        <v>442</v>
      </c>
      <c r="AZ132" s="270">
        <f t="shared" si="30"/>
        <v>33</v>
      </c>
      <c r="BA132" s="286">
        <f t="shared" si="30"/>
        <v>0</v>
      </c>
      <c r="BB132" s="246">
        <f t="shared" si="30"/>
        <v>0</v>
      </c>
      <c r="BC132" s="246">
        <f t="shared" si="30"/>
        <v>0</v>
      </c>
      <c r="BD132" s="689">
        <f>SUM(BD31,BD68)</f>
        <v>204</v>
      </c>
      <c r="BE132" s="690"/>
      <c r="BF132" s="551"/>
      <c r="BG132" s="551"/>
      <c r="BH132" s="551"/>
      <c r="BI132" s="552"/>
      <c r="BJ132" s="129">
        <f>SUM(AF132,AI132,AL132,AO132,AR132,AU132,AX132,BA132)</f>
        <v>7348</v>
      </c>
      <c r="BK132" s="129">
        <f>SUM(AG132,AJ132,AM132,AP132,AS132,AV132,AY132,BB132)</f>
        <v>3374</v>
      </c>
      <c r="BL132" s="129">
        <f>SUM(AH132,AK132,AN132,AQ132,AT132,AW132,AZ132,BC132)</f>
        <v>204</v>
      </c>
    </row>
    <row r="133" spans="1:65" s="130" customFormat="1" ht="48.75" customHeight="1" x14ac:dyDescent="0.25">
      <c r="A133" s="408" t="s">
        <v>20</v>
      </c>
      <c r="B133" s="409"/>
      <c r="C133" s="409"/>
      <c r="D133" s="409"/>
      <c r="E133" s="409"/>
      <c r="F133" s="409"/>
      <c r="G133" s="409"/>
      <c r="H133" s="409"/>
      <c r="I133" s="409"/>
      <c r="J133" s="409"/>
      <c r="K133" s="409"/>
      <c r="L133" s="409"/>
      <c r="M133" s="409"/>
      <c r="N133" s="409"/>
      <c r="O133" s="409"/>
      <c r="P133" s="409"/>
      <c r="Q133" s="409"/>
      <c r="R133" s="409"/>
      <c r="S133" s="409"/>
      <c r="T133" s="346"/>
      <c r="U133" s="390"/>
      <c r="V133" s="377"/>
      <c r="W133" s="348"/>
      <c r="X133" s="347"/>
      <c r="Y133" s="390"/>
      <c r="Z133" s="377"/>
      <c r="AA133" s="390"/>
      <c r="AB133" s="377"/>
      <c r="AC133" s="390"/>
      <c r="AD133" s="377"/>
      <c r="AE133" s="347"/>
      <c r="AF133" s="385">
        <f>ROUND(AG132/17,0)</f>
        <v>32</v>
      </c>
      <c r="AG133" s="396"/>
      <c r="AH133" s="397"/>
      <c r="AI133" s="385">
        <f>ROUND(AJ132/16,0)</f>
        <v>32</v>
      </c>
      <c r="AJ133" s="396"/>
      <c r="AK133" s="397"/>
      <c r="AL133" s="385">
        <f>ROUND(AM132/17,0)</f>
        <v>30</v>
      </c>
      <c r="AM133" s="396"/>
      <c r="AN133" s="397"/>
      <c r="AO133" s="385">
        <f>ROUND(AP132/17,0)</f>
        <v>30</v>
      </c>
      <c r="AP133" s="396"/>
      <c r="AQ133" s="397"/>
      <c r="AR133" s="385">
        <f>ROUND(AS132/16,0)</f>
        <v>28</v>
      </c>
      <c r="AS133" s="396"/>
      <c r="AT133" s="397"/>
      <c r="AU133" s="385">
        <f>ROUND(AV132/16,0)</f>
        <v>26</v>
      </c>
      <c r="AV133" s="396"/>
      <c r="AW133" s="397"/>
      <c r="AX133" s="385">
        <f>ROUND(AY132/17,0)</f>
        <v>26</v>
      </c>
      <c r="AY133" s="396"/>
      <c r="AZ133" s="397"/>
      <c r="BA133" s="385"/>
      <c r="BB133" s="396"/>
      <c r="BC133" s="397"/>
      <c r="BD133" s="346"/>
      <c r="BE133" s="348"/>
      <c r="BF133" s="346"/>
      <c r="BG133" s="347"/>
      <c r="BH133" s="347"/>
      <c r="BI133" s="348"/>
    </row>
    <row r="134" spans="1:65" ht="45" customHeight="1" x14ac:dyDescent="0.25">
      <c r="A134" s="555" t="s">
        <v>21</v>
      </c>
      <c r="B134" s="556"/>
      <c r="C134" s="556"/>
      <c r="D134" s="556"/>
      <c r="E134" s="556"/>
      <c r="F134" s="556"/>
      <c r="G134" s="556"/>
      <c r="H134" s="556"/>
      <c r="I134" s="556"/>
      <c r="J134" s="556"/>
      <c r="K134" s="556"/>
      <c r="L134" s="556"/>
      <c r="M134" s="556"/>
      <c r="N134" s="556"/>
      <c r="O134" s="556"/>
      <c r="P134" s="556"/>
      <c r="Q134" s="556"/>
      <c r="R134" s="556"/>
      <c r="S134" s="556"/>
      <c r="T134" s="385">
        <f>SUM(AF134:AZ134)</f>
        <v>3</v>
      </c>
      <c r="U134" s="386"/>
      <c r="V134" s="377"/>
      <c r="W134" s="348"/>
      <c r="X134" s="347"/>
      <c r="Y134" s="390"/>
      <c r="Z134" s="377"/>
      <c r="AA134" s="390"/>
      <c r="AB134" s="377"/>
      <c r="AC134" s="390"/>
      <c r="AD134" s="377"/>
      <c r="AE134" s="347"/>
      <c r="AF134" s="385"/>
      <c r="AG134" s="396"/>
      <c r="AH134" s="397"/>
      <c r="AI134" s="385"/>
      <c r="AJ134" s="396"/>
      <c r="AK134" s="397"/>
      <c r="AL134" s="385"/>
      <c r="AM134" s="396"/>
      <c r="AN134" s="397"/>
      <c r="AO134" s="385">
        <v>1</v>
      </c>
      <c r="AP134" s="396"/>
      <c r="AQ134" s="397"/>
      <c r="AR134" s="385">
        <v>1</v>
      </c>
      <c r="AS134" s="396"/>
      <c r="AT134" s="397"/>
      <c r="AU134" s="385">
        <v>1</v>
      </c>
      <c r="AV134" s="396"/>
      <c r="AW134" s="397"/>
      <c r="AX134" s="385"/>
      <c r="AY134" s="396"/>
      <c r="AZ134" s="397"/>
      <c r="BA134" s="346"/>
      <c r="BB134" s="347"/>
      <c r="BC134" s="348"/>
      <c r="BD134" s="346"/>
      <c r="BE134" s="348"/>
      <c r="BF134" s="347"/>
      <c r="BG134" s="347"/>
      <c r="BH134" s="347"/>
      <c r="BI134" s="348"/>
    </row>
    <row r="135" spans="1:65" ht="39.75" customHeight="1" x14ac:dyDescent="0.25">
      <c r="A135" s="555" t="s">
        <v>2</v>
      </c>
      <c r="B135" s="556"/>
      <c r="C135" s="556"/>
      <c r="D135" s="556"/>
      <c r="E135" s="556"/>
      <c r="F135" s="556"/>
      <c r="G135" s="556"/>
      <c r="H135" s="556"/>
      <c r="I135" s="556"/>
      <c r="J135" s="556"/>
      <c r="K135" s="556"/>
      <c r="L135" s="556"/>
      <c r="M135" s="556"/>
      <c r="N135" s="556"/>
      <c r="O135" s="556"/>
      <c r="P135" s="556"/>
      <c r="Q135" s="556"/>
      <c r="R135" s="556"/>
      <c r="S135" s="556"/>
      <c r="T135" s="385">
        <f t="shared" ref="T135:T137" si="31">SUM(AF135:AZ135)</f>
        <v>1</v>
      </c>
      <c r="U135" s="386"/>
      <c r="V135" s="377"/>
      <c r="W135" s="348"/>
      <c r="X135" s="347"/>
      <c r="Y135" s="390"/>
      <c r="Z135" s="377"/>
      <c r="AA135" s="390"/>
      <c r="AB135" s="377"/>
      <c r="AC135" s="390"/>
      <c r="AD135" s="377"/>
      <c r="AE135" s="347"/>
      <c r="AF135" s="385"/>
      <c r="AG135" s="396"/>
      <c r="AH135" s="397"/>
      <c r="AI135" s="385"/>
      <c r="AJ135" s="396"/>
      <c r="AK135" s="397"/>
      <c r="AL135" s="385"/>
      <c r="AM135" s="396"/>
      <c r="AN135" s="397"/>
      <c r="AO135" s="385"/>
      <c r="AP135" s="396"/>
      <c r="AQ135" s="397"/>
      <c r="AR135" s="385"/>
      <c r="AS135" s="396"/>
      <c r="AT135" s="397"/>
      <c r="AU135" s="385"/>
      <c r="AV135" s="396"/>
      <c r="AW135" s="397"/>
      <c r="AX135" s="385">
        <v>1</v>
      </c>
      <c r="AY135" s="396"/>
      <c r="AZ135" s="397"/>
      <c r="BA135" s="346"/>
      <c r="BB135" s="347"/>
      <c r="BC135" s="348"/>
      <c r="BD135" s="346"/>
      <c r="BE135" s="348"/>
      <c r="BF135" s="347"/>
      <c r="BG135" s="347"/>
      <c r="BH135" s="347"/>
      <c r="BI135" s="348"/>
    </row>
    <row r="136" spans="1:65" ht="37.5" customHeight="1" x14ac:dyDescent="0.25">
      <c r="A136" s="555" t="s">
        <v>22</v>
      </c>
      <c r="B136" s="556"/>
      <c r="C136" s="556"/>
      <c r="D136" s="556"/>
      <c r="E136" s="556"/>
      <c r="F136" s="556"/>
      <c r="G136" s="556"/>
      <c r="H136" s="556"/>
      <c r="I136" s="556"/>
      <c r="J136" s="556"/>
      <c r="K136" s="556"/>
      <c r="L136" s="556"/>
      <c r="M136" s="556"/>
      <c r="N136" s="556"/>
      <c r="O136" s="556"/>
      <c r="P136" s="556"/>
      <c r="Q136" s="556"/>
      <c r="R136" s="556"/>
      <c r="S136" s="556"/>
      <c r="T136" s="385">
        <f t="shared" si="31"/>
        <v>32</v>
      </c>
      <c r="U136" s="386"/>
      <c r="V136" s="377"/>
      <c r="W136" s="348"/>
      <c r="X136" s="347"/>
      <c r="Y136" s="390"/>
      <c r="Z136" s="377"/>
      <c r="AA136" s="390"/>
      <c r="AB136" s="377"/>
      <c r="AC136" s="390"/>
      <c r="AD136" s="377"/>
      <c r="AE136" s="347"/>
      <c r="AF136" s="385">
        <v>5</v>
      </c>
      <c r="AG136" s="396"/>
      <c r="AH136" s="397"/>
      <c r="AI136" s="557">
        <v>4</v>
      </c>
      <c r="AJ136" s="558"/>
      <c r="AK136" s="559"/>
      <c r="AL136" s="557">
        <v>5</v>
      </c>
      <c r="AM136" s="558"/>
      <c r="AN136" s="559"/>
      <c r="AO136" s="557">
        <v>4</v>
      </c>
      <c r="AP136" s="558"/>
      <c r="AQ136" s="559"/>
      <c r="AR136" s="557">
        <v>5</v>
      </c>
      <c r="AS136" s="558"/>
      <c r="AT136" s="559"/>
      <c r="AU136" s="557">
        <v>4</v>
      </c>
      <c r="AV136" s="558"/>
      <c r="AW136" s="559"/>
      <c r="AX136" s="557">
        <v>5</v>
      </c>
      <c r="AY136" s="558"/>
      <c r="AZ136" s="559"/>
      <c r="BA136" s="346"/>
      <c r="BB136" s="347"/>
      <c r="BC136" s="348"/>
      <c r="BD136" s="346"/>
      <c r="BE136" s="348"/>
      <c r="BF136" s="347"/>
      <c r="BG136" s="347"/>
      <c r="BH136" s="347"/>
      <c r="BI136" s="348"/>
    </row>
    <row r="137" spans="1:65" ht="36" customHeight="1" thickBot="1" x14ac:dyDescent="0.3">
      <c r="A137" s="647" t="s">
        <v>23</v>
      </c>
      <c r="B137" s="648"/>
      <c r="C137" s="648"/>
      <c r="D137" s="648"/>
      <c r="E137" s="648"/>
      <c r="F137" s="648"/>
      <c r="G137" s="648"/>
      <c r="H137" s="648"/>
      <c r="I137" s="648"/>
      <c r="J137" s="648"/>
      <c r="K137" s="648"/>
      <c r="L137" s="648"/>
      <c r="M137" s="648"/>
      <c r="N137" s="648"/>
      <c r="O137" s="648"/>
      <c r="P137" s="648"/>
      <c r="Q137" s="648"/>
      <c r="R137" s="648"/>
      <c r="S137" s="648"/>
      <c r="T137" s="626">
        <f t="shared" si="31"/>
        <v>28</v>
      </c>
      <c r="U137" s="640"/>
      <c r="V137" s="429"/>
      <c r="W137" s="367"/>
      <c r="X137" s="366"/>
      <c r="Y137" s="472"/>
      <c r="Z137" s="429"/>
      <c r="AA137" s="472"/>
      <c r="AB137" s="429"/>
      <c r="AC137" s="472"/>
      <c r="AD137" s="429"/>
      <c r="AE137" s="366"/>
      <c r="AF137" s="626">
        <v>4</v>
      </c>
      <c r="AG137" s="627"/>
      <c r="AH137" s="628"/>
      <c r="AI137" s="626">
        <v>4</v>
      </c>
      <c r="AJ137" s="627"/>
      <c r="AK137" s="628"/>
      <c r="AL137" s="626">
        <v>4</v>
      </c>
      <c r="AM137" s="627"/>
      <c r="AN137" s="628"/>
      <c r="AO137" s="626">
        <v>5</v>
      </c>
      <c r="AP137" s="627"/>
      <c r="AQ137" s="628"/>
      <c r="AR137" s="626">
        <v>3</v>
      </c>
      <c r="AS137" s="627"/>
      <c r="AT137" s="628"/>
      <c r="AU137" s="626">
        <v>4</v>
      </c>
      <c r="AV137" s="627"/>
      <c r="AW137" s="628"/>
      <c r="AX137" s="626">
        <v>4</v>
      </c>
      <c r="AY137" s="627"/>
      <c r="AZ137" s="628"/>
      <c r="BA137" s="365"/>
      <c r="BB137" s="366"/>
      <c r="BC137" s="367"/>
      <c r="BD137" s="365"/>
      <c r="BE137" s="367"/>
      <c r="BF137" s="366"/>
      <c r="BG137" s="366"/>
      <c r="BH137" s="366"/>
      <c r="BI137" s="367"/>
    </row>
    <row r="138" spans="1:65" ht="48.75" customHeight="1" thickBot="1" x14ac:dyDescent="0.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8"/>
      <c r="S138" s="8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1"/>
      <c r="BG138" s="11"/>
      <c r="BH138" s="11"/>
      <c r="BI138" s="11"/>
    </row>
    <row r="139" spans="1:65" ht="51.6" customHeight="1" thickBot="1" x14ac:dyDescent="0.3">
      <c r="A139" s="589" t="s">
        <v>70</v>
      </c>
      <c r="B139" s="425"/>
      <c r="C139" s="425"/>
      <c r="D139" s="425"/>
      <c r="E139" s="425"/>
      <c r="F139" s="425"/>
      <c r="G139" s="425"/>
      <c r="H139" s="425"/>
      <c r="I139" s="425"/>
      <c r="J139" s="425"/>
      <c r="K139" s="425"/>
      <c r="L139" s="425"/>
      <c r="M139" s="425"/>
      <c r="N139" s="425"/>
      <c r="O139" s="425"/>
      <c r="P139" s="426"/>
      <c r="Q139" s="589" t="s">
        <v>101</v>
      </c>
      <c r="R139" s="425"/>
      <c r="S139" s="425"/>
      <c r="T139" s="425"/>
      <c r="U139" s="425"/>
      <c r="V139" s="425"/>
      <c r="W139" s="425"/>
      <c r="X139" s="425"/>
      <c r="Y139" s="425"/>
      <c r="Z139" s="425"/>
      <c r="AA139" s="425"/>
      <c r="AB139" s="425"/>
      <c r="AC139" s="425"/>
      <c r="AD139" s="425"/>
      <c r="AE139" s="426"/>
      <c r="AF139" s="639" t="s">
        <v>69</v>
      </c>
      <c r="AG139" s="637"/>
      <c r="AH139" s="637"/>
      <c r="AI139" s="637"/>
      <c r="AJ139" s="637"/>
      <c r="AK139" s="637"/>
      <c r="AL139" s="637"/>
      <c r="AM139" s="637"/>
      <c r="AN139" s="637"/>
      <c r="AO139" s="637"/>
      <c r="AP139" s="637"/>
      <c r="AQ139" s="637"/>
      <c r="AR139" s="637"/>
      <c r="AS139" s="637"/>
      <c r="AT139" s="638"/>
      <c r="AU139" s="637" t="s">
        <v>68</v>
      </c>
      <c r="AV139" s="637"/>
      <c r="AW139" s="637"/>
      <c r="AX139" s="637"/>
      <c r="AY139" s="637"/>
      <c r="AZ139" s="637"/>
      <c r="BA139" s="637"/>
      <c r="BB139" s="637"/>
      <c r="BC139" s="637"/>
      <c r="BD139" s="637"/>
      <c r="BE139" s="637"/>
      <c r="BF139" s="637"/>
      <c r="BG139" s="637"/>
      <c r="BH139" s="637"/>
      <c r="BI139" s="638"/>
    </row>
    <row r="140" spans="1:65" ht="69.75" customHeight="1" thickBot="1" x14ac:dyDescent="0.3">
      <c r="A140" s="436" t="s">
        <v>31</v>
      </c>
      <c r="B140" s="437"/>
      <c r="C140" s="437"/>
      <c r="D140" s="437"/>
      <c r="E140" s="437"/>
      <c r="F140" s="437"/>
      <c r="G140" s="643"/>
      <c r="H140" s="391" t="s">
        <v>30</v>
      </c>
      <c r="I140" s="391"/>
      <c r="J140" s="391"/>
      <c r="K140" s="391" t="s">
        <v>32</v>
      </c>
      <c r="L140" s="391"/>
      <c r="M140" s="391"/>
      <c r="N140" s="636" t="s">
        <v>368</v>
      </c>
      <c r="O140" s="391"/>
      <c r="P140" s="392"/>
      <c r="Q140" s="644" t="s">
        <v>31</v>
      </c>
      <c r="R140" s="645"/>
      <c r="S140" s="645"/>
      <c r="T140" s="645"/>
      <c r="U140" s="645"/>
      <c r="V140" s="646"/>
      <c r="W140" s="391" t="s">
        <v>30</v>
      </c>
      <c r="X140" s="391"/>
      <c r="Y140" s="391"/>
      <c r="Z140" s="391" t="s">
        <v>32</v>
      </c>
      <c r="AA140" s="391"/>
      <c r="AB140" s="391"/>
      <c r="AC140" s="636" t="s">
        <v>368</v>
      </c>
      <c r="AD140" s="391"/>
      <c r="AE140" s="392"/>
      <c r="AF140" s="436" t="s">
        <v>30</v>
      </c>
      <c r="AG140" s="437"/>
      <c r="AH140" s="437"/>
      <c r="AI140" s="437"/>
      <c r="AJ140" s="643"/>
      <c r="AK140" s="642" t="s">
        <v>32</v>
      </c>
      <c r="AL140" s="437"/>
      <c r="AM140" s="437"/>
      <c r="AN140" s="437"/>
      <c r="AO140" s="643"/>
      <c r="AP140" s="702" t="s">
        <v>102</v>
      </c>
      <c r="AQ140" s="437"/>
      <c r="AR140" s="437"/>
      <c r="AS140" s="437"/>
      <c r="AT140" s="438"/>
      <c r="AU140" s="662" t="s">
        <v>428</v>
      </c>
      <c r="AV140" s="663"/>
      <c r="AW140" s="663"/>
      <c r="AX140" s="663"/>
      <c r="AY140" s="663"/>
      <c r="AZ140" s="663"/>
      <c r="BA140" s="663"/>
      <c r="BB140" s="663"/>
      <c r="BC140" s="663"/>
      <c r="BD140" s="663"/>
      <c r="BE140" s="663"/>
      <c r="BF140" s="663"/>
      <c r="BG140" s="663"/>
      <c r="BH140" s="663"/>
      <c r="BI140" s="664"/>
    </row>
    <row r="141" spans="1:65" ht="43.5" customHeight="1" x14ac:dyDescent="0.25">
      <c r="A141" s="736" t="s">
        <v>330</v>
      </c>
      <c r="B141" s="737"/>
      <c r="C141" s="737"/>
      <c r="D141" s="737"/>
      <c r="E141" s="737"/>
      <c r="F141" s="737"/>
      <c r="G141" s="738"/>
      <c r="H141" s="544">
        <v>2</v>
      </c>
      <c r="I141" s="659"/>
      <c r="J141" s="543"/>
      <c r="K141" s="544">
        <v>2</v>
      </c>
      <c r="L141" s="659"/>
      <c r="M141" s="543"/>
      <c r="N141" s="650">
        <v>3</v>
      </c>
      <c r="O141" s="651"/>
      <c r="P141" s="652"/>
      <c r="Q141" s="623" t="s">
        <v>179</v>
      </c>
      <c r="R141" s="556"/>
      <c r="S141" s="556"/>
      <c r="T141" s="556"/>
      <c r="U141" s="556"/>
      <c r="V141" s="624"/>
      <c r="W141" s="541">
        <v>6</v>
      </c>
      <c r="X141" s="524"/>
      <c r="Y141" s="525"/>
      <c r="Z141" s="541">
        <v>4</v>
      </c>
      <c r="AA141" s="524"/>
      <c r="AB141" s="525"/>
      <c r="AC141" s="748">
        <f>Z141*1.5</f>
        <v>6</v>
      </c>
      <c r="AD141" s="749"/>
      <c r="AE141" s="750"/>
      <c r="AF141" s="658">
        <v>8</v>
      </c>
      <c r="AG141" s="659"/>
      <c r="AH141" s="659"/>
      <c r="AI141" s="659"/>
      <c r="AJ141" s="543"/>
      <c r="AK141" s="544">
        <v>12</v>
      </c>
      <c r="AL141" s="659"/>
      <c r="AM141" s="659"/>
      <c r="AN141" s="659"/>
      <c r="AO141" s="543"/>
      <c r="AP141" s="650">
        <f>AK141*1.5</f>
        <v>18</v>
      </c>
      <c r="AQ141" s="651"/>
      <c r="AR141" s="651"/>
      <c r="AS141" s="651"/>
      <c r="AT141" s="652"/>
      <c r="AU141" s="665"/>
      <c r="AV141" s="666"/>
      <c r="AW141" s="666"/>
      <c r="AX141" s="666"/>
      <c r="AY141" s="666"/>
      <c r="AZ141" s="666"/>
      <c r="BA141" s="666"/>
      <c r="BB141" s="666"/>
      <c r="BC141" s="666"/>
      <c r="BD141" s="666"/>
      <c r="BE141" s="666"/>
      <c r="BF141" s="666"/>
      <c r="BG141" s="666"/>
      <c r="BH141" s="666"/>
      <c r="BI141" s="667"/>
    </row>
    <row r="142" spans="1:65" ht="51" customHeight="1" thickBot="1" x14ac:dyDescent="0.3">
      <c r="A142" s="739"/>
      <c r="B142" s="648"/>
      <c r="C142" s="648"/>
      <c r="D142" s="648"/>
      <c r="E142" s="648"/>
      <c r="F142" s="648"/>
      <c r="G142" s="740"/>
      <c r="H142" s="671"/>
      <c r="I142" s="661"/>
      <c r="J142" s="419"/>
      <c r="K142" s="671"/>
      <c r="L142" s="661"/>
      <c r="M142" s="419"/>
      <c r="N142" s="653"/>
      <c r="O142" s="654"/>
      <c r="P142" s="655"/>
      <c r="Q142" s="672" t="s">
        <v>180</v>
      </c>
      <c r="R142" s="673"/>
      <c r="S142" s="673"/>
      <c r="T142" s="673"/>
      <c r="U142" s="673"/>
      <c r="V142" s="674"/>
      <c r="W142" s="429">
        <v>8</v>
      </c>
      <c r="X142" s="366"/>
      <c r="Y142" s="472"/>
      <c r="Z142" s="429">
        <v>6</v>
      </c>
      <c r="AA142" s="366"/>
      <c r="AB142" s="472"/>
      <c r="AC142" s="653">
        <v>9</v>
      </c>
      <c r="AD142" s="654"/>
      <c r="AE142" s="655"/>
      <c r="AF142" s="660"/>
      <c r="AG142" s="661"/>
      <c r="AH142" s="661"/>
      <c r="AI142" s="661"/>
      <c r="AJ142" s="419"/>
      <c r="AK142" s="671"/>
      <c r="AL142" s="661"/>
      <c r="AM142" s="661"/>
      <c r="AN142" s="661"/>
      <c r="AO142" s="419"/>
      <c r="AP142" s="653"/>
      <c r="AQ142" s="654"/>
      <c r="AR142" s="654"/>
      <c r="AS142" s="654"/>
      <c r="AT142" s="655"/>
      <c r="AU142" s="668"/>
      <c r="AV142" s="669"/>
      <c r="AW142" s="669"/>
      <c r="AX142" s="669"/>
      <c r="AY142" s="669"/>
      <c r="AZ142" s="669"/>
      <c r="BA142" s="669"/>
      <c r="BB142" s="669"/>
      <c r="BC142" s="669"/>
      <c r="BD142" s="669"/>
      <c r="BE142" s="669"/>
      <c r="BF142" s="669"/>
      <c r="BG142" s="669"/>
      <c r="BH142" s="669"/>
      <c r="BI142" s="670"/>
    </row>
    <row r="143" spans="1:65" s="156" customFormat="1" ht="56.25" customHeight="1" x14ac:dyDescent="0.6">
      <c r="A143" s="171" t="s">
        <v>120</v>
      </c>
      <c r="B143" s="221"/>
      <c r="C143" s="221"/>
      <c r="D143" s="221"/>
      <c r="E143" s="221"/>
      <c r="F143" s="221"/>
      <c r="G143" s="221"/>
      <c r="H143" s="221"/>
      <c r="I143" s="221"/>
      <c r="J143" s="221"/>
      <c r="K143" s="221"/>
      <c r="L143" s="221"/>
      <c r="M143" s="221"/>
      <c r="N143" s="221"/>
      <c r="O143" s="221"/>
      <c r="P143" s="221"/>
      <c r="Q143" s="221"/>
      <c r="R143" s="83"/>
      <c r="S143" s="83"/>
      <c r="T143" s="221"/>
      <c r="U143" s="221"/>
      <c r="V143" s="221"/>
      <c r="W143" s="221"/>
      <c r="X143" s="221"/>
      <c r="Y143" s="221"/>
      <c r="Z143" s="221"/>
      <c r="AA143" s="221"/>
      <c r="AB143" s="221"/>
      <c r="AC143" s="221"/>
      <c r="AD143" s="221"/>
      <c r="AE143" s="209"/>
      <c r="AG143" s="221"/>
      <c r="AH143" s="221"/>
      <c r="AI143" s="320" t="s">
        <v>120</v>
      </c>
      <c r="AJ143" s="320"/>
      <c r="AK143" s="320"/>
      <c r="AL143" s="320"/>
      <c r="AM143" s="320"/>
      <c r="AN143" s="320"/>
      <c r="AO143" s="320"/>
      <c r="AP143" s="320"/>
      <c r="AQ143" s="320"/>
      <c r="AR143" s="221"/>
      <c r="AS143" s="221"/>
      <c r="AT143" s="221"/>
      <c r="AU143" s="221"/>
      <c r="AV143" s="221"/>
      <c r="AW143" s="221"/>
      <c r="AX143" s="221"/>
      <c r="AY143" s="221"/>
      <c r="AZ143" s="221"/>
      <c r="BA143" s="221"/>
      <c r="BB143" s="221"/>
      <c r="BC143" s="221"/>
      <c r="BD143" s="221"/>
      <c r="BE143" s="221"/>
      <c r="BF143" s="221"/>
      <c r="BG143" s="221"/>
      <c r="BH143" s="221"/>
      <c r="BI143" s="82"/>
      <c r="BJ143" s="155"/>
      <c r="BK143" s="155"/>
      <c r="BL143" s="155"/>
      <c r="BM143" s="155"/>
    </row>
    <row r="144" spans="1:65" s="156" customFormat="1" ht="17.25" customHeight="1" x14ac:dyDescent="0.6">
      <c r="A144" s="321" t="s">
        <v>446</v>
      </c>
      <c r="B144" s="321"/>
      <c r="C144" s="321"/>
      <c r="D144" s="321"/>
      <c r="E144" s="321"/>
      <c r="F144" s="321"/>
      <c r="G144" s="321"/>
      <c r="H144" s="321"/>
      <c r="I144" s="321"/>
      <c r="J144" s="321"/>
      <c r="K144" s="321"/>
      <c r="L144" s="321"/>
      <c r="M144" s="321"/>
      <c r="N144" s="321"/>
      <c r="O144" s="321"/>
      <c r="P144" s="321"/>
      <c r="Q144" s="321"/>
      <c r="R144" s="321"/>
      <c r="S144" s="321"/>
      <c r="T144" s="321"/>
      <c r="U144" s="321"/>
      <c r="V144" s="321"/>
      <c r="W144" s="321"/>
      <c r="X144" s="321"/>
      <c r="Y144" s="84"/>
      <c r="Z144" s="84"/>
      <c r="AA144" s="84"/>
      <c r="AB144" s="84"/>
      <c r="AC144" s="84"/>
      <c r="AD144" s="221"/>
      <c r="AE144" s="209"/>
      <c r="AF144" s="221"/>
      <c r="AG144" s="221"/>
      <c r="AH144" s="221"/>
      <c r="AI144" s="322" t="s">
        <v>447</v>
      </c>
      <c r="AJ144" s="322"/>
      <c r="AK144" s="322"/>
      <c r="AL144" s="322"/>
      <c r="AM144" s="322"/>
      <c r="AN144" s="322"/>
      <c r="AO144" s="322"/>
      <c r="AP144" s="322"/>
      <c r="AQ144" s="322"/>
      <c r="AR144" s="322"/>
      <c r="AS144" s="322"/>
      <c r="AT144" s="322"/>
      <c r="AU144" s="322"/>
      <c r="AV144" s="322"/>
      <c r="AW144" s="322"/>
      <c r="AX144" s="322"/>
      <c r="AY144" s="322"/>
      <c r="AZ144" s="322"/>
      <c r="BA144" s="322"/>
      <c r="BB144" s="322"/>
      <c r="BC144" s="322"/>
      <c r="BD144" s="322"/>
      <c r="BE144" s="322"/>
      <c r="BF144" s="322"/>
      <c r="BG144" s="322"/>
      <c r="BH144" s="322"/>
      <c r="BI144" s="82"/>
      <c r="BJ144" s="155"/>
      <c r="BK144" s="155"/>
      <c r="BL144" s="155"/>
      <c r="BM144" s="155"/>
    </row>
    <row r="145" spans="1:69" s="156" customFormat="1" ht="51.75" customHeight="1" x14ac:dyDescent="0.6">
      <c r="A145" s="321"/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1"/>
      <c r="X145" s="321"/>
      <c r="Y145" s="84"/>
      <c r="Z145" s="84"/>
      <c r="AA145" s="84"/>
      <c r="AB145" s="84"/>
      <c r="AC145" s="84"/>
      <c r="AD145" s="221"/>
      <c r="AE145" s="209"/>
      <c r="AF145" s="221"/>
      <c r="AG145" s="221"/>
      <c r="AH145" s="221"/>
      <c r="AI145" s="322"/>
      <c r="AJ145" s="322"/>
      <c r="AK145" s="322"/>
      <c r="AL145" s="322"/>
      <c r="AM145" s="322"/>
      <c r="AN145" s="322"/>
      <c r="AO145" s="322"/>
      <c r="AP145" s="322"/>
      <c r="AQ145" s="322"/>
      <c r="AR145" s="322"/>
      <c r="AS145" s="322"/>
      <c r="AT145" s="322"/>
      <c r="AU145" s="322"/>
      <c r="AV145" s="322"/>
      <c r="AW145" s="322"/>
      <c r="AX145" s="322"/>
      <c r="AY145" s="322"/>
      <c r="AZ145" s="322"/>
      <c r="BA145" s="322"/>
      <c r="BB145" s="322"/>
      <c r="BC145" s="322"/>
      <c r="BD145" s="322"/>
      <c r="BE145" s="322"/>
      <c r="BF145" s="322"/>
      <c r="BG145" s="322"/>
      <c r="BH145" s="322"/>
      <c r="BI145" s="82"/>
      <c r="BJ145" s="155"/>
      <c r="BK145" s="155"/>
      <c r="BL145" s="155"/>
      <c r="BM145" s="155"/>
    </row>
    <row r="146" spans="1:69" s="156" customFormat="1" ht="54.75" customHeight="1" x14ac:dyDescent="0.6">
      <c r="A146" s="328"/>
      <c r="B146" s="328"/>
      <c r="C146" s="328"/>
      <c r="D146" s="328"/>
      <c r="E146" s="328"/>
      <c r="F146" s="328"/>
      <c r="G146" s="328"/>
      <c r="H146" s="331" t="s">
        <v>161</v>
      </c>
      <c r="I146" s="331"/>
      <c r="J146" s="331"/>
      <c r="K146" s="331"/>
      <c r="L146" s="331"/>
      <c r="M146" s="331"/>
      <c r="N146" s="331"/>
      <c r="O146" s="331"/>
      <c r="P146" s="331"/>
      <c r="Q146" s="331"/>
      <c r="R146" s="85"/>
      <c r="S146" s="85"/>
      <c r="T146" s="85"/>
      <c r="U146" s="85"/>
      <c r="V146" s="221"/>
      <c r="W146" s="221"/>
      <c r="X146" s="221"/>
      <c r="Y146" s="221"/>
      <c r="Z146" s="221"/>
      <c r="AA146" s="221"/>
      <c r="AB146" s="221"/>
      <c r="AC146" s="221"/>
      <c r="AD146" s="221"/>
      <c r="AE146" s="209"/>
      <c r="AF146" s="221"/>
      <c r="AG146" s="221"/>
      <c r="AH146" s="221"/>
      <c r="AI146" s="208"/>
      <c r="AJ146" s="219"/>
      <c r="AK146" s="219"/>
      <c r="AL146" s="219"/>
      <c r="AM146" s="219"/>
      <c r="AN146" s="219"/>
      <c r="AO146" s="219"/>
      <c r="AP146" s="325" t="s">
        <v>164</v>
      </c>
      <c r="AQ146" s="325"/>
      <c r="AR146" s="325"/>
      <c r="AS146" s="325"/>
      <c r="AT146" s="325"/>
      <c r="AU146" s="325"/>
      <c r="AV146" s="325"/>
      <c r="AW146" s="32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221"/>
      <c r="BI146" s="82"/>
      <c r="BJ146" s="155"/>
      <c r="BK146" s="155"/>
      <c r="BL146" s="155"/>
      <c r="BM146" s="155"/>
    </row>
    <row r="147" spans="1:69" s="153" customFormat="1" ht="54.75" customHeight="1" x14ac:dyDescent="0.6">
      <c r="A147" s="337"/>
      <c r="B147" s="337"/>
      <c r="C147" s="337"/>
      <c r="D147" s="337"/>
      <c r="E147" s="337"/>
      <c r="F147" s="337"/>
      <c r="G147" s="337"/>
      <c r="H147" s="326">
        <v>2021</v>
      </c>
      <c r="I147" s="326"/>
      <c r="J147" s="326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6"/>
      <c r="AF147" s="75"/>
      <c r="AG147" s="75"/>
      <c r="AH147" s="75"/>
      <c r="AI147" s="338" t="s">
        <v>160</v>
      </c>
      <c r="AJ147" s="338"/>
      <c r="AK147" s="338"/>
      <c r="AL147" s="338"/>
      <c r="AM147" s="338"/>
      <c r="AN147" s="338"/>
      <c r="AO147" s="338"/>
      <c r="AP147" s="326">
        <v>2021</v>
      </c>
      <c r="AQ147" s="326"/>
      <c r="AR147" s="326"/>
      <c r="AW147" s="77"/>
      <c r="AX147" s="77"/>
      <c r="AY147" s="77"/>
      <c r="AZ147" s="77"/>
      <c r="BA147" s="77"/>
      <c r="BB147" s="77"/>
      <c r="BC147" s="77"/>
      <c r="BD147" s="77"/>
      <c r="BE147" s="77"/>
      <c r="BF147" s="77"/>
      <c r="BG147" s="75"/>
      <c r="BH147" s="75"/>
      <c r="BI147" s="78"/>
      <c r="BJ147" s="154"/>
      <c r="BK147" s="154"/>
      <c r="BL147" s="154"/>
      <c r="BM147" s="154"/>
    </row>
    <row r="148" spans="1:69" s="157" customFormat="1" ht="32.25" customHeight="1" x14ac:dyDescent="0.65"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R148" s="159"/>
      <c r="S148" s="159"/>
      <c r="AA148" s="160"/>
      <c r="BD148" s="161"/>
      <c r="BE148" s="161"/>
      <c r="BF148" s="161"/>
      <c r="BG148" s="161"/>
      <c r="BH148" s="161"/>
      <c r="BI148" s="82"/>
      <c r="BJ148" s="162"/>
      <c r="BK148" s="162"/>
      <c r="BL148" s="162"/>
      <c r="BM148" s="162"/>
    </row>
    <row r="149" spans="1:69" s="156" customFormat="1" ht="48.75" customHeight="1" x14ac:dyDescent="0.6">
      <c r="A149" s="163" t="s">
        <v>385</v>
      </c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R149" s="164"/>
      <c r="S149" s="164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BD149" s="165"/>
      <c r="BE149" s="165"/>
      <c r="BF149" s="165"/>
      <c r="BG149" s="165"/>
      <c r="BH149" s="165"/>
      <c r="BI149" s="82"/>
      <c r="BJ149" s="155"/>
      <c r="BK149" s="155"/>
      <c r="BL149" s="155"/>
      <c r="BM149" s="155"/>
    </row>
    <row r="150" spans="1:69" s="156" customFormat="1" ht="48.75" customHeight="1" x14ac:dyDescent="0.6">
      <c r="A150" s="117" t="s">
        <v>491</v>
      </c>
      <c r="R150" s="164"/>
      <c r="S150" s="164"/>
      <c r="BD150" s="165"/>
      <c r="BE150" s="165"/>
      <c r="BF150" s="165"/>
      <c r="BG150" s="165"/>
      <c r="BH150" s="165"/>
      <c r="BI150" s="82"/>
      <c r="BJ150" s="155"/>
      <c r="BK150" s="155"/>
      <c r="BL150" s="155"/>
      <c r="BM150" s="155"/>
    </row>
    <row r="151" spans="1:69" s="156" customFormat="1" ht="37.5" customHeight="1" x14ac:dyDescent="0.6">
      <c r="A151" s="117"/>
      <c r="R151" s="164"/>
      <c r="S151" s="164"/>
      <c r="BD151" s="165"/>
      <c r="BE151" s="165"/>
      <c r="BF151" s="165"/>
      <c r="BG151" s="165"/>
      <c r="BH151" s="165"/>
      <c r="BI151" s="82"/>
      <c r="BJ151" s="155"/>
      <c r="BK151" s="155"/>
      <c r="BL151" s="155"/>
      <c r="BM151" s="155"/>
    </row>
    <row r="152" spans="1:69" ht="42.75" customHeight="1" x14ac:dyDescent="0.6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120" t="s">
        <v>115</v>
      </c>
      <c r="AB152" s="94"/>
      <c r="AC152" s="94"/>
      <c r="AD152" s="94"/>
      <c r="AE152" s="94"/>
      <c r="AF152" s="94"/>
      <c r="AG152" s="94"/>
      <c r="AH152" s="94"/>
      <c r="AI152" s="94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6"/>
      <c r="BG152" s="56"/>
      <c r="BH152" s="56"/>
      <c r="BI152" s="56"/>
    </row>
    <row r="153" spans="1:69" ht="36.75" customHeight="1" thickBot="1" x14ac:dyDescent="0.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8"/>
      <c r="S153" s="8"/>
      <c r="T153" s="1"/>
      <c r="U153" s="57"/>
      <c r="V153" s="57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1"/>
      <c r="BG153" s="11"/>
      <c r="BH153" s="11"/>
      <c r="BI153" s="11"/>
    </row>
    <row r="154" spans="1:69" s="24" customFormat="1" ht="108.6" customHeight="1" thickBot="1" x14ac:dyDescent="0.5">
      <c r="A154" s="639" t="s">
        <v>105</v>
      </c>
      <c r="B154" s="637"/>
      <c r="C154" s="637"/>
      <c r="D154" s="638"/>
      <c r="E154" s="425" t="s">
        <v>106</v>
      </c>
      <c r="F154" s="425"/>
      <c r="G154" s="425"/>
      <c r="H154" s="425"/>
      <c r="I154" s="425"/>
      <c r="J154" s="425"/>
      <c r="K154" s="425"/>
      <c r="L154" s="425"/>
      <c r="M154" s="425"/>
      <c r="N154" s="425"/>
      <c r="O154" s="425"/>
      <c r="P154" s="425"/>
      <c r="Q154" s="425"/>
      <c r="R154" s="425"/>
      <c r="S154" s="425"/>
      <c r="T154" s="425"/>
      <c r="U154" s="425"/>
      <c r="V154" s="425"/>
      <c r="W154" s="425"/>
      <c r="X154" s="425"/>
      <c r="Y154" s="425"/>
      <c r="Z154" s="425"/>
      <c r="AA154" s="425"/>
      <c r="AB154" s="425"/>
      <c r="AC154" s="425"/>
      <c r="AD154" s="425"/>
      <c r="AE154" s="425"/>
      <c r="AF154" s="425"/>
      <c r="AG154" s="425"/>
      <c r="AH154" s="425"/>
      <c r="AI154" s="425"/>
      <c r="AJ154" s="425"/>
      <c r="AK154" s="425"/>
      <c r="AL154" s="425"/>
      <c r="AM154" s="425"/>
      <c r="AN154" s="425"/>
      <c r="AO154" s="425"/>
      <c r="AP154" s="425"/>
      <c r="AQ154" s="425"/>
      <c r="AR154" s="425"/>
      <c r="AS154" s="425"/>
      <c r="AT154" s="425"/>
      <c r="AU154" s="425"/>
      <c r="AV154" s="425"/>
      <c r="AW154" s="425"/>
      <c r="AX154" s="425"/>
      <c r="AY154" s="425"/>
      <c r="AZ154" s="425"/>
      <c r="BA154" s="425"/>
      <c r="BB154" s="425"/>
      <c r="BC154" s="425"/>
      <c r="BD154" s="425"/>
      <c r="BE154" s="425"/>
      <c r="BF154" s="639" t="s">
        <v>143</v>
      </c>
      <c r="BG154" s="637"/>
      <c r="BH154" s="637"/>
      <c r="BI154" s="638"/>
      <c r="BO154" s="25"/>
      <c r="BP154" s="25"/>
      <c r="BQ154" s="25"/>
    </row>
    <row r="155" spans="1:69" ht="90" customHeight="1" x14ac:dyDescent="0.25">
      <c r="A155" s="533" t="s">
        <v>116</v>
      </c>
      <c r="B155" s="507"/>
      <c r="C155" s="507"/>
      <c r="D155" s="534"/>
      <c r="E155" s="656" t="s">
        <v>280</v>
      </c>
      <c r="F155" s="474"/>
      <c r="G155" s="474"/>
      <c r="H155" s="474"/>
      <c r="I155" s="474"/>
      <c r="J155" s="474"/>
      <c r="K155" s="474"/>
      <c r="L155" s="474"/>
      <c r="M155" s="474"/>
      <c r="N155" s="474"/>
      <c r="O155" s="474"/>
      <c r="P155" s="474"/>
      <c r="Q155" s="474"/>
      <c r="R155" s="474"/>
      <c r="S155" s="474"/>
      <c r="T155" s="474"/>
      <c r="U155" s="474"/>
      <c r="V155" s="474"/>
      <c r="W155" s="474"/>
      <c r="X155" s="474"/>
      <c r="Y155" s="474"/>
      <c r="Z155" s="474"/>
      <c r="AA155" s="474"/>
      <c r="AB155" s="474"/>
      <c r="AC155" s="474"/>
      <c r="AD155" s="474"/>
      <c r="AE155" s="474"/>
      <c r="AF155" s="474"/>
      <c r="AG155" s="474"/>
      <c r="AH155" s="474"/>
      <c r="AI155" s="474"/>
      <c r="AJ155" s="474"/>
      <c r="AK155" s="474"/>
      <c r="AL155" s="474"/>
      <c r="AM155" s="474"/>
      <c r="AN155" s="474"/>
      <c r="AO155" s="474"/>
      <c r="AP155" s="474"/>
      <c r="AQ155" s="474"/>
      <c r="AR155" s="474"/>
      <c r="AS155" s="474"/>
      <c r="AT155" s="474"/>
      <c r="AU155" s="474"/>
      <c r="AV155" s="474"/>
      <c r="AW155" s="474"/>
      <c r="AX155" s="474"/>
      <c r="AY155" s="474"/>
      <c r="AZ155" s="474"/>
      <c r="BA155" s="474"/>
      <c r="BB155" s="474"/>
      <c r="BC155" s="474"/>
      <c r="BD155" s="474"/>
      <c r="BE155" s="657"/>
      <c r="BF155" s="641" t="s">
        <v>362</v>
      </c>
      <c r="BG155" s="517"/>
      <c r="BH155" s="517"/>
      <c r="BI155" s="518"/>
    </row>
    <row r="156" spans="1:69" ht="55.5" customHeight="1" x14ac:dyDescent="0.25">
      <c r="A156" s="410" t="s">
        <v>117</v>
      </c>
      <c r="B156" s="411"/>
      <c r="C156" s="411"/>
      <c r="D156" s="440"/>
      <c r="E156" s="548" t="s">
        <v>281</v>
      </c>
      <c r="F156" s="399"/>
      <c r="G156" s="399"/>
      <c r="H156" s="399"/>
      <c r="I156" s="399"/>
      <c r="J156" s="399"/>
      <c r="K156" s="399"/>
      <c r="L156" s="399"/>
      <c r="M156" s="399"/>
      <c r="N156" s="399"/>
      <c r="O156" s="399"/>
      <c r="P156" s="399"/>
      <c r="Q156" s="399"/>
      <c r="R156" s="399"/>
      <c r="S156" s="399"/>
      <c r="T156" s="399"/>
      <c r="U156" s="399"/>
      <c r="V156" s="399"/>
      <c r="W156" s="399"/>
      <c r="X156" s="399"/>
      <c r="Y156" s="399"/>
      <c r="Z156" s="399"/>
      <c r="AA156" s="399"/>
      <c r="AB156" s="399"/>
      <c r="AC156" s="399"/>
      <c r="AD156" s="399"/>
      <c r="AE156" s="399"/>
      <c r="AF156" s="399"/>
      <c r="AG156" s="399"/>
      <c r="AH156" s="399"/>
      <c r="AI156" s="399"/>
      <c r="AJ156" s="399"/>
      <c r="AK156" s="399"/>
      <c r="AL156" s="399"/>
      <c r="AM156" s="399"/>
      <c r="AN156" s="399"/>
      <c r="AO156" s="399"/>
      <c r="AP156" s="399"/>
      <c r="AQ156" s="399"/>
      <c r="AR156" s="399"/>
      <c r="AS156" s="399"/>
      <c r="AT156" s="399"/>
      <c r="AU156" s="399"/>
      <c r="AV156" s="399"/>
      <c r="AW156" s="399"/>
      <c r="AX156" s="399"/>
      <c r="AY156" s="399"/>
      <c r="AZ156" s="399"/>
      <c r="BA156" s="399"/>
      <c r="BB156" s="399"/>
      <c r="BC156" s="399"/>
      <c r="BD156" s="399"/>
      <c r="BE156" s="400"/>
      <c r="BF156" s="620" t="s">
        <v>478</v>
      </c>
      <c r="BG156" s="372"/>
      <c r="BH156" s="372"/>
      <c r="BI156" s="373"/>
    </row>
    <row r="157" spans="1:69" ht="62.25" customHeight="1" x14ac:dyDescent="0.25">
      <c r="A157" s="410" t="s">
        <v>124</v>
      </c>
      <c r="B157" s="411"/>
      <c r="C157" s="411"/>
      <c r="D157" s="440"/>
      <c r="E157" s="548" t="s">
        <v>282</v>
      </c>
      <c r="F157" s="399"/>
      <c r="G157" s="399"/>
      <c r="H157" s="399"/>
      <c r="I157" s="399"/>
      <c r="J157" s="399"/>
      <c r="K157" s="399"/>
      <c r="L157" s="399"/>
      <c r="M157" s="399"/>
      <c r="N157" s="399"/>
      <c r="O157" s="399"/>
      <c r="P157" s="399"/>
      <c r="Q157" s="399"/>
      <c r="R157" s="399"/>
      <c r="S157" s="399"/>
      <c r="T157" s="399"/>
      <c r="U157" s="399"/>
      <c r="V157" s="399"/>
      <c r="W157" s="399"/>
      <c r="X157" s="399"/>
      <c r="Y157" s="399"/>
      <c r="Z157" s="399"/>
      <c r="AA157" s="399"/>
      <c r="AB157" s="399"/>
      <c r="AC157" s="399"/>
      <c r="AD157" s="399"/>
      <c r="AE157" s="399"/>
      <c r="AF157" s="399"/>
      <c r="AG157" s="399"/>
      <c r="AH157" s="399"/>
      <c r="AI157" s="399"/>
      <c r="AJ157" s="399"/>
      <c r="AK157" s="399"/>
      <c r="AL157" s="399"/>
      <c r="AM157" s="399"/>
      <c r="AN157" s="399"/>
      <c r="AO157" s="399"/>
      <c r="AP157" s="399"/>
      <c r="AQ157" s="399"/>
      <c r="AR157" s="399"/>
      <c r="AS157" s="399"/>
      <c r="AT157" s="399"/>
      <c r="AU157" s="399"/>
      <c r="AV157" s="399"/>
      <c r="AW157" s="399"/>
      <c r="AX157" s="399"/>
      <c r="AY157" s="399"/>
      <c r="AZ157" s="399"/>
      <c r="BA157" s="399"/>
      <c r="BB157" s="399"/>
      <c r="BC157" s="399"/>
      <c r="BD157" s="399"/>
      <c r="BE157" s="400"/>
      <c r="BF157" s="620" t="s">
        <v>371</v>
      </c>
      <c r="BG157" s="621"/>
      <c r="BH157" s="621"/>
      <c r="BI157" s="622"/>
      <c r="BO157" s="2"/>
      <c r="BP157" s="2"/>
      <c r="BQ157" s="2"/>
    </row>
    <row r="158" spans="1:69" ht="114" customHeight="1" x14ac:dyDescent="0.25">
      <c r="A158" s="410" t="s">
        <v>125</v>
      </c>
      <c r="B158" s="411"/>
      <c r="C158" s="411"/>
      <c r="D158" s="440"/>
      <c r="E158" s="548" t="s">
        <v>283</v>
      </c>
      <c r="F158" s="399"/>
      <c r="G158" s="399"/>
      <c r="H158" s="399"/>
      <c r="I158" s="399"/>
      <c r="J158" s="399"/>
      <c r="K158" s="399"/>
      <c r="L158" s="399"/>
      <c r="M158" s="399"/>
      <c r="N158" s="399"/>
      <c r="O158" s="399"/>
      <c r="P158" s="399"/>
      <c r="Q158" s="399"/>
      <c r="R158" s="399"/>
      <c r="S158" s="399"/>
      <c r="T158" s="399"/>
      <c r="U158" s="399"/>
      <c r="V158" s="399"/>
      <c r="W158" s="399"/>
      <c r="X158" s="399"/>
      <c r="Y158" s="399"/>
      <c r="Z158" s="399"/>
      <c r="AA158" s="399"/>
      <c r="AB158" s="399"/>
      <c r="AC158" s="399"/>
      <c r="AD158" s="399"/>
      <c r="AE158" s="399"/>
      <c r="AF158" s="399"/>
      <c r="AG158" s="399"/>
      <c r="AH158" s="399"/>
      <c r="AI158" s="399"/>
      <c r="AJ158" s="399"/>
      <c r="AK158" s="399"/>
      <c r="AL158" s="399"/>
      <c r="AM158" s="399"/>
      <c r="AN158" s="399"/>
      <c r="AO158" s="399"/>
      <c r="AP158" s="399"/>
      <c r="AQ158" s="399"/>
      <c r="AR158" s="399"/>
      <c r="AS158" s="399"/>
      <c r="AT158" s="399"/>
      <c r="AU158" s="399"/>
      <c r="AV158" s="399"/>
      <c r="AW158" s="399"/>
      <c r="AX158" s="399"/>
      <c r="AY158" s="399"/>
      <c r="AZ158" s="399"/>
      <c r="BA158" s="399"/>
      <c r="BB158" s="399"/>
      <c r="BC158" s="399"/>
      <c r="BD158" s="399"/>
      <c r="BE158" s="400"/>
      <c r="BF158" s="649" t="s">
        <v>434</v>
      </c>
      <c r="BG158" s="486"/>
      <c r="BH158" s="486"/>
      <c r="BI158" s="487"/>
      <c r="BO158" s="2"/>
      <c r="BP158" s="2"/>
      <c r="BQ158" s="2"/>
    </row>
    <row r="159" spans="1:69" ht="92.25" customHeight="1" x14ac:dyDescent="0.25">
      <c r="A159" s="410" t="s">
        <v>132</v>
      </c>
      <c r="B159" s="411"/>
      <c r="C159" s="411"/>
      <c r="D159" s="440"/>
      <c r="E159" s="548" t="s">
        <v>284</v>
      </c>
      <c r="F159" s="399"/>
      <c r="G159" s="399"/>
      <c r="H159" s="399"/>
      <c r="I159" s="399"/>
      <c r="J159" s="399"/>
      <c r="K159" s="399"/>
      <c r="L159" s="399"/>
      <c r="M159" s="399"/>
      <c r="N159" s="399"/>
      <c r="O159" s="399"/>
      <c r="P159" s="399"/>
      <c r="Q159" s="399"/>
      <c r="R159" s="399"/>
      <c r="S159" s="399"/>
      <c r="T159" s="399"/>
      <c r="U159" s="399"/>
      <c r="V159" s="399"/>
      <c r="W159" s="399"/>
      <c r="X159" s="399"/>
      <c r="Y159" s="399"/>
      <c r="Z159" s="399"/>
      <c r="AA159" s="399"/>
      <c r="AB159" s="399"/>
      <c r="AC159" s="399"/>
      <c r="AD159" s="399"/>
      <c r="AE159" s="399"/>
      <c r="AF159" s="399"/>
      <c r="AG159" s="399"/>
      <c r="AH159" s="399"/>
      <c r="AI159" s="399"/>
      <c r="AJ159" s="399"/>
      <c r="AK159" s="399"/>
      <c r="AL159" s="399"/>
      <c r="AM159" s="399"/>
      <c r="AN159" s="399"/>
      <c r="AO159" s="399"/>
      <c r="AP159" s="399"/>
      <c r="AQ159" s="399"/>
      <c r="AR159" s="399"/>
      <c r="AS159" s="399"/>
      <c r="AT159" s="399"/>
      <c r="AU159" s="399"/>
      <c r="AV159" s="399"/>
      <c r="AW159" s="399"/>
      <c r="AX159" s="399"/>
      <c r="AY159" s="399"/>
      <c r="AZ159" s="399"/>
      <c r="BA159" s="399"/>
      <c r="BB159" s="399"/>
      <c r="BC159" s="399"/>
      <c r="BD159" s="399"/>
      <c r="BE159" s="400"/>
      <c r="BF159" s="649" t="s">
        <v>362</v>
      </c>
      <c r="BG159" s="486"/>
      <c r="BH159" s="486"/>
      <c r="BI159" s="487"/>
      <c r="BO159" s="2"/>
      <c r="BP159" s="2"/>
      <c r="BQ159" s="2"/>
    </row>
    <row r="160" spans="1:69" ht="95.25" customHeight="1" x14ac:dyDescent="0.25">
      <c r="A160" s="410" t="s">
        <v>133</v>
      </c>
      <c r="B160" s="411"/>
      <c r="C160" s="411"/>
      <c r="D160" s="440"/>
      <c r="E160" s="548" t="s">
        <v>285</v>
      </c>
      <c r="F160" s="399"/>
      <c r="G160" s="399"/>
      <c r="H160" s="399"/>
      <c r="I160" s="399"/>
      <c r="J160" s="399"/>
      <c r="K160" s="399"/>
      <c r="L160" s="399"/>
      <c r="M160" s="399"/>
      <c r="N160" s="399"/>
      <c r="O160" s="399"/>
      <c r="P160" s="399"/>
      <c r="Q160" s="399"/>
      <c r="R160" s="399"/>
      <c r="S160" s="399"/>
      <c r="T160" s="399"/>
      <c r="U160" s="399"/>
      <c r="V160" s="399"/>
      <c r="W160" s="399"/>
      <c r="X160" s="399"/>
      <c r="Y160" s="399"/>
      <c r="Z160" s="399"/>
      <c r="AA160" s="399"/>
      <c r="AB160" s="399"/>
      <c r="AC160" s="399"/>
      <c r="AD160" s="399"/>
      <c r="AE160" s="399"/>
      <c r="AF160" s="399"/>
      <c r="AG160" s="399"/>
      <c r="AH160" s="399"/>
      <c r="AI160" s="399"/>
      <c r="AJ160" s="399"/>
      <c r="AK160" s="399"/>
      <c r="AL160" s="399"/>
      <c r="AM160" s="399"/>
      <c r="AN160" s="399"/>
      <c r="AO160" s="399"/>
      <c r="AP160" s="399"/>
      <c r="AQ160" s="399"/>
      <c r="AR160" s="399"/>
      <c r="AS160" s="399"/>
      <c r="AT160" s="399"/>
      <c r="AU160" s="399"/>
      <c r="AV160" s="399"/>
      <c r="AW160" s="399"/>
      <c r="AX160" s="399"/>
      <c r="AY160" s="399"/>
      <c r="AZ160" s="399"/>
      <c r="BA160" s="399"/>
      <c r="BB160" s="399"/>
      <c r="BC160" s="399"/>
      <c r="BD160" s="399"/>
      <c r="BE160" s="400"/>
      <c r="BF160" s="649" t="s">
        <v>362</v>
      </c>
      <c r="BG160" s="486"/>
      <c r="BH160" s="486"/>
      <c r="BI160" s="487"/>
      <c r="BO160" s="2"/>
      <c r="BP160" s="2"/>
      <c r="BQ160" s="2"/>
    </row>
    <row r="161" spans="1:69" ht="59.25" customHeight="1" x14ac:dyDescent="0.25">
      <c r="A161" s="410" t="s">
        <v>209</v>
      </c>
      <c r="B161" s="411"/>
      <c r="C161" s="411"/>
      <c r="D161" s="440"/>
      <c r="E161" s="416" t="s">
        <v>392</v>
      </c>
      <c r="F161" s="417"/>
      <c r="G161" s="417"/>
      <c r="H161" s="417"/>
      <c r="I161" s="417"/>
      <c r="J161" s="417"/>
      <c r="K161" s="417"/>
      <c r="L161" s="417"/>
      <c r="M161" s="417"/>
      <c r="N161" s="417"/>
      <c r="O161" s="417"/>
      <c r="P161" s="417"/>
      <c r="Q161" s="417"/>
      <c r="R161" s="417"/>
      <c r="S161" s="417"/>
      <c r="T161" s="417"/>
      <c r="U161" s="417"/>
      <c r="V161" s="417"/>
      <c r="W161" s="417"/>
      <c r="X161" s="417"/>
      <c r="Y161" s="417"/>
      <c r="Z161" s="417"/>
      <c r="AA161" s="417"/>
      <c r="AB161" s="417"/>
      <c r="AC161" s="417"/>
      <c r="AD161" s="417"/>
      <c r="AE161" s="417"/>
      <c r="AF161" s="417"/>
      <c r="AG161" s="417"/>
      <c r="AH161" s="417"/>
      <c r="AI161" s="417"/>
      <c r="AJ161" s="417"/>
      <c r="AK161" s="417"/>
      <c r="AL161" s="417"/>
      <c r="AM161" s="417"/>
      <c r="AN161" s="417"/>
      <c r="AO161" s="417"/>
      <c r="AP161" s="417"/>
      <c r="AQ161" s="417"/>
      <c r="AR161" s="417"/>
      <c r="AS161" s="417"/>
      <c r="AT161" s="417"/>
      <c r="AU161" s="417"/>
      <c r="AV161" s="417"/>
      <c r="AW161" s="417"/>
      <c r="AX161" s="417"/>
      <c r="AY161" s="417"/>
      <c r="AZ161" s="417"/>
      <c r="BA161" s="417"/>
      <c r="BB161" s="417"/>
      <c r="BC161" s="417"/>
      <c r="BD161" s="417"/>
      <c r="BE161" s="418"/>
      <c r="BF161" s="620" t="s">
        <v>331</v>
      </c>
      <c r="BG161" s="621"/>
      <c r="BH161" s="621"/>
      <c r="BI161" s="622"/>
      <c r="BO161" s="2"/>
      <c r="BP161" s="2"/>
      <c r="BQ161" s="2"/>
    </row>
    <row r="162" spans="1:69" ht="70.5" customHeight="1" x14ac:dyDescent="0.25">
      <c r="A162" s="410" t="s">
        <v>210</v>
      </c>
      <c r="B162" s="411"/>
      <c r="C162" s="411"/>
      <c r="D162" s="440"/>
      <c r="E162" s="416" t="s">
        <v>393</v>
      </c>
      <c r="F162" s="417"/>
      <c r="G162" s="417"/>
      <c r="H162" s="417"/>
      <c r="I162" s="417"/>
      <c r="J162" s="417"/>
      <c r="K162" s="417"/>
      <c r="L162" s="417"/>
      <c r="M162" s="417"/>
      <c r="N162" s="417"/>
      <c r="O162" s="417"/>
      <c r="P162" s="417"/>
      <c r="Q162" s="417"/>
      <c r="R162" s="417"/>
      <c r="S162" s="417"/>
      <c r="T162" s="417"/>
      <c r="U162" s="417"/>
      <c r="V162" s="417"/>
      <c r="W162" s="417"/>
      <c r="X162" s="417"/>
      <c r="Y162" s="417"/>
      <c r="Z162" s="417"/>
      <c r="AA162" s="417"/>
      <c r="AB162" s="417"/>
      <c r="AC162" s="417"/>
      <c r="AD162" s="417"/>
      <c r="AE162" s="417"/>
      <c r="AF162" s="417"/>
      <c r="AG162" s="417"/>
      <c r="AH162" s="417"/>
      <c r="AI162" s="417"/>
      <c r="AJ162" s="417"/>
      <c r="AK162" s="417"/>
      <c r="AL162" s="417"/>
      <c r="AM162" s="417"/>
      <c r="AN162" s="417"/>
      <c r="AO162" s="417"/>
      <c r="AP162" s="417"/>
      <c r="AQ162" s="417"/>
      <c r="AR162" s="417"/>
      <c r="AS162" s="417"/>
      <c r="AT162" s="417"/>
      <c r="AU162" s="417"/>
      <c r="AV162" s="417"/>
      <c r="AW162" s="417"/>
      <c r="AX162" s="417"/>
      <c r="AY162" s="417"/>
      <c r="AZ162" s="417"/>
      <c r="BA162" s="417"/>
      <c r="BB162" s="417"/>
      <c r="BC162" s="417"/>
      <c r="BD162" s="417"/>
      <c r="BE162" s="418"/>
      <c r="BF162" s="620" t="s">
        <v>111</v>
      </c>
      <c r="BG162" s="621"/>
      <c r="BH162" s="621"/>
      <c r="BI162" s="622"/>
      <c r="BO162" s="2"/>
      <c r="BP162" s="2"/>
      <c r="BQ162" s="2"/>
    </row>
    <row r="163" spans="1:69" ht="58.5" customHeight="1" x14ac:dyDescent="0.25">
      <c r="A163" s="410" t="s">
        <v>272</v>
      </c>
      <c r="B163" s="411"/>
      <c r="C163" s="411"/>
      <c r="D163" s="440"/>
      <c r="E163" s="548" t="s">
        <v>286</v>
      </c>
      <c r="F163" s="399"/>
      <c r="G163" s="399"/>
      <c r="H163" s="399"/>
      <c r="I163" s="399"/>
      <c r="J163" s="399"/>
      <c r="K163" s="399"/>
      <c r="L163" s="399"/>
      <c r="M163" s="399"/>
      <c r="N163" s="399"/>
      <c r="O163" s="399"/>
      <c r="P163" s="399"/>
      <c r="Q163" s="399"/>
      <c r="R163" s="399"/>
      <c r="S163" s="399"/>
      <c r="T163" s="399"/>
      <c r="U163" s="399"/>
      <c r="V163" s="399"/>
      <c r="W163" s="399"/>
      <c r="X163" s="399"/>
      <c r="Y163" s="399"/>
      <c r="Z163" s="399"/>
      <c r="AA163" s="399"/>
      <c r="AB163" s="399"/>
      <c r="AC163" s="399"/>
      <c r="AD163" s="399"/>
      <c r="AE163" s="399"/>
      <c r="AF163" s="399"/>
      <c r="AG163" s="399"/>
      <c r="AH163" s="399"/>
      <c r="AI163" s="399"/>
      <c r="AJ163" s="399"/>
      <c r="AK163" s="399"/>
      <c r="AL163" s="399"/>
      <c r="AM163" s="399"/>
      <c r="AN163" s="399"/>
      <c r="AO163" s="399"/>
      <c r="AP163" s="399"/>
      <c r="AQ163" s="399"/>
      <c r="AR163" s="399"/>
      <c r="AS163" s="399"/>
      <c r="AT163" s="399"/>
      <c r="AU163" s="399"/>
      <c r="AV163" s="399"/>
      <c r="AW163" s="399"/>
      <c r="AX163" s="399"/>
      <c r="AY163" s="399"/>
      <c r="AZ163" s="399"/>
      <c r="BA163" s="399"/>
      <c r="BB163" s="399"/>
      <c r="BC163" s="399"/>
      <c r="BD163" s="399"/>
      <c r="BE163" s="400"/>
      <c r="BF163" s="620" t="s">
        <v>425</v>
      </c>
      <c r="BG163" s="621"/>
      <c r="BH163" s="621"/>
      <c r="BI163" s="622"/>
      <c r="BO163" s="2"/>
      <c r="BP163" s="2"/>
      <c r="BQ163" s="2"/>
    </row>
    <row r="164" spans="1:69" ht="74.25" customHeight="1" x14ac:dyDescent="0.25">
      <c r="A164" s="410" t="s">
        <v>273</v>
      </c>
      <c r="B164" s="411"/>
      <c r="C164" s="411"/>
      <c r="D164" s="440"/>
      <c r="E164" s="548" t="s">
        <v>458</v>
      </c>
      <c r="F164" s="399"/>
      <c r="G164" s="399"/>
      <c r="H164" s="399"/>
      <c r="I164" s="399"/>
      <c r="J164" s="399"/>
      <c r="K164" s="399"/>
      <c r="L164" s="399"/>
      <c r="M164" s="399"/>
      <c r="N164" s="399"/>
      <c r="O164" s="399"/>
      <c r="P164" s="399"/>
      <c r="Q164" s="399"/>
      <c r="R164" s="399"/>
      <c r="S164" s="399"/>
      <c r="T164" s="399"/>
      <c r="U164" s="399"/>
      <c r="V164" s="399"/>
      <c r="W164" s="399"/>
      <c r="X164" s="399"/>
      <c r="Y164" s="399"/>
      <c r="Z164" s="399"/>
      <c r="AA164" s="399"/>
      <c r="AB164" s="399"/>
      <c r="AC164" s="399"/>
      <c r="AD164" s="399"/>
      <c r="AE164" s="399"/>
      <c r="AF164" s="399"/>
      <c r="AG164" s="399"/>
      <c r="AH164" s="399"/>
      <c r="AI164" s="399"/>
      <c r="AJ164" s="399"/>
      <c r="AK164" s="399"/>
      <c r="AL164" s="399"/>
      <c r="AM164" s="399"/>
      <c r="AN164" s="399"/>
      <c r="AO164" s="399"/>
      <c r="AP164" s="399"/>
      <c r="AQ164" s="399"/>
      <c r="AR164" s="399"/>
      <c r="AS164" s="399"/>
      <c r="AT164" s="399"/>
      <c r="AU164" s="399"/>
      <c r="AV164" s="399"/>
      <c r="AW164" s="399"/>
      <c r="AX164" s="399"/>
      <c r="AY164" s="399"/>
      <c r="AZ164" s="399"/>
      <c r="BA164" s="399"/>
      <c r="BB164" s="399"/>
      <c r="BC164" s="399"/>
      <c r="BD164" s="399"/>
      <c r="BE164" s="400"/>
      <c r="BF164" s="620" t="s">
        <v>184</v>
      </c>
      <c r="BG164" s="621"/>
      <c r="BH164" s="621"/>
      <c r="BI164" s="622"/>
      <c r="BO164" s="2"/>
      <c r="BP164" s="2"/>
      <c r="BQ164" s="2"/>
    </row>
    <row r="165" spans="1:69" ht="50.25" customHeight="1" x14ac:dyDescent="0.25">
      <c r="A165" s="410" t="s">
        <v>274</v>
      </c>
      <c r="B165" s="411"/>
      <c r="C165" s="411"/>
      <c r="D165" s="440"/>
      <c r="E165" s="416" t="s">
        <v>394</v>
      </c>
      <c r="F165" s="417"/>
      <c r="G165" s="417"/>
      <c r="H165" s="417"/>
      <c r="I165" s="417"/>
      <c r="J165" s="417"/>
      <c r="K165" s="417"/>
      <c r="L165" s="417"/>
      <c r="M165" s="417"/>
      <c r="N165" s="417"/>
      <c r="O165" s="417"/>
      <c r="P165" s="417"/>
      <c r="Q165" s="417"/>
      <c r="R165" s="417"/>
      <c r="S165" s="417"/>
      <c r="T165" s="417"/>
      <c r="U165" s="417"/>
      <c r="V165" s="417"/>
      <c r="W165" s="417"/>
      <c r="X165" s="417"/>
      <c r="Y165" s="417"/>
      <c r="Z165" s="417"/>
      <c r="AA165" s="417"/>
      <c r="AB165" s="417"/>
      <c r="AC165" s="417"/>
      <c r="AD165" s="417"/>
      <c r="AE165" s="417"/>
      <c r="AF165" s="417"/>
      <c r="AG165" s="417"/>
      <c r="AH165" s="417"/>
      <c r="AI165" s="417"/>
      <c r="AJ165" s="417"/>
      <c r="AK165" s="417"/>
      <c r="AL165" s="417"/>
      <c r="AM165" s="417"/>
      <c r="AN165" s="417"/>
      <c r="AO165" s="417"/>
      <c r="AP165" s="417"/>
      <c r="AQ165" s="417"/>
      <c r="AR165" s="417"/>
      <c r="AS165" s="417"/>
      <c r="AT165" s="417"/>
      <c r="AU165" s="417"/>
      <c r="AV165" s="417"/>
      <c r="AW165" s="417"/>
      <c r="AX165" s="417"/>
      <c r="AY165" s="417"/>
      <c r="AZ165" s="417"/>
      <c r="BA165" s="417"/>
      <c r="BB165" s="417"/>
      <c r="BC165" s="417"/>
      <c r="BD165" s="417"/>
      <c r="BE165" s="418"/>
      <c r="BF165" s="620" t="s">
        <v>112</v>
      </c>
      <c r="BG165" s="621"/>
      <c r="BH165" s="621"/>
      <c r="BI165" s="622"/>
      <c r="BO165" s="2"/>
      <c r="BP165" s="2"/>
      <c r="BQ165" s="2"/>
    </row>
    <row r="166" spans="1:69" ht="63" customHeight="1" x14ac:dyDescent="0.25">
      <c r="A166" s="410" t="s">
        <v>275</v>
      </c>
      <c r="B166" s="411"/>
      <c r="C166" s="411"/>
      <c r="D166" s="440"/>
      <c r="E166" s="548" t="s">
        <v>424</v>
      </c>
      <c r="F166" s="399"/>
      <c r="G166" s="399"/>
      <c r="H166" s="399"/>
      <c r="I166" s="399"/>
      <c r="J166" s="399"/>
      <c r="K166" s="399"/>
      <c r="L166" s="399"/>
      <c r="M166" s="399"/>
      <c r="N166" s="399"/>
      <c r="O166" s="399"/>
      <c r="P166" s="399"/>
      <c r="Q166" s="399"/>
      <c r="R166" s="399"/>
      <c r="S166" s="399"/>
      <c r="T166" s="399"/>
      <c r="U166" s="399"/>
      <c r="V166" s="399"/>
      <c r="W166" s="399"/>
      <c r="X166" s="399"/>
      <c r="Y166" s="399"/>
      <c r="Z166" s="399"/>
      <c r="AA166" s="399"/>
      <c r="AB166" s="399"/>
      <c r="AC166" s="399"/>
      <c r="AD166" s="399"/>
      <c r="AE166" s="399"/>
      <c r="AF166" s="399"/>
      <c r="AG166" s="399"/>
      <c r="AH166" s="399"/>
      <c r="AI166" s="399"/>
      <c r="AJ166" s="399"/>
      <c r="AK166" s="399"/>
      <c r="AL166" s="399"/>
      <c r="AM166" s="399"/>
      <c r="AN166" s="399"/>
      <c r="AO166" s="399"/>
      <c r="AP166" s="399"/>
      <c r="AQ166" s="399"/>
      <c r="AR166" s="399"/>
      <c r="AS166" s="399"/>
      <c r="AT166" s="399"/>
      <c r="AU166" s="399"/>
      <c r="AV166" s="399"/>
      <c r="AW166" s="399"/>
      <c r="AX166" s="399"/>
      <c r="AY166" s="399"/>
      <c r="AZ166" s="399"/>
      <c r="BA166" s="399"/>
      <c r="BB166" s="399"/>
      <c r="BC166" s="399"/>
      <c r="BD166" s="399"/>
      <c r="BE166" s="400"/>
      <c r="BF166" s="620" t="s">
        <v>427</v>
      </c>
      <c r="BG166" s="621"/>
      <c r="BH166" s="621"/>
      <c r="BI166" s="622"/>
      <c r="BO166" s="2"/>
      <c r="BP166" s="2"/>
      <c r="BQ166" s="2"/>
    </row>
    <row r="167" spans="1:69" ht="48" customHeight="1" x14ac:dyDescent="0.25">
      <c r="A167" s="410" t="s">
        <v>276</v>
      </c>
      <c r="B167" s="411"/>
      <c r="C167" s="411"/>
      <c r="D167" s="440"/>
      <c r="E167" s="548" t="s">
        <v>287</v>
      </c>
      <c r="F167" s="399"/>
      <c r="G167" s="399"/>
      <c r="H167" s="399"/>
      <c r="I167" s="399"/>
      <c r="J167" s="399"/>
      <c r="K167" s="399"/>
      <c r="L167" s="399"/>
      <c r="M167" s="399"/>
      <c r="N167" s="399"/>
      <c r="O167" s="399"/>
      <c r="P167" s="399"/>
      <c r="Q167" s="399"/>
      <c r="R167" s="399"/>
      <c r="S167" s="399"/>
      <c r="T167" s="399"/>
      <c r="U167" s="399"/>
      <c r="V167" s="399"/>
      <c r="W167" s="399"/>
      <c r="X167" s="399"/>
      <c r="Y167" s="399"/>
      <c r="Z167" s="399"/>
      <c r="AA167" s="399"/>
      <c r="AB167" s="399"/>
      <c r="AC167" s="399"/>
      <c r="AD167" s="399"/>
      <c r="AE167" s="399"/>
      <c r="AF167" s="399"/>
      <c r="AG167" s="399"/>
      <c r="AH167" s="399"/>
      <c r="AI167" s="399"/>
      <c r="AJ167" s="399"/>
      <c r="AK167" s="399"/>
      <c r="AL167" s="399"/>
      <c r="AM167" s="399"/>
      <c r="AN167" s="399"/>
      <c r="AO167" s="399"/>
      <c r="AP167" s="399"/>
      <c r="AQ167" s="399"/>
      <c r="AR167" s="399"/>
      <c r="AS167" s="399"/>
      <c r="AT167" s="399"/>
      <c r="AU167" s="399"/>
      <c r="AV167" s="399"/>
      <c r="AW167" s="399"/>
      <c r="AX167" s="399"/>
      <c r="AY167" s="399"/>
      <c r="AZ167" s="399"/>
      <c r="BA167" s="399"/>
      <c r="BB167" s="399"/>
      <c r="BC167" s="399"/>
      <c r="BD167" s="399"/>
      <c r="BE167" s="400"/>
      <c r="BF167" s="620" t="s">
        <v>113</v>
      </c>
      <c r="BG167" s="372"/>
      <c r="BH167" s="372"/>
      <c r="BI167" s="373"/>
      <c r="BO167" s="2"/>
      <c r="BP167" s="2"/>
      <c r="BQ167" s="2"/>
    </row>
    <row r="168" spans="1:69" ht="58.5" customHeight="1" x14ac:dyDescent="0.25">
      <c r="A168" s="410" t="s">
        <v>277</v>
      </c>
      <c r="B168" s="411"/>
      <c r="C168" s="411"/>
      <c r="D168" s="440"/>
      <c r="E168" s="548" t="s">
        <v>406</v>
      </c>
      <c r="F168" s="399"/>
      <c r="G168" s="399"/>
      <c r="H168" s="399"/>
      <c r="I168" s="399"/>
      <c r="J168" s="399"/>
      <c r="K168" s="399"/>
      <c r="L168" s="399"/>
      <c r="M168" s="399"/>
      <c r="N168" s="399"/>
      <c r="O168" s="399"/>
      <c r="P168" s="399"/>
      <c r="Q168" s="399"/>
      <c r="R168" s="399"/>
      <c r="S168" s="399"/>
      <c r="T168" s="399"/>
      <c r="U168" s="399"/>
      <c r="V168" s="399"/>
      <c r="W168" s="399"/>
      <c r="X168" s="399"/>
      <c r="Y168" s="399"/>
      <c r="Z168" s="399"/>
      <c r="AA168" s="399"/>
      <c r="AB168" s="399"/>
      <c r="AC168" s="399"/>
      <c r="AD168" s="399"/>
      <c r="AE168" s="399"/>
      <c r="AF168" s="399"/>
      <c r="AG168" s="399"/>
      <c r="AH168" s="399"/>
      <c r="AI168" s="399"/>
      <c r="AJ168" s="399"/>
      <c r="AK168" s="399"/>
      <c r="AL168" s="399"/>
      <c r="AM168" s="399"/>
      <c r="AN168" s="399"/>
      <c r="AO168" s="399"/>
      <c r="AP168" s="399"/>
      <c r="AQ168" s="399"/>
      <c r="AR168" s="399"/>
      <c r="AS168" s="399"/>
      <c r="AT168" s="399"/>
      <c r="AU168" s="399"/>
      <c r="AV168" s="399"/>
      <c r="AW168" s="399"/>
      <c r="AX168" s="399"/>
      <c r="AY168" s="399"/>
      <c r="AZ168" s="399"/>
      <c r="BA168" s="399"/>
      <c r="BB168" s="399"/>
      <c r="BC168" s="399"/>
      <c r="BD168" s="399"/>
      <c r="BE168" s="400"/>
      <c r="BF168" s="620" t="s">
        <v>142</v>
      </c>
      <c r="BG168" s="621"/>
      <c r="BH168" s="621"/>
      <c r="BI168" s="622"/>
      <c r="BO168" s="2"/>
      <c r="BP168" s="2"/>
      <c r="BQ168" s="2"/>
    </row>
    <row r="169" spans="1:69" ht="63" customHeight="1" x14ac:dyDescent="0.25">
      <c r="A169" s="410" t="s">
        <v>278</v>
      </c>
      <c r="B169" s="411"/>
      <c r="C169" s="411"/>
      <c r="D169" s="440"/>
      <c r="E169" s="548" t="s">
        <v>288</v>
      </c>
      <c r="F169" s="399"/>
      <c r="G169" s="399"/>
      <c r="H169" s="399"/>
      <c r="I169" s="399"/>
      <c r="J169" s="399"/>
      <c r="K169" s="399"/>
      <c r="L169" s="399"/>
      <c r="M169" s="399"/>
      <c r="N169" s="399"/>
      <c r="O169" s="399"/>
      <c r="P169" s="399"/>
      <c r="Q169" s="399"/>
      <c r="R169" s="399"/>
      <c r="S169" s="399"/>
      <c r="T169" s="399"/>
      <c r="U169" s="399"/>
      <c r="V169" s="399"/>
      <c r="W169" s="399"/>
      <c r="X169" s="399"/>
      <c r="Y169" s="399"/>
      <c r="Z169" s="399"/>
      <c r="AA169" s="399"/>
      <c r="AB169" s="399"/>
      <c r="AC169" s="399"/>
      <c r="AD169" s="399"/>
      <c r="AE169" s="399"/>
      <c r="AF169" s="399"/>
      <c r="AG169" s="399"/>
      <c r="AH169" s="399"/>
      <c r="AI169" s="399"/>
      <c r="AJ169" s="399"/>
      <c r="AK169" s="399"/>
      <c r="AL169" s="399"/>
      <c r="AM169" s="399"/>
      <c r="AN169" s="399"/>
      <c r="AO169" s="399"/>
      <c r="AP169" s="399"/>
      <c r="AQ169" s="399"/>
      <c r="AR169" s="399"/>
      <c r="AS169" s="399"/>
      <c r="AT169" s="399"/>
      <c r="AU169" s="399"/>
      <c r="AV169" s="399"/>
      <c r="AW169" s="399"/>
      <c r="AX169" s="399"/>
      <c r="AY169" s="399"/>
      <c r="AZ169" s="399"/>
      <c r="BA169" s="399"/>
      <c r="BB169" s="399"/>
      <c r="BC169" s="399"/>
      <c r="BD169" s="399"/>
      <c r="BE169" s="400"/>
      <c r="BF169" s="620" t="s">
        <v>142</v>
      </c>
      <c r="BG169" s="372"/>
      <c r="BH169" s="372"/>
      <c r="BI169" s="373"/>
      <c r="BO169" s="2"/>
      <c r="BP169" s="2"/>
      <c r="BQ169" s="2"/>
    </row>
    <row r="170" spans="1:69" ht="52.5" customHeight="1" x14ac:dyDescent="0.4">
      <c r="A170" s="410" t="s">
        <v>279</v>
      </c>
      <c r="B170" s="411"/>
      <c r="C170" s="411"/>
      <c r="D170" s="440"/>
      <c r="E170" s="401" t="s">
        <v>457</v>
      </c>
      <c r="F170" s="402"/>
      <c r="G170" s="402"/>
      <c r="H170" s="402"/>
      <c r="I170" s="402"/>
      <c r="J170" s="402"/>
      <c r="K170" s="402"/>
      <c r="L170" s="402"/>
      <c r="M170" s="402"/>
      <c r="N170" s="402"/>
      <c r="O170" s="402"/>
      <c r="P170" s="402"/>
      <c r="Q170" s="402"/>
      <c r="R170" s="402"/>
      <c r="S170" s="402"/>
      <c r="T170" s="402"/>
      <c r="U170" s="402"/>
      <c r="V170" s="402"/>
      <c r="W170" s="402"/>
      <c r="X170" s="402"/>
      <c r="Y170" s="402"/>
      <c r="Z170" s="402"/>
      <c r="AA170" s="402"/>
      <c r="AB170" s="402"/>
      <c r="AC170" s="402"/>
      <c r="AD170" s="402"/>
      <c r="AE170" s="402"/>
      <c r="AF170" s="402"/>
      <c r="AG170" s="402"/>
      <c r="AH170" s="402"/>
      <c r="AI170" s="402"/>
      <c r="AJ170" s="402"/>
      <c r="AK170" s="402"/>
      <c r="AL170" s="402"/>
      <c r="AM170" s="402"/>
      <c r="AN170" s="402"/>
      <c r="AO170" s="402"/>
      <c r="AP170" s="402"/>
      <c r="AQ170" s="402"/>
      <c r="AR170" s="402"/>
      <c r="AS170" s="402"/>
      <c r="AT170" s="402"/>
      <c r="AU170" s="402"/>
      <c r="AV170" s="402"/>
      <c r="AW170" s="402"/>
      <c r="AX170" s="402"/>
      <c r="AY170" s="402"/>
      <c r="AZ170" s="402"/>
      <c r="BA170" s="402"/>
      <c r="BB170" s="402"/>
      <c r="BC170" s="402"/>
      <c r="BD170" s="402"/>
      <c r="BE170" s="403"/>
      <c r="BF170" s="620" t="s">
        <v>232</v>
      </c>
      <c r="BG170" s="621"/>
      <c r="BH170" s="621"/>
      <c r="BI170" s="622"/>
      <c r="BJ170" s="37"/>
      <c r="BK170" s="38"/>
      <c r="BL170" s="38"/>
      <c r="BM170" s="38"/>
      <c r="BO170" s="2"/>
      <c r="BP170" s="2"/>
      <c r="BQ170" s="2"/>
    </row>
    <row r="171" spans="1:69" ht="59.25" customHeight="1" x14ac:dyDescent="0.25">
      <c r="A171" s="357" t="s">
        <v>294</v>
      </c>
      <c r="B171" s="358"/>
      <c r="C171" s="358"/>
      <c r="D171" s="359"/>
      <c r="E171" s="339" t="s">
        <v>222</v>
      </c>
      <c r="F171" s="339"/>
      <c r="G171" s="339"/>
      <c r="H171" s="339"/>
      <c r="I171" s="339"/>
      <c r="J171" s="339"/>
      <c r="K171" s="339"/>
      <c r="L171" s="339"/>
      <c r="M171" s="339"/>
      <c r="N171" s="339"/>
      <c r="O171" s="339"/>
      <c r="P171" s="339"/>
      <c r="Q171" s="339"/>
      <c r="R171" s="339"/>
      <c r="S171" s="339"/>
      <c r="T171" s="339"/>
      <c r="U171" s="339"/>
      <c r="V171" s="339"/>
      <c r="W171" s="339"/>
      <c r="X171" s="339"/>
      <c r="Y171" s="339"/>
      <c r="Z171" s="339"/>
      <c r="AA171" s="339"/>
      <c r="AB171" s="339"/>
      <c r="AC171" s="339"/>
      <c r="AD171" s="339"/>
      <c r="AE171" s="339"/>
      <c r="AF171" s="339"/>
      <c r="AG171" s="339"/>
      <c r="AH171" s="339"/>
      <c r="AI171" s="339"/>
      <c r="AJ171" s="339"/>
      <c r="AK171" s="339"/>
      <c r="AL171" s="339"/>
      <c r="AM171" s="339"/>
      <c r="AN171" s="339"/>
      <c r="AO171" s="339"/>
      <c r="AP171" s="339"/>
      <c r="AQ171" s="339"/>
      <c r="AR171" s="339"/>
      <c r="AS171" s="339"/>
      <c r="AT171" s="339"/>
      <c r="AU171" s="339"/>
      <c r="AV171" s="339"/>
      <c r="AW171" s="339"/>
      <c r="AX171" s="339"/>
      <c r="AY171" s="339"/>
      <c r="AZ171" s="339"/>
      <c r="BA171" s="339"/>
      <c r="BB171" s="339"/>
      <c r="BC171" s="339"/>
      <c r="BD171" s="339"/>
      <c r="BE171" s="339"/>
      <c r="BF171" s="360" t="s">
        <v>262</v>
      </c>
      <c r="BG171" s="341"/>
      <c r="BH171" s="341"/>
      <c r="BI171" s="342"/>
      <c r="BO171" s="2"/>
      <c r="BP171" s="2"/>
      <c r="BQ171" s="2"/>
    </row>
    <row r="172" spans="1:69" s="130" customFormat="1" ht="64.5" customHeight="1" thickBot="1" x14ac:dyDescent="0.3">
      <c r="A172" s="442" t="s">
        <v>412</v>
      </c>
      <c r="B172" s="383"/>
      <c r="C172" s="383"/>
      <c r="D172" s="443"/>
      <c r="E172" s="354" t="s">
        <v>289</v>
      </c>
      <c r="F172" s="355"/>
      <c r="G172" s="355"/>
      <c r="H172" s="355"/>
      <c r="I172" s="355"/>
      <c r="J172" s="355"/>
      <c r="K172" s="355"/>
      <c r="L172" s="355"/>
      <c r="M172" s="355"/>
      <c r="N172" s="355"/>
      <c r="O172" s="355"/>
      <c r="P172" s="355"/>
      <c r="Q172" s="355"/>
      <c r="R172" s="355"/>
      <c r="S172" s="355"/>
      <c r="T172" s="355"/>
      <c r="U172" s="355"/>
      <c r="V172" s="355"/>
      <c r="W172" s="355"/>
      <c r="X172" s="355"/>
      <c r="Y172" s="355"/>
      <c r="Z172" s="355"/>
      <c r="AA172" s="355"/>
      <c r="AB172" s="355"/>
      <c r="AC172" s="355"/>
      <c r="AD172" s="355"/>
      <c r="AE172" s="355"/>
      <c r="AF172" s="355"/>
      <c r="AG172" s="355"/>
      <c r="AH172" s="355"/>
      <c r="AI172" s="355"/>
      <c r="AJ172" s="355"/>
      <c r="AK172" s="355"/>
      <c r="AL172" s="355"/>
      <c r="AM172" s="355"/>
      <c r="AN172" s="355"/>
      <c r="AO172" s="355"/>
      <c r="AP172" s="355"/>
      <c r="AQ172" s="355"/>
      <c r="AR172" s="355"/>
      <c r="AS172" s="355"/>
      <c r="AT172" s="355"/>
      <c r="AU172" s="355"/>
      <c r="AV172" s="355"/>
      <c r="AW172" s="355"/>
      <c r="AX172" s="355"/>
      <c r="AY172" s="355"/>
      <c r="AZ172" s="355"/>
      <c r="BA172" s="355"/>
      <c r="BB172" s="355"/>
      <c r="BC172" s="355"/>
      <c r="BD172" s="355"/>
      <c r="BE172" s="745"/>
      <c r="BF172" s="368" t="s">
        <v>71</v>
      </c>
      <c r="BG172" s="369"/>
      <c r="BH172" s="369"/>
      <c r="BI172" s="370"/>
    </row>
    <row r="173" spans="1:69" ht="73.5" customHeight="1" x14ac:dyDescent="0.25">
      <c r="A173" s="533" t="s">
        <v>118</v>
      </c>
      <c r="B173" s="507"/>
      <c r="C173" s="507"/>
      <c r="D173" s="534"/>
      <c r="E173" s="633" t="s">
        <v>443</v>
      </c>
      <c r="F173" s="634"/>
      <c r="G173" s="634"/>
      <c r="H173" s="634"/>
      <c r="I173" s="634"/>
      <c r="J173" s="634"/>
      <c r="K173" s="634"/>
      <c r="L173" s="634"/>
      <c r="M173" s="634"/>
      <c r="N173" s="634"/>
      <c r="O173" s="634"/>
      <c r="P173" s="634"/>
      <c r="Q173" s="634"/>
      <c r="R173" s="634"/>
      <c r="S173" s="634"/>
      <c r="T173" s="634"/>
      <c r="U173" s="634"/>
      <c r="V173" s="634"/>
      <c r="W173" s="634"/>
      <c r="X173" s="634"/>
      <c r="Y173" s="634"/>
      <c r="Z173" s="634"/>
      <c r="AA173" s="634"/>
      <c r="AB173" s="634"/>
      <c r="AC173" s="634"/>
      <c r="AD173" s="634"/>
      <c r="AE173" s="634"/>
      <c r="AF173" s="634"/>
      <c r="AG173" s="634"/>
      <c r="AH173" s="634"/>
      <c r="AI173" s="634"/>
      <c r="AJ173" s="634"/>
      <c r="AK173" s="634"/>
      <c r="AL173" s="634"/>
      <c r="AM173" s="634"/>
      <c r="AN173" s="634"/>
      <c r="AO173" s="634"/>
      <c r="AP173" s="634"/>
      <c r="AQ173" s="634"/>
      <c r="AR173" s="634"/>
      <c r="AS173" s="634"/>
      <c r="AT173" s="634"/>
      <c r="AU173" s="634"/>
      <c r="AV173" s="634"/>
      <c r="AW173" s="634"/>
      <c r="AX173" s="634"/>
      <c r="AY173" s="634"/>
      <c r="AZ173" s="634"/>
      <c r="BA173" s="634"/>
      <c r="BB173" s="634"/>
      <c r="BC173" s="634"/>
      <c r="BD173" s="634"/>
      <c r="BE173" s="635"/>
      <c r="BF173" s="632" t="s">
        <v>297</v>
      </c>
      <c r="BG173" s="517"/>
      <c r="BH173" s="517"/>
      <c r="BI173" s="518"/>
      <c r="BO173" s="2"/>
      <c r="BP173" s="2"/>
      <c r="BQ173" s="2"/>
    </row>
    <row r="174" spans="1:69" ht="54.75" customHeight="1" x14ac:dyDescent="0.25">
      <c r="A174" s="410" t="s">
        <v>119</v>
      </c>
      <c r="B174" s="411"/>
      <c r="C174" s="411"/>
      <c r="D174" s="440"/>
      <c r="E174" s="374" t="s">
        <v>442</v>
      </c>
      <c r="F174" s="375"/>
      <c r="G174" s="375"/>
      <c r="H174" s="375"/>
      <c r="I174" s="375"/>
      <c r="J174" s="375"/>
      <c r="K174" s="375"/>
      <c r="L174" s="375"/>
      <c r="M174" s="375"/>
      <c r="N174" s="375"/>
      <c r="O174" s="375"/>
      <c r="P174" s="375"/>
      <c r="Q174" s="375"/>
      <c r="R174" s="375"/>
      <c r="S174" s="375"/>
      <c r="T174" s="375"/>
      <c r="U174" s="375"/>
      <c r="V174" s="375"/>
      <c r="W174" s="375"/>
      <c r="X174" s="375"/>
      <c r="Y174" s="375"/>
      <c r="Z174" s="375"/>
      <c r="AA174" s="375"/>
      <c r="AB174" s="375"/>
      <c r="AC174" s="375"/>
      <c r="AD174" s="375"/>
      <c r="AE174" s="375"/>
      <c r="AF174" s="375"/>
      <c r="AG174" s="375"/>
      <c r="AH174" s="375"/>
      <c r="AI174" s="375"/>
      <c r="AJ174" s="375"/>
      <c r="AK174" s="375"/>
      <c r="AL174" s="375"/>
      <c r="AM174" s="375"/>
      <c r="AN174" s="375"/>
      <c r="AO174" s="375"/>
      <c r="AP174" s="375"/>
      <c r="AQ174" s="375"/>
      <c r="AR174" s="375"/>
      <c r="AS174" s="375"/>
      <c r="AT174" s="375"/>
      <c r="AU174" s="375"/>
      <c r="AV174" s="375"/>
      <c r="AW174" s="375"/>
      <c r="AX174" s="375"/>
      <c r="AY174" s="375"/>
      <c r="AZ174" s="375"/>
      <c r="BA174" s="375"/>
      <c r="BB174" s="375"/>
      <c r="BC174" s="375"/>
      <c r="BD174" s="375"/>
      <c r="BE174" s="376"/>
      <c r="BF174" s="371" t="s">
        <v>298</v>
      </c>
      <c r="BG174" s="372"/>
      <c r="BH174" s="372"/>
      <c r="BI174" s="373"/>
      <c r="BO174" s="2"/>
      <c r="BP174" s="2"/>
      <c r="BQ174" s="2"/>
    </row>
    <row r="175" spans="1:69" ht="60" customHeight="1" x14ac:dyDescent="0.25">
      <c r="A175" s="346" t="s">
        <v>127</v>
      </c>
      <c r="B175" s="347"/>
      <c r="C175" s="347"/>
      <c r="D175" s="390"/>
      <c r="E175" s="408" t="s">
        <v>407</v>
      </c>
      <c r="F175" s="352"/>
      <c r="G175" s="352"/>
      <c r="H175" s="352"/>
      <c r="I175" s="352"/>
      <c r="J175" s="352"/>
      <c r="K175" s="352"/>
      <c r="L175" s="352"/>
      <c r="M175" s="352"/>
      <c r="N175" s="352"/>
      <c r="O175" s="352"/>
      <c r="P175" s="352"/>
      <c r="Q175" s="352"/>
      <c r="R175" s="352"/>
      <c r="S175" s="352"/>
      <c r="T175" s="352"/>
      <c r="U175" s="352"/>
      <c r="V175" s="352"/>
      <c r="W175" s="352"/>
      <c r="X175" s="352"/>
      <c r="Y175" s="352"/>
      <c r="Z175" s="352"/>
      <c r="AA175" s="352"/>
      <c r="AB175" s="352"/>
      <c r="AC175" s="352"/>
      <c r="AD175" s="352"/>
      <c r="AE175" s="352"/>
      <c r="AF175" s="352"/>
      <c r="AG175" s="352"/>
      <c r="AH175" s="352"/>
      <c r="AI175" s="352"/>
      <c r="AJ175" s="352"/>
      <c r="AK175" s="352"/>
      <c r="AL175" s="352"/>
      <c r="AM175" s="352"/>
      <c r="AN175" s="352"/>
      <c r="AO175" s="352"/>
      <c r="AP175" s="352"/>
      <c r="AQ175" s="352"/>
      <c r="AR175" s="352"/>
      <c r="AS175" s="352"/>
      <c r="AT175" s="352"/>
      <c r="AU175" s="352"/>
      <c r="AV175" s="352"/>
      <c r="AW175" s="352"/>
      <c r="AX175" s="352"/>
      <c r="AY175" s="352"/>
      <c r="AZ175" s="352"/>
      <c r="BA175" s="352"/>
      <c r="BB175" s="352"/>
      <c r="BC175" s="352"/>
      <c r="BD175" s="352"/>
      <c r="BE175" s="353"/>
      <c r="BF175" s="317" t="s">
        <v>123</v>
      </c>
      <c r="BG175" s="318"/>
      <c r="BH175" s="318"/>
      <c r="BI175" s="319"/>
      <c r="BO175" s="2"/>
      <c r="BP175" s="2"/>
      <c r="BQ175" s="2"/>
    </row>
    <row r="176" spans="1:69" ht="51" customHeight="1" x14ac:dyDescent="0.25">
      <c r="A176" s="410" t="s">
        <v>128</v>
      </c>
      <c r="B176" s="411"/>
      <c r="C176" s="411"/>
      <c r="D176" s="440"/>
      <c r="E176" s="374" t="s">
        <v>290</v>
      </c>
      <c r="F176" s="375"/>
      <c r="G176" s="375"/>
      <c r="H176" s="375"/>
      <c r="I176" s="375"/>
      <c r="J176" s="375"/>
      <c r="K176" s="375"/>
      <c r="L176" s="375"/>
      <c r="M176" s="375"/>
      <c r="N176" s="375"/>
      <c r="O176" s="375"/>
      <c r="P176" s="375"/>
      <c r="Q176" s="375"/>
      <c r="R176" s="375"/>
      <c r="S176" s="375"/>
      <c r="T176" s="375"/>
      <c r="U176" s="375"/>
      <c r="V176" s="375"/>
      <c r="W176" s="375"/>
      <c r="X176" s="375"/>
      <c r="Y176" s="375"/>
      <c r="Z176" s="375"/>
      <c r="AA176" s="375"/>
      <c r="AB176" s="375"/>
      <c r="AC176" s="375"/>
      <c r="AD176" s="375"/>
      <c r="AE176" s="375"/>
      <c r="AF176" s="375"/>
      <c r="AG176" s="375"/>
      <c r="AH176" s="375"/>
      <c r="AI176" s="375"/>
      <c r="AJ176" s="375"/>
      <c r="AK176" s="375"/>
      <c r="AL176" s="375"/>
      <c r="AM176" s="375"/>
      <c r="AN176" s="375"/>
      <c r="AO176" s="375"/>
      <c r="AP176" s="375"/>
      <c r="AQ176" s="375"/>
      <c r="AR176" s="375"/>
      <c r="AS176" s="375"/>
      <c r="AT176" s="375"/>
      <c r="AU176" s="375"/>
      <c r="AV176" s="375"/>
      <c r="AW176" s="375"/>
      <c r="AX176" s="375"/>
      <c r="AY176" s="375"/>
      <c r="AZ176" s="375"/>
      <c r="BA176" s="375"/>
      <c r="BB176" s="375"/>
      <c r="BC176" s="375"/>
      <c r="BD176" s="375"/>
      <c r="BE176" s="376"/>
      <c r="BF176" s="371" t="s">
        <v>129</v>
      </c>
      <c r="BG176" s="372"/>
      <c r="BH176" s="372"/>
      <c r="BI176" s="373"/>
      <c r="BO176" s="2"/>
      <c r="BP176" s="2"/>
      <c r="BQ176" s="2"/>
    </row>
    <row r="177" spans="1:69" ht="48" customHeight="1" x14ac:dyDescent="0.25">
      <c r="A177" s="410" t="s">
        <v>130</v>
      </c>
      <c r="B177" s="411"/>
      <c r="C177" s="411"/>
      <c r="D177" s="440"/>
      <c r="E177" s="374" t="s">
        <v>468</v>
      </c>
      <c r="F177" s="375"/>
      <c r="G177" s="375"/>
      <c r="H177" s="375"/>
      <c r="I177" s="375"/>
      <c r="J177" s="375"/>
      <c r="K177" s="375"/>
      <c r="L177" s="375"/>
      <c r="M177" s="375"/>
      <c r="N177" s="375"/>
      <c r="O177" s="375"/>
      <c r="P177" s="375"/>
      <c r="Q177" s="375"/>
      <c r="R177" s="375"/>
      <c r="S177" s="375"/>
      <c r="T177" s="375"/>
      <c r="U177" s="375"/>
      <c r="V177" s="375"/>
      <c r="W177" s="375"/>
      <c r="X177" s="375"/>
      <c r="Y177" s="375"/>
      <c r="Z177" s="375"/>
      <c r="AA177" s="375"/>
      <c r="AB177" s="375"/>
      <c r="AC177" s="375"/>
      <c r="AD177" s="375"/>
      <c r="AE177" s="375"/>
      <c r="AF177" s="375"/>
      <c r="AG177" s="375"/>
      <c r="AH177" s="375"/>
      <c r="AI177" s="375"/>
      <c r="AJ177" s="375"/>
      <c r="AK177" s="375"/>
      <c r="AL177" s="375"/>
      <c r="AM177" s="375"/>
      <c r="AN177" s="375"/>
      <c r="AO177" s="375"/>
      <c r="AP177" s="375"/>
      <c r="AQ177" s="375"/>
      <c r="AR177" s="375"/>
      <c r="AS177" s="375"/>
      <c r="AT177" s="375"/>
      <c r="AU177" s="375"/>
      <c r="AV177" s="375"/>
      <c r="AW177" s="375"/>
      <c r="AX177" s="375"/>
      <c r="AY177" s="375"/>
      <c r="AZ177" s="375"/>
      <c r="BA177" s="375"/>
      <c r="BB177" s="375"/>
      <c r="BC177" s="375"/>
      <c r="BD177" s="375"/>
      <c r="BE177" s="376"/>
      <c r="BF177" s="371" t="s">
        <v>167</v>
      </c>
      <c r="BG177" s="372"/>
      <c r="BH177" s="372"/>
      <c r="BI177" s="373"/>
      <c r="BO177" s="2"/>
      <c r="BP177" s="2"/>
      <c r="BQ177" s="2"/>
    </row>
    <row r="178" spans="1:69" ht="66" customHeight="1" x14ac:dyDescent="0.25">
      <c r="A178" s="410" t="s">
        <v>131</v>
      </c>
      <c r="B178" s="411"/>
      <c r="C178" s="411"/>
      <c r="D178" s="440"/>
      <c r="E178" s="374" t="s">
        <v>408</v>
      </c>
      <c r="F178" s="375"/>
      <c r="G178" s="375"/>
      <c r="H178" s="375"/>
      <c r="I178" s="375"/>
      <c r="J178" s="375"/>
      <c r="K178" s="375"/>
      <c r="L178" s="375"/>
      <c r="M178" s="375"/>
      <c r="N178" s="375"/>
      <c r="O178" s="375"/>
      <c r="P178" s="375"/>
      <c r="Q178" s="375"/>
      <c r="R178" s="375"/>
      <c r="S178" s="375"/>
      <c r="T178" s="375"/>
      <c r="U178" s="375"/>
      <c r="V178" s="375"/>
      <c r="W178" s="375"/>
      <c r="X178" s="375"/>
      <c r="Y178" s="375"/>
      <c r="Z178" s="375"/>
      <c r="AA178" s="375"/>
      <c r="AB178" s="375"/>
      <c r="AC178" s="375"/>
      <c r="AD178" s="375"/>
      <c r="AE178" s="375"/>
      <c r="AF178" s="375"/>
      <c r="AG178" s="375"/>
      <c r="AH178" s="375"/>
      <c r="AI178" s="375"/>
      <c r="AJ178" s="375"/>
      <c r="AK178" s="375"/>
      <c r="AL178" s="375"/>
      <c r="AM178" s="375"/>
      <c r="AN178" s="375"/>
      <c r="AO178" s="375"/>
      <c r="AP178" s="375"/>
      <c r="AQ178" s="375"/>
      <c r="AR178" s="375"/>
      <c r="AS178" s="375"/>
      <c r="AT178" s="375"/>
      <c r="AU178" s="375"/>
      <c r="AV178" s="375"/>
      <c r="AW178" s="375"/>
      <c r="AX178" s="375"/>
      <c r="AY178" s="375"/>
      <c r="AZ178" s="375"/>
      <c r="BA178" s="375"/>
      <c r="BB178" s="375"/>
      <c r="BC178" s="375"/>
      <c r="BD178" s="375"/>
      <c r="BE178" s="376"/>
      <c r="BF178" s="371" t="s">
        <v>431</v>
      </c>
      <c r="BG178" s="372"/>
      <c r="BH178" s="372"/>
      <c r="BI178" s="373"/>
      <c r="BO178" s="2"/>
      <c r="BP178" s="2"/>
      <c r="BQ178" s="2"/>
    </row>
    <row r="179" spans="1:69" ht="90.75" customHeight="1" thickBot="1" x14ac:dyDescent="0.3">
      <c r="A179" s="442" t="s">
        <v>211</v>
      </c>
      <c r="B179" s="383"/>
      <c r="C179" s="383"/>
      <c r="D179" s="443"/>
      <c r="E179" s="444" t="s">
        <v>469</v>
      </c>
      <c r="F179" s="445"/>
      <c r="G179" s="445"/>
      <c r="H179" s="445"/>
      <c r="I179" s="445"/>
      <c r="J179" s="445"/>
      <c r="K179" s="445"/>
      <c r="L179" s="445"/>
      <c r="M179" s="445"/>
      <c r="N179" s="445"/>
      <c r="O179" s="445"/>
      <c r="P179" s="445"/>
      <c r="Q179" s="445"/>
      <c r="R179" s="445"/>
      <c r="S179" s="445"/>
      <c r="T179" s="445"/>
      <c r="U179" s="445"/>
      <c r="V179" s="445"/>
      <c r="W179" s="445"/>
      <c r="X179" s="445"/>
      <c r="Y179" s="445"/>
      <c r="Z179" s="445"/>
      <c r="AA179" s="445"/>
      <c r="AB179" s="445"/>
      <c r="AC179" s="445"/>
      <c r="AD179" s="445"/>
      <c r="AE179" s="445"/>
      <c r="AF179" s="445"/>
      <c r="AG179" s="445"/>
      <c r="AH179" s="445"/>
      <c r="AI179" s="445"/>
      <c r="AJ179" s="445"/>
      <c r="AK179" s="445"/>
      <c r="AL179" s="445"/>
      <c r="AM179" s="445"/>
      <c r="AN179" s="445"/>
      <c r="AO179" s="445"/>
      <c r="AP179" s="445"/>
      <c r="AQ179" s="445"/>
      <c r="AR179" s="445"/>
      <c r="AS179" s="445"/>
      <c r="AT179" s="445"/>
      <c r="AU179" s="445"/>
      <c r="AV179" s="445"/>
      <c r="AW179" s="445"/>
      <c r="AX179" s="445"/>
      <c r="AY179" s="445"/>
      <c r="AZ179" s="445"/>
      <c r="BA179" s="445"/>
      <c r="BB179" s="445"/>
      <c r="BC179" s="445"/>
      <c r="BD179" s="445"/>
      <c r="BE179" s="446"/>
      <c r="BF179" s="447" t="s">
        <v>171</v>
      </c>
      <c r="BG179" s="369"/>
      <c r="BH179" s="369"/>
      <c r="BI179" s="370"/>
      <c r="BO179" s="2"/>
      <c r="BP179" s="2"/>
      <c r="BQ179" s="2"/>
    </row>
    <row r="180" spans="1:69" s="24" customFormat="1" ht="108.6" customHeight="1" thickBot="1" x14ac:dyDescent="0.5">
      <c r="A180" s="639" t="s">
        <v>105</v>
      </c>
      <c r="B180" s="637"/>
      <c r="C180" s="637"/>
      <c r="D180" s="638"/>
      <c r="E180" s="425" t="s">
        <v>106</v>
      </c>
      <c r="F180" s="425"/>
      <c r="G180" s="425"/>
      <c r="H180" s="425"/>
      <c r="I180" s="425"/>
      <c r="J180" s="425"/>
      <c r="K180" s="425"/>
      <c r="L180" s="425"/>
      <c r="M180" s="425"/>
      <c r="N180" s="425"/>
      <c r="O180" s="425"/>
      <c r="P180" s="425"/>
      <c r="Q180" s="425"/>
      <c r="R180" s="425"/>
      <c r="S180" s="425"/>
      <c r="T180" s="425"/>
      <c r="U180" s="425"/>
      <c r="V180" s="425"/>
      <c r="W180" s="425"/>
      <c r="X180" s="425"/>
      <c r="Y180" s="425"/>
      <c r="Z180" s="425"/>
      <c r="AA180" s="425"/>
      <c r="AB180" s="425"/>
      <c r="AC180" s="425"/>
      <c r="AD180" s="425"/>
      <c r="AE180" s="425"/>
      <c r="AF180" s="425"/>
      <c r="AG180" s="425"/>
      <c r="AH180" s="425"/>
      <c r="AI180" s="425"/>
      <c r="AJ180" s="425"/>
      <c r="AK180" s="425"/>
      <c r="AL180" s="425"/>
      <c r="AM180" s="425"/>
      <c r="AN180" s="425"/>
      <c r="AO180" s="425"/>
      <c r="AP180" s="425"/>
      <c r="AQ180" s="425"/>
      <c r="AR180" s="425"/>
      <c r="AS180" s="425"/>
      <c r="AT180" s="425"/>
      <c r="AU180" s="425"/>
      <c r="AV180" s="425"/>
      <c r="AW180" s="425"/>
      <c r="AX180" s="425"/>
      <c r="AY180" s="425"/>
      <c r="AZ180" s="425"/>
      <c r="BA180" s="425"/>
      <c r="BB180" s="425"/>
      <c r="BC180" s="425"/>
      <c r="BD180" s="425"/>
      <c r="BE180" s="425"/>
      <c r="BF180" s="639" t="s">
        <v>143</v>
      </c>
      <c r="BG180" s="637"/>
      <c r="BH180" s="637"/>
      <c r="BI180" s="638"/>
      <c r="BO180" s="25"/>
      <c r="BP180" s="25"/>
      <c r="BQ180" s="25"/>
    </row>
    <row r="181" spans="1:69" s="130" customFormat="1" ht="79.5" customHeight="1" x14ac:dyDescent="0.25">
      <c r="A181" s="410" t="s">
        <v>212</v>
      </c>
      <c r="B181" s="411"/>
      <c r="C181" s="411"/>
      <c r="D181" s="440"/>
      <c r="E181" s="416" t="s">
        <v>459</v>
      </c>
      <c r="F181" s="417"/>
      <c r="G181" s="417"/>
      <c r="H181" s="417"/>
      <c r="I181" s="417"/>
      <c r="J181" s="417"/>
      <c r="K181" s="417"/>
      <c r="L181" s="417"/>
      <c r="M181" s="417"/>
      <c r="N181" s="417"/>
      <c r="O181" s="417"/>
      <c r="P181" s="417"/>
      <c r="Q181" s="417"/>
      <c r="R181" s="417"/>
      <c r="S181" s="417"/>
      <c r="T181" s="417"/>
      <c r="U181" s="417"/>
      <c r="V181" s="417"/>
      <c r="W181" s="417"/>
      <c r="X181" s="417"/>
      <c r="Y181" s="417"/>
      <c r="Z181" s="417"/>
      <c r="AA181" s="417"/>
      <c r="AB181" s="417"/>
      <c r="AC181" s="417"/>
      <c r="AD181" s="417"/>
      <c r="AE181" s="417"/>
      <c r="AF181" s="417"/>
      <c r="AG181" s="417"/>
      <c r="AH181" s="417"/>
      <c r="AI181" s="417"/>
      <c r="AJ181" s="417"/>
      <c r="AK181" s="417"/>
      <c r="AL181" s="417"/>
      <c r="AM181" s="417"/>
      <c r="AN181" s="417"/>
      <c r="AO181" s="417"/>
      <c r="AP181" s="417"/>
      <c r="AQ181" s="417"/>
      <c r="AR181" s="417"/>
      <c r="AS181" s="417"/>
      <c r="AT181" s="417"/>
      <c r="AU181" s="417"/>
      <c r="AV181" s="417"/>
      <c r="AW181" s="417"/>
      <c r="AX181" s="417"/>
      <c r="AY181" s="417"/>
      <c r="AZ181" s="417"/>
      <c r="BA181" s="417"/>
      <c r="BB181" s="417"/>
      <c r="BC181" s="417"/>
      <c r="BD181" s="417"/>
      <c r="BE181" s="418"/>
      <c r="BF181" s="368" t="s">
        <v>189</v>
      </c>
      <c r="BG181" s="369"/>
      <c r="BH181" s="369"/>
      <c r="BI181" s="370"/>
    </row>
    <row r="182" spans="1:69" ht="66" customHeight="1" x14ac:dyDescent="0.25">
      <c r="A182" s="410" t="s">
        <v>216</v>
      </c>
      <c r="B182" s="411"/>
      <c r="C182" s="411"/>
      <c r="D182" s="377"/>
      <c r="E182" s="401" t="s">
        <v>470</v>
      </c>
      <c r="F182" s="402"/>
      <c r="G182" s="402"/>
      <c r="H182" s="402"/>
      <c r="I182" s="402"/>
      <c r="J182" s="402"/>
      <c r="K182" s="402"/>
      <c r="L182" s="402"/>
      <c r="M182" s="402"/>
      <c r="N182" s="402"/>
      <c r="O182" s="402"/>
      <c r="P182" s="402"/>
      <c r="Q182" s="402"/>
      <c r="R182" s="402"/>
      <c r="S182" s="402"/>
      <c r="T182" s="402"/>
      <c r="U182" s="402"/>
      <c r="V182" s="402"/>
      <c r="W182" s="402"/>
      <c r="X182" s="402"/>
      <c r="Y182" s="402"/>
      <c r="Z182" s="402"/>
      <c r="AA182" s="402"/>
      <c r="AB182" s="402"/>
      <c r="AC182" s="402"/>
      <c r="AD182" s="402"/>
      <c r="AE182" s="402"/>
      <c r="AF182" s="402"/>
      <c r="AG182" s="402"/>
      <c r="AH182" s="402"/>
      <c r="AI182" s="402"/>
      <c r="AJ182" s="402"/>
      <c r="AK182" s="402"/>
      <c r="AL182" s="402"/>
      <c r="AM182" s="402"/>
      <c r="AN182" s="402"/>
      <c r="AO182" s="402"/>
      <c r="AP182" s="402"/>
      <c r="AQ182" s="402"/>
      <c r="AR182" s="402"/>
      <c r="AS182" s="402"/>
      <c r="AT182" s="402"/>
      <c r="AU182" s="402"/>
      <c r="AV182" s="402"/>
      <c r="AW182" s="402"/>
      <c r="AX182" s="402"/>
      <c r="AY182" s="402"/>
      <c r="AZ182" s="402"/>
      <c r="BA182" s="402"/>
      <c r="BB182" s="402"/>
      <c r="BC182" s="402"/>
      <c r="BD182" s="402"/>
      <c r="BE182" s="403"/>
      <c r="BF182" s="317" t="s">
        <v>426</v>
      </c>
      <c r="BG182" s="404"/>
      <c r="BH182" s="404"/>
      <c r="BI182" s="405"/>
      <c r="BO182" s="2"/>
      <c r="BP182" s="2"/>
      <c r="BQ182" s="2"/>
    </row>
    <row r="183" spans="1:69" ht="64.5" customHeight="1" x14ac:dyDescent="0.25">
      <c r="A183" s="346" t="s">
        <v>217</v>
      </c>
      <c r="B183" s="347"/>
      <c r="C183" s="347"/>
      <c r="D183" s="347"/>
      <c r="E183" s="398" t="s">
        <v>471</v>
      </c>
      <c r="F183" s="399"/>
      <c r="G183" s="399"/>
      <c r="H183" s="399"/>
      <c r="I183" s="399"/>
      <c r="J183" s="399"/>
      <c r="K183" s="399"/>
      <c r="L183" s="399"/>
      <c r="M183" s="399"/>
      <c r="N183" s="399"/>
      <c r="O183" s="399"/>
      <c r="P183" s="399"/>
      <c r="Q183" s="399"/>
      <c r="R183" s="399"/>
      <c r="S183" s="399"/>
      <c r="T183" s="399"/>
      <c r="U183" s="399"/>
      <c r="V183" s="399"/>
      <c r="W183" s="399"/>
      <c r="X183" s="399"/>
      <c r="Y183" s="399"/>
      <c r="Z183" s="399"/>
      <c r="AA183" s="399"/>
      <c r="AB183" s="399"/>
      <c r="AC183" s="399"/>
      <c r="AD183" s="399"/>
      <c r="AE183" s="399"/>
      <c r="AF183" s="399"/>
      <c r="AG183" s="399"/>
      <c r="AH183" s="399"/>
      <c r="AI183" s="399"/>
      <c r="AJ183" s="399"/>
      <c r="AK183" s="399"/>
      <c r="AL183" s="399"/>
      <c r="AM183" s="399"/>
      <c r="AN183" s="399"/>
      <c r="AO183" s="399"/>
      <c r="AP183" s="399"/>
      <c r="AQ183" s="399"/>
      <c r="AR183" s="399"/>
      <c r="AS183" s="399"/>
      <c r="AT183" s="399"/>
      <c r="AU183" s="399"/>
      <c r="AV183" s="399"/>
      <c r="AW183" s="399"/>
      <c r="AX183" s="399"/>
      <c r="AY183" s="399"/>
      <c r="AZ183" s="399"/>
      <c r="BA183" s="399"/>
      <c r="BB183" s="399"/>
      <c r="BC183" s="399"/>
      <c r="BD183" s="399"/>
      <c r="BE183" s="400"/>
      <c r="BF183" s="317" t="s">
        <v>227</v>
      </c>
      <c r="BG183" s="318"/>
      <c r="BH183" s="318"/>
      <c r="BI183" s="319"/>
      <c r="BO183" s="2"/>
      <c r="BP183" s="2"/>
      <c r="BQ183" s="2"/>
    </row>
    <row r="184" spans="1:69" ht="64.5" customHeight="1" x14ac:dyDescent="0.25">
      <c r="A184" s="346" t="s">
        <v>219</v>
      </c>
      <c r="B184" s="347"/>
      <c r="C184" s="347"/>
      <c r="D184" s="347"/>
      <c r="E184" s="408" t="s">
        <v>456</v>
      </c>
      <c r="F184" s="352"/>
      <c r="G184" s="352"/>
      <c r="H184" s="352"/>
      <c r="I184" s="352"/>
      <c r="J184" s="352"/>
      <c r="K184" s="352"/>
      <c r="L184" s="352"/>
      <c r="M184" s="352"/>
      <c r="N184" s="352"/>
      <c r="O184" s="352"/>
      <c r="P184" s="352"/>
      <c r="Q184" s="352"/>
      <c r="R184" s="352"/>
      <c r="S184" s="352"/>
      <c r="T184" s="352"/>
      <c r="U184" s="352"/>
      <c r="V184" s="352"/>
      <c r="W184" s="352"/>
      <c r="X184" s="352"/>
      <c r="Y184" s="352"/>
      <c r="Z184" s="352"/>
      <c r="AA184" s="352"/>
      <c r="AB184" s="352"/>
      <c r="AC184" s="352"/>
      <c r="AD184" s="352"/>
      <c r="AE184" s="352"/>
      <c r="AF184" s="352"/>
      <c r="AG184" s="352"/>
      <c r="AH184" s="352"/>
      <c r="AI184" s="352"/>
      <c r="AJ184" s="352"/>
      <c r="AK184" s="352"/>
      <c r="AL184" s="352"/>
      <c r="AM184" s="352"/>
      <c r="AN184" s="352"/>
      <c r="AO184" s="352"/>
      <c r="AP184" s="352"/>
      <c r="AQ184" s="352"/>
      <c r="AR184" s="352"/>
      <c r="AS184" s="352"/>
      <c r="AT184" s="352"/>
      <c r="AU184" s="352"/>
      <c r="AV184" s="352"/>
      <c r="AW184" s="352"/>
      <c r="AX184" s="352"/>
      <c r="AY184" s="352"/>
      <c r="AZ184" s="352"/>
      <c r="BA184" s="352"/>
      <c r="BB184" s="352"/>
      <c r="BC184" s="352"/>
      <c r="BD184" s="352"/>
      <c r="BE184" s="352"/>
      <c r="BF184" s="317" t="s">
        <v>369</v>
      </c>
      <c r="BG184" s="318"/>
      <c r="BH184" s="318"/>
      <c r="BI184" s="319"/>
      <c r="BO184" s="2"/>
      <c r="BP184" s="2"/>
      <c r="BQ184" s="2"/>
    </row>
    <row r="185" spans="1:69" ht="64.5" customHeight="1" x14ac:dyDescent="0.25">
      <c r="A185" s="708" t="s">
        <v>301</v>
      </c>
      <c r="B185" s="524"/>
      <c r="C185" s="524"/>
      <c r="D185" s="524"/>
      <c r="E185" s="408" t="s">
        <v>398</v>
      </c>
      <c r="F185" s="352"/>
      <c r="G185" s="352"/>
      <c r="H185" s="352"/>
      <c r="I185" s="352"/>
      <c r="J185" s="352"/>
      <c r="K185" s="352"/>
      <c r="L185" s="352"/>
      <c r="M185" s="352"/>
      <c r="N185" s="352"/>
      <c r="O185" s="352"/>
      <c r="P185" s="352"/>
      <c r="Q185" s="352"/>
      <c r="R185" s="352"/>
      <c r="S185" s="352"/>
      <c r="T185" s="352"/>
      <c r="U185" s="352"/>
      <c r="V185" s="352"/>
      <c r="W185" s="352"/>
      <c r="X185" s="352"/>
      <c r="Y185" s="352"/>
      <c r="Z185" s="352"/>
      <c r="AA185" s="352"/>
      <c r="AB185" s="352"/>
      <c r="AC185" s="352"/>
      <c r="AD185" s="352"/>
      <c r="AE185" s="352"/>
      <c r="AF185" s="352"/>
      <c r="AG185" s="352"/>
      <c r="AH185" s="352"/>
      <c r="AI185" s="352"/>
      <c r="AJ185" s="352"/>
      <c r="AK185" s="352"/>
      <c r="AL185" s="352"/>
      <c r="AM185" s="352"/>
      <c r="AN185" s="352"/>
      <c r="AO185" s="352"/>
      <c r="AP185" s="352"/>
      <c r="AQ185" s="352"/>
      <c r="AR185" s="352"/>
      <c r="AS185" s="352"/>
      <c r="AT185" s="352"/>
      <c r="AU185" s="352"/>
      <c r="AV185" s="352"/>
      <c r="AW185" s="352"/>
      <c r="AX185" s="352"/>
      <c r="AY185" s="352"/>
      <c r="AZ185" s="352"/>
      <c r="BA185" s="352"/>
      <c r="BB185" s="352"/>
      <c r="BC185" s="352"/>
      <c r="BD185" s="352"/>
      <c r="BE185" s="352"/>
      <c r="BF185" s="317" t="s">
        <v>241</v>
      </c>
      <c r="BG185" s="318"/>
      <c r="BH185" s="318"/>
      <c r="BI185" s="319"/>
      <c r="BO185" s="2"/>
      <c r="BP185" s="2"/>
      <c r="BQ185" s="2"/>
    </row>
    <row r="186" spans="1:69" ht="64.5" customHeight="1" x14ac:dyDescent="0.25">
      <c r="A186" s="708" t="s">
        <v>302</v>
      </c>
      <c r="B186" s="524"/>
      <c r="C186" s="524"/>
      <c r="D186" s="524"/>
      <c r="E186" s="408" t="s">
        <v>399</v>
      </c>
      <c r="F186" s="352"/>
      <c r="G186" s="352"/>
      <c r="H186" s="352"/>
      <c r="I186" s="352"/>
      <c r="J186" s="352"/>
      <c r="K186" s="352"/>
      <c r="L186" s="352"/>
      <c r="M186" s="352"/>
      <c r="N186" s="352"/>
      <c r="O186" s="352"/>
      <c r="P186" s="352"/>
      <c r="Q186" s="352"/>
      <c r="R186" s="352"/>
      <c r="S186" s="352"/>
      <c r="T186" s="352"/>
      <c r="U186" s="352"/>
      <c r="V186" s="352"/>
      <c r="W186" s="352"/>
      <c r="X186" s="352"/>
      <c r="Y186" s="352"/>
      <c r="Z186" s="352"/>
      <c r="AA186" s="352"/>
      <c r="AB186" s="352"/>
      <c r="AC186" s="352"/>
      <c r="AD186" s="352"/>
      <c r="AE186" s="352"/>
      <c r="AF186" s="352"/>
      <c r="AG186" s="352"/>
      <c r="AH186" s="352"/>
      <c r="AI186" s="352"/>
      <c r="AJ186" s="352"/>
      <c r="AK186" s="352"/>
      <c r="AL186" s="352"/>
      <c r="AM186" s="352"/>
      <c r="AN186" s="352"/>
      <c r="AO186" s="352"/>
      <c r="AP186" s="352"/>
      <c r="AQ186" s="352"/>
      <c r="AR186" s="352"/>
      <c r="AS186" s="352"/>
      <c r="AT186" s="352"/>
      <c r="AU186" s="352"/>
      <c r="AV186" s="352"/>
      <c r="AW186" s="352"/>
      <c r="AX186" s="352"/>
      <c r="AY186" s="352"/>
      <c r="AZ186" s="352"/>
      <c r="BA186" s="352"/>
      <c r="BB186" s="352"/>
      <c r="BC186" s="352"/>
      <c r="BD186" s="352"/>
      <c r="BE186" s="352"/>
      <c r="BF186" s="317" t="s">
        <v>267</v>
      </c>
      <c r="BG186" s="318"/>
      <c r="BH186" s="318"/>
      <c r="BI186" s="319"/>
      <c r="BO186" s="2"/>
      <c r="BP186" s="2"/>
      <c r="BQ186" s="2"/>
    </row>
    <row r="187" spans="1:69" ht="64.5" customHeight="1" x14ac:dyDescent="0.25">
      <c r="A187" s="708" t="s">
        <v>303</v>
      </c>
      <c r="B187" s="524"/>
      <c r="C187" s="524"/>
      <c r="D187" s="524"/>
      <c r="E187" s="408" t="s">
        <v>400</v>
      </c>
      <c r="F187" s="352"/>
      <c r="G187" s="352"/>
      <c r="H187" s="352"/>
      <c r="I187" s="352"/>
      <c r="J187" s="352"/>
      <c r="K187" s="352"/>
      <c r="L187" s="352"/>
      <c r="M187" s="352"/>
      <c r="N187" s="352"/>
      <c r="O187" s="352"/>
      <c r="P187" s="352"/>
      <c r="Q187" s="352"/>
      <c r="R187" s="352"/>
      <c r="S187" s="352"/>
      <c r="T187" s="352"/>
      <c r="U187" s="352"/>
      <c r="V187" s="352"/>
      <c r="W187" s="352"/>
      <c r="X187" s="352"/>
      <c r="Y187" s="352"/>
      <c r="Z187" s="352"/>
      <c r="AA187" s="352"/>
      <c r="AB187" s="352"/>
      <c r="AC187" s="352"/>
      <c r="AD187" s="352"/>
      <c r="AE187" s="352"/>
      <c r="AF187" s="352"/>
      <c r="AG187" s="352"/>
      <c r="AH187" s="352"/>
      <c r="AI187" s="352"/>
      <c r="AJ187" s="352"/>
      <c r="AK187" s="352"/>
      <c r="AL187" s="352"/>
      <c r="AM187" s="352"/>
      <c r="AN187" s="352"/>
      <c r="AO187" s="352"/>
      <c r="AP187" s="352"/>
      <c r="AQ187" s="352"/>
      <c r="AR187" s="352"/>
      <c r="AS187" s="352"/>
      <c r="AT187" s="352"/>
      <c r="AU187" s="352"/>
      <c r="AV187" s="352"/>
      <c r="AW187" s="352"/>
      <c r="AX187" s="352"/>
      <c r="AY187" s="352"/>
      <c r="AZ187" s="352"/>
      <c r="BA187" s="352"/>
      <c r="BB187" s="352"/>
      <c r="BC187" s="352"/>
      <c r="BD187" s="352"/>
      <c r="BE187" s="352"/>
      <c r="BF187" s="317" t="s">
        <v>267</v>
      </c>
      <c r="BG187" s="318"/>
      <c r="BH187" s="318"/>
      <c r="BI187" s="319"/>
      <c r="BO187" s="2"/>
      <c r="BP187" s="2"/>
      <c r="BQ187" s="2"/>
    </row>
    <row r="188" spans="1:69" ht="58.5" customHeight="1" x14ac:dyDescent="0.25">
      <c r="A188" s="708" t="s">
        <v>304</v>
      </c>
      <c r="B188" s="524"/>
      <c r="C188" s="524"/>
      <c r="D188" s="524"/>
      <c r="E188" s="408" t="s">
        <v>472</v>
      </c>
      <c r="F188" s="352"/>
      <c r="G188" s="352"/>
      <c r="H188" s="352"/>
      <c r="I188" s="352"/>
      <c r="J188" s="352"/>
      <c r="K188" s="352"/>
      <c r="L188" s="352"/>
      <c r="M188" s="352"/>
      <c r="N188" s="352"/>
      <c r="O188" s="352"/>
      <c r="P188" s="352"/>
      <c r="Q188" s="352"/>
      <c r="R188" s="352"/>
      <c r="S188" s="352"/>
      <c r="T188" s="352"/>
      <c r="U188" s="352"/>
      <c r="V188" s="352"/>
      <c r="W188" s="352"/>
      <c r="X188" s="352"/>
      <c r="Y188" s="352"/>
      <c r="Z188" s="352"/>
      <c r="AA188" s="352"/>
      <c r="AB188" s="352"/>
      <c r="AC188" s="352"/>
      <c r="AD188" s="352"/>
      <c r="AE188" s="352"/>
      <c r="AF188" s="352"/>
      <c r="AG188" s="352"/>
      <c r="AH188" s="352"/>
      <c r="AI188" s="352"/>
      <c r="AJ188" s="352"/>
      <c r="AK188" s="352"/>
      <c r="AL188" s="352"/>
      <c r="AM188" s="352"/>
      <c r="AN188" s="352"/>
      <c r="AO188" s="352"/>
      <c r="AP188" s="352"/>
      <c r="AQ188" s="352"/>
      <c r="AR188" s="352"/>
      <c r="AS188" s="352"/>
      <c r="AT188" s="352"/>
      <c r="AU188" s="352"/>
      <c r="AV188" s="352"/>
      <c r="AW188" s="352"/>
      <c r="AX188" s="352"/>
      <c r="AY188" s="352"/>
      <c r="AZ188" s="352"/>
      <c r="BA188" s="352"/>
      <c r="BB188" s="352"/>
      <c r="BC188" s="352"/>
      <c r="BD188" s="352"/>
      <c r="BE188" s="352"/>
      <c r="BF188" s="317" t="s">
        <v>268</v>
      </c>
      <c r="BG188" s="318"/>
      <c r="BH188" s="318"/>
      <c r="BI188" s="319"/>
      <c r="BO188" s="2"/>
      <c r="BP188" s="2"/>
      <c r="BQ188" s="2"/>
    </row>
    <row r="189" spans="1:69" ht="64.5" customHeight="1" x14ac:dyDescent="0.25">
      <c r="A189" s="708" t="s">
        <v>307</v>
      </c>
      <c r="B189" s="524"/>
      <c r="C189" s="524"/>
      <c r="D189" s="524"/>
      <c r="E189" s="408" t="s">
        <v>473</v>
      </c>
      <c r="F189" s="352"/>
      <c r="G189" s="352"/>
      <c r="H189" s="352"/>
      <c r="I189" s="352"/>
      <c r="J189" s="352"/>
      <c r="K189" s="352"/>
      <c r="L189" s="352"/>
      <c r="M189" s="352"/>
      <c r="N189" s="352"/>
      <c r="O189" s="352"/>
      <c r="P189" s="352"/>
      <c r="Q189" s="352"/>
      <c r="R189" s="352"/>
      <c r="S189" s="352"/>
      <c r="T189" s="352"/>
      <c r="U189" s="352"/>
      <c r="V189" s="352"/>
      <c r="W189" s="352"/>
      <c r="X189" s="352"/>
      <c r="Y189" s="352"/>
      <c r="Z189" s="352"/>
      <c r="AA189" s="352"/>
      <c r="AB189" s="352"/>
      <c r="AC189" s="352"/>
      <c r="AD189" s="352"/>
      <c r="AE189" s="352"/>
      <c r="AF189" s="352"/>
      <c r="AG189" s="352"/>
      <c r="AH189" s="352"/>
      <c r="AI189" s="352"/>
      <c r="AJ189" s="352"/>
      <c r="AK189" s="352"/>
      <c r="AL189" s="352"/>
      <c r="AM189" s="352"/>
      <c r="AN189" s="352"/>
      <c r="AO189" s="352"/>
      <c r="AP189" s="352"/>
      <c r="AQ189" s="352"/>
      <c r="AR189" s="352"/>
      <c r="AS189" s="352"/>
      <c r="AT189" s="352"/>
      <c r="AU189" s="352"/>
      <c r="AV189" s="352"/>
      <c r="AW189" s="352"/>
      <c r="AX189" s="352"/>
      <c r="AY189" s="352"/>
      <c r="AZ189" s="352"/>
      <c r="BA189" s="352"/>
      <c r="BB189" s="352"/>
      <c r="BC189" s="352"/>
      <c r="BD189" s="352"/>
      <c r="BE189" s="352"/>
      <c r="BF189" s="317" t="s">
        <v>268</v>
      </c>
      <c r="BG189" s="318"/>
      <c r="BH189" s="318"/>
      <c r="BI189" s="319"/>
      <c r="BO189" s="2"/>
      <c r="BP189" s="2"/>
      <c r="BQ189" s="2"/>
    </row>
    <row r="190" spans="1:69" ht="63.75" customHeight="1" thickBot="1" x14ac:dyDescent="0.3">
      <c r="A190" s="708" t="s">
        <v>310</v>
      </c>
      <c r="B190" s="524"/>
      <c r="C190" s="524"/>
      <c r="D190" s="524"/>
      <c r="E190" s="408" t="s">
        <v>437</v>
      </c>
      <c r="F190" s="352"/>
      <c r="G190" s="352"/>
      <c r="H190" s="352"/>
      <c r="I190" s="352"/>
      <c r="J190" s="352"/>
      <c r="K190" s="352"/>
      <c r="L190" s="352"/>
      <c r="M190" s="352"/>
      <c r="N190" s="352"/>
      <c r="O190" s="352"/>
      <c r="P190" s="352"/>
      <c r="Q190" s="352"/>
      <c r="R190" s="352"/>
      <c r="S190" s="352"/>
      <c r="T190" s="352"/>
      <c r="U190" s="352"/>
      <c r="V190" s="352"/>
      <c r="W190" s="352"/>
      <c r="X190" s="352"/>
      <c r="Y190" s="352"/>
      <c r="Z190" s="352"/>
      <c r="AA190" s="352"/>
      <c r="AB190" s="352"/>
      <c r="AC190" s="352"/>
      <c r="AD190" s="352"/>
      <c r="AE190" s="352"/>
      <c r="AF190" s="352"/>
      <c r="AG190" s="352"/>
      <c r="AH190" s="352"/>
      <c r="AI190" s="352"/>
      <c r="AJ190" s="352"/>
      <c r="AK190" s="352"/>
      <c r="AL190" s="352"/>
      <c r="AM190" s="352"/>
      <c r="AN190" s="352"/>
      <c r="AO190" s="352"/>
      <c r="AP190" s="352"/>
      <c r="AQ190" s="352"/>
      <c r="AR190" s="352"/>
      <c r="AS190" s="352"/>
      <c r="AT190" s="352"/>
      <c r="AU190" s="352"/>
      <c r="AV190" s="352"/>
      <c r="AW190" s="352"/>
      <c r="AX190" s="352"/>
      <c r="AY190" s="352"/>
      <c r="AZ190" s="352"/>
      <c r="BA190" s="352"/>
      <c r="BB190" s="352"/>
      <c r="BC190" s="352"/>
      <c r="BD190" s="352"/>
      <c r="BE190" s="352"/>
      <c r="BF190" s="349" t="s">
        <v>370</v>
      </c>
      <c r="BG190" s="350"/>
      <c r="BH190" s="350"/>
      <c r="BI190" s="351"/>
      <c r="BO190" s="2"/>
      <c r="BP190" s="2"/>
      <c r="BQ190" s="2"/>
    </row>
    <row r="191" spans="1:69" ht="63.75" customHeight="1" x14ac:dyDescent="0.4">
      <c r="A191" s="533" t="s">
        <v>134</v>
      </c>
      <c r="B191" s="507"/>
      <c r="C191" s="507"/>
      <c r="D191" s="534"/>
      <c r="E191" s="710" t="s">
        <v>409</v>
      </c>
      <c r="F191" s="711"/>
      <c r="G191" s="711"/>
      <c r="H191" s="711"/>
      <c r="I191" s="711"/>
      <c r="J191" s="711"/>
      <c r="K191" s="711"/>
      <c r="L191" s="711"/>
      <c r="M191" s="711"/>
      <c r="N191" s="711"/>
      <c r="O191" s="711"/>
      <c r="P191" s="711"/>
      <c r="Q191" s="711"/>
      <c r="R191" s="711"/>
      <c r="S191" s="711"/>
      <c r="T191" s="711"/>
      <c r="U191" s="711"/>
      <c r="V191" s="711"/>
      <c r="W191" s="711"/>
      <c r="X191" s="711"/>
      <c r="Y191" s="711"/>
      <c r="Z191" s="711"/>
      <c r="AA191" s="711"/>
      <c r="AB191" s="711"/>
      <c r="AC191" s="711"/>
      <c r="AD191" s="711"/>
      <c r="AE191" s="711"/>
      <c r="AF191" s="711"/>
      <c r="AG191" s="711"/>
      <c r="AH191" s="711"/>
      <c r="AI191" s="711"/>
      <c r="AJ191" s="711"/>
      <c r="AK191" s="711"/>
      <c r="AL191" s="711"/>
      <c r="AM191" s="711"/>
      <c r="AN191" s="711"/>
      <c r="AO191" s="711"/>
      <c r="AP191" s="711"/>
      <c r="AQ191" s="711"/>
      <c r="AR191" s="711"/>
      <c r="AS191" s="711"/>
      <c r="AT191" s="711"/>
      <c r="AU191" s="711"/>
      <c r="AV191" s="711"/>
      <c r="AW191" s="711"/>
      <c r="AX191" s="711"/>
      <c r="AY191" s="711"/>
      <c r="AZ191" s="711"/>
      <c r="BA191" s="711"/>
      <c r="BB191" s="711"/>
      <c r="BC191" s="711"/>
      <c r="BD191" s="711"/>
      <c r="BE191" s="712"/>
      <c r="BF191" s="641" t="s">
        <v>232</v>
      </c>
      <c r="BG191" s="713"/>
      <c r="BH191" s="713"/>
      <c r="BI191" s="714"/>
      <c r="BJ191" s="37"/>
      <c r="BK191" s="38"/>
      <c r="BL191" s="38"/>
      <c r="BM191" s="38"/>
      <c r="BO191" s="2"/>
      <c r="BP191" s="2"/>
      <c r="BQ191" s="2"/>
    </row>
    <row r="192" spans="1:69" s="30" customFormat="1" ht="66.75" customHeight="1" x14ac:dyDescent="0.5">
      <c r="A192" s="718" t="s">
        <v>135</v>
      </c>
      <c r="B192" s="542"/>
      <c r="C192" s="542"/>
      <c r="D192" s="719"/>
      <c r="E192" s="720" t="s">
        <v>479</v>
      </c>
      <c r="F192" s="721"/>
      <c r="G192" s="721"/>
      <c r="H192" s="721"/>
      <c r="I192" s="721"/>
      <c r="J192" s="721"/>
      <c r="K192" s="721"/>
      <c r="L192" s="721"/>
      <c r="M192" s="721"/>
      <c r="N192" s="721"/>
      <c r="O192" s="721"/>
      <c r="P192" s="721"/>
      <c r="Q192" s="721"/>
      <c r="R192" s="721"/>
      <c r="S192" s="721"/>
      <c r="T192" s="721"/>
      <c r="U192" s="721"/>
      <c r="V192" s="721"/>
      <c r="W192" s="721"/>
      <c r="X192" s="721"/>
      <c r="Y192" s="721"/>
      <c r="Z192" s="721"/>
      <c r="AA192" s="721"/>
      <c r="AB192" s="721"/>
      <c r="AC192" s="721"/>
      <c r="AD192" s="721"/>
      <c r="AE192" s="721"/>
      <c r="AF192" s="721"/>
      <c r="AG192" s="721"/>
      <c r="AH192" s="721"/>
      <c r="AI192" s="721"/>
      <c r="AJ192" s="721"/>
      <c r="AK192" s="721"/>
      <c r="AL192" s="721"/>
      <c r="AM192" s="721"/>
      <c r="AN192" s="721"/>
      <c r="AO192" s="721"/>
      <c r="AP192" s="721"/>
      <c r="AQ192" s="721"/>
      <c r="AR192" s="721"/>
      <c r="AS192" s="721"/>
      <c r="AT192" s="721"/>
      <c r="AU192" s="721"/>
      <c r="AV192" s="721"/>
      <c r="AW192" s="721"/>
      <c r="AX192" s="721"/>
      <c r="AY192" s="721"/>
      <c r="AZ192" s="721"/>
      <c r="BA192" s="721"/>
      <c r="BB192" s="721"/>
      <c r="BC192" s="721"/>
      <c r="BD192" s="721"/>
      <c r="BE192" s="722"/>
      <c r="BF192" s="723" t="s">
        <v>333</v>
      </c>
      <c r="BG192" s="724"/>
      <c r="BH192" s="724"/>
      <c r="BI192" s="725"/>
      <c r="BJ192" s="40"/>
      <c r="BK192" s="41"/>
      <c r="BL192" s="41"/>
      <c r="BM192" s="41"/>
    </row>
    <row r="193" spans="1:69" s="130" customFormat="1" ht="51.75" customHeight="1" x14ac:dyDescent="0.4">
      <c r="A193" s="410" t="s">
        <v>136</v>
      </c>
      <c r="B193" s="411"/>
      <c r="C193" s="411"/>
      <c r="D193" s="440"/>
      <c r="E193" s="709" t="s">
        <v>341</v>
      </c>
      <c r="F193" s="402"/>
      <c r="G193" s="402"/>
      <c r="H193" s="402"/>
      <c r="I193" s="402"/>
      <c r="J193" s="402"/>
      <c r="K193" s="402"/>
      <c r="L193" s="402"/>
      <c r="M193" s="402"/>
      <c r="N193" s="402"/>
      <c r="O193" s="402"/>
      <c r="P193" s="402"/>
      <c r="Q193" s="402"/>
      <c r="R193" s="402"/>
      <c r="S193" s="402"/>
      <c r="T193" s="402"/>
      <c r="U193" s="402"/>
      <c r="V193" s="402"/>
      <c r="W193" s="402"/>
      <c r="X193" s="402"/>
      <c r="Y193" s="402"/>
      <c r="Z193" s="402"/>
      <c r="AA193" s="402"/>
      <c r="AB193" s="402"/>
      <c r="AC193" s="402"/>
      <c r="AD193" s="402"/>
      <c r="AE193" s="402"/>
      <c r="AF193" s="402"/>
      <c r="AG193" s="402"/>
      <c r="AH193" s="402"/>
      <c r="AI193" s="402"/>
      <c r="AJ193" s="402"/>
      <c r="AK193" s="402"/>
      <c r="AL193" s="402"/>
      <c r="AM193" s="402"/>
      <c r="AN193" s="402"/>
      <c r="AO193" s="402"/>
      <c r="AP193" s="402"/>
      <c r="AQ193" s="402"/>
      <c r="AR193" s="402"/>
      <c r="AS193" s="402"/>
      <c r="AT193" s="402"/>
      <c r="AU193" s="402"/>
      <c r="AV193" s="402"/>
      <c r="AW193" s="402"/>
      <c r="AX193" s="402"/>
      <c r="AY193" s="402"/>
      <c r="AZ193" s="402"/>
      <c r="BA193" s="402"/>
      <c r="BB193" s="402"/>
      <c r="BC193" s="402"/>
      <c r="BD193" s="402"/>
      <c r="BE193" s="403"/>
      <c r="BF193" s="620" t="s">
        <v>176</v>
      </c>
      <c r="BG193" s="621"/>
      <c r="BH193" s="621"/>
      <c r="BI193" s="622"/>
      <c r="BJ193" s="176"/>
      <c r="BK193" s="177"/>
      <c r="BL193" s="177"/>
      <c r="BM193" s="177"/>
    </row>
    <row r="194" spans="1:69" ht="55.5" customHeight="1" x14ac:dyDescent="0.4">
      <c r="A194" s="410" t="s">
        <v>138</v>
      </c>
      <c r="B194" s="411"/>
      <c r="C194" s="411"/>
      <c r="D194" s="440"/>
      <c r="E194" s="709" t="s">
        <v>291</v>
      </c>
      <c r="F194" s="402"/>
      <c r="G194" s="402"/>
      <c r="H194" s="402"/>
      <c r="I194" s="402"/>
      <c r="J194" s="402"/>
      <c r="K194" s="402"/>
      <c r="L194" s="402"/>
      <c r="M194" s="402"/>
      <c r="N194" s="402"/>
      <c r="O194" s="402"/>
      <c r="P194" s="402"/>
      <c r="Q194" s="402"/>
      <c r="R194" s="402"/>
      <c r="S194" s="402"/>
      <c r="T194" s="402"/>
      <c r="U194" s="402"/>
      <c r="V194" s="402"/>
      <c r="W194" s="402"/>
      <c r="X194" s="402"/>
      <c r="Y194" s="402"/>
      <c r="Z194" s="402"/>
      <c r="AA194" s="402"/>
      <c r="AB194" s="402"/>
      <c r="AC194" s="402"/>
      <c r="AD194" s="402"/>
      <c r="AE194" s="402"/>
      <c r="AF194" s="402"/>
      <c r="AG194" s="402"/>
      <c r="AH194" s="402"/>
      <c r="AI194" s="402"/>
      <c r="AJ194" s="402"/>
      <c r="AK194" s="402"/>
      <c r="AL194" s="402"/>
      <c r="AM194" s="402"/>
      <c r="AN194" s="402"/>
      <c r="AO194" s="402"/>
      <c r="AP194" s="402"/>
      <c r="AQ194" s="402"/>
      <c r="AR194" s="402"/>
      <c r="AS194" s="402"/>
      <c r="AT194" s="402"/>
      <c r="AU194" s="402"/>
      <c r="AV194" s="402"/>
      <c r="AW194" s="402"/>
      <c r="AX194" s="402"/>
      <c r="AY194" s="402"/>
      <c r="AZ194" s="402"/>
      <c r="BA194" s="402"/>
      <c r="BB194" s="402"/>
      <c r="BC194" s="402"/>
      <c r="BD194" s="402"/>
      <c r="BE194" s="403"/>
      <c r="BF194" s="620" t="s">
        <v>373</v>
      </c>
      <c r="BG194" s="621"/>
      <c r="BH194" s="621"/>
      <c r="BI194" s="622"/>
      <c r="BJ194" s="37"/>
      <c r="BK194" s="38"/>
      <c r="BL194" s="38"/>
      <c r="BM194" s="38"/>
      <c r="BO194" s="2"/>
      <c r="BP194" s="2"/>
      <c r="BQ194" s="2"/>
    </row>
    <row r="195" spans="1:69" ht="52.5" customHeight="1" x14ac:dyDescent="0.4">
      <c r="A195" s="410" t="s">
        <v>139</v>
      </c>
      <c r="B195" s="411"/>
      <c r="C195" s="411"/>
      <c r="D195" s="440"/>
      <c r="E195" s="709" t="s">
        <v>363</v>
      </c>
      <c r="F195" s="402"/>
      <c r="G195" s="402"/>
      <c r="H195" s="402"/>
      <c r="I195" s="402"/>
      <c r="J195" s="402"/>
      <c r="K195" s="402"/>
      <c r="L195" s="402"/>
      <c r="M195" s="402"/>
      <c r="N195" s="402"/>
      <c r="O195" s="402"/>
      <c r="P195" s="402"/>
      <c r="Q195" s="402"/>
      <c r="R195" s="402"/>
      <c r="S195" s="402"/>
      <c r="T195" s="402"/>
      <c r="U195" s="402"/>
      <c r="V195" s="402"/>
      <c r="W195" s="402"/>
      <c r="X195" s="402"/>
      <c r="Y195" s="402"/>
      <c r="Z195" s="402"/>
      <c r="AA195" s="402"/>
      <c r="AB195" s="402"/>
      <c r="AC195" s="402"/>
      <c r="AD195" s="402"/>
      <c r="AE195" s="402"/>
      <c r="AF195" s="402"/>
      <c r="AG195" s="402"/>
      <c r="AH195" s="402"/>
      <c r="AI195" s="402"/>
      <c r="AJ195" s="402"/>
      <c r="AK195" s="402"/>
      <c r="AL195" s="402"/>
      <c r="AM195" s="402"/>
      <c r="AN195" s="402"/>
      <c r="AO195" s="402"/>
      <c r="AP195" s="402"/>
      <c r="AQ195" s="402"/>
      <c r="AR195" s="402"/>
      <c r="AS195" s="402"/>
      <c r="AT195" s="402"/>
      <c r="AU195" s="402"/>
      <c r="AV195" s="402"/>
      <c r="AW195" s="402"/>
      <c r="AX195" s="402"/>
      <c r="AY195" s="402"/>
      <c r="AZ195" s="402"/>
      <c r="BA195" s="402"/>
      <c r="BB195" s="402"/>
      <c r="BC195" s="402"/>
      <c r="BD195" s="402"/>
      <c r="BE195" s="403"/>
      <c r="BF195" s="620" t="s">
        <v>177</v>
      </c>
      <c r="BG195" s="621"/>
      <c r="BH195" s="621"/>
      <c r="BI195" s="622"/>
      <c r="BJ195" s="37"/>
      <c r="BK195" s="38"/>
      <c r="BL195" s="38"/>
      <c r="BM195" s="38"/>
      <c r="BO195" s="2"/>
      <c r="BP195" s="2"/>
      <c r="BQ195" s="2"/>
    </row>
    <row r="196" spans="1:69" ht="57.75" customHeight="1" x14ac:dyDescent="0.4">
      <c r="A196" s="410" t="s">
        <v>140</v>
      </c>
      <c r="B196" s="411"/>
      <c r="C196" s="411"/>
      <c r="D196" s="440"/>
      <c r="E196" s="548" t="s">
        <v>410</v>
      </c>
      <c r="F196" s="399"/>
      <c r="G196" s="399"/>
      <c r="H196" s="399"/>
      <c r="I196" s="399"/>
      <c r="J196" s="399"/>
      <c r="K196" s="399"/>
      <c r="L196" s="399"/>
      <c r="M196" s="399"/>
      <c r="N196" s="399"/>
      <c r="O196" s="399"/>
      <c r="P196" s="399"/>
      <c r="Q196" s="399"/>
      <c r="R196" s="399"/>
      <c r="S196" s="399"/>
      <c r="T196" s="399"/>
      <c r="U196" s="399"/>
      <c r="V196" s="399"/>
      <c r="W196" s="399"/>
      <c r="X196" s="399"/>
      <c r="Y196" s="399"/>
      <c r="Z196" s="399"/>
      <c r="AA196" s="399"/>
      <c r="AB196" s="399"/>
      <c r="AC196" s="399"/>
      <c r="AD196" s="399"/>
      <c r="AE196" s="399"/>
      <c r="AF196" s="399"/>
      <c r="AG196" s="399"/>
      <c r="AH196" s="399"/>
      <c r="AI196" s="399"/>
      <c r="AJ196" s="399"/>
      <c r="AK196" s="399"/>
      <c r="AL196" s="399"/>
      <c r="AM196" s="399"/>
      <c r="AN196" s="399"/>
      <c r="AO196" s="399"/>
      <c r="AP196" s="399"/>
      <c r="AQ196" s="399"/>
      <c r="AR196" s="399"/>
      <c r="AS196" s="399"/>
      <c r="AT196" s="399"/>
      <c r="AU196" s="399"/>
      <c r="AV196" s="399"/>
      <c r="AW196" s="399"/>
      <c r="AX196" s="399"/>
      <c r="AY196" s="399"/>
      <c r="AZ196" s="399"/>
      <c r="BA196" s="399"/>
      <c r="BB196" s="399"/>
      <c r="BC196" s="399"/>
      <c r="BD196" s="399"/>
      <c r="BE196" s="466"/>
      <c r="BF196" s="620" t="s">
        <v>178</v>
      </c>
      <c r="BG196" s="621"/>
      <c r="BH196" s="621"/>
      <c r="BI196" s="622"/>
      <c r="BJ196" s="37"/>
      <c r="BK196" s="38"/>
      <c r="BL196" s="38"/>
      <c r="BM196" s="38"/>
      <c r="BO196" s="2"/>
      <c r="BP196" s="2"/>
      <c r="BQ196" s="2"/>
    </row>
    <row r="197" spans="1:69" ht="78" customHeight="1" x14ac:dyDescent="0.4">
      <c r="A197" s="346" t="s">
        <v>213</v>
      </c>
      <c r="B197" s="347"/>
      <c r="C197" s="347"/>
      <c r="D197" s="348"/>
      <c r="E197" s="343" t="s">
        <v>411</v>
      </c>
      <c r="F197" s="344"/>
      <c r="G197" s="344"/>
      <c r="H197" s="344"/>
      <c r="I197" s="344"/>
      <c r="J197" s="344"/>
      <c r="K197" s="344"/>
      <c r="L197" s="344"/>
      <c r="M197" s="344"/>
      <c r="N197" s="344"/>
      <c r="O197" s="344"/>
      <c r="P197" s="344"/>
      <c r="Q197" s="344"/>
      <c r="R197" s="344"/>
      <c r="S197" s="344"/>
      <c r="T197" s="344"/>
      <c r="U197" s="344"/>
      <c r="V197" s="344"/>
      <c r="W197" s="344"/>
      <c r="X197" s="344"/>
      <c r="Y197" s="344"/>
      <c r="Z197" s="344"/>
      <c r="AA197" s="344"/>
      <c r="AB197" s="344"/>
      <c r="AC197" s="344"/>
      <c r="AD197" s="344"/>
      <c r="AE197" s="344"/>
      <c r="AF197" s="344"/>
      <c r="AG197" s="344"/>
      <c r="AH197" s="344"/>
      <c r="AI197" s="344"/>
      <c r="AJ197" s="344"/>
      <c r="AK197" s="344"/>
      <c r="AL197" s="344"/>
      <c r="AM197" s="344"/>
      <c r="AN197" s="344"/>
      <c r="AO197" s="344"/>
      <c r="AP197" s="344"/>
      <c r="AQ197" s="344"/>
      <c r="AR197" s="344"/>
      <c r="AS197" s="344"/>
      <c r="AT197" s="344"/>
      <c r="AU197" s="344"/>
      <c r="AV197" s="344"/>
      <c r="AW197" s="344"/>
      <c r="AX197" s="344"/>
      <c r="AY197" s="344"/>
      <c r="AZ197" s="344"/>
      <c r="BA197" s="344"/>
      <c r="BB197" s="344"/>
      <c r="BC197" s="344"/>
      <c r="BD197" s="344"/>
      <c r="BE197" s="345"/>
      <c r="BF197" s="317" t="s">
        <v>186</v>
      </c>
      <c r="BG197" s="318"/>
      <c r="BH197" s="318"/>
      <c r="BI197" s="319"/>
      <c r="BJ197" s="37"/>
      <c r="BK197" s="38"/>
      <c r="BL197" s="38"/>
      <c r="BM197" s="38"/>
      <c r="BO197" s="2"/>
      <c r="BP197" s="2"/>
      <c r="BQ197" s="2"/>
    </row>
    <row r="198" spans="1:69" ht="63.75" customHeight="1" x14ac:dyDescent="0.4">
      <c r="A198" s="346" t="s">
        <v>214</v>
      </c>
      <c r="B198" s="347"/>
      <c r="C198" s="347"/>
      <c r="D198" s="348"/>
      <c r="E198" s="715" t="s">
        <v>481</v>
      </c>
      <c r="F198" s="716"/>
      <c r="G198" s="716"/>
      <c r="H198" s="716"/>
      <c r="I198" s="716"/>
      <c r="J198" s="716"/>
      <c r="K198" s="716"/>
      <c r="L198" s="716"/>
      <c r="M198" s="716"/>
      <c r="N198" s="716"/>
      <c r="O198" s="716"/>
      <c r="P198" s="716"/>
      <c r="Q198" s="716"/>
      <c r="R198" s="716"/>
      <c r="S198" s="716"/>
      <c r="T198" s="716"/>
      <c r="U198" s="716"/>
      <c r="V198" s="716"/>
      <c r="W198" s="716"/>
      <c r="X198" s="716"/>
      <c r="Y198" s="716"/>
      <c r="Z198" s="716"/>
      <c r="AA198" s="716"/>
      <c r="AB198" s="716"/>
      <c r="AC198" s="716"/>
      <c r="AD198" s="716"/>
      <c r="AE198" s="716"/>
      <c r="AF198" s="716"/>
      <c r="AG198" s="716"/>
      <c r="AH198" s="716"/>
      <c r="AI198" s="716"/>
      <c r="AJ198" s="716"/>
      <c r="AK198" s="716"/>
      <c r="AL198" s="716"/>
      <c r="AM198" s="716"/>
      <c r="AN198" s="716"/>
      <c r="AO198" s="716"/>
      <c r="AP198" s="716"/>
      <c r="AQ198" s="716"/>
      <c r="AR198" s="716"/>
      <c r="AS198" s="716"/>
      <c r="AT198" s="716"/>
      <c r="AU198" s="716"/>
      <c r="AV198" s="716"/>
      <c r="AW198" s="716"/>
      <c r="AX198" s="716"/>
      <c r="AY198" s="716"/>
      <c r="AZ198" s="716"/>
      <c r="BA198" s="716"/>
      <c r="BB198" s="716"/>
      <c r="BC198" s="716"/>
      <c r="BD198" s="716"/>
      <c r="BE198" s="717"/>
      <c r="BF198" s="317" t="s">
        <v>339</v>
      </c>
      <c r="BG198" s="318"/>
      <c r="BH198" s="318"/>
      <c r="BI198" s="319"/>
      <c r="BJ198" s="39"/>
      <c r="BK198" s="38"/>
      <c r="BL198" s="38"/>
      <c r="BM198" s="38"/>
      <c r="BO198" s="2"/>
      <c r="BP198" s="2"/>
      <c r="BQ198" s="2"/>
    </row>
    <row r="199" spans="1:69" ht="63" customHeight="1" x14ac:dyDescent="0.4">
      <c r="A199" s="357" t="s">
        <v>215</v>
      </c>
      <c r="B199" s="358"/>
      <c r="C199" s="358"/>
      <c r="D199" s="359"/>
      <c r="E199" s="400" t="s">
        <v>455</v>
      </c>
      <c r="F199" s="352"/>
      <c r="G199" s="352"/>
      <c r="H199" s="352"/>
      <c r="I199" s="352"/>
      <c r="J199" s="352"/>
      <c r="K199" s="352"/>
      <c r="L199" s="352"/>
      <c r="M199" s="352"/>
      <c r="N199" s="352"/>
      <c r="O199" s="352"/>
      <c r="P199" s="352"/>
      <c r="Q199" s="352"/>
      <c r="R199" s="352"/>
      <c r="S199" s="352"/>
      <c r="T199" s="352"/>
      <c r="U199" s="352"/>
      <c r="V199" s="352"/>
      <c r="W199" s="352"/>
      <c r="X199" s="352"/>
      <c r="Y199" s="352"/>
      <c r="Z199" s="352"/>
      <c r="AA199" s="352"/>
      <c r="AB199" s="352"/>
      <c r="AC199" s="352"/>
      <c r="AD199" s="352"/>
      <c r="AE199" s="352"/>
      <c r="AF199" s="352"/>
      <c r="AG199" s="352"/>
      <c r="AH199" s="352"/>
      <c r="AI199" s="352"/>
      <c r="AJ199" s="352"/>
      <c r="AK199" s="352"/>
      <c r="AL199" s="352"/>
      <c r="AM199" s="352"/>
      <c r="AN199" s="352"/>
      <c r="AO199" s="352"/>
      <c r="AP199" s="352"/>
      <c r="AQ199" s="352"/>
      <c r="AR199" s="352"/>
      <c r="AS199" s="352"/>
      <c r="AT199" s="352"/>
      <c r="AU199" s="352"/>
      <c r="AV199" s="352"/>
      <c r="AW199" s="352"/>
      <c r="AX199" s="352"/>
      <c r="AY199" s="352"/>
      <c r="AZ199" s="352"/>
      <c r="BA199" s="352"/>
      <c r="BB199" s="352"/>
      <c r="BC199" s="352"/>
      <c r="BD199" s="352"/>
      <c r="BE199" s="353"/>
      <c r="BF199" s="317" t="s">
        <v>340</v>
      </c>
      <c r="BG199" s="318"/>
      <c r="BH199" s="318"/>
      <c r="BI199" s="319"/>
      <c r="BJ199" s="39"/>
      <c r="BK199" s="38"/>
      <c r="BL199" s="38"/>
      <c r="BM199" s="38"/>
      <c r="BO199" s="2"/>
      <c r="BP199" s="2"/>
      <c r="BQ199" s="2"/>
    </row>
    <row r="200" spans="1:69" ht="66" customHeight="1" x14ac:dyDescent="0.4">
      <c r="A200" s="346" t="s">
        <v>218</v>
      </c>
      <c r="B200" s="347"/>
      <c r="C200" s="347"/>
      <c r="D200" s="348"/>
      <c r="E200" s="352" t="s">
        <v>483</v>
      </c>
      <c r="F200" s="352"/>
      <c r="G200" s="352"/>
      <c r="H200" s="352"/>
      <c r="I200" s="352"/>
      <c r="J200" s="352"/>
      <c r="K200" s="352"/>
      <c r="L200" s="352"/>
      <c r="M200" s="352"/>
      <c r="N200" s="352"/>
      <c r="O200" s="352"/>
      <c r="P200" s="352"/>
      <c r="Q200" s="352"/>
      <c r="R200" s="352"/>
      <c r="S200" s="352"/>
      <c r="T200" s="352"/>
      <c r="U200" s="352"/>
      <c r="V200" s="352"/>
      <c r="W200" s="352"/>
      <c r="X200" s="352"/>
      <c r="Y200" s="352"/>
      <c r="Z200" s="352"/>
      <c r="AA200" s="352"/>
      <c r="AB200" s="352"/>
      <c r="AC200" s="352"/>
      <c r="AD200" s="352"/>
      <c r="AE200" s="352"/>
      <c r="AF200" s="352"/>
      <c r="AG200" s="352"/>
      <c r="AH200" s="352"/>
      <c r="AI200" s="352"/>
      <c r="AJ200" s="352"/>
      <c r="AK200" s="352"/>
      <c r="AL200" s="352"/>
      <c r="AM200" s="352"/>
      <c r="AN200" s="352"/>
      <c r="AO200" s="352"/>
      <c r="AP200" s="352"/>
      <c r="AQ200" s="352"/>
      <c r="AR200" s="352"/>
      <c r="AS200" s="352"/>
      <c r="AT200" s="352"/>
      <c r="AU200" s="352"/>
      <c r="AV200" s="352"/>
      <c r="AW200" s="352"/>
      <c r="AX200" s="352"/>
      <c r="AY200" s="352"/>
      <c r="AZ200" s="352"/>
      <c r="BA200" s="352"/>
      <c r="BB200" s="352"/>
      <c r="BC200" s="352"/>
      <c r="BD200" s="352"/>
      <c r="BE200" s="353"/>
      <c r="BF200" s="318" t="s">
        <v>228</v>
      </c>
      <c r="BG200" s="318"/>
      <c r="BH200" s="318"/>
      <c r="BI200" s="319"/>
      <c r="BJ200" s="306" t="s">
        <v>484</v>
      </c>
      <c r="BK200" s="306"/>
      <c r="BL200" s="306"/>
      <c r="BM200" s="226"/>
      <c r="BN200" s="226"/>
      <c r="BO200" s="226"/>
      <c r="BP200" s="226"/>
      <c r="BQ200" s="226"/>
    </row>
    <row r="201" spans="1:69" ht="66" customHeight="1" x14ac:dyDescent="0.25">
      <c r="A201" s="346" t="s">
        <v>220</v>
      </c>
      <c r="B201" s="347"/>
      <c r="C201" s="347"/>
      <c r="D201" s="348"/>
      <c r="E201" s="352" t="s">
        <v>401</v>
      </c>
      <c r="F201" s="352"/>
      <c r="G201" s="352"/>
      <c r="H201" s="352"/>
      <c r="I201" s="352"/>
      <c r="J201" s="352"/>
      <c r="K201" s="352"/>
      <c r="L201" s="352"/>
      <c r="M201" s="352"/>
      <c r="N201" s="352"/>
      <c r="O201" s="352"/>
      <c r="P201" s="352"/>
      <c r="Q201" s="352"/>
      <c r="R201" s="352"/>
      <c r="S201" s="352"/>
      <c r="T201" s="352"/>
      <c r="U201" s="352"/>
      <c r="V201" s="352"/>
      <c r="W201" s="352"/>
      <c r="X201" s="352"/>
      <c r="Y201" s="352"/>
      <c r="Z201" s="352"/>
      <c r="AA201" s="352"/>
      <c r="AB201" s="352"/>
      <c r="AC201" s="352"/>
      <c r="AD201" s="352"/>
      <c r="AE201" s="352"/>
      <c r="AF201" s="352"/>
      <c r="AG201" s="352"/>
      <c r="AH201" s="352"/>
      <c r="AI201" s="352"/>
      <c r="AJ201" s="352"/>
      <c r="AK201" s="352"/>
      <c r="AL201" s="352"/>
      <c r="AM201" s="352"/>
      <c r="AN201" s="352"/>
      <c r="AO201" s="352"/>
      <c r="AP201" s="352"/>
      <c r="AQ201" s="352"/>
      <c r="AR201" s="352"/>
      <c r="AS201" s="352"/>
      <c r="AT201" s="352"/>
      <c r="AU201" s="352"/>
      <c r="AV201" s="352"/>
      <c r="AW201" s="352"/>
      <c r="AX201" s="352"/>
      <c r="AY201" s="352"/>
      <c r="AZ201" s="352"/>
      <c r="BA201" s="352"/>
      <c r="BB201" s="352"/>
      <c r="BC201" s="352"/>
      <c r="BD201" s="352"/>
      <c r="BE201" s="353"/>
      <c r="BF201" s="318" t="s">
        <v>229</v>
      </c>
      <c r="BG201" s="318"/>
      <c r="BH201" s="318"/>
      <c r="BI201" s="319"/>
      <c r="BO201" s="2"/>
      <c r="BP201" s="2"/>
      <c r="BQ201" s="2"/>
    </row>
    <row r="202" spans="1:69" ht="66" customHeight="1" x14ac:dyDescent="0.25">
      <c r="A202" s="357" t="s">
        <v>221</v>
      </c>
      <c r="B202" s="358"/>
      <c r="C202" s="358"/>
      <c r="D202" s="359"/>
      <c r="E202" s="354" t="s">
        <v>474</v>
      </c>
      <c r="F202" s="355"/>
      <c r="G202" s="355"/>
      <c r="H202" s="355"/>
      <c r="I202" s="355"/>
      <c r="J202" s="355"/>
      <c r="K202" s="355"/>
      <c r="L202" s="355"/>
      <c r="M202" s="355"/>
      <c r="N202" s="355"/>
      <c r="O202" s="355"/>
      <c r="P202" s="355"/>
      <c r="Q202" s="355"/>
      <c r="R202" s="355"/>
      <c r="S202" s="355"/>
      <c r="T202" s="355"/>
      <c r="U202" s="355"/>
      <c r="V202" s="355"/>
      <c r="W202" s="355"/>
      <c r="X202" s="355"/>
      <c r="Y202" s="355"/>
      <c r="Z202" s="355"/>
      <c r="AA202" s="355"/>
      <c r="AB202" s="355"/>
      <c r="AC202" s="355"/>
      <c r="AD202" s="355"/>
      <c r="AE202" s="355"/>
      <c r="AF202" s="355"/>
      <c r="AG202" s="355"/>
      <c r="AH202" s="355"/>
      <c r="AI202" s="355"/>
      <c r="AJ202" s="355"/>
      <c r="AK202" s="355"/>
      <c r="AL202" s="355"/>
      <c r="AM202" s="355"/>
      <c r="AN202" s="355"/>
      <c r="AO202" s="355"/>
      <c r="AP202" s="355"/>
      <c r="AQ202" s="355"/>
      <c r="AR202" s="355"/>
      <c r="AS202" s="355"/>
      <c r="AT202" s="355"/>
      <c r="AU202" s="355"/>
      <c r="AV202" s="355"/>
      <c r="AW202" s="355"/>
      <c r="AX202" s="355"/>
      <c r="AY202" s="355"/>
      <c r="AZ202" s="355"/>
      <c r="BA202" s="355"/>
      <c r="BB202" s="355"/>
      <c r="BC202" s="355"/>
      <c r="BD202" s="355"/>
      <c r="BE202" s="356"/>
      <c r="BF202" s="341" t="s">
        <v>229</v>
      </c>
      <c r="BG202" s="341"/>
      <c r="BH202" s="341"/>
      <c r="BI202" s="342"/>
      <c r="BO202" s="2"/>
      <c r="BP202" s="2"/>
      <c r="BQ202" s="2"/>
    </row>
    <row r="203" spans="1:69" s="130" customFormat="1" ht="79.5" customHeight="1" x14ac:dyDescent="0.25">
      <c r="A203" s="346" t="s">
        <v>223</v>
      </c>
      <c r="B203" s="347"/>
      <c r="C203" s="347"/>
      <c r="D203" s="348"/>
      <c r="E203" s="548" t="s">
        <v>438</v>
      </c>
      <c r="F203" s="399"/>
      <c r="G203" s="399"/>
      <c r="H203" s="399"/>
      <c r="I203" s="399"/>
      <c r="J203" s="399"/>
      <c r="K203" s="399"/>
      <c r="L203" s="399"/>
      <c r="M203" s="399"/>
      <c r="N203" s="399"/>
      <c r="O203" s="399"/>
      <c r="P203" s="399"/>
      <c r="Q203" s="399"/>
      <c r="R203" s="399"/>
      <c r="S203" s="399"/>
      <c r="T203" s="399"/>
      <c r="U203" s="399"/>
      <c r="V203" s="399"/>
      <c r="W203" s="399"/>
      <c r="X203" s="399"/>
      <c r="Y203" s="399"/>
      <c r="Z203" s="399"/>
      <c r="AA203" s="399"/>
      <c r="AB203" s="399"/>
      <c r="AC203" s="399"/>
      <c r="AD203" s="399"/>
      <c r="AE203" s="399"/>
      <c r="AF203" s="399"/>
      <c r="AG203" s="399"/>
      <c r="AH203" s="399"/>
      <c r="AI203" s="399"/>
      <c r="AJ203" s="399"/>
      <c r="AK203" s="399"/>
      <c r="AL203" s="399"/>
      <c r="AM203" s="399"/>
      <c r="AN203" s="399"/>
      <c r="AO203" s="399"/>
      <c r="AP203" s="399"/>
      <c r="AQ203" s="399"/>
      <c r="AR203" s="399"/>
      <c r="AS203" s="399"/>
      <c r="AT203" s="399"/>
      <c r="AU203" s="399"/>
      <c r="AV203" s="399"/>
      <c r="AW203" s="399"/>
      <c r="AX203" s="399"/>
      <c r="AY203" s="399"/>
      <c r="AZ203" s="399"/>
      <c r="BA203" s="399"/>
      <c r="BB203" s="399"/>
      <c r="BC203" s="399"/>
      <c r="BD203" s="399"/>
      <c r="BE203" s="466"/>
      <c r="BF203" s="318" t="s">
        <v>230</v>
      </c>
      <c r="BG203" s="318"/>
      <c r="BH203" s="318"/>
      <c r="BI203" s="319"/>
    </row>
    <row r="204" spans="1:69" ht="66" customHeight="1" x14ac:dyDescent="0.25">
      <c r="A204" s="346" t="s">
        <v>308</v>
      </c>
      <c r="B204" s="347"/>
      <c r="C204" s="347"/>
      <c r="D204" s="348"/>
      <c r="E204" s="352" t="s">
        <v>475</v>
      </c>
      <c r="F204" s="352"/>
      <c r="G204" s="352"/>
      <c r="H204" s="352"/>
      <c r="I204" s="352"/>
      <c r="J204" s="352"/>
      <c r="K204" s="352"/>
      <c r="L204" s="352"/>
      <c r="M204" s="352"/>
      <c r="N204" s="352"/>
      <c r="O204" s="352"/>
      <c r="P204" s="352"/>
      <c r="Q204" s="352"/>
      <c r="R204" s="352"/>
      <c r="S204" s="352"/>
      <c r="T204" s="352"/>
      <c r="U204" s="352"/>
      <c r="V204" s="352"/>
      <c r="W204" s="352"/>
      <c r="X204" s="352"/>
      <c r="Y204" s="352"/>
      <c r="Z204" s="352"/>
      <c r="AA204" s="352"/>
      <c r="AB204" s="352"/>
      <c r="AC204" s="352"/>
      <c r="AD204" s="352"/>
      <c r="AE204" s="352"/>
      <c r="AF204" s="352"/>
      <c r="AG204" s="352"/>
      <c r="AH204" s="352"/>
      <c r="AI204" s="352"/>
      <c r="AJ204" s="352"/>
      <c r="AK204" s="352"/>
      <c r="AL204" s="352"/>
      <c r="AM204" s="352"/>
      <c r="AN204" s="352"/>
      <c r="AO204" s="352"/>
      <c r="AP204" s="352"/>
      <c r="AQ204" s="352"/>
      <c r="AR204" s="352"/>
      <c r="AS204" s="352"/>
      <c r="AT204" s="352"/>
      <c r="AU204" s="352"/>
      <c r="AV204" s="352"/>
      <c r="AW204" s="352"/>
      <c r="AX204" s="352"/>
      <c r="AY204" s="352"/>
      <c r="AZ204" s="352"/>
      <c r="BA204" s="352"/>
      <c r="BB204" s="352"/>
      <c r="BC204" s="352"/>
      <c r="BD204" s="352"/>
      <c r="BE204" s="353"/>
      <c r="BF204" s="318" t="s">
        <v>316</v>
      </c>
      <c r="BG204" s="318"/>
      <c r="BH204" s="318"/>
      <c r="BI204" s="319"/>
      <c r="BO204" s="2"/>
      <c r="BP204" s="2"/>
      <c r="BQ204" s="2"/>
    </row>
    <row r="205" spans="1:69" ht="66" customHeight="1" x14ac:dyDescent="0.25">
      <c r="A205" s="346" t="s">
        <v>309</v>
      </c>
      <c r="B205" s="347"/>
      <c r="C205" s="347"/>
      <c r="D205" s="348"/>
      <c r="E205" s="352" t="s">
        <v>414</v>
      </c>
      <c r="F205" s="352"/>
      <c r="G205" s="352"/>
      <c r="H205" s="352"/>
      <c r="I205" s="352"/>
      <c r="J205" s="352"/>
      <c r="K205" s="352"/>
      <c r="L205" s="352"/>
      <c r="M205" s="352"/>
      <c r="N205" s="352"/>
      <c r="O205" s="352"/>
      <c r="P205" s="352"/>
      <c r="Q205" s="352"/>
      <c r="R205" s="352"/>
      <c r="S205" s="352"/>
      <c r="T205" s="352"/>
      <c r="U205" s="352"/>
      <c r="V205" s="352"/>
      <c r="W205" s="352"/>
      <c r="X205" s="352"/>
      <c r="Y205" s="352"/>
      <c r="Z205" s="352"/>
      <c r="AA205" s="352"/>
      <c r="AB205" s="352"/>
      <c r="AC205" s="352"/>
      <c r="AD205" s="352"/>
      <c r="AE205" s="352"/>
      <c r="AF205" s="352"/>
      <c r="AG205" s="352"/>
      <c r="AH205" s="352"/>
      <c r="AI205" s="352"/>
      <c r="AJ205" s="352"/>
      <c r="AK205" s="352"/>
      <c r="AL205" s="352"/>
      <c r="AM205" s="352"/>
      <c r="AN205" s="352"/>
      <c r="AO205" s="352"/>
      <c r="AP205" s="352"/>
      <c r="AQ205" s="352"/>
      <c r="AR205" s="352"/>
      <c r="AS205" s="352"/>
      <c r="AT205" s="352"/>
      <c r="AU205" s="352"/>
      <c r="AV205" s="352"/>
      <c r="AW205" s="352"/>
      <c r="AX205" s="352"/>
      <c r="AY205" s="352"/>
      <c r="AZ205" s="352"/>
      <c r="BA205" s="352"/>
      <c r="BB205" s="352"/>
      <c r="BC205" s="352"/>
      <c r="BD205" s="352"/>
      <c r="BE205" s="353"/>
      <c r="BF205" s="318" t="s">
        <v>372</v>
      </c>
      <c r="BG205" s="318"/>
      <c r="BH205" s="318"/>
      <c r="BI205" s="319"/>
      <c r="BO205" s="2"/>
      <c r="BP205" s="2"/>
      <c r="BQ205" s="2"/>
    </row>
    <row r="206" spans="1:69" ht="66" customHeight="1" x14ac:dyDescent="0.25">
      <c r="A206" s="346" t="s">
        <v>311</v>
      </c>
      <c r="B206" s="347"/>
      <c r="C206" s="347"/>
      <c r="D206" s="348"/>
      <c r="E206" s="352" t="s">
        <v>476</v>
      </c>
      <c r="F206" s="352"/>
      <c r="G206" s="352"/>
      <c r="H206" s="352"/>
      <c r="I206" s="352"/>
      <c r="J206" s="352"/>
      <c r="K206" s="352"/>
      <c r="L206" s="352"/>
      <c r="M206" s="352"/>
      <c r="N206" s="352"/>
      <c r="O206" s="352"/>
      <c r="P206" s="352"/>
      <c r="Q206" s="352"/>
      <c r="R206" s="352"/>
      <c r="S206" s="352"/>
      <c r="T206" s="352"/>
      <c r="U206" s="352"/>
      <c r="V206" s="352"/>
      <c r="W206" s="352"/>
      <c r="X206" s="352"/>
      <c r="Y206" s="352"/>
      <c r="Z206" s="352"/>
      <c r="AA206" s="352"/>
      <c r="AB206" s="352"/>
      <c r="AC206" s="352"/>
      <c r="AD206" s="352"/>
      <c r="AE206" s="352"/>
      <c r="AF206" s="352"/>
      <c r="AG206" s="352"/>
      <c r="AH206" s="352"/>
      <c r="AI206" s="352"/>
      <c r="AJ206" s="352"/>
      <c r="AK206" s="352"/>
      <c r="AL206" s="352"/>
      <c r="AM206" s="352"/>
      <c r="AN206" s="352"/>
      <c r="AO206" s="352"/>
      <c r="AP206" s="352"/>
      <c r="AQ206" s="352"/>
      <c r="AR206" s="352"/>
      <c r="AS206" s="352"/>
      <c r="AT206" s="352"/>
      <c r="AU206" s="352"/>
      <c r="AV206" s="352"/>
      <c r="AW206" s="352"/>
      <c r="AX206" s="352"/>
      <c r="AY206" s="352"/>
      <c r="AZ206" s="352"/>
      <c r="BA206" s="352"/>
      <c r="BB206" s="352"/>
      <c r="BC206" s="352"/>
      <c r="BD206" s="352"/>
      <c r="BE206" s="353"/>
      <c r="BF206" s="318" t="s">
        <v>251</v>
      </c>
      <c r="BG206" s="318"/>
      <c r="BH206" s="318"/>
      <c r="BI206" s="319"/>
      <c r="BO206" s="2"/>
      <c r="BP206" s="2"/>
      <c r="BQ206" s="2"/>
    </row>
    <row r="207" spans="1:69" s="18" customFormat="1" ht="32.25" customHeight="1" x14ac:dyDescent="0.25">
      <c r="A207" s="199"/>
      <c r="B207" s="199"/>
      <c r="C207" s="199"/>
      <c r="D207" s="19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  <c r="AA207" s="189"/>
      <c r="AB207" s="189"/>
      <c r="AC207" s="189"/>
      <c r="AD207" s="189"/>
      <c r="AE207" s="189"/>
      <c r="AF207" s="189"/>
      <c r="AG207" s="189"/>
      <c r="AH207" s="189"/>
      <c r="AI207" s="189"/>
      <c r="AJ207" s="189"/>
      <c r="AK207" s="189"/>
      <c r="AL207" s="189"/>
      <c r="AM207" s="189"/>
      <c r="AN207" s="189"/>
      <c r="AO207" s="189"/>
      <c r="AP207" s="189"/>
      <c r="AQ207" s="189"/>
      <c r="AR207" s="189"/>
      <c r="AS207" s="189"/>
      <c r="AT207" s="189"/>
      <c r="AU207" s="189"/>
      <c r="AV207" s="189"/>
      <c r="AW207" s="189"/>
      <c r="AX207" s="189"/>
      <c r="AY207" s="189"/>
      <c r="AZ207" s="189"/>
      <c r="BA207" s="189"/>
      <c r="BB207" s="189"/>
      <c r="BC207" s="189"/>
      <c r="BD207" s="189"/>
      <c r="BE207" s="189"/>
      <c r="BF207" s="170"/>
      <c r="BG207" s="170"/>
      <c r="BH207" s="170"/>
      <c r="BI207" s="170"/>
    </row>
    <row r="208" spans="1:69" s="153" customFormat="1" ht="56.25" customHeight="1" x14ac:dyDescent="0.55000000000000004">
      <c r="A208" s="171" t="s">
        <v>120</v>
      </c>
      <c r="B208" s="221"/>
      <c r="C208" s="221"/>
      <c r="D208" s="221"/>
      <c r="E208" s="221"/>
      <c r="F208" s="221"/>
      <c r="G208" s="221"/>
      <c r="H208" s="221"/>
      <c r="I208" s="221"/>
      <c r="J208" s="221"/>
      <c r="K208" s="221"/>
      <c r="L208" s="221"/>
      <c r="M208" s="221"/>
      <c r="N208" s="221"/>
      <c r="O208" s="221"/>
      <c r="P208" s="221"/>
      <c r="Q208" s="221"/>
      <c r="R208" s="83"/>
      <c r="S208" s="83"/>
      <c r="T208" s="221"/>
      <c r="U208" s="221"/>
      <c r="V208" s="221"/>
      <c r="W208" s="221"/>
      <c r="X208" s="221"/>
      <c r="Y208" s="221"/>
      <c r="Z208" s="221"/>
      <c r="AA208" s="221"/>
      <c r="AB208" s="221"/>
      <c r="AC208" s="221"/>
      <c r="AD208" s="221"/>
      <c r="AE208" s="209"/>
      <c r="AF208" s="156"/>
      <c r="AG208" s="221"/>
      <c r="AH208" s="221"/>
      <c r="AI208" s="320" t="s">
        <v>120</v>
      </c>
      <c r="AJ208" s="320"/>
      <c r="AK208" s="320"/>
      <c r="AL208" s="320"/>
      <c r="AM208" s="320"/>
      <c r="AN208" s="320"/>
      <c r="AO208" s="320"/>
      <c r="AP208" s="320"/>
      <c r="AQ208" s="320"/>
      <c r="AR208" s="221"/>
      <c r="AS208" s="221"/>
      <c r="AT208" s="221"/>
      <c r="AU208" s="221"/>
      <c r="AV208" s="221"/>
      <c r="AW208" s="221"/>
      <c r="AX208" s="221"/>
      <c r="AY208" s="221"/>
      <c r="AZ208" s="221"/>
      <c r="BA208" s="221"/>
      <c r="BB208" s="221"/>
      <c r="BC208" s="221"/>
      <c r="BD208" s="221"/>
      <c r="BE208" s="221"/>
      <c r="BF208" s="221"/>
      <c r="BG208" s="221"/>
      <c r="BH208" s="221"/>
      <c r="BI208" s="78"/>
      <c r="BJ208" s="154"/>
      <c r="BK208" s="154"/>
      <c r="BL208" s="154"/>
      <c r="BM208" s="154"/>
    </row>
    <row r="209" spans="1:69" s="153" customFormat="1" ht="17.25" customHeight="1" x14ac:dyDescent="0.55000000000000004">
      <c r="A209" s="321" t="s">
        <v>450</v>
      </c>
      <c r="B209" s="321"/>
      <c r="C209" s="321"/>
      <c r="D209" s="321"/>
      <c r="E209" s="321"/>
      <c r="F209" s="321"/>
      <c r="G209" s="321"/>
      <c r="H209" s="321"/>
      <c r="I209" s="321"/>
      <c r="J209" s="321"/>
      <c r="K209" s="321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21"/>
      <c r="Y209" s="84"/>
      <c r="Z209" s="84"/>
      <c r="AA209" s="84"/>
      <c r="AB209" s="84"/>
      <c r="AC209" s="84"/>
      <c r="AD209" s="221"/>
      <c r="AE209" s="209"/>
      <c r="AF209" s="221"/>
      <c r="AG209" s="221"/>
      <c r="AH209" s="221"/>
      <c r="AI209" s="322" t="s">
        <v>451</v>
      </c>
      <c r="AJ209" s="322"/>
      <c r="AK209" s="322"/>
      <c r="AL209" s="322"/>
      <c r="AM209" s="322"/>
      <c r="AN209" s="322"/>
      <c r="AO209" s="322"/>
      <c r="AP209" s="322"/>
      <c r="AQ209" s="322"/>
      <c r="AR209" s="322"/>
      <c r="AS209" s="322"/>
      <c r="AT209" s="322"/>
      <c r="AU209" s="322"/>
      <c r="AV209" s="322"/>
      <c r="AW209" s="322"/>
      <c r="AX209" s="322"/>
      <c r="AY209" s="322"/>
      <c r="AZ209" s="322"/>
      <c r="BA209" s="322"/>
      <c r="BB209" s="322"/>
      <c r="BC209" s="322"/>
      <c r="BD209" s="322"/>
      <c r="BE209" s="322"/>
      <c r="BF209" s="322"/>
      <c r="BG209" s="322"/>
      <c r="BH209" s="322"/>
      <c r="BI209" s="78"/>
      <c r="BJ209" s="154"/>
      <c r="BK209" s="154"/>
      <c r="BL209" s="154"/>
      <c r="BM209" s="154"/>
    </row>
    <row r="210" spans="1:69" s="153" customFormat="1" ht="51.75" customHeight="1" x14ac:dyDescent="0.55000000000000004">
      <c r="A210" s="321"/>
      <c r="B210" s="321"/>
      <c r="C210" s="321"/>
      <c r="D210" s="321"/>
      <c r="E210" s="321"/>
      <c r="F210" s="321"/>
      <c r="G210" s="321"/>
      <c r="H210" s="321"/>
      <c r="I210" s="321"/>
      <c r="J210" s="321"/>
      <c r="K210" s="321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21"/>
      <c r="Y210" s="84"/>
      <c r="Z210" s="84"/>
      <c r="AA210" s="84"/>
      <c r="AB210" s="84"/>
      <c r="AC210" s="84"/>
      <c r="AD210" s="221"/>
      <c r="AE210" s="209"/>
      <c r="AF210" s="221"/>
      <c r="AG210" s="221"/>
      <c r="AH210" s="221"/>
      <c r="AI210" s="322"/>
      <c r="AJ210" s="322"/>
      <c r="AK210" s="322"/>
      <c r="AL210" s="322"/>
      <c r="AM210" s="322"/>
      <c r="AN210" s="322"/>
      <c r="AO210" s="322"/>
      <c r="AP210" s="322"/>
      <c r="AQ210" s="322"/>
      <c r="AR210" s="322"/>
      <c r="AS210" s="322"/>
      <c r="AT210" s="322"/>
      <c r="AU210" s="322"/>
      <c r="AV210" s="322"/>
      <c r="AW210" s="322"/>
      <c r="AX210" s="322"/>
      <c r="AY210" s="322"/>
      <c r="AZ210" s="322"/>
      <c r="BA210" s="322"/>
      <c r="BB210" s="322"/>
      <c r="BC210" s="322"/>
      <c r="BD210" s="322"/>
      <c r="BE210" s="322"/>
      <c r="BF210" s="322"/>
      <c r="BG210" s="322"/>
      <c r="BH210" s="322"/>
      <c r="BI210" s="78"/>
      <c r="BJ210" s="154"/>
      <c r="BK210" s="154"/>
      <c r="BL210" s="154"/>
      <c r="BM210" s="154"/>
    </row>
    <row r="211" spans="1:69" s="156" customFormat="1" ht="43.5" customHeight="1" x14ac:dyDescent="0.6">
      <c r="A211" s="328"/>
      <c r="B211" s="328"/>
      <c r="C211" s="328"/>
      <c r="D211" s="328"/>
      <c r="E211" s="328"/>
      <c r="F211" s="328"/>
      <c r="G211" s="328"/>
      <c r="H211" s="331" t="s">
        <v>161</v>
      </c>
      <c r="I211" s="331"/>
      <c r="J211" s="331"/>
      <c r="K211" s="331"/>
      <c r="L211" s="331"/>
      <c r="M211" s="331"/>
      <c r="N211" s="331"/>
      <c r="O211" s="331"/>
      <c r="P211" s="331"/>
      <c r="Q211" s="331"/>
      <c r="R211" s="85"/>
      <c r="S211" s="85"/>
      <c r="T211" s="85"/>
      <c r="U211" s="85"/>
      <c r="V211" s="221"/>
      <c r="W211" s="221"/>
      <c r="X211" s="221"/>
      <c r="Y211" s="221"/>
      <c r="Z211" s="221"/>
      <c r="AA211" s="221"/>
      <c r="AB211" s="221"/>
      <c r="AC211" s="221"/>
      <c r="AD211" s="221"/>
      <c r="AE211" s="209"/>
      <c r="AF211" s="221"/>
      <c r="AG211" s="221"/>
      <c r="AH211" s="221"/>
      <c r="AI211" s="208"/>
      <c r="AJ211" s="219"/>
      <c r="AK211" s="219"/>
      <c r="AL211" s="219"/>
      <c r="AM211" s="219"/>
      <c r="AN211" s="219"/>
      <c r="AO211" s="219"/>
      <c r="AP211" s="325" t="s">
        <v>164</v>
      </c>
      <c r="AQ211" s="325"/>
      <c r="AR211" s="325"/>
      <c r="AS211" s="325"/>
      <c r="AT211" s="325"/>
      <c r="AU211" s="325"/>
      <c r="AV211" s="325"/>
      <c r="AW211" s="32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221"/>
      <c r="BI211" s="82"/>
      <c r="BJ211" s="155"/>
      <c r="BK211" s="155"/>
      <c r="BL211" s="155"/>
      <c r="BM211" s="155"/>
    </row>
    <row r="212" spans="1:69" s="153" customFormat="1" ht="54.75" customHeight="1" x14ac:dyDescent="0.6">
      <c r="A212" s="330"/>
      <c r="B212" s="330"/>
      <c r="C212" s="330"/>
      <c r="D212" s="330"/>
      <c r="E212" s="330"/>
      <c r="F212" s="330"/>
      <c r="G212" s="330"/>
      <c r="H212" s="326">
        <v>2021</v>
      </c>
      <c r="I212" s="326"/>
      <c r="J212" s="326"/>
      <c r="K212" s="156"/>
      <c r="L212" s="156"/>
      <c r="M212" s="156"/>
      <c r="N212" s="156"/>
      <c r="O212" s="221"/>
      <c r="P212" s="221"/>
      <c r="Q212" s="221"/>
      <c r="R212" s="221"/>
      <c r="S212" s="221"/>
      <c r="T212" s="221"/>
      <c r="U212" s="221"/>
      <c r="V212" s="221"/>
      <c r="W212" s="221"/>
      <c r="X212" s="221"/>
      <c r="Y212" s="221"/>
      <c r="Z212" s="221"/>
      <c r="AA212" s="221"/>
      <c r="AB212" s="221"/>
      <c r="AC212" s="221"/>
      <c r="AD212" s="221"/>
      <c r="AE212" s="209"/>
      <c r="AF212" s="221"/>
      <c r="AG212" s="221"/>
      <c r="AH212" s="221"/>
      <c r="AI212" s="361" t="s">
        <v>160</v>
      </c>
      <c r="AJ212" s="361"/>
      <c r="AK212" s="361"/>
      <c r="AL212" s="361"/>
      <c r="AM212" s="361"/>
      <c r="AN212" s="361"/>
      <c r="AO212" s="361"/>
      <c r="AP212" s="326">
        <v>2021</v>
      </c>
      <c r="AQ212" s="326"/>
      <c r="AR212" s="326"/>
      <c r="AS212" s="156"/>
      <c r="AT212" s="156"/>
      <c r="AU212" s="156"/>
      <c r="AV212" s="156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221"/>
      <c r="BH212" s="221"/>
      <c r="BI212" s="78"/>
      <c r="BJ212" s="154"/>
      <c r="BK212" s="154"/>
      <c r="BL212" s="154"/>
      <c r="BM212" s="154"/>
    </row>
    <row r="213" spans="1:69" s="157" customFormat="1" ht="52.5" customHeight="1" x14ac:dyDescent="0.65"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R213" s="159"/>
      <c r="S213" s="159"/>
      <c r="AA213" s="160"/>
      <c r="BD213" s="161"/>
      <c r="BE213" s="161"/>
      <c r="BF213" s="161"/>
      <c r="BG213" s="161"/>
      <c r="BH213" s="161"/>
      <c r="BI213" s="82"/>
      <c r="BJ213" s="162"/>
      <c r="BK213" s="162"/>
      <c r="BL213" s="162"/>
      <c r="BM213" s="162"/>
    </row>
    <row r="214" spans="1:69" s="156" customFormat="1" ht="48.75" customHeight="1" x14ac:dyDescent="0.6">
      <c r="A214" s="163" t="s">
        <v>385</v>
      </c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R214" s="164"/>
      <c r="S214" s="164"/>
      <c r="T214" s="117"/>
      <c r="U214" s="117"/>
      <c r="V214" s="117"/>
      <c r="W214" s="117"/>
      <c r="X214" s="117"/>
      <c r="Y214" s="117"/>
      <c r="Z214" s="117"/>
      <c r="AA214" s="117"/>
      <c r="AB214" s="117"/>
      <c r="AC214" s="117"/>
      <c r="AD214" s="117"/>
      <c r="AE214" s="117"/>
      <c r="AF214" s="117"/>
      <c r="AG214" s="117"/>
      <c r="AH214" s="117"/>
      <c r="AI214" s="117"/>
      <c r="AJ214" s="117"/>
      <c r="AK214" s="117"/>
      <c r="AL214" s="117"/>
      <c r="BD214" s="165"/>
      <c r="BE214" s="165"/>
      <c r="BF214" s="165"/>
      <c r="BG214" s="165"/>
      <c r="BH214" s="165"/>
      <c r="BI214" s="82"/>
      <c r="BJ214" s="155"/>
      <c r="BK214" s="155"/>
      <c r="BL214" s="155"/>
      <c r="BM214" s="155"/>
    </row>
    <row r="215" spans="1:69" s="156" customFormat="1" ht="48.75" customHeight="1" x14ac:dyDescent="0.6">
      <c r="A215" s="117" t="s">
        <v>491</v>
      </c>
      <c r="R215" s="164"/>
      <c r="S215" s="164"/>
      <c r="BD215" s="165"/>
      <c r="BE215" s="165"/>
      <c r="BF215" s="165"/>
      <c r="BG215" s="165"/>
      <c r="BH215" s="165"/>
      <c r="BI215" s="82"/>
      <c r="BJ215" s="155"/>
      <c r="BK215" s="155"/>
      <c r="BL215" s="155"/>
      <c r="BM215" s="155"/>
    </row>
    <row r="216" spans="1:69" s="156" customFormat="1" ht="48.75" customHeight="1" thickBot="1" x14ac:dyDescent="0.65">
      <c r="A216" s="117"/>
      <c r="R216" s="164"/>
      <c r="S216" s="164"/>
      <c r="BD216" s="165"/>
      <c r="BE216" s="165"/>
      <c r="BF216" s="165"/>
      <c r="BG216" s="165"/>
      <c r="BH216" s="165"/>
      <c r="BI216" s="82"/>
      <c r="BJ216" s="155"/>
      <c r="BK216" s="155"/>
      <c r="BL216" s="155"/>
      <c r="BM216" s="155"/>
    </row>
    <row r="217" spans="1:69" s="24" customFormat="1" ht="108.6" customHeight="1" thickBot="1" x14ac:dyDescent="0.5">
      <c r="A217" s="639" t="s">
        <v>105</v>
      </c>
      <c r="B217" s="637"/>
      <c r="C217" s="637"/>
      <c r="D217" s="638"/>
      <c r="E217" s="425" t="s">
        <v>106</v>
      </c>
      <c r="F217" s="425"/>
      <c r="G217" s="425"/>
      <c r="H217" s="425"/>
      <c r="I217" s="425"/>
      <c r="J217" s="425"/>
      <c r="K217" s="425"/>
      <c r="L217" s="425"/>
      <c r="M217" s="425"/>
      <c r="N217" s="425"/>
      <c r="O217" s="425"/>
      <c r="P217" s="425"/>
      <c r="Q217" s="425"/>
      <c r="R217" s="425"/>
      <c r="S217" s="425"/>
      <c r="T217" s="425"/>
      <c r="U217" s="425"/>
      <c r="V217" s="425"/>
      <c r="W217" s="425"/>
      <c r="X217" s="425"/>
      <c r="Y217" s="425"/>
      <c r="Z217" s="425"/>
      <c r="AA217" s="425"/>
      <c r="AB217" s="425"/>
      <c r="AC217" s="425"/>
      <c r="AD217" s="425"/>
      <c r="AE217" s="425"/>
      <c r="AF217" s="425"/>
      <c r="AG217" s="425"/>
      <c r="AH217" s="425"/>
      <c r="AI217" s="425"/>
      <c r="AJ217" s="425"/>
      <c r="AK217" s="425"/>
      <c r="AL217" s="425"/>
      <c r="AM217" s="425"/>
      <c r="AN217" s="425"/>
      <c r="AO217" s="425"/>
      <c r="AP217" s="425"/>
      <c r="AQ217" s="425"/>
      <c r="AR217" s="425"/>
      <c r="AS217" s="425"/>
      <c r="AT217" s="425"/>
      <c r="AU217" s="425"/>
      <c r="AV217" s="425"/>
      <c r="AW217" s="425"/>
      <c r="AX217" s="425"/>
      <c r="AY217" s="425"/>
      <c r="AZ217" s="425"/>
      <c r="BA217" s="425"/>
      <c r="BB217" s="425"/>
      <c r="BC217" s="425"/>
      <c r="BD217" s="425"/>
      <c r="BE217" s="425"/>
      <c r="BF217" s="639" t="s">
        <v>143</v>
      </c>
      <c r="BG217" s="637"/>
      <c r="BH217" s="637"/>
      <c r="BI217" s="638"/>
      <c r="BO217" s="25"/>
      <c r="BP217" s="25"/>
      <c r="BQ217" s="25"/>
    </row>
    <row r="218" spans="1:69" ht="66" customHeight="1" x14ac:dyDescent="0.25">
      <c r="A218" s="357" t="s">
        <v>313</v>
      </c>
      <c r="B218" s="358"/>
      <c r="C218" s="358"/>
      <c r="D218" s="359"/>
      <c r="E218" s="339" t="s">
        <v>366</v>
      </c>
      <c r="F218" s="339"/>
      <c r="G218" s="339"/>
      <c r="H218" s="339"/>
      <c r="I218" s="339"/>
      <c r="J218" s="339"/>
      <c r="K218" s="339"/>
      <c r="L218" s="339"/>
      <c r="M218" s="339"/>
      <c r="N218" s="339"/>
      <c r="O218" s="339"/>
      <c r="P218" s="339"/>
      <c r="Q218" s="339"/>
      <c r="R218" s="339"/>
      <c r="S218" s="339"/>
      <c r="T218" s="339"/>
      <c r="U218" s="339"/>
      <c r="V218" s="339"/>
      <c r="W218" s="339"/>
      <c r="X218" s="339"/>
      <c r="Y218" s="339"/>
      <c r="Z218" s="339"/>
      <c r="AA218" s="339"/>
      <c r="AB218" s="339"/>
      <c r="AC218" s="339"/>
      <c r="AD218" s="339"/>
      <c r="AE218" s="339"/>
      <c r="AF218" s="339"/>
      <c r="AG218" s="339"/>
      <c r="AH218" s="339"/>
      <c r="AI218" s="339"/>
      <c r="AJ218" s="339"/>
      <c r="AK218" s="339"/>
      <c r="AL218" s="339"/>
      <c r="AM218" s="339"/>
      <c r="AN218" s="339"/>
      <c r="AO218" s="339"/>
      <c r="AP218" s="339"/>
      <c r="AQ218" s="339"/>
      <c r="AR218" s="339"/>
      <c r="AS218" s="339"/>
      <c r="AT218" s="339"/>
      <c r="AU218" s="339"/>
      <c r="AV218" s="339"/>
      <c r="AW218" s="339"/>
      <c r="AX218" s="339"/>
      <c r="AY218" s="339"/>
      <c r="AZ218" s="339"/>
      <c r="BA218" s="339"/>
      <c r="BB218" s="339"/>
      <c r="BC218" s="339"/>
      <c r="BD218" s="339"/>
      <c r="BE218" s="340"/>
      <c r="BF218" s="341" t="s">
        <v>252</v>
      </c>
      <c r="BG218" s="341"/>
      <c r="BH218" s="341"/>
      <c r="BI218" s="342"/>
      <c r="BO218" s="2"/>
      <c r="BP218" s="2"/>
      <c r="BQ218" s="2"/>
    </row>
    <row r="219" spans="1:69" s="130" customFormat="1" ht="56.25" customHeight="1" x14ac:dyDescent="0.25">
      <c r="A219" s="346" t="s">
        <v>315</v>
      </c>
      <c r="B219" s="347"/>
      <c r="C219" s="347"/>
      <c r="D219" s="348"/>
      <c r="E219" s="352" t="s">
        <v>395</v>
      </c>
      <c r="F219" s="352"/>
      <c r="G219" s="352"/>
      <c r="H219" s="352"/>
      <c r="I219" s="352"/>
      <c r="J219" s="352"/>
      <c r="K219" s="352"/>
      <c r="L219" s="352"/>
      <c r="M219" s="352"/>
      <c r="N219" s="352"/>
      <c r="O219" s="352"/>
      <c r="P219" s="352"/>
      <c r="Q219" s="352"/>
      <c r="R219" s="352"/>
      <c r="S219" s="352"/>
      <c r="T219" s="352"/>
      <c r="U219" s="352"/>
      <c r="V219" s="352"/>
      <c r="W219" s="352"/>
      <c r="X219" s="352"/>
      <c r="Y219" s="352"/>
      <c r="Z219" s="352"/>
      <c r="AA219" s="352"/>
      <c r="AB219" s="352"/>
      <c r="AC219" s="352"/>
      <c r="AD219" s="352"/>
      <c r="AE219" s="352"/>
      <c r="AF219" s="352"/>
      <c r="AG219" s="352"/>
      <c r="AH219" s="352"/>
      <c r="AI219" s="352"/>
      <c r="AJ219" s="352"/>
      <c r="AK219" s="352"/>
      <c r="AL219" s="352"/>
      <c r="AM219" s="352"/>
      <c r="AN219" s="352"/>
      <c r="AO219" s="352"/>
      <c r="AP219" s="352"/>
      <c r="AQ219" s="352"/>
      <c r="AR219" s="352"/>
      <c r="AS219" s="352"/>
      <c r="AT219" s="352"/>
      <c r="AU219" s="352"/>
      <c r="AV219" s="352"/>
      <c r="AW219" s="352"/>
      <c r="AX219" s="352"/>
      <c r="AY219" s="352"/>
      <c r="AZ219" s="352"/>
      <c r="BA219" s="352"/>
      <c r="BB219" s="352"/>
      <c r="BC219" s="352"/>
      <c r="BD219" s="352"/>
      <c r="BE219" s="353"/>
      <c r="BF219" s="317" t="s">
        <v>254</v>
      </c>
      <c r="BG219" s="318"/>
      <c r="BH219" s="318"/>
      <c r="BI219" s="319"/>
    </row>
    <row r="220" spans="1:69" ht="66" customHeight="1" x14ac:dyDescent="0.25">
      <c r="A220" s="346" t="s">
        <v>349</v>
      </c>
      <c r="B220" s="347"/>
      <c r="C220" s="347"/>
      <c r="D220" s="348"/>
      <c r="E220" s="352" t="s">
        <v>415</v>
      </c>
      <c r="F220" s="352"/>
      <c r="G220" s="352"/>
      <c r="H220" s="352"/>
      <c r="I220" s="352"/>
      <c r="J220" s="352"/>
      <c r="K220" s="352"/>
      <c r="L220" s="352"/>
      <c r="M220" s="352"/>
      <c r="N220" s="352"/>
      <c r="O220" s="352"/>
      <c r="P220" s="352"/>
      <c r="Q220" s="352"/>
      <c r="R220" s="352"/>
      <c r="S220" s="352"/>
      <c r="T220" s="352"/>
      <c r="U220" s="352"/>
      <c r="V220" s="352"/>
      <c r="W220" s="352"/>
      <c r="X220" s="352"/>
      <c r="Y220" s="352"/>
      <c r="Z220" s="352"/>
      <c r="AA220" s="352"/>
      <c r="AB220" s="352"/>
      <c r="AC220" s="352"/>
      <c r="AD220" s="352"/>
      <c r="AE220" s="352"/>
      <c r="AF220" s="352"/>
      <c r="AG220" s="352"/>
      <c r="AH220" s="352"/>
      <c r="AI220" s="352"/>
      <c r="AJ220" s="352"/>
      <c r="AK220" s="352"/>
      <c r="AL220" s="352"/>
      <c r="AM220" s="352"/>
      <c r="AN220" s="352"/>
      <c r="AO220" s="352"/>
      <c r="AP220" s="352"/>
      <c r="AQ220" s="352"/>
      <c r="AR220" s="352"/>
      <c r="AS220" s="352"/>
      <c r="AT220" s="352"/>
      <c r="AU220" s="352"/>
      <c r="AV220" s="352"/>
      <c r="AW220" s="352"/>
      <c r="AX220" s="352"/>
      <c r="AY220" s="352"/>
      <c r="AZ220" s="352"/>
      <c r="BA220" s="352"/>
      <c r="BB220" s="352"/>
      <c r="BC220" s="352"/>
      <c r="BD220" s="352"/>
      <c r="BE220" s="353"/>
      <c r="BF220" s="317" t="s">
        <v>448</v>
      </c>
      <c r="BG220" s="318"/>
      <c r="BH220" s="318"/>
      <c r="BI220" s="319"/>
      <c r="BO220" s="2"/>
      <c r="BP220" s="2"/>
      <c r="BQ220" s="2"/>
    </row>
    <row r="221" spans="1:69" ht="66" customHeight="1" x14ac:dyDescent="0.25">
      <c r="A221" s="357" t="s">
        <v>350</v>
      </c>
      <c r="B221" s="358"/>
      <c r="C221" s="358"/>
      <c r="D221" s="359"/>
      <c r="E221" s="339" t="s">
        <v>416</v>
      </c>
      <c r="F221" s="339"/>
      <c r="G221" s="339"/>
      <c r="H221" s="339"/>
      <c r="I221" s="339"/>
      <c r="J221" s="339"/>
      <c r="K221" s="339"/>
      <c r="L221" s="339"/>
      <c r="M221" s="339"/>
      <c r="N221" s="339"/>
      <c r="O221" s="339"/>
      <c r="P221" s="339"/>
      <c r="Q221" s="339"/>
      <c r="R221" s="339"/>
      <c r="S221" s="339"/>
      <c r="T221" s="339"/>
      <c r="U221" s="339"/>
      <c r="V221" s="339"/>
      <c r="W221" s="339"/>
      <c r="X221" s="339"/>
      <c r="Y221" s="339"/>
      <c r="Z221" s="339"/>
      <c r="AA221" s="339"/>
      <c r="AB221" s="339"/>
      <c r="AC221" s="339"/>
      <c r="AD221" s="339"/>
      <c r="AE221" s="339"/>
      <c r="AF221" s="339"/>
      <c r="AG221" s="339"/>
      <c r="AH221" s="339"/>
      <c r="AI221" s="339"/>
      <c r="AJ221" s="339"/>
      <c r="AK221" s="339"/>
      <c r="AL221" s="339"/>
      <c r="AM221" s="339"/>
      <c r="AN221" s="339"/>
      <c r="AO221" s="339"/>
      <c r="AP221" s="339"/>
      <c r="AQ221" s="339"/>
      <c r="AR221" s="339"/>
      <c r="AS221" s="339"/>
      <c r="AT221" s="339"/>
      <c r="AU221" s="339"/>
      <c r="AV221" s="339"/>
      <c r="AW221" s="339"/>
      <c r="AX221" s="339"/>
      <c r="AY221" s="339"/>
      <c r="AZ221" s="339"/>
      <c r="BA221" s="339"/>
      <c r="BB221" s="339"/>
      <c r="BC221" s="339"/>
      <c r="BD221" s="339"/>
      <c r="BE221" s="340"/>
      <c r="BF221" s="360" t="s">
        <v>374</v>
      </c>
      <c r="BG221" s="341"/>
      <c r="BH221" s="341"/>
      <c r="BI221" s="342"/>
      <c r="BO221" s="2"/>
      <c r="BP221" s="2"/>
      <c r="BQ221" s="2"/>
    </row>
    <row r="222" spans="1:69" s="130" customFormat="1" ht="62.25" customHeight="1" x14ac:dyDescent="0.25">
      <c r="A222" s="346" t="s">
        <v>353</v>
      </c>
      <c r="B222" s="347"/>
      <c r="C222" s="347"/>
      <c r="D222" s="348"/>
      <c r="E222" s="352" t="s">
        <v>477</v>
      </c>
      <c r="F222" s="352"/>
      <c r="G222" s="352"/>
      <c r="H222" s="352"/>
      <c r="I222" s="352"/>
      <c r="J222" s="352"/>
      <c r="K222" s="352"/>
      <c r="L222" s="352"/>
      <c r="M222" s="352"/>
      <c r="N222" s="352"/>
      <c r="O222" s="352"/>
      <c r="P222" s="352"/>
      <c r="Q222" s="352"/>
      <c r="R222" s="352"/>
      <c r="S222" s="352"/>
      <c r="T222" s="352"/>
      <c r="U222" s="352"/>
      <c r="V222" s="352"/>
      <c r="W222" s="352"/>
      <c r="X222" s="352"/>
      <c r="Y222" s="352"/>
      <c r="Z222" s="352"/>
      <c r="AA222" s="352"/>
      <c r="AB222" s="352"/>
      <c r="AC222" s="352"/>
      <c r="AD222" s="352"/>
      <c r="AE222" s="352"/>
      <c r="AF222" s="352"/>
      <c r="AG222" s="352"/>
      <c r="AH222" s="352"/>
      <c r="AI222" s="352"/>
      <c r="AJ222" s="352"/>
      <c r="AK222" s="352"/>
      <c r="AL222" s="352"/>
      <c r="AM222" s="352"/>
      <c r="AN222" s="352"/>
      <c r="AO222" s="352"/>
      <c r="AP222" s="352"/>
      <c r="AQ222" s="352"/>
      <c r="AR222" s="352"/>
      <c r="AS222" s="352"/>
      <c r="AT222" s="352"/>
      <c r="AU222" s="352"/>
      <c r="AV222" s="352"/>
      <c r="AW222" s="352"/>
      <c r="AX222" s="352"/>
      <c r="AY222" s="352"/>
      <c r="AZ222" s="352"/>
      <c r="BA222" s="352"/>
      <c r="BB222" s="352"/>
      <c r="BC222" s="352"/>
      <c r="BD222" s="352"/>
      <c r="BE222" s="353"/>
      <c r="BF222" s="317" t="s">
        <v>439</v>
      </c>
      <c r="BG222" s="318"/>
      <c r="BH222" s="318"/>
      <c r="BI222" s="319"/>
    </row>
    <row r="223" spans="1:69" ht="62.25" customHeight="1" x14ac:dyDescent="0.25">
      <c r="A223" s="346" t="s">
        <v>354</v>
      </c>
      <c r="B223" s="347"/>
      <c r="C223" s="347"/>
      <c r="D223" s="348"/>
      <c r="E223" s="352" t="s">
        <v>312</v>
      </c>
      <c r="F223" s="352"/>
      <c r="G223" s="352"/>
      <c r="H223" s="352"/>
      <c r="I223" s="352"/>
      <c r="J223" s="352"/>
      <c r="K223" s="352"/>
      <c r="L223" s="352"/>
      <c r="M223" s="352"/>
      <c r="N223" s="352"/>
      <c r="O223" s="352"/>
      <c r="P223" s="352"/>
      <c r="Q223" s="352"/>
      <c r="R223" s="352"/>
      <c r="S223" s="352"/>
      <c r="T223" s="352"/>
      <c r="U223" s="352"/>
      <c r="V223" s="352"/>
      <c r="W223" s="352"/>
      <c r="X223" s="352"/>
      <c r="Y223" s="352"/>
      <c r="Z223" s="352"/>
      <c r="AA223" s="352"/>
      <c r="AB223" s="352"/>
      <c r="AC223" s="352"/>
      <c r="AD223" s="352"/>
      <c r="AE223" s="352"/>
      <c r="AF223" s="352"/>
      <c r="AG223" s="352"/>
      <c r="AH223" s="352"/>
      <c r="AI223" s="352"/>
      <c r="AJ223" s="352"/>
      <c r="AK223" s="352"/>
      <c r="AL223" s="352"/>
      <c r="AM223" s="352"/>
      <c r="AN223" s="352"/>
      <c r="AO223" s="352"/>
      <c r="AP223" s="352"/>
      <c r="AQ223" s="352"/>
      <c r="AR223" s="352"/>
      <c r="AS223" s="352"/>
      <c r="AT223" s="352"/>
      <c r="AU223" s="352"/>
      <c r="AV223" s="352"/>
      <c r="AW223" s="352"/>
      <c r="AX223" s="352"/>
      <c r="AY223" s="352"/>
      <c r="AZ223" s="352"/>
      <c r="BA223" s="352"/>
      <c r="BB223" s="352"/>
      <c r="BC223" s="352"/>
      <c r="BD223" s="352"/>
      <c r="BE223" s="353"/>
      <c r="BF223" s="317" t="s">
        <v>256</v>
      </c>
      <c r="BG223" s="318"/>
      <c r="BH223" s="318"/>
      <c r="BI223" s="319"/>
      <c r="BO223" s="2"/>
      <c r="BP223" s="2"/>
      <c r="BQ223" s="2"/>
    </row>
    <row r="224" spans="1:69" ht="66" customHeight="1" x14ac:dyDescent="0.25">
      <c r="A224" s="346" t="s">
        <v>356</v>
      </c>
      <c r="B224" s="347"/>
      <c r="C224" s="347"/>
      <c r="D224" s="348"/>
      <c r="E224" s="352" t="s">
        <v>402</v>
      </c>
      <c r="F224" s="352"/>
      <c r="G224" s="352"/>
      <c r="H224" s="352"/>
      <c r="I224" s="352"/>
      <c r="J224" s="352"/>
      <c r="K224" s="352"/>
      <c r="L224" s="352"/>
      <c r="M224" s="352"/>
      <c r="N224" s="352"/>
      <c r="O224" s="352"/>
      <c r="P224" s="352"/>
      <c r="Q224" s="352"/>
      <c r="R224" s="352"/>
      <c r="S224" s="352"/>
      <c r="T224" s="352"/>
      <c r="U224" s="352"/>
      <c r="V224" s="352"/>
      <c r="W224" s="352"/>
      <c r="X224" s="352"/>
      <c r="Y224" s="352"/>
      <c r="Z224" s="352"/>
      <c r="AA224" s="352"/>
      <c r="AB224" s="352"/>
      <c r="AC224" s="352"/>
      <c r="AD224" s="352"/>
      <c r="AE224" s="352"/>
      <c r="AF224" s="352"/>
      <c r="AG224" s="352"/>
      <c r="AH224" s="352"/>
      <c r="AI224" s="352"/>
      <c r="AJ224" s="352"/>
      <c r="AK224" s="352"/>
      <c r="AL224" s="352"/>
      <c r="AM224" s="352"/>
      <c r="AN224" s="352"/>
      <c r="AO224" s="352"/>
      <c r="AP224" s="352"/>
      <c r="AQ224" s="352"/>
      <c r="AR224" s="352"/>
      <c r="AS224" s="352"/>
      <c r="AT224" s="352"/>
      <c r="AU224" s="352"/>
      <c r="AV224" s="352"/>
      <c r="AW224" s="352"/>
      <c r="AX224" s="352"/>
      <c r="AY224" s="352"/>
      <c r="AZ224" s="352"/>
      <c r="BA224" s="352"/>
      <c r="BB224" s="352"/>
      <c r="BC224" s="352"/>
      <c r="BD224" s="352"/>
      <c r="BE224" s="353"/>
      <c r="BF224" s="317" t="s">
        <v>257</v>
      </c>
      <c r="BG224" s="318"/>
      <c r="BH224" s="318"/>
      <c r="BI224" s="319"/>
      <c r="BO224" s="2"/>
      <c r="BP224" s="2"/>
      <c r="BQ224" s="2"/>
    </row>
    <row r="225" spans="1:69" ht="66" customHeight="1" x14ac:dyDescent="0.25">
      <c r="A225" s="346" t="s">
        <v>358</v>
      </c>
      <c r="B225" s="347"/>
      <c r="C225" s="347"/>
      <c r="D225" s="348"/>
      <c r="E225" s="352" t="s">
        <v>314</v>
      </c>
      <c r="F225" s="352"/>
      <c r="G225" s="352"/>
      <c r="H225" s="352"/>
      <c r="I225" s="352"/>
      <c r="J225" s="352"/>
      <c r="K225" s="352"/>
      <c r="L225" s="352"/>
      <c r="M225" s="352"/>
      <c r="N225" s="352"/>
      <c r="O225" s="352"/>
      <c r="P225" s="352"/>
      <c r="Q225" s="352"/>
      <c r="R225" s="352"/>
      <c r="S225" s="352"/>
      <c r="T225" s="352"/>
      <c r="U225" s="352"/>
      <c r="V225" s="352"/>
      <c r="W225" s="352"/>
      <c r="X225" s="352"/>
      <c r="Y225" s="352"/>
      <c r="Z225" s="352"/>
      <c r="AA225" s="352"/>
      <c r="AB225" s="352"/>
      <c r="AC225" s="352"/>
      <c r="AD225" s="352"/>
      <c r="AE225" s="352"/>
      <c r="AF225" s="352"/>
      <c r="AG225" s="352"/>
      <c r="AH225" s="352"/>
      <c r="AI225" s="352"/>
      <c r="AJ225" s="352"/>
      <c r="AK225" s="352"/>
      <c r="AL225" s="352"/>
      <c r="AM225" s="352"/>
      <c r="AN225" s="352"/>
      <c r="AO225" s="352"/>
      <c r="AP225" s="352"/>
      <c r="AQ225" s="352"/>
      <c r="AR225" s="352"/>
      <c r="AS225" s="352"/>
      <c r="AT225" s="352"/>
      <c r="AU225" s="352"/>
      <c r="AV225" s="352"/>
      <c r="AW225" s="352"/>
      <c r="AX225" s="352"/>
      <c r="AY225" s="352"/>
      <c r="AZ225" s="352"/>
      <c r="BA225" s="352"/>
      <c r="BB225" s="352"/>
      <c r="BC225" s="352"/>
      <c r="BD225" s="352"/>
      <c r="BE225" s="353"/>
      <c r="BF225" s="317" t="s">
        <v>258</v>
      </c>
      <c r="BG225" s="318"/>
      <c r="BH225" s="318"/>
      <c r="BI225" s="319"/>
      <c r="BO225" s="2"/>
      <c r="BP225" s="2"/>
      <c r="BQ225" s="2"/>
    </row>
    <row r="226" spans="1:69" ht="66" customHeight="1" x14ac:dyDescent="0.25">
      <c r="A226" s="346" t="s">
        <v>359</v>
      </c>
      <c r="B226" s="347"/>
      <c r="C226" s="347"/>
      <c r="D226" s="348"/>
      <c r="E226" s="352" t="s">
        <v>367</v>
      </c>
      <c r="F226" s="352"/>
      <c r="G226" s="352"/>
      <c r="H226" s="352"/>
      <c r="I226" s="352"/>
      <c r="J226" s="352"/>
      <c r="K226" s="352"/>
      <c r="L226" s="352"/>
      <c r="M226" s="352"/>
      <c r="N226" s="352"/>
      <c r="O226" s="352"/>
      <c r="P226" s="352"/>
      <c r="Q226" s="352"/>
      <c r="R226" s="352"/>
      <c r="S226" s="352"/>
      <c r="T226" s="352"/>
      <c r="U226" s="352"/>
      <c r="V226" s="352"/>
      <c r="W226" s="352"/>
      <c r="X226" s="352"/>
      <c r="Y226" s="352"/>
      <c r="Z226" s="352"/>
      <c r="AA226" s="352"/>
      <c r="AB226" s="352"/>
      <c r="AC226" s="352"/>
      <c r="AD226" s="352"/>
      <c r="AE226" s="352"/>
      <c r="AF226" s="352"/>
      <c r="AG226" s="352"/>
      <c r="AH226" s="352"/>
      <c r="AI226" s="352"/>
      <c r="AJ226" s="352"/>
      <c r="AK226" s="352"/>
      <c r="AL226" s="352"/>
      <c r="AM226" s="352"/>
      <c r="AN226" s="352"/>
      <c r="AO226" s="352"/>
      <c r="AP226" s="352"/>
      <c r="AQ226" s="352"/>
      <c r="AR226" s="352"/>
      <c r="AS226" s="352"/>
      <c r="AT226" s="352"/>
      <c r="AU226" s="352"/>
      <c r="AV226" s="352"/>
      <c r="AW226" s="352"/>
      <c r="AX226" s="352"/>
      <c r="AY226" s="352"/>
      <c r="AZ226" s="352"/>
      <c r="BA226" s="352"/>
      <c r="BB226" s="352"/>
      <c r="BC226" s="352"/>
      <c r="BD226" s="352"/>
      <c r="BE226" s="353"/>
      <c r="BF226" s="317" t="s">
        <v>375</v>
      </c>
      <c r="BG226" s="318"/>
      <c r="BH226" s="318"/>
      <c r="BI226" s="319"/>
      <c r="BO226" s="2"/>
      <c r="BP226" s="2"/>
      <c r="BQ226" s="2"/>
    </row>
    <row r="227" spans="1:69" ht="66" customHeight="1" thickBot="1" x14ac:dyDescent="0.3">
      <c r="A227" s="365" t="s">
        <v>361</v>
      </c>
      <c r="B227" s="366"/>
      <c r="C227" s="366"/>
      <c r="D227" s="367"/>
      <c r="E227" s="363" t="s">
        <v>418</v>
      </c>
      <c r="F227" s="363"/>
      <c r="G227" s="363"/>
      <c r="H227" s="363"/>
      <c r="I227" s="363"/>
      <c r="J227" s="363"/>
      <c r="K227" s="363"/>
      <c r="L227" s="363"/>
      <c r="M227" s="363"/>
      <c r="N227" s="363"/>
      <c r="O227" s="363"/>
      <c r="P227" s="363"/>
      <c r="Q227" s="363"/>
      <c r="R227" s="363"/>
      <c r="S227" s="363"/>
      <c r="T227" s="363"/>
      <c r="U227" s="363"/>
      <c r="V227" s="363"/>
      <c r="W227" s="363"/>
      <c r="X227" s="363"/>
      <c r="Y227" s="363"/>
      <c r="Z227" s="363"/>
      <c r="AA227" s="363"/>
      <c r="AB227" s="363"/>
      <c r="AC227" s="363"/>
      <c r="AD227" s="363"/>
      <c r="AE227" s="363"/>
      <c r="AF227" s="363"/>
      <c r="AG227" s="363"/>
      <c r="AH227" s="363"/>
      <c r="AI227" s="363"/>
      <c r="AJ227" s="363"/>
      <c r="AK227" s="363"/>
      <c r="AL227" s="363"/>
      <c r="AM227" s="363"/>
      <c r="AN227" s="363"/>
      <c r="AO227" s="363"/>
      <c r="AP227" s="363"/>
      <c r="AQ227" s="363"/>
      <c r="AR227" s="363"/>
      <c r="AS227" s="363"/>
      <c r="AT227" s="363"/>
      <c r="AU227" s="363"/>
      <c r="AV227" s="363"/>
      <c r="AW227" s="363"/>
      <c r="AX227" s="363"/>
      <c r="AY227" s="363"/>
      <c r="AZ227" s="363"/>
      <c r="BA227" s="363"/>
      <c r="BB227" s="363"/>
      <c r="BC227" s="363"/>
      <c r="BD227" s="363"/>
      <c r="BE227" s="364"/>
      <c r="BF227" s="349" t="s">
        <v>263</v>
      </c>
      <c r="BG227" s="350"/>
      <c r="BH227" s="350"/>
      <c r="BI227" s="351"/>
      <c r="BO227" s="2"/>
      <c r="BP227" s="2"/>
      <c r="BQ227" s="2"/>
    </row>
    <row r="228" spans="1:69" s="30" customFormat="1" ht="92.25" customHeight="1" x14ac:dyDescent="0.5">
      <c r="A228" s="362" t="s">
        <v>396</v>
      </c>
      <c r="B228" s="362"/>
      <c r="C228" s="362"/>
      <c r="D228" s="362"/>
      <c r="E228" s="362"/>
      <c r="F228" s="362"/>
      <c r="G228" s="362"/>
      <c r="H228" s="362"/>
      <c r="I228" s="362"/>
      <c r="J228" s="362"/>
      <c r="K228" s="362"/>
      <c r="L228" s="362"/>
      <c r="M228" s="362"/>
      <c r="N228" s="362"/>
      <c r="O228" s="362"/>
      <c r="P228" s="362"/>
      <c r="Q228" s="362"/>
      <c r="R228" s="362"/>
      <c r="S228" s="362"/>
      <c r="T228" s="362"/>
      <c r="U228" s="362"/>
      <c r="V228" s="362"/>
      <c r="W228" s="362"/>
      <c r="X228" s="362"/>
      <c r="Y228" s="362"/>
      <c r="Z228" s="362"/>
      <c r="AA228" s="362"/>
      <c r="AB228" s="362"/>
      <c r="AC228" s="362"/>
      <c r="AD228" s="362"/>
      <c r="AE228" s="362"/>
      <c r="AF228" s="362"/>
      <c r="AG228" s="362"/>
      <c r="AH228" s="362"/>
      <c r="AI228" s="362"/>
      <c r="AJ228" s="362"/>
      <c r="AK228" s="362"/>
      <c r="AL228" s="362"/>
      <c r="AM228" s="362"/>
      <c r="AN228" s="362"/>
      <c r="AO228" s="362"/>
      <c r="AP228" s="362"/>
      <c r="AQ228" s="362"/>
      <c r="AR228" s="362"/>
      <c r="AS228" s="362"/>
      <c r="AT228" s="362"/>
      <c r="AU228" s="362"/>
      <c r="AV228" s="362"/>
      <c r="AW228" s="362"/>
      <c r="AX228" s="362"/>
      <c r="AY228" s="362"/>
      <c r="AZ228" s="362"/>
      <c r="BA228" s="362"/>
      <c r="BB228" s="362"/>
      <c r="BC228" s="362"/>
      <c r="BD228" s="362"/>
      <c r="BE228" s="362"/>
      <c r="BF228" s="362"/>
      <c r="BG228" s="362"/>
      <c r="BH228" s="362"/>
      <c r="BI228" s="362"/>
      <c r="BJ228" s="31"/>
      <c r="BK228" s="32"/>
      <c r="BL228" s="32"/>
      <c r="BM228" s="32"/>
      <c r="BN228" s="32"/>
    </row>
    <row r="229" spans="1:69" s="30" customFormat="1" ht="113.25" customHeight="1" x14ac:dyDescent="0.5">
      <c r="A229" s="362" t="s">
        <v>417</v>
      </c>
      <c r="B229" s="362"/>
      <c r="C229" s="362"/>
      <c r="D229" s="362"/>
      <c r="E229" s="362"/>
      <c r="F229" s="362"/>
      <c r="G229" s="362"/>
      <c r="H229" s="362"/>
      <c r="I229" s="362"/>
      <c r="J229" s="362"/>
      <c r="K229" s="362"/>
      <c r="L229" s="362"/>
      <c r="M229" s="362"/>
      <c r="N229" s="362"/>
      <c r="O229" s="362"/>
      <c r="P229" s="362"/>
      <c r="Q229" s="362"/>
      <c r="R229" s="362"/>
      <c r="S229" s="362"/>
      <c r="T229" s="362"/>
      <c r="U229" s="362"/>
      <c r="V229" s="362"/>
      <c r="W229" s="362"/>
      <c r="X229" s="362"/>
      <c r="Y229" s="362"/>
      <c r="Z229" s="362"/>
      <c r="AA229" s="362"/>
      <c r="AB229" s="362"/>
      <c r="AC229" s="362"/>
      <c r="AD229" s="362"/>
      <c r="AE229" s="362"/>
      <c r="AF229" s="362"/>
      <c r="AG229" s="362"/>
      <c r="AH229" s="362"/>
      <c r="AI229" s="362"/>
      <c r="AJ229" s="362"/>
      <c r="AK229" s="362"/>
      <c r="AL229" s="362"/>
      <c r="AM229" s="362"/>
      <c r="AN229" s="362"/>
      <c r="AO229" s="362"/>
      <c r="AP229" s="362"/>
      <c r="AQ229" s="362"/>
      <c r="AR229" s="362"/>
      <c r="AS229" s="362"/>
      <c r="AT229" s="362"/>
      <c r="AU229" s="362"/>
      <c r="AV229" s="362"/>
      <c r="AW229" s="362"/>
      <c r="AX229" s="362"/>
      <c r="AY229" s="362"/>
      <c r="AZ229" s="362"/>
      <c r="BA229" s="362"/>
      <c r="BB229" s="362"/>
      <c r="BC229" s="362"/>
      <c r="BD229" s="362"/>
      <c r="BE229" s="362"/>
      <c r="BF229" s="362"/>
      <c r="BG229" s="362"/>
      <c r="BH229" s="362"/>
      <c r="BI229" s="362"/>
      <c r="BJ229" s="40"/>
      <c r="BK229" s="42"/>
      <c r="BL229" s="32"/>
      <c r="BM229" s="32"/>
    </row>
    <row r="230" spans="1:69" s="30" customFormat="1" ht="57" customHeight="1" x14ac:dyDescent="0.55000000000000004">
      <c r="A230" s="205" t="s">
        <v>120</v>
      </c>
      <c r="B230" s="221"/>
      <c r="C230" s="221"/>
      <c r="D230" s="221"/>
      <c r="E230" s="221"/>
      <c r="F230" s="221"/>
      <c r="G230" s="221"/>
      <c r="H230" s="221"/>
      <c r="I230" s="221"/>
      <c r="J230" s="221"/>
      <c r="K230" s="221"/>
      <c r="L230" s="221"/>
      <c r="M230" s="221"/>
      <c r="N230" s="221"/>
      <c r="O230" s="221"/>
      <c r="P230" s="221"/>
      <c r="Q230" s="221"/>
      <c r="R230" s="83"/>
      <c r="S230" s="83"/>
      <c r="T230" s="221"/>
      <c r="U230" s="221"/>
      <c r="V230" s="221"/>
      <c r="W230" s="221"/>
      <c r="X230" s="221"/>
      <c r="Y230" s="221"/>
      <c r="Z230" s="221"/>
      <c r="AA230" s="221"/>
      <c r="AB230" s="221"/>
      <c r="AC230" s="221"/>
      <c r="AD230" s="221"/>
      <c r="AE230" s="209"/>
      <c r="AF230" s="29"/>
      <c r="AG230" s="221"/>
      <c r="AH230" s="221"/>
      <c r="AI230" s="320" t="s">
        <v>120</v>
      </c>
      <c r="AJ230" s="320"/>
      <c r="AK230" s="320"/>
      <c r="AL230" s="320"/>
      <c r="AM230" s="320"/>
      <c r="AN230" s="320"/>
      <c r="AO230" s="320"/>
      <c r="AP230" s="320"/>
      <c r="AQ230" s="320"/>
      <c r="AR230" s="221"/>
      <c r="AS230" s="221"/>
      <c r="AT230" s="221"/>
      <c r="AU230" s="221"/>
      <c r="AV230" s="221"/>
      <c r="AW230" s="221"/>
      <c r="AX230" s="221"/>
      <c r="AY230" s="221"/>
      <c r="AZ230" s="221"/>
      <c r="BA230" s="221"/>
      <c r="BB230" s="221"/>
      <c r="BC230" s="221"/>
      <c r="BD230" s="221"/>
      <c r="BE230" s="221"/>
      <c r="BF230" s="221"/>
      <c r="BG230" s="221"/>
      <c r="BH230" s="221"/>
      <c r="BI230" s="28"/>
      <c r="BJ230" s="43"/>
      <c r="BK230" s="41"/>
      <c r="BL230" s="41"/>
      <c r="BM230" s="41"/>
    </row>
    <row r="231" spans="1:69" s="30" customFormat="1" ht="33" customHeight="1" x14ac:dyDescent="0.5">
      <c r="A231" s="325" t="s">
        <v>454</v>
      </c>
      <c r="B231" s="325"/>
      <c r="C231" s="325"/>
      <c r="D231" s="325"/>
      <c r="E231" s="325"/>
      <c r="F231" s="325"/>
      <c r="G231" s="325"/>
      <c r="H231" s="325"/>
      <c r="I231" s="325"/>
      <c r="J231" s="325"/>
      <c r="K231" s="325"/>
      <c r="L231" s="325"/>
      <c r="M231" s="325"/>
      <c r="N231" s="325"/>
      <c r="O231" s="325"/>
      <c r="P231" s="325"/>
      <c r="Q231" s="325"/>
      <c r="R231" s="325"/>
      <c r="S231" s="325"/>
      <c r="T231" s="325"/>
      <c r="U231" s="325"/>
      <c r="V231" s="325"/>
      <c r="W231" s="325"/>
      <c r="X231" s="325"/>
      <c r="Y231" s="325"/>
      <c r="Z231" s="325"/>
      <c r="AA231" s="325"/>
      <c r="AB231" s="325"/>
      <c r="AC231" s="325"/>
      <c r="AD231" s="325"/>
      <c r="AE231" s="325"/>
      <c r="AF231" s="221"/>
      <c r="AG231" s="221"/>
      <c r="AH231" s="221"/>
      <c r="AI231" s="321" t="s">
        <v>452</v>
      </c>
      <c r="AJ231" s="321"/>
      <c r="AK231" s="321"/>
      <c r="AL231" s="321"/>
      <c r="AM231" s="321"/>
      <c r="AN231" s="321"/>
      <c r="AO231" s="321"/>
      <c r="AP231" s="321"/>
      <c r="AQ231" s="321"/>
      <c r="AR231" s="321"/>
      <c r="AS231" s="321"/>
      <c r="AT231" s="321"/>
      <c r="AU231" s="321"/>
      <c r="AV231" s="321"/>
      <c r="AW231" s="321"/>
      <c r="AX231" s="321"/>
      <c r="AY231" s="321"/>
      <c r="AZ231" s="321"/>
      <c r="BA231" s="321"/>
      <c r="BB231" s="321"/>
      <c r="BC231" s="321"/>
      <c r="BD231" s="321"/>
      <c r="BE231" s="321"/>
      <c r="BF231" s="321"/>
      <c r="BG231" s="321"/>
      <c r="BH231" s="321"/>
      <c r="BI231" s="321"/>
      <c r="BJ231" s="40"/>
      <c r="BK231" s="41"/>
      <c r="BL231" s="41"/>
      <c r="BM231" s="41"/>
    </row>
    <row r="232" spans="1:69" s="30" customFormat="1" ht="33" customHeight="1" x14ac:dyDescent="0.55000000000000004">
      <c r="A232" s="325"/>
      <c r="B232" s="325"/>
      <c r="C232" s="325"/>
      <c r="D232" s="325"/>
      <c r="E232" s="325"/>
      <c r="F232" s="325"/>
      <c r="G232" s="325"/>
      <c r="H232" s="325"/>
      <c r="I232" s="325"/>
      <c r="J232" s="325"/>
      <c r="K232" s="325"/>
      <c r="L232" s="325"/>
      <c r="M232" s="325"/>
      <c r="N232" s="325"/>
      <c r="O232" s="325"/>
      <c r="P232" s="325"/>
      <c r="Q232" s="325"/>
      <c r="R232" s="325"/>
      <c r="S232" s="325"/>
      <c r="T232" s="325"/>
      <c r="U232" s="325"/>
      <c r="V232" s="325"/>
      <c r="W232" s="325"/>
      <c r="X232" s="325"/>
      <c r="Y232" s="325"/>
      <c r="Z232" s="325"/>
      <c r="AA232" s="325"/>
      <c r="AB232" s="325"/>
      <c r="AC232" s="325"/>
      <c r="AD232" s="325"/>
      <c r="AE232" s="325"/>
      <c r="AF232" s="29"/>
      <c r="AG232" s="221"/>
      <c r="AH232" s="221"/>
      <c r="AI232" s="321"/>
      <c r="AJ232" s="321"/>
      <c r="AK232" s="321"/>
      <c r="AL232" s="321"/>
      <c r="AM232" s="321"/>
      <c r="AN232" s="321"/>
      <c r="AO232" s="321"/>
      <c r="AP232" s="321"/>
      <c r="AQ232" s="321"/>
      <c r="AR232" s="321"/>
      <c r="AS232" s="321"/>
      <c r="AT232" s="321"/>
      <c r="AU232" s="321"/>
      <c r="AV232" s="321"/>
      <c r="AW232" s="321"/>
      <c r="AX232" s="321"/>
      <c r="AY232" s="321"/>
      <c r="AZ232" s="321"/>
      <c r="BA232" s="321"/>
      <c r="BB232" s="321"/>
      <c r="BC232" s="321"/>
      <c r="BD232" s="321"/>
      <c r="BE232" s="321"/>
      <c r="BF232" s="321"/>
      <c r="BG232" s="321"/>
      <c r="BH232" s="321"/>
      <c r="BI232" s="321"/>
      <c r="BJ232" s="44"/>
      <c r="BK232" s="41"/>
      <c r="BL232" s="41"/>
      <c r="BM232" s="41"/>
    </row>
    <row r="233" spans="1:69" s="30" customFormat="1" ht="33" customHeight="1" x14ac:dyDescent="0.6">
      <c r="A233" s="323"/>
      <c r="B233" s="323"/>
      <c r="C233" s="323"/>
      <c r="D233" s="323"/>
      <c r="E233" s="323"/>
      <c r="F233" s="323"/>
      <c r="G233" s="323"/>
      <c r="H233" s="323"/>
      <c r="I233" s="323"/>
      <c r="J233" s="327" t="s">
        <v>480</v>
      </c>
      <c r="K233" s="327"/>
      <c r="L233" s="327"/>
      <c r="M233" s="327"/>
      <c r="N233" s="327"/>
      <c r="O233" s="327"/>
      <c r="P233" s="327"/>
      <c r="Q233" s="327"/>
      <c r="R233" s="327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221"/>
      <c r="AE233" s="209"/>
      <c r="AF233" s="29"/>
      <c r="AG233" s="221"/>
      <c r="AH233" s="221"/>
      <c r="AI233" s="328"/>
      <c r="AJ233" s="328"/>
      <c r="AK233" s="328"/>
      <c r="AL233" s="328"/>
      <c r="AM233" s="328"/>
      <c r="AN233" s="328"/>
      <c r="AO233" s="328"/>
      <c r="AP233" s="327" t="s">
        <v>161</v>
      </c>
      <c r="AQ233" s="327"/>
      <c r="AR233" s="327"/>
      <c r="AS233" s="327"/>
      <c r="AT233" s="327"/>
      <c r="AU233" s="327"/>
      <c r="AV233" s="327"/>
      <c r="AW233" s="327"/>
      <c r="AX233" s="327"/>
      <c r="AY233" s="327"/>
      <c r="AZ233" s="85"/>
      <c r="BA233" s="85"/>
      <c r="BB233" s="85"/>
      <c r="BC233" s="85"/>
      <c r="BD233" s="221"/>
      <c r="BE233" s="221"/>
      <c r="BF233" s="221"/>
      <c r="BG233" s="221"/>
      <c r="BH233" s="221"/>
      <c r="BI233" s="28"/>
      <c r="BJ233" s="45"/>
      <c r="BK233" s="41"/>
      <c r="BL233" s="41"/>
      <c r="BM233" s="41"/>
    </row>
    <row r="234" spans="1:69" s="30" customFormat="1" ht="57.75" customHeight="1" x14ac:dyDescent="0.6">
      <c r="A234" s="329" t="s">
        <v>160</v>
      </c>
      <c r="B234" s="329"/>
      <c r="C234" s="329"/>
      <c r="D234" s="329"/>
      <c r="E234" s="329"/>
      <c r="F234" s="329"/>
      <c r="G234" s="329"/>
      <c r="H234" s="329"/>
      <c r="I234" s="329"/>
      <c r="J234" s="326">
        <v>2021</v>
      </c>
      <c r="K234" s="326"/>
      <c r="L234" s="326"/>
      <c r="M234" s="29"/>
      <c r="N234" s="221"/>
      <c r="O234" s="221"/>
      <c r="P234" s="221"/>
      <c r="Q234" s="221"/>
      <c r="R234" s="83"/>
      <c r="S234" s="83"/>
      <c r="T234" s="221"/>
      <c r="U234" s="221"/>
      <c r="V234" s="221"/>
      <c r="W234" s="221"/>
      <c r="X234" s="221"/>
      <c r="Y234" s="221"/>
      <c r="Z234" s="221"/>
      <c r="AA234" s="221"/>
      <c r="AB234" s="221"/>
      <c r="AC234" s="221"/>
      <c r="AD234" s="221"/>
      <c r="AE234" s="209"/>
      <c r="AF234" s="29"/>
      <c r="AG234" s="221"/>
      <c r="AH234" s="221"/>
      <c r="AI234" s="330"/>
      <c r="AJ234" s="330"/>
      <c r="AK234" s="330"/>
      <c r="AL234" s="330"/>
      <c r="AM234" s="330"/>
      <c r="AN234" s="330"/>
      <c r="AO234" s="330"/>
      <c r="AP234" s="326">
        <v>2021</v>
      </c>
      <c r="AQ234" s="326"/>
      <c r="AR234" s="326"/>
      <c r="AS234" s="29"/>
      <c r="AT234" s="29"/>
      <c r="AU234" s="29"/>
      <c r="AV234" s="29"/>
      <c r="AW234" s="221"/>
      <c r="AX234" s="221"/>
      <c r="AY234" s="221"/>
      <c r="AZ234" s="221"/>
      <c r="BA234" s="221"/>
      <c r="BB234" s="221"/>
      <c r="BC234" s="221"/>
      <c r="BD234" s="221"/>
      <c r="BE234" s="221"/>
      <c r="BF234" s="221"/>
      <c r="BG234" s="221"/>
      <c r="BH234" s="221"/>
      <c r="BI234" s="28"/>
      <c r="BJ234" s="45"/>
      <c r="BK234" s="41"/>
      <c r="BL234" s="41"/>
      <c r="BM234" s="41"/>
    </row>
    <row r="235" spans="1:69" s="29" customFormat="1" ht="33" customHeight="1" x14ac:dyDescent="0.55000000000000004">
      <c r="A235" s="86"/>
      <c r="B235" s="87"/>
      <c r="C235" s="87"/>
      <c r="D235" s="87"/>
      <c r="E235" s="87"/>
      <c r="F235" s="87"/>
      <c r="G235" s="221"/>
      <c r="H235" s="88"/>
      <c r="I235" s="221"/>
      <c r="J235" s="221"/>
      <c r="K235" s="221"/>
      <c r="L235" s="221"/>
      <c r="M235" s="221"/>
      <c r="N235" s="221"/>
      <c r="O235" s="221"/>
      <c r="P235" s="221"/>
      <c r="Q235" s="221"/>
      <c r="R235" s="83"/>
      <c r="S235" s="83"/>
      <c r="T235" s="221"/>
      <c r="U235" s="221"/>
      <c r="V235" s="221"/>
      <c r="W235" s="221"/>
      <c r="X235" s="221"/>
      <c r="Y235" s="221"/>
      <c r="Z235" s="221"/>
      <c r="AA235" s="221"/>
      <c r="AB235" s="221"/>
      <c r="AC235" s="221"/>
      <c r="AD235" s="221"/>
      <c r="AE235" s="209"/>
      <c r="AG235" s="221"/>
      <c r="AH235" s="221"/>
      <c r="AI235" s="221"/>
      <c r="AJ235" s="87"/>
      <c r="AK235" s="87"/>
      <c r="AL235" s="87"/>
      <c r="AM235" s="87"/>
      <c r="AN235" s="87"/>
      <c r="AO235" s="87"/>
      <c r="AP235" s="221"/>
      <c r="AQ235" s="221"/>
      <c r="AR235" s="221"/>
      <c r="AS235" s="221"/>
      <c r="AT235" s="221"/>
      <c r="AU235" s="221"/>
      <c r="AV235" s="221"/>
      <c r="AW235" s="221"/>
      <c r="AX235" s="221"/>
      <c r="AY235" s="221"/>
      <c r="AZ235" s="221"/>
      <c r="BA235" s="221"/>
      <c r="BB235" s="221"/>
      <c r="BC235" s="221"/>
      <c r="BD235" s="221"/>
      <c r="BE235" s="221"/>
      <c r="BF235" s="221"/>
      <c r="BG235" s="221"/>
      <c r="BH235" s="221"/>
      <c r="BI235" s="28"/>
      <c r="BJ235" s="46"/>
      <c r="BK235" s="41"/>
      <c r="BL235" s="41"/>
      <c r="BM235" s="41"/>
    </row>
    <row r="236" spans="1:69" s="29" customFormat="1" ht="33" customHeight="1" x14ac:dyDescent="0.55000000000000004">
      <c r="A236" s="325" t="s">
        <v>162</v>
      </c>
      <c r="B236" s="325"/>
      <c r="C236" s="325"/>
      <c r="D236" s="325"/>
      <c r="E236" s="325"/>
      <c r="F236" s="325"/>
      <c r="G236" s="325"/>
      <c r="H236" s="325"/>
      <c r="I236" s="325"/>
      <c r="J236" s="325"/>
      <c r="K236" s="325"/>
      <c r="L236" s="325"/>
      <c r="M236" s="325"/>
      <c r="N236" s="325"/>
      <c r="O236" s="325"/>
      <c r="P236" s="325"/>
      <c r="Q236" s="325"/>
      <c r="R236" s="325"/>
      <c r="S236" s="325"/>
      <c r="T236" s="325"/>
      <c r="U236" s="325"/>
      <c r="V236" s="325"/>
      <c r="W236" s="325"/>
      <c r="X236" s="325"/>
      <c r="Y236" s="325"/>
      <c r="Z236" s="325"/>
      <c r="AA236" s="325"/>
      <c r="AB236" s="325"/>
      <c r="AC236" s="325"/>
      <c r="AD236" s="325"/>
      <c r="AE236" s="325"/>
      <c r="AG236" s="221"/>
      <c r="AH236" s="221"/>
      <c r="AI236" s="322" t="s">
        <v>453</v>
      </c>
      <c r="AJ236" s="322"/>
      <c r="AK236" s="322"/>
      <c r="AL236" s="322"/>
      <c r="AM236" s="322"/>
      <c r="AN236" s="322"/>
      <c r="AO236" s="322"/>
      <c r="AP236" s="322"/>
      <c r="AQ236" s="322"/>
      <c r="AR236" s="322"/>
      <c r="AS236" s="322"/>
      <c r="AT236" s="322"/>
      <c r="AU236" s="322"/>
      <c r="AV236" s="322"/>
      <c r="AW236" s="322"/>
      <c r="AX236" s="322"/>
      <c r="AY236" s="322"/>
      <c r="AZ236" s="322"/>
      <c r="BA236" s="322"/>
      <c r="BB236" s="322"/>
      <c r="BC236" s="322"/>
      <c r="BD236" s="322"/>
      <c r="BE236" s="322"/>
      <c r="BF236" s="322"/>
      <c r="BG236" s="322"/>
      <c r="BH236" s="322"/>
      <c r="BI236" s="322"/>
      <c r="BJ236" s="46"/>
      <c r="BK236" s="41"/>
      <c r="BL236" s="41"/>
      <c r="BM236" s="41"/>
    </row>
    <row r="237" spans="1:69" s="18" customFormat="1" ht="35.4" x14ac:dyDescent="0.55000000000000004">
      <c r="A237" s="325"/>
      <c r="B237" s="325"/>
      <c r="C237" s="325"/>
      <c r="D237" s="325"/>
      <c r="E237" s="325"/>
      <c r="F237" s="325"/>
      <c r="G237" s="325"/>
      <c r="H237" s="325"/>
      <c r="I237" s="325"/>
      <c r="J237" s="325"/>
      <c r="K237" s="325"/>
      <c r="L237" s="325"/>
      <c r="M237" s="325"/>
      <c r="N237" s="325"/>
      <c r="O237" s="325"/>
      <c r="P237" s="325"/>
      <c r="Q237" s="325"/>
      <c r="R237" s="325"/>
      <c r="S237" s="325"/>
      <c r="T237" s="325"/>
      <c r="U237" s="325"/>
      <c r="V237" s="325"/>
      <c r="W237" s="325"/>
      <c r="X237" s="325"/>
      <c r="Y237" s="325"/>
      <c r="Z237" s="325"/>
      <c r="AA237" s="325"/>
      <c r="AB237" s="325"/>
      <c r="AC237" s="325"/>
      <c r="AD237" s="325"/>
      <c r="AE237" s="325"/>
      <c r="AF237" s="29"/>
      <c r="AG237" s="221"/>
      <c r="AH237" s="221"/>
      <c r="AI237" s="322"/>
      <c r="AJ237" s="322"/>
      <c r="AK237" s="322"/>
      <c r="AL237" s="322"/>
      <c r="AM237" s="322"/>
      <c r="AN237" s="322"/>
      <c r="AO237" s="322"/>
      <c r="AP237" s="322"/>
      <c r="AQ237" s="322"/>
      <c r="AR237" s="322"/>
      <c r="AS237" s="322"/>
      <c r="AT237" s="322"/>
      <c r="AU237" s="322"/>
      <c r="AV237" s="322"/>
      <c r="AW237" s="322"/>
      <c r="AX237" s="322"/>
      <c r="AY237" s="322"/>
      <c r="AZ237" s="322"/>
      <c r="BA237" s="322"/>
      <c r="BB237" s="322"/>
      <c r="BC237" s="322"/>
      <c r="BD237" s="322"/>
      <c r="BE237" s="322"/>
      <c r="BF237" s="322"/>
      <c r="BG237" s="322"/>
      <c r="BH237" s="322"/>
      <c r="BI237" s="322"/>
      <c r="BJ237" s="46"/>
      <c r="BK237" s="47"/>
      <c r="BL237" s="47"/>
      <c r="BM237" s="47"/>
    </row>
    <row r="238" spans="1:69" s="18" customFormat="1" ht="35.4" x14ac:dyDescent="0.6">
      <c r="A238" s="323"/>
      <c r="B238" s="323"/>
      <c r="C238" s="323"/>
      <c r="D238" s="323"/>
      <c r="E238" s="323"/>
      <c r="F238" s="323"/>
      <c r="G238" s="323"/>
      <c r="H238" s="323"/>
      <c r="I238" s="323"/>
      <c r="J238" s="331" t="s">
        <v>163</v>
      </c>
      <c r="K238" s="331"/>
      <c r="L238" s="331"/>
      <c r="M238" s="331"/>
      <c r="N238" s="331"/>
      <c r="O238" s="331"/>
      <c r="P238" s="331"/>
      <c r="Q238" s="331"/>
      <c r="R238" s="331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221"/>
      <c r="AE238" s="209"/>
      <c r="AF238" s="29"/>
      <c r="AG238" s="221"/>
      <c r="AH238" s="221"/>
      <c r="AI238" s="323"/>
      <c r="AJ238" s="323"/>
      <c r="AK238" s="323"/>
      <c r="AL238" s="323"/>
      <c r="AM238" s="323"/>
      <c r="AN238" s="323"/>
      <c r="AO238" s="323"/>
      <c r="AP238" s="327" t="s">
        <v>164</v>
      </c>
      <c r="AQ238" s="327"/>
      <c r="AR238" s="327"/>
      <c r="AS238" s="327"/>
      <c r="AT238" s="327"/>
      <c r="AU238" s="327"/>
      <c r="AV238" s="220"/>
      <c r="AW238" s="220"/>
      <c r="AX238" s="207"/>
      <c r="AY238" s="207"/>
      <c r="AZ238" s="207"/>
      <c r="BA238" s="207"/>
      <c r="BB238" s="207"/>
      <c r="BC238" s="207"/>
      <c r="BD238" s="207"/>
      <c r="BE238" s="207"/>
      <c r="BF238" s="207"/>
      <c r="BG238" s="207"/>
      <c r="BH238" s="207"/>
      <c r="BI238" s="90"/>
      <c r="BJ238" s="46"/>
      <c r="BK238" s="47"/>
      <c r="BL238" s="47"/>
      <c r="BM238" s="47"/>
    </row>
    <row r="239" spans="1:69" s="18" customFormat="1" ht="63.75" customHeight="1" x14ac:dyDescent="0.6">
      <c r="A239" s="329" t="s">
        <v>160</v>
      </c>
      <c r="B239" s="329"/>
      <c r="C239" s="329"/>
      <c r="D239" s="329"/>
      <c r="E239" s="329"/>
      <c r="F239" s="329"/>
      <c r="G239" s="329"/>
      <c r="H239" s="329"/>
      <c r="I239" s="329"/>
      <c r="J239" s="326">
        <v>2021</v>
      </c>
      <c r="K239" s="326"/>
      <c r="L239" s="326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21"/>
      <c r="AE239" s="209"/>
      <c r="AF239" s="29"/>
      <c r="AG239" s="221"/>
      <c r="AH239" s="221"/>
      <c r="AI239" s="332" t="s">
        <v>160</v>
      </c>
      <c r="AJ239" s="332"/>
      <c r="AK239" s="332"/>
      <c r="AL239" s="332"/>
      <c r="AM239" s="332"/>
      <c r="AN239" s="332"/>
      <c r="AO239" s="332"/>
      <c r="AP239" s="326">
        <v>2021</v>
      </c>
      <c r="AQ239" s="326"/>
      <c r="AR239" s="326"/>
      <c r="AS239" s="209"/>
      <c r="AT239" s="209"/>
      <c r="AU239" s="209"/>
      <c r="AV239" s="209"/>
      <c r="AW239" s="209"/>
      <c r="AX239" s="85"/>
      <c r="AY239" s="85"/>
      <c r="AZ239" s="85"/>
      <c r="BA239" s="85"/>
      <c r="BB239" s="85"/>
      <c r="BC239" s="85"/>
      <c r="BD239" s="85"/>
      <c r="BE239" s="85"/>
      <c r="BF239" s="85"/>
      <c r="BG239" s="85"/>
      <c r="BH239" s="221"/>
      <c r="BI239" s="28"/>
      <c r="BJ239" s="46"/>
      <c r="BK239" s="47"/>
      <c r="BL239" s="47"/>
      <c r="BM239" s="47"/>
    </row>
    <row r="240" spans="1:69" s="18" customFormat="1" ht="35.4" x14ac:dyDescent="0.6">
      <c r="A240" s="91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21"/>
      <c r="AE240" s="209"/>
      <c r="AF240" s="29"/>
      <c r="AG240" s="221"/>
      <c r="AH240" s="221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85"/>
      <c r="AY240" s="85"/>
      <c r="AZ240" s="85"/>
      <c r="BA240" s="85"/>
      <c r="BB240" s="85"/>
      <c r="BC240" s="85"/>
      <c r="BD240" s="85"/>
      <c r="BE240" s="85"/>
      <c r="BF240" s="85"/>
      <c r="BG240" s="85"/>
      <c r="BH240" s="221"/>
      <c r="BI240" s="26"/>
      <c r="BJ240" s="46"/>
      <c r="BK240" s="47"/>
      <c r="BL240" s="47"/>
      <c r="BM240" s="47"/>
    </row>
    <row r="241" spans="1:66" s="18" customFormat="1" ht="35.4" x14ac:dyDescent="0.6">
      <c r="A241" s="333" t="s">
        <v>342</v>
      </c>
      <c r="B241" s="333"/>
      <c r="C241" s="333"/>
      <c r="D241" s="333"/>
      <c r="E241" s="333"/>
      <c r="F241" s="333"/>
      <c r="G241" s="333"/>
      <c r="H241" s="333"/>
      <c r="I241" s="333"/>
      <c r="J241" s="333"/>
      <c r="K241" s="333"/>
      <c r="L241" s="333"/>
      <c r="M241" s="333"/>
      <c r="N241" s="333"/>
      <c r="O241" s="333"/>
      <c r="P241" s="333"/>
      <c r="Q241" s="333"/>
      <c r="R241" s="333"/>
      <c r="S241" s="333"/>
      <c r="T241" s="333"/>
      <c r="U241" s="333"/>
      <c r="V241" s="333"/>
      <c r="W241" s="333"/>
      <c r="X241" s="333"/>
      <c r="Y241" s="333"/>
      <c r="Z241" s="333"/>
      <c r="AA241" s="333"/>
      <c r="AB241" s="333"/>
      <c r="AC241" s="333"/>
      <c r="AD241" s="333"/>
      <c r="AE241" s="333"/>
      <c r="AF241" s="29"/>
      <c r="AG241" s="221"/>
      <c r="AH241" s="221"/>
      <c r="AI241" s="334" t="s">
        <v>121</v>
      </c>
      <c r="AJ241" s="334"/>
      <c r="AK241" s="334"/>
      <c r="AL241" s="334"/>
      <c r="AM241" s="334"/>
      <c r="AN241" s="334"/>
      <c r="AO241" s="334"/>
      <c r="AP241" s="334"/>
      <c r="AQ241" s="334"/>
      <c r="AR241" s="334"/>
      <c r="AS241" s="334"/>
      <c r="AT241" s="334"/>
      <c r="AU241" s="334"/>
      <c r="AV241" s="334"/>
      <c r="AW241" s="334"/>
      <c r="AX241" s="334"/>
      <c r="AY241" s="334"/>
      <c r="AZ241" s="334"/>
      <c r="BA241" s="334"/>
      <c r="BB241" s="334"/>
      <c r="BC241" s="334"/>
      <c r="BD241" s="334"/>
      <c r="BE241" s="334"/>
      <c r="BF241" s="334"/>
      <c r="BG241" s="334"/>
      <c r="BH241" s="334"/>
      <c r="BI241" s="334"/>
      <c r="BJ241" s="48"/>
      <c r="BK241" s="47"/>
      <c r="BL241" s="47"/>
      <c r="BM241" s="47"/>
    </row>
    <row r="242" spans="1:66" s="18" customFormat="1" ht="35.4" x14ac:dyDescent="0.6">
      <c r="A242" s="333"/>
      <c r="B242" s="333"/>
      <c r="C242" s="333"/>
      <c r="D242" s="333"/>
      <c r="E242" s="333"/>
      <c r="F242" s="333"/>
      <c r="G242" s="333"/>
      <c r="H242" s="333"/>
      <c r="I242" s="333"/>
      <c r="J242" s="333"/>
      <c r="K242" s="333"/>
      <c r="L242" s="333"/>
      <c r="M242" s="333"/>
      <c r="N242" s="333"/>
      <c r="O242" s="333"/>
      <c r="P242" s="333"/>
      <c r="Q242" s="333"/>
      <c r="R242" s="333"/>
      <c r="S242" s="333"/>
      <c r="T242" s="333"/>
      <c r="U242" s="333"/>
      <c r="V242" s="333"/>
      <c r="W242" s="333"/>
      <c r="X242" s="333"/>
      <c r="Y242" s="333"/>
      <c r="Z242" s="333"/>
      <c r="AA242" s="333"/>
      <c r="AB242" s="333"/>
      <c r="AC242" s="333"/>
      <c r="AD242" s="333"/>
      <c r="AE242" s="333"/>
      <c r="AF242" s="29"/>
      <c r="AG242" s="221"/>
      <c r="AH242" s="221"/>
      <c r="AI242" s="334"/>
      <c r="AJ242" s="334"/>
      <c r="AK242" s="334"/>
      <c r="AL242" s="334"/>
      <c r="AM242" s="334"/>
      <c r="AN242" s="334"/>
      <c r="AO242" s="334"/>
      <c r="AP242" s="334"/>
      <c r="AQ242" s="334"/>
      <c r="AR242" s="334"/>
      <c r="AS242" s="334"/>
      <c r="AT242" s="334"/>
      <c r="AU242" s="334"/>
      <c r="AV242" s="334"/>
      <c r="AW242" s="334"/>
      <c r="AX242" s="334"/>
      <c r="AY242" s="334"/>
      <c r="AZ242" s="334"/>
      <c r="BA242" s="334"/>
      <c r="BB242" s="334"/>
      <c r="BC242" s="334"/>
      <c r="BD242" s="334"/>
      <c r="BE242" s="334"/>
      <c r="BF242" s="334"/>
      <c r="BG242" s="334"/>
      <c r="BH242" s="334"/>
      <c r="BI242" s="334"/>
      <c r="BJ242" s="48"/>
      <c r="BK242" s="47"/>
      <c r="BL242" s="47"/>
      <c r="BM242" s="47"/>
    </row>
    <row r="243" spans="1:66" s="18" customFormat="1" ht="35.4" x14ac:dyDescent="0.6">
      <c r="A243" s="323"/>
      <c r="B243" s="323"/>
      <c r="C243" s="323"/>
      <c r="D243" s="323"/>
      <c r="E243" s="323"/>
      <c r="F243" s="323"/>
      <c r="G243" s="323"/>
      <c r="H243" s="323"/>
      <c r="I243" s="323"/>
      <c r="J243" s="324" t="s">
        <v>343</v>
      </c>
      <c r="K243" s="324"/>
      <c r="L243" s="324"/>
      <c r="M243" s="324"/>
      <c r="N243" s="324"/>
      <c r="O243" s="324"/>
      <c r="P243" s="324"/>
      <c r="Q243" s="324"/>
      <c r="R243" s="324"/>
      <c r="S243" s="206"/>
      <c r="T243" s="206"/>
      <c r="U243" s="206"/>
      <c r="V243" s="206"/>
      <c r="W243" s="206"/>
      <c r="X243" s="206"/>
      <c r="Y243" s="206"/>
      <c r="Z243" s="206"/>
      <c r="AA243" s="206"/>
      <c r="AB243" s="206"/>
      <c r="AC243" s="206"/>
      <c r="AD243" s="221"/>
      <c r="AE243" s="209"/>
      <c r="AF243" s="29"/>
      <c r="AG243" s="221"/>
      <c r="AH243" s="221"/>
      <c r="AI243" s="323"/>
      <c r="AJ243" s="323"/>
      <c r="AK243" s="323"/>
      <c r="AL243" s="323"/>
      <c r="AM243" s="323"/>
      <c r="AN243" s="323"/>
      <c r="AO243" s="323"/>
      <c r="AP243" s="325" t="s">
        <v>449</v>
      </c>
      <c r="AQ243" s="325"/>
      <c r="AR243" s="325"/>
      <c r="AS243" s="325"/>
      <c r="AT243" s="325"/>
      <c r="AU243" s="325"/>
      <c r="AV243" s="209"/>
      <c r="AW243" s="209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221"/>
      <c r="BI243" s="82"/>
      <c r="BJ243" s="49"/>
      <c r="BK243" s="47"/>
      <c r="BL243" s="47"/>
      <c r="BM243" s="47"/>
    </row>
    <row r="244" spans="1:66" s="18" customFormat="1" ht="61.5" customHeight="1" x14ac:dyDescent="0.6">
      <c r="A244" s="335"/>
      <c r="B244" s="335"/>
      <c r="C244" s="335"/>
      <c r="D244" s="335"/>
      <c r="E244" s="335"/>
      <c r="F244" s="335"/>
      <c r="G244" s="335"/>
      <c r="H244" s="335"/>
      <c r="I244" s="335"/>
      <c r="J244" s="326">
        <v>2021</v>
      </c>
      <c r="K244" s="326"/>
      <c r="L244" s="326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21"/>
      <c r="AE244" s="209"/>
      <c r="AF244" s="29"/>
      <c r="AG244" s="221"/>
      <c r="AH244" s="221"/>
      <c r="AI244" s="336"/>
      <c r="AJ244" s="336"/>
      <c r="AK244" s="336"/>
      <c r="AL244" s="336"/>
      <c r="AM244" s="336"/>
      <c r="AN244" s="336"/>
      <c r="AO244" s="336"/>
      <c r="AP244" s="326">
        <v>2021</v>
      </c>
      <c r="AQ244" s="326"/>
      <c r="AR244" s="326"/>
      <c r="AS244" s="29"/>
      <c r="AT244" s="29"/>
      <c r="AU244" s="29"/>
      <c r="AV244" s="29"/>
      <c r="AW244" s="209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  <c r="BH244" s="221"/>
      <c r="BI244" s="82"/>
      <c r="BJ244" s="49"/>
      <c r="BK244" s="47"/>
      <c r="BL244" s="47"/>
      <c r="BM244" s="47"/>
    </row>
    <row r="245" spans="1:66" s="18" customFormat="1" ht="35.4" x14ac:dyDescent="0.6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09"/>
      <c r="Q245" s="221"/>
      <c r="R245" s="83"/>
      <c r="S245" s="83"/>
      <c r="T245" s="221"/>
      <c r="U245" s="221"/>
      <c r="V245" s="221"/>
      <c r="W245" s="221"/>
      <c r="X245" s="221"/>
      <c r="Y245" s="221"/>
      <c r="Z245" s="221"/>
      <c r="AA245" s="221"/>
      <c r="AB245" s="221"/>
      <c r="AC245" s="221"/>
      <c r="AD245" s="221"/>
      <c r="AE245" s="209"/>
      <c r="AF245" s="29"/>
      <c r="AG245" s="221"/>
      <c r="AH245" s="221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85"/>
      <c r="AY245" s="85"/>
      <c r="AZ245" s="85"/>
      <c r="BA245" s="85"/>
      <c r="BB245" s="85"/>
      <c r="BC245" s="85"/>
      <c r="BD245" s="85"/>
      <c r="BE245" s="85"/>
      <c r="BF245" s="85"/>
      <c r="BG245" s="85"/>
      <c r="BH245" s="221"/>
      <c r="BI245" s="82"/>
      <c r="BJ245" s="49"/>
      <c r="BK245" s="47"/>
      <c r="BL245" s="47"/>
      <c r="BM245" s="47"/>
    </row>
    <row r="246" spans="1:66" s="18" customFormat="1" ht="35.4" x14ac:dyDescent="0.6">
      <c r="A246" s="321" t="s">
        <v>165</v>
      </c>
      <c r="B246" s="321"/>
      <c r="C246" s="321"/>
      <c r="D246" s="321"/>
      <c r="E246" s="321"/>
      <c r="F246" s="321"/>
      <c r="G246" s="321"/>
      <c r="H246" s="321"/>
      <c r="I246" s="321"/>
      <c r="J246" s="321"/>
      <c r="K246" s="321"/>
      <c r="L246" s="321"/>
      <c r="M246" s="321"/>
      <c r="N246" s="321"/>
      <c r="O246" s="321"/>
      <c r="P246" s="321"/>
      <c r="Q246" s="321"/>
      <c r="R246" s="321"/>
      <c r="S246" s="321"/>
      <c r="T246" s="321"/>
      <c r="U246" s="321"/>
      <c r="V246" s="321"/>
      <c r="W246" s="321"/>
      <c r="X246" s="321"/>
      <c r="Y246" s="321"/>
      <c r="Z246" s="321"/>
      <c r="AA246" s="321"/>
      <c r="AB246" s="321"/>
      <c r="AC246" s="321"/>
      <c r="AD246" s="221"/>
      <c r="AE246" s="209"/>
      <c r="AF246" s="29"/>
      <c r="AG246" s="221"/>
      <c r="AH246" s="221"/>
      <c r="AI246" s="209"/>
      <c r="AJ246" s="81"/>
      <c r="AK246" s="81"/>
      <c r="AL246" s="81"/>
      <c r="AM246" s="81"/>
      <c r="AN246" s="81"/>
      <c r="AO246" s="81"/>
      <c r="AP246" s="81"/>
      <c r="AQ246" s="29"/>
      <c r="AR246" s="29"/>
      <c r="AS246" s="29"/>
      <c r="AT246" s="29"/>
      <c r="AU246" s="29"/>
      <c r="AV246" s="29"/>
      <c r="AW246" s="29"/>
      <c r="AX246" s="85"/>
      <c r="AY246" s="85"/>
      <c r="AZ246" s="85"/>
      <c r="BA246" s="85"/>
      <c r="BB246" s="85"/>
      <c r="BC246" s="85"/>
      <c r="BD246" s="85"/>
      <c r="BE246" s="85"/>
      <c r="BF246" s="85"/>
      <c r="BG246" s="221"/>
      <c r="BH246" s="221"/>
      <c r="BI246" s="82"/>
      <c r="BJ246" s="49"/>
      <c r="BK246" s="47"/>
      <c r="BL246" s="47"/>
      <c r="BM246" s="47"/>
    </row>
    <row r="247" spans="1:66" s="18" customFormat="1" ht="35.4" x14ac:dyDescent="0.6">
      <c r="A247" s="321"/>
      <c r="B247" s="321"/>
      <c r="C247" s="321"/>
      <c r="D247" s="321"/>
      <c r="E247" s="321"/>
      <c r="F247" s="321"/>
      <c r="G247" s="321"/>
      <c r="H247" s="321"/>
      <c r="I247" s="321"/>
      <c r="J247" s="321"/>
      <c r="K247" s="321"/>
      <c r="L247" s="321"/>
      <c r="M247" s="321"/>
      <c r="N247" s="321"/>
      <c r="O247" s="321"/>
      <c r="P247" s="321"/>
      <c r="Q247" s="321"/>
      <c r="R247" s="321"/>
      <c r="S247" s="321"/>
      <c r="T247" s="321"/>
      <c r="U247" s="321"/>
      <c r="V247" s="321"/>
      <c r="W247" s="321"/>
      <c r="X247" s="321"/>
      <c r="Y247" s="321"/>
      <c r="Z247" s="321"/>
      <c r="AA247" s="321"/>
      <c r="AB247" s="321"/>
      <c r="AC247" s="321"/>
      <c r="AD247" s="221"/>
      <c r="AE247" s="209"/>
      <c r="AF247" s="29"/>
      <c r="AG247" s="221"/>
      <c r="AH247" s="221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86"/>
      <c r="AT247" s="86"/>
      <c r="AU247" s="86"/>
      <c r="AV247" s="86"/>
      <c r="AW247" s="222"/>
      <c r="AX247" s="222"/>
      <c r="AY247" s="222"/>
      <c r="AZ247" s="222"/>
      <c r="BA247" s="222"/>
      <c r="BB247" s="222"/>
      <c r="BC247" s="222"/>
      <c r="BD247" s="221"/>
      <c r="BE247" s="221"/>
      <c r="BF247" s="221"/>
      <c r="BG247" s="221"/>
      <c r="BH247" s="221"/>
      <c r="BI247" s="82"/>
      <c r="BJ247" s="49"/>
      <c r="BK247" s="47"/>
      <c r="BL247" s="47"/>
      <c r="BM247" s="47"/>
    </row>
    <row r="248" spans="1:66" s="18" customFormat="1" ht="35.4" x14ac:dyDescent="0.6">
      <c r="A248" s="91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21"/>
      <c r="AE248" s="209"/>
      <c r="AF248" s="29"/>
      <c r="AG248" s="221"/>
      <c r="AH248" s="221"/>
      <c r="AI248" s="209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84"/>
      <c r="AW248" s="84"/>
      <c r="AX248" s="209"/>
      <c r="AY248" s="29"/>
      <c r="AZ248" s="29"/>
      <c r="BA248" s="29"/>
      <c r="BB248" s="29"/>
      <c r="BC248" s="29"/>
      <c r="BD248" s="221"/>
      <c r="BE248" s="221"/>
      <c r="BF248" s="221"/>
      <c r="BG248" s="221"/>
      <c r="BH248" s="221"/>
      <c r="BI248" s="82"/>
      <c r="BJ248" s="49"/>
      <c r="BK248" s="47"/>
      <c r="BL248" s="47"/>
      <c r="BM248" s="47"/>
    </row>
    <row r="249" spans="1:66" s="18" customFormat="1" ht="35.4" x14ac:dyDescent="0.6">
      <c r="A249" s="326" t="s">
        <v>486</v>
      </c>
      <c r="B249" s="326"/>
      <c r="C249" s="326"/>
      <c r="D249" s="326"/>
      <c r="E249" s="326"/>
      <c r="F249" s="326"/>
      <c r="G249" s="326"/>
      <c r="H249" s="326"/>
      <c r="I249" s="326"/>
      <c r="J249" s="326"/>
      <c r="K249" s="326"/>
      <c r="L249" s="326"/>
      <c r="M249" s="326"/>
      <c r="N249" s="326"/>
      <c r="O249" s="326"/>
      <c r="P249" s="326"/>
      <c r="Q249" s="326"/>
      <c r="R249" s="326"/>
      <c r="S249" s="326"/>
      <c r="T249" s="326"/>
      <c r="U249" s="326"/>
      <c r="V249" s="326"/>
      <c r="W249" s="326"/>
      <c r="X249" s="326"/>
      <c r="Y249" s="326"/>
      <c r="Z249" s="326"/>
      <c r="AA249" s="326"/>
      <c r="AB249" s="326"/>
      <c r="AC249" s="29"/>
      <c r="AD249" s="221"/>
      <c r="AE249" s="209"/>
      <c r="AF249" s="29"/>
      <c r="AG249" s="221"/>
      <c r="AH249" s="221"/>
      <c r="AI249" s="209"/>
      <c r="AJ249" s="79"/>
      <c r="AK249" s="79"/>
      <c r="AL249" s="79"/>
      <c r="AM249" s="79"/>
      <c r="AN249" s="79"/>
      <c r="AO249" s="79"/>
      <c r="AP249" s="80"/>
      <c r="AQ249" s="80"/>
      <c r="AR249" s="80"/>
      <c r="AS249" s="81"/>
      <c r="AT249" s="81"/>
      <c r="AU249" s="81"/>
      <c r="AV249" s="81"/>
      <c r="AW249" s="29"/>
      <c r="AX249" s="29"/>
      <c r="AY249" s="29"/>
      <c r="AZ249" s="29"/>
      <c r="BA249" s="29"/>
      <c r="BB249" s="29"/>
      <c r="BC249" s="29"/>
      <c r="BD249" s="221"/>
      <c r="BE249" s="221"/>
      <c r="BF249" s="221"/>
      <c r="BG249" s="221"/>
      <c r="BH249" s="221"/>
      <c r="BI249" s="82"/>
      <c r="BJ249" s="49"/>
      <c r="BK249" s="47"/>
      <c r="BL249" s="47"/>
      <c r="BM249" s="47"/>
    </row>
    <row r="250" spans="1:66" s="18" customFormat="1" ht="35.4" x14ac:dyDescent="0.6">
      <c r="A250" s="210"/>
      <c r="B250" s="210"/>
      <c r="C250" s="210"/>
      <c r="D250" s="210"/>
      <c r="E250" s="210"/>
      <c r="F250" s="210"/>
      <c r="G250" s="210"/>
      <c r="H250" s="210"/>
      <c r="I250" s="210"/>
      <c r="J250" s="210"/>
      <c r="K250" s="210"/>
      <c r="L250" s="210"/>
      <c r="M250" s="210"/>
      <c r="N250" s="210"/>
      <c r="O250" s="210"/>
      <c r="P250" s="210"/>
      <c r="Q250" s="210"/>
      <c r="R250" s="210"/>
      <c r="S250" s="210"/>
      <c r="T250" s="210"/>
      <c r="U250" s="210"/>
      <c r="V250" s="210"/>
      <c r="W250" s="210"/>
      <c r="X250" s="210"/>
      <c r="Y250" s="210"/>
      <c r="Z250" s="210"/>
      <c r="AA250" s="210"/>
      <c r="AB250" s="210"/>
      <c r="AC250" s="29"/>
      <c r="AD250" s="221"/>
      <c r="AE250" s="209"/>
      <c r="AF250" s="29"/>
      <c r="AG250" s="221"/>
      <c r="AH250" s="221"/>
      <c r="AI250" s="209"/>
      <c r="AJ250" s="79"/>
      <c r="AK250" s="79"/>
      <c r="AL250" s="79"/>
      <c r="AM250" s="79"/>
      <c r="AN250" s="79"/>
      <c r="AO250" s="79"/>
      <c r="AP250" s="80"/>
      <c r="AQ250" s="80"/>
      <c r="AR250" s="80"/>
      <c r="AS250" s="81"/>
      <c r="AT250" s="81"/>
      <c r="AU250" s="81"/>
      <c r="AV250" s="81"/>
      <c r="AW250" s="29"/>
      <c r="AX250" s="29"/>
      <c r="AY250" s="29"/>
      <c r="AZ250" s="29"/>
      <c r="BA250" s="29"/>
      <c r="BB250" s="29"/>
      <c r="BC250" s="29"/>
      <c r="BD250" s="221"/>
      <c r="BE250" s="221"/>
      <c r="BF250" s="221"/>
      <c r="BG250" s="221"/>
      <c r="BH250" s="221"/>
      <c r="BI250" s="82"/>
      <c r="BJ250" s="49"/>
      <c r="BK250" s="47"/>
      <c r="BL250" s="47"/>
      <c r="BM250" s="47"/>
    </row>
    <row r="251" spans="1:66" s="29" customFormat="1" ht="33" customHeight="1" x14ac:dyDescent="0.6">
      <c r="A251" s="203"/>
      <c r="C251" s="203"/>
      <c r="D251" s="203"/>
      <c r="E251" s="203"/>
      <c r="F251" s="203"/>
      <c r="G251" s="203"/>
      <c r="H251" s="203"/>
      <c r="I251" s="203"/>
      <c r="J251" s="203"/>
      <c r="K251" s="203"/>
      <c r="L251" s="203"/>
      <c r="M251" s="203"/>
      <c r="N251" s="203"/>
      <c r="O251" s="203"/>
      <c r="P251" s="203"/>
      <c r="Q251" s="203"/>
      <c r="R251" s="203"/>
      <c r="S251" s="203"/>
      <c r="T251" s="203"/>
      <c r="U251" s="203"/>
      <c r="V251" s="203"/>
      <c r="W251" s="203"/>
      <c r="X251" s="203"/>
      <c r="Y251" s="203"/>
      <c r="Z251" s="203"/>
      <c r="AA251" s="203"/>
      <c r="AB251" s="203"/>
      <c r="AC251" s="203"/>
      <c r="AD251" s="203"/>
      <c r="AE251" s="203"/>
      <c r="AF251" s="203"/>
      <c r="AG251" s="203"/>
      <c r="AH251" s="203"/>
      <c r="AI251" s="203"/>
      <c r="AJ251" s="203"/>
      <c r="AK251" s="203"/>
      <c r="AL251" s="203"/>
      <c r="AM251" s="203"/>
      <c r="AN251" s="203"/>
      <c r="AO251" s="203"/>
      <c r="AP251" s="203"/>
      <c r="AQ251" s="203"/>
      <c r="AR251" s="203"/>
      <c r="AS251" s="203"/>
      <c r="AT251" s="203"/>
      <c r="AU251" s="203"/>
      <c r="AV251" s="203"/>
      <c r="AW251" s="203"/>
      <c r="AX251" s="203"/>
      <c r="AY251" s="203"/>
      <c r="AZ251" s="203"/>
      <c r="BA251" s="203"/>
      <c r="BB251" s="203"/>
      <c r="BC251" s="203"/>
      <c r="BD251" s="203"/>
      <c r="BE251" s="203"/>
      <c r="BF251" s="203"/>
      <c r="BG251" s="203"/>
      <c r="BH251" s="203"/>
      <c r="BI251" s="26"/>
      <c r="BJ251" s="27"/>
      <c r="BK251" s="28"/>
      <c r="BL251" s="28"/>
      <c r="BM251" s="28"/>
      <c r="BN251" s="28"/>
    </row>
    <row r="252" spans="1:66" s="18" customFormat="1" ht="35.4" x14ac:dyDescent="0.6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4"/>
      <c r="S252" s="94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  <c r="AF252" s="93"/>
      <c r="AG252" s="93"/>
      <c r="AH252" s="93"/>
      <c r="AI252" s="93"/>
      <c r="AJ252" s="93"/>
      <c r="AK252" s="93"/>
      <c r="AL252" s="93"/>
      <c r="AM252" s="93"/>
      <c r="AN252" s="93"/>
      <c r="AO252" s="93"/>
      <c r="AP252" s="93"/>
      <c r="AQ252" s="93"/>
      <c r="AR252" s="93"/>
      <c r="AS252" s="93"/>
      <c r="AT252" s="93"/>
      <c r="AU252" s="93"/>
      <c r="AV252" s="93"/>
      <c r="AW252" s="93"/>
      <c r="AX252" s="93"/>
      <c r="AY252" s="93"/>
      <c r="AZ252" s="93"/>
      <c r="BA252" s="93"/>
      <c r="BB252" s="93"/>
      <c r="BC252" s="93"/>
      <c r="BD252" s="93"/>
      <c r="BE252" s="93"/>
      <c r="BF252" s="95"/>
      <c r="BG252" s="95"/>
      <c r="BH252" s="95"/>
      <c r="BI252" s="95"/>
    </row>
    <row r="253" spans="1:66" s="18" customFormat="1" ht="35.4" x14ac:dyDescent="0.6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4"/>
      <c r="S253" s="94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3"/>
      <c r="AH253" s="93"/>
      <c r="AI253" s="93"/>
      <c r="AJ253" s="93"/>
      <c r="AK253" s="93"/>
      <c r="AL253" s="93"/>
      <c r="AM253" s="93"/>
      <c r="AN253" s="93"/>
      <c r="AO253" s="93"/>
      <c r="AP253" s="93"/>
      <c r="AQ253" s="93"/>
      <c r="AR253" s="93"/>
      <c r="AS253" s="93"/>
      <c r="AT253" s="93"/>
      <c r="AU253" s="93"/>
      <c r="AV253" s="93"/>
      <c r="AW253" s="93"/>
      <c r="AX253" s="93"/>
      <c r="AY253" s="93"/>
      <c r="AZ253" s="93"/>
      <c r="BA253" s="93"/>
      <c r="BB253" s="93"/>
      <c r="BC253" s="93"/>
      <c r="BD253" s="93"/>
      <c r="BE253" s="93"/>
      <c r="BF253" s="95"/>
      <c r="BG253" s="95"/>
      <c r="BH253" s="95"/>
      <c r="BI253" s="95"/>
    </row>
    <row r="254" spans="1:66" s="18" customFormat="1" ht="35.4" x14ac:dyDescent="0.6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4"/>
      <c r="S254" s="94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  <c r="AO254" s="93"/>
      <c r="AP254" s="93"/>
      <c r="AQ254" s="93"/>
      <c r="AR254" s="93"/>
      <c r="AS254" s="93"/>
      <c r="AT254" s="93"/>
      <c r="AU254" s="93"/>
      <c r="AV254" s="93"/>
      <c r="AW254" s="93"/>
      <c r="AX254" s="93"/>
      <c r="AY254" s="93"/>
      <c r="AZ254" s="93"/>
      <c r="BA254" s="93"/>
      <c r="BB254" s="93"/>
      <c r="BC254" s="93"/>
      <c r="BD254" s="93"/>
      <c r="BE254" s="93"/>
      <c r="BF254" s="95"/>
      <c r="BG254" s="95"/>
      <c r="BH254" s="95"/>
      <c r="BI254" s="95"/>
    </row>
    <row r="255" spans="1:66" s="18" customFormat="1" ht="35.4" x14ac:dyDescent="0.6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4"/>
      <c r="S255" s="94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3"/>
      <c r="AI255" s="93"/>
      <c r="AJ255" s="93"/>
      <c r="AK255" s="93"/>
      <c r="AL255" s="93"/>
      <c r="AM255" s="93"/>
      <c r="AN255" s="93"/>
      <c r="AO255" s="93"/>
      <c r="AP255" s="93"/>
      <c r="AQ255" s="93"/>
      <c r="AR255" s="93"/>
      <c r="AS255" s="93"/>
      <c r="AT255" s="93"/>
      <c r="AU255" s="93"/>
      <c r="AV255" s="93"/>
      <c r="AW255" s="93"/>
      <c r="AX255" s="93"/>
      <c r="AY255" s="93"/>
      <c r="AZ255" s="93"/>
      <c r="BA255" s="93"/>
      <c r="BB255" s="93"/>
      <c r="BC255" s="93"/>
      <c r="BD255" s="93"/>
      <c r="BE255" s="93"/>
      <c r="BF255" s="95"/>
      <c r="BG255" s="95"/>
      <c r="BH255" s="95"/>
      <c r="BI255" s="95"/>
    </row>
    <row r="256" spans="1:66" s="18" customFormat="1" ht="35.4" x14ac:dyDescent="0.6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4"/>
      <c r="S256" s="94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  <c r="AF256" s="93"/>
      <c r="AG256" s="93"/>
      <c r="AH256" s="93"/>
      <c r="AI256" s="93"/>
      <c r="AJ256" s="93"/>
      <c r="AK256" s="93"/>
      <c r="AL256" s="93"/>
      <c r="AM256" s="93"/>
      <c r="AN256" s="93"/>
      <c r="AO256" s="93"/>
      <c r="AP256" s="93"/>
      <c r="AQ256" s="93"/>
      <c r="AR256" s="93"/>
      <c r="AS256" s="93"/>
      <c r="AT256" s="93"/>
      <c r="AU256" s="93"/>
      <c r="AV256" s="93"/>
      <c r="AW256" s="93"/>
      <c r="AX256" s="93"/>
      <c r="AY256" s="93"/>
      <c r="AZ256" s="93"/>
      <c r="BA256" s="93"/>
      <c r="BB256" s="93"/>
      <c r="BC256" s="93"/>
      <c r="BD256" s="93"/>
      <c r="BE256" s="93"/>
      <c r="BF256" s="95"/>
      <c r="BG256" s="95"/>
      <c r="BH256" s="95"/>
      <c r="BI256" s="95"/>
    </row>
    <row r="257" spans="1:61" s="18" customFormat="1" ht="35.4" x14ac:dyDescent="0.6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4"/>
      <c r="S257" s="94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  <c r="AN257" s="93"/>
      <c r="AO257" s="93"/>
      <c r="AP257" s="93"/>
      <c r="AQ257" s="93"/>
      <c r="AR257" s="93"/>
      <c r="AS257" s="93"/>
      <c r="AT257" s="93"/>
      <c r="AU257" s="93"/>
      <c r="AV257" s="93"/>
      <c r="AW257" s="93"/>
      <c r="AX257" s="93"/>
      <c r="AY257" s="93"/>
      <c r="AZ257" s="93"/>
      <c r="BA257" s="93"/>
      <c r="BB257" s="93"/>
      <c r="BC257" s="93"/>
      <c r="BD257" s="93"/>
      <c r="BE257" s="93"/>
      <c r="BF257" s="95"/>
      <c r="BG257" s="95"/>
      <c r="BH257" s="95"/>
      <c r="BI257" s="95"/>
    </row>
    <row r="258" spans="1:61" s="18" customFormat="1" ht="35.4" x14ac:dyDescent="0.6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4"/>
      <c r="S258" s="94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  <c r="AF258" s="93"/>
      <c r="AG258" s="93"/>
      <c r="AH258" s="93"/>
      <c r="AI258" s="93"/>
      <c r="AJ258" s="93"/>
      <c r="AK258" s="93"/>
      <c r="AL258" s="93"/>
      <c r="AM258" s="93"/>
      <c r="AN258" s="93"/>
      <c r="AO258" s="93"/>
      <c r="AP258" s="93"/>
      <c r="AQ258" s="93"/>
      <c r="AR258" s="93"/>
      <c r="AS258" s="93"/>
      <c r="AT258" s="93"/>
      <c r="AU258" s="93"/>
      <c r="AV258" s="93"/>
      <c r="AW258" s="93"/>
      <c r="AX258" s="93"/>
      <c r="AY258" s="93"/>
      <c r="AZ258" s="93"/>
      <c r="BA258" s="93"/>
      <c r="BB258" s="93"/>
      <c r="BC258" s="93"/>
      <c r="BD258" s="93"/>
      <c r="BE258" s="93"/>
      <c r="BF258" s="95"/>
      <c r="BG258" s="95"/>
      <c r="BH258" s="95"/>
      <c r="BI258" s="95"/>
    </row>
    <row r="259" spans="1:61" s="18" customFormat="1" ht="35.4" x14ac:dyDescent="0.6">
      <c r="A259" s="93"/>
      <c r="B259" s="93"/>
      <c r="C259" s="93"/>
      <c r="D259" s="93"/>
      <c r="E259" s="93"/>
      <c r="F259" s="225"/>
      <c r="G259" s="173"/>
      <c r="H259" s="173"/>
      <c r="I259" s="173"/>
      <c r="J259" s="173"/>
      <c r="K259" s="173"/>
      <c r="L259" s="173"/>
      <c r="M259" s="173"/>
      <c r="N259" s="173"/>
      <c r="O259" s="173"/>
      <c r="P259" s="173"/>
      <c r="Q259" s="173"/>
      <c r="R259" s="174"/>
      <c r="S259" s="174"/>
      <c r="T259" s="173"/>
      <c r="U259" s="173"/>
      <c r="V259" s="173"/>
      <c r="W259" s="173"/>
      <c r="X259" s="173"/>
      <c r="Y259" s="173"/>
      <c r="Z259" s="173"/>
      <c r="AA259" s="173"/>
      <c r="AB259" s="173"/>
      <c r="AC259" s="173"/>
      <c r="AD259" s="173"/>
      <c r="AE259" s="173"/>
      <c r="AF259" s="173"/>
      <c r="AG259" s="173"/>
      <c r="AH259" s="173"/>
      <c r="AI259" s="173"/>
      <c r="AJ259" s="173"/>
      <c r="AK259" s="173"/>
      <c r="AL259" s="173"/>
      <c r="AM259" s="93"/>
      <c r="AN259" s="93"/>
      <c r="AO259" s="93"/>
      <c r="AP259" s="93"/>
      <c r="AQ259" s="93"/>
      <c r="AR259" s="93"/>
      <c r="AS259" s="93"/>
      <c r="AT259" s="93"/>
      <c r="AU259" s="93"/>
      <c r="AV259" s="93"/>
      <c r="AW259" s="93"/>
      <c r="AX259" s="93"/>
      <c r="AY259" s="93"/>
      <c r="AZ259" s="93"/>
      <c r="BA259" s="93"/>
      <c r="BB259" s="93"/>
      <c r="BC259" s="93"/>
      <c r="BD259" s="93"/>
      <c r="BE259" s="93"/>
      <c r="BF259" s="95"/>
      <c r="BG259" s="95"/>
      <c r="BH259" s="95"/>
      <c r="BI259" s="95"/>
    </row>
    <row r="260" spans="1:61" s="18" customFormat="1" ht="35.4" x14ac:dyDescent="0.6">
      <c r="A260" s="93"/>
      <c r="B260" s="93"/>
      <c r="C260" s="93"/>
      <c r="D260" s="93"/>
      <c r="E260" s="93"/>
      <c r="F260" s="173"/>
      <c r="G260" s="173"/>
      <c r="H260" s="173"/>
      <c r="I260" s="173"/>
      <c r="J260" s="173"/>
      <c r="K260" s="173"/>
      <c r="L260" s="173"/>
      <c r="M260" s="173"/>
      <c r="N260" s="173"/>
      <c r="O260" s="173"/>
      <c r="P260" s="173"/>
      <c r="Q260" s="173"/>
      <c r="R260" s="174"/>
      <c r="S260" s="174"/>
      <c r="T260" s="173"/>
      <c r="U260" s="173"/>
      <c r="V260" s="173"/>
      <c r="W260" s="173"/>
      <c r="X260" s="173"/>
      <c r="Y260" s="173"/>
      <c r="Z260" s="173"/>
      <c r="AA260" s="173"/>
      <c r="AB260" s="173"/>
      <c r="AC260" s="173"/>
      <c r="AD260" s="173"/>
      <c r="AE260" s="173"/>
      <c r="AF260" s="173"/>
      <c r="AG260" s="173"/>
      <c r="AH260" s="173"/>
      <c r="AI260" s="173"/>
      <c r="AJ260" s="173"/>
      <c r="AK260" s="173"/>
      <c r="AL260" s="173"/>
      <c r="AM260" s="93"/>
      <c r="AN260" s="93"/>
      <c r="AO260" s="93"/>
      <c r="AP260" s="93"/>
      <c r="AQ260" s="93"/>
      <c r="AR260" s="93"/>
      <c r="AS260" s="93"/>
      <c r="AT260" s="93"/>
      <c r="AU260" s="93"/>
      <c r="AV260" s="93"/>
      <c r="AW260" s="93"/>
      <c r="AX260" s="93"/>
      <c r="AY260" s="93"/>
      <c r="AZ260" s="93"/>
      <c r="BA260" s="93"/>
      <c r="BB260" s="93"/>
      <c r="BC260" s="93"/>
      <c r="BD260" s="93"/>
      <c r="BE260" s="93"/>
      <c r="BF260" s="95"/>
      <c r="BG260" s="95"/>
      <c r="BH260" s="95"/>
      <c r="BI260" s="95"/>
    </row>
    <row r="261" spans="1:61" s="18" customFormat="1" ht="35.4" x14ac:dyDescent="0.6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4"/>
      <c r="S261" s="94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  <c r="AN261" s="93"/>
      <c r="AO261" s="93"/>
      <c r="AP261" s="93"/>
      <c r="AQ261" s="93"/>
      <c r="AR261" s="93"/>
      <c r="AS261" s="93"/>
      <c r="AT261" s="93"/>
      <c r="AU261" s="93"/>
      <c r="AV261" s="93"/>
      <c r="AW261" s="93"/>
      <c r="AX261" s="93"/>
      <c r="AY261" s="93"/>
      <c r="AZ261" s="93"/>
      <c r="BA261" s="93"/>
      <c r="BB261" s="93"/>
      <c r="BC261" s="93"/>
      <c r="BD261" s="93"/>
      <c r="BE261" s="93"/>
      <c r="BF261" s="95"/>
      <c r="BG261" s="95"/>
      <c r="BH261" s="95"/>
      <c r="BI261" s="95"/>
    </row>
    <row r="262" spans="1:61" s="18" customFormat="1" ht="35.4" x14ac:dyDescent="0.6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4"/>
      <c r="S262" s="94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  <c r="AF262" s="93"/>
      <c r="AG262" s="93"/>
      <c r="AH262" s="93"/>
      <c r="AI262" s="93"/>
      <c r="AJ262" s="93"/>
      <c r="AK262" s="93"/>
      <c r="AL262" s="93"/>
      <c r="AM262" s="93"/>
      <c r="AN262" s="93"/>
      <c r="AO262" s="93"/>
      <c r="AP262" s="93"/>
      <c r="AQ262" s="93"/>
      <c r="AR262" s="93"/>
      <c r="AS262" s="93"/>
      <c r="AT262" s="93"/>
      <c r="AU262" s="93"/>
      <c r="AV262" s="93"/>
      <c r="AW262" s="93"/>
      <c r="AX262" s="93"/>
      <c r="AY262" s="93"/>
      <c r="AZ262" s="93"/>
      <c r="BA262" s="93"/>
      <c r="BB262" s="93"/>
      <c r="BC262" s="93"/>
      <c r="BD262" s="93"/>
      <c r="BE262" s="93"/>
      <c r="BF262" s="95"/>
      <c r="BG262" s="95"/>
      <c r="BH262" s="95"/>
      <c r="BI262" s="95"/>
    </row>
    <row r="263" spans="1:61" s="18" customFormat="1" ht="35.4" x14ac:dyDescent="0.6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4"/>
      <c r="S263" s="94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  <c r="AF263" s="93"/>
      <c r="AG263" s="93"/>
      <c r="AH263" s="93"/>
      <c r="AI263" s="93"/>
      <c r="AJ263" s="93"/>
      <c r="AK263" s="93"/>
      <c r="AL263" s="93"/>
      <c r="AM263" s="93"/>
      <c r="AN263" s="93"/>
      <c r="AO263" s="93"/>
      <c r="AP263" s="93"/>
      <c r="AQ263" s="93"/>
      <c r="AR263" s="93"/>
      <c r="AS263" s="93"/>
      <c r="AT263" s="93"/>
      <c r="AU263" s="93"/>
      <c r="AV263" s="93"/>
      <c r="AW263" s="93"/>
      <c r="AX263" s="93"/>
      <c r="AY263" s="93"/>
      <c r="AZ263" s="93"/>
      <c r="BA263" s="93"/>
      <c r="BB263" s="93"/>
      <c r="BC263" s="93"/>
      <c r="BD263" s="93"/>
      <c r="BE263" s="93"/>
      <c r="BF263" s="95"/>
      <c r="BG263" s="95"/>
      <c r="BH263" s="95"/>
      <c r="BI263" s="95"/>
    </row>
    <row r="264" spans="1:61" s="18" customFormat="1" ht="35.4" x14ac:dyDescent="0.6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4"/>
      <c r="S264" s="94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  <c r="AF264" s="93"/>
      <c r="AG264" s="93"/>
      <c r="AH264" s="93"/>
      <c r="AI264" s="93"/>
      <c r="AJ264" s="93"/>
      <c r="AK264" s="93"/>
      <c r="AL264" s="93"/>
      <c r="AM264" s="93"/>
      <c r="AN264" s="93"/>
      <c r="AO264" s="93"/>
      <c r="AP264" s="93"/>
      <c r="AQ264" s="93"/>
      <c r="AR264" s="93"/>
      <c r="AS264" s="93"/>
      <c r="AT264" s="93"/>
      <c r="AU264" s="93"/>
      <c r="AV264" s="93"/>
      <c r="AW264" s="93"/>
      <c r="AX264" s="93"/>
      <c r="AY264" s="93"/>
      <c r="AZ264" s="93"/>
      <c r="BA264" s="93"/>
      <c r="BB264" s="93"/>
      <c r="BC264" s="93"/>
      <c r="BD264" s="93"/>
      <c r="BE264" s="93"/>
      <c r="BF264" s="95"/>
      <c r="BG264" s="95"/>
      <c r="BH264" s="95"/>
      <c r="BI264" s="95"/>
    </row>
    <row r="265" spans="1:61" s="18" customFormat="1" ht="35.4" x14ac:dyDescent="0.6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4"/>
      <c r="S265" s="94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  <c r="AF265" s="93"/>
      <c r="AG265" s="93"/>
      <c r="AH265" s="93"/>
      <c r="AI265" s="93"/>
      <c r="AJ265" s="93"/>
      <c r="AK265" s="93"/>
      <c r="AL265" s="93"/>
      <c r="AM265" s="93"/>
      <c r="AN265" s="93"/>
      <c r="AO265" s="93"/>
      <c r="AP265" s="93"/>
      <c r="AQ265" s="93"/>
      <c r="AR265" s="93"/>
      <c r="AS265" s="93"/>
      <c r="AT265" s="93"/>
      <c r="AU265" s="93"/>
      <c r="AV265" s="93"/>
      <c r="AW265" s="93"/>
      <c r="AX265" s="93"/>
      <c r="AY265" s="93"/>
      <c r="AZ265" s="93"/>
      <c r="BA265" s="93"/>
      <c r="BB265" s="93"/>
      <c r="BC265" s="93"/>
      <c r="BD265" s="93"/>
      <c r="BE265" s="93"/>
      <c r="BF265" s="95"/>
      <c r="BG265" s="95"/>
      <c r="BH265" s="95"/>
      <c r="BI265" s="95"/>
    </row>
    <row r="266" spans="1:61" s="18" customFormat="1" ht="35.4" x14ac:dyDescent="0.6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4"/>
      <c r="S266" s="94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  <c r="AF266" s="93"/>
      <c r="AG266" s="93"/>
      <c r="AH266" s="93"/>
      <c r="AI266" s="93"/>
      <c r="AJ266" s="93"/>
      <c r="AK266" s="93"/>
      <c r="AL266" s="93"/>
      <c r="AM266" s="93"/>
      <c r="AN266" s="93"/>
      <c r="AO266" s="93"/>
      <c r="AP266" s="93"/>
      <c r="AQ266" s="93"/>
      <c r="AR266" s="93"/>
      <c r="AS266" s="93"/>
      <c r="AT266" s="93"/>
      <c r="AU266" s="93"/>
      <c r="AV266" s="93"/>
      <c r="AW266" s="93"/>
      <c r="AX266" s="93"/>
      <c r="AY266" s="93"/>
      <c r="AZ266" s="93"/>
      <c r="BA266" s="93"/>
      <c r="BB266" s="93"/>
      <c r="BC266" s="93"/>
      <c r="BD266" s="93"/>
      <c r="BE266" s="93"/>
      <c r="BF266" s="95"/>
      <c r="BG266" s="95"/>
      <c r="BH266" s="95"/>
      <c r="BI266" s="95"/>
    </row>
    <row r="267" spans="1:61" s="18" customFormat="1" ht="35.4" x14ac:dyDescent="0.6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4"/>
      <c r="S267" s="94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  <c r="AF267" s="93"/>
      <c r="AG267" s="93"/>
      <c r="AH267" s="93"/>
      <c r="AI267" s="93"/>
      <c r="AJ267" s="93"/>
      <c r="AK267" s="93"/>
      <c r="AL267" s="93"/>
      <c r="AM267" s="93"/>
      <c r="AN267" s="93"/>
      <c r="AO267" s="93"/>
      <c r="AP267" s="93"/>
      <c r="AQ267" s="93"/>
      <c r="AR267" s="93"/>
      <c r="AS267" s="93"/>
      <c r="AT267" s="93"/>
      <c r="AU267" s="93"/>
      <c r="AV267" s="93"/>
      <c r="AW267" s="93"/>
      <c r="AX267" s="93"/>
      <c r="AY267" s="93"/>
      <c r="AZ267" s="93"/>
      <c r="BA267" s="93"/>
      <c r="BB267" s="93"/>
      <c r="BC267" s="93"/>
      <c r="BD267" s="93"/>
      <c r="BE267" s="93"/>
      <c r="BF267" s="95"/>
      <c r="BG267" s="95"/>
      <c r="BH267" s="95"/>
      <c r="BI267" s="95"/>
    </row>
    <row r="268" spans="1:61" s="18" customFormat="1" ht="35.4" x14ac:dyDescent="0.6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4"/>
      <c r="S268" s="94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  <c r="AF268" s="93"/>
      <c r="AG268" s="93"/>
      <c r="AH268" s="93"/>
      <c r="AI268" s="93"/>
      <c r="AJ268" s="93"/>
      <c r="AK268" s="93"/>
      <c r="AL268" s="93"/>
      <c r="AM268" s="93"/>
      <c r="AN268" s="93"/>
      <c r="AO268" s="93"/>
      <c r="AP268" s="93"/>
      <c r="AQ268" s="93"/>
      <c r="AR268" s="93"/>
      <c r="AS268" s="93"/>
      <c r="AT268" s="93"/>
      <c r="AU268" s="93"/>
      <c r="AV268" s="93"/>
      <c r="AW268" s="93"/>
      <c r="AX268" s="93"/>
      <c r="AY268" s="93"/>
      <c r="AZ268" s="93"/>
      <c r="BA268" s="93"/>
      <c r="BB268" s="93"/>
      <c r="BC268" s="93"/>
      <c r="BD268" s="93"/>
      <c r="BE268" s="93"/>
      <c r="BF268" s="95"/>
      <c r="BG268" s="95"/>
      <c r="BH268" s="95"/>
      <c r="BI268" s="95"/>
    </row>
    <row r="269" spans="1:61" s="18" customFormat="1" ht="35.4" x14ac:dyDescent="0.6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4"/>
      <c r="S269" s="94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  <c r="AF269" s="93"/>
      <c r="AG269" s="93"/>
      <c r="AH269" s="93"/>
      <c r="AI269" s="93"/>
      <c r="AJ269" s="93"/>
      <c r="AK269" s="93"/>
      <c r="AL269" s="93"/>
      <c r="AM269" s="93"/>
      <c r="AN269" s="93"/>
      <c r="AO269" s="93"/>
      <c r="AP269" s="93"/>
      <c r="AQ269" s="93"/>
      <c r="AR269" s="93"/>
      <c r="AS269" s="93"/>
      <c r="AT269" s="93"/>
      <c r="AU269" s="93"/>
      <c r="AV269" s="93"/>
      <c r="AW269" s="93"/>
      <c r="AX269" s="93"/>
      <c r="AY269" s="93"/>
      <c r="AZ269" s="93"/>
      <c r="BA269" s="93"/>
      <c r="BB269" s="93"/>
      <c r="BC269" s="93"/>
      <c r="BD269" s="93"/>
      <c r="BE269" s="93"/>
      <c r="BF269" s="95"/>
      <c r="BG269" s="95"/>
      <c r="BH269" s="95"/>
      <c r="BI269" s="95"/>
    </row>
    <row r="270" spans="1:61" s="18" customFormat="1" ht="35.4" x14ac:dyDescent="0.6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4"/>
      <c r="S270" s="94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  <c r="AF270" s="93"/>
      <c r="AG270" s="93"/>
      <c r="AH270" s="93"/>
      <c r="AI270" s="93"/>
      <c r="AJ270" s="93"/>
      <c r="AK270" s="93"/>
      <c r="AL270" s="93"/>
      <c r="AM270" s="93"/>
      <c r="AN270" s="93"/>
      <c r="AO270" s="93"/>
      <c r="AP270" s="93"/>
      <c r="AQ270" s="93"/>
      <c r="AR270" s="93"/>
      <c r="AS270" s="93"/>
      <c r="AT270" s="93"/>
      <c r="AU270" s="93"/>
      <c r="AV270" s="93"/>
      <c r="AW270" s="93"/>
      <c r="AX270" s="93"/>
      <c r="AY270" s="93"/>
      <c r="AZ270" s="93"/>
      <c r="BA270" s="93"/>
      <c r="BB270" s="93"/>
      <c r="BC270" s="93"/>
      <c r="BD270" s="93"/>
      <c r="BE270" s="93"/>
      <c r="BF270" s="95"/>
      <c r="BG270" s="95"/>
      <c r="BH270" s="95"/>
      <c r="BI270" s="95"/>
    </row>
    <row r="271" spans="1:61" s="18" customFormat="1" ht="35.4" x14ac:dyDescent="0.6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4"/>
      <c r="S271" s="94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  <c r="AF271" s="93"/>
      <c r="AG271" s="93"/>
      <c r="AH271" s="93"/>
      <c r="AI271" s="93"/>
      <c r="AJ271" s="93"/>
      <c r="AK271" s="93"/>
      <c r="AL271" s="93"/>
      <c r="AM271" s="93"/>
      <c r="AN271" s="93"/>
      <c r="AO271" s="93"/>
      <c r="AP271" s="93"/>
      <c r="AQ271" s="93"/>
      <c r="AR271" s="93"/>
      <c r="AS271" s="93"/>
      <c r="AT271" s="93"/>
      <c r="AU271" s="93"/>
      <c r="AV271" s="93"/>
      <c r="AW271" s="93"/>
      <c r="AX271" s="93"/>
      <c r="AY271" s="93"/>
      <c r="AZ271" s="93"/>
      <c r="BA271" s="93"/>
      <c r="BB271" s="93"/>
      <c r="BC271" s="93"/>
      <c r="BD271" s="93"/>
      <c r="BE271" s="93"/>
      <c r="BF271" s="95"/>
      <c r="BG271" s="95"/>
      <c r="BH271" s="95"/>
      <c r="BI271" s="95"/>
    </row>
    <row r="272" spans="1:61" s="18" customFormat="1" ht="35.4" x14ac:dyDescent="0.6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4"/>
      <c r="S272" s="94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  <c r="AF272" s="93"/>
      <c r="AG272" s="93"/>
      <c r="AH272" s="93"/>
      <c r="AI272" s="93"/>
      <c r="AJ272" s="93"/>
      <c r="AK272" s="93"/>
      <c r="AL272" s="93"/>
      <c r="AM272" s="93"/>
      <c r="AN272" s="93"/>
      <c r="AO272" s="93"/>
      <c r="AP272" s="93"/>
      <c r="AQ272" s="93"/>
      <c r="AR272" s="93"/>
      <c r="AS272" s="93"/>
      <c r="AT272" s="93"/>
      <c r="AU272" s="93"/>
      <c r="AV272" s="93"/>
      <c r="AW272" s="93"/>
      <c r="AX272" s="93"/>
      <c r="AY272" s="93"/>
      <c r="AZ272" s="93"/>
      <c r="BA272" s="93"/>
      <c r="BB272" s="93"/>
      <c r="BC272" s="93"/>
      <c r="BD272" s="93"/>
      <c r="BE272" s="93"/>
      <c r="BF272" s="95"/>
      <c r="BG272" s="95"/>
      <c r="BH272" s="95"/>
      <c r="BI272" s="95"/>
    </row>
    <row r="273" spans="1:61" s="18" customFormat="1" ht="35.4" x14ac:dyDescent="0.6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4"/>
      <c r="S273" s="94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  <c r="AF273" s="93"/>
      <c r="AG273" s="93"/>
      <c r="AH273" s="93"/>
      <c r="AI273" s="93"/>
      <c r="AJ273" s="93"/>
      <c r="AK273" s="93"/>
      <c r="AL273" s="93"/>
      <c r="AM273" s="93"/>
      <c r="AN273" s="93"/>
      <c r="AO273" s="93"/>
      <c r="AP273" s="93"/>
      <c r="AQ273" s="93"/>
      <c r="AR273" s="93"/>
      <c r="AS273" s="93"/>
      <c r="AT273" s="93"/>
      <c r="AU273" s="93"/>
      <c r="AV273" s="93"/>
      <c r="AW273" s="93"/>
      <c r="AX273" s="93"/>
      <c r="AY273" s="93"/>
      <c r="AZ273" s="93"/>
      <c r="BA273" s="93"/>
      <c r="BB273" s="93"/>
      <c r="BC273" s="93"/>
      <c r="BD273" s="93"/>
      <c r="BE273" s="93"/>
      <c r="BF273" s="95"/>
      <c r="BG273" s="95"/>
      <c r="BH273" s="95"/>
      <c r="BI273" s="95"/>
    </row>
    <row r="274" spans="1:61" s="18" customFormat="1" ht="35.4" x14ac:dyDescent="0.6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4"/>
      <c r="S274" s="94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  <c r="AF274" s="93"/>
      <c r="AG274" s="93"/>
      <c r="AH274" s="93"/>
      <c r="AI274" s="93"/>
      <c r="AJ274" s="93"/>
      <c r="AK274" s="93"/>
      <c r="AL274" s="93"/>
      <c r="AM274" s="93"/>
      <c r="AN274" s="93"/>
      <c r="AO274" s="93"/>
      <c r="AP274" s="93"/>
      <c r="AQ274" s="93"/>
      <c r="AR274" s="93"/>
      <c r="AS274" s="93"/>
      <c r="AT274" s="93"/>
      <c r="AU274" s="93"/>
      <c r="AV274" s="93"/>
      <c r="AW274" s="93"/>
      <c r="AX274" s="93"/>
      <c r="AY274" s="93"/>
      <c r="AZ274" s="93"/>
      <c r="BA274" s="93"/>
      <c r="BB274" s="93"/>
      <c r="BC274" s="93"/>
      <c r="BD274" s="93"/>
      <c r="BE274" s="93"/>
      <c r="BF274" s="95"/>
      <c r="BG274" s="95"/>
      <c r="BH274" s="95"/>
      <c r="BI274" s="95"/>
    </row>
    <row r="275" spans="1:61" s="18" customFormat="1" ht="35.4" x14ac:dyDescent="0.6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4"/>
      <c r="S275" s="94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  <c r="AF275" s="93"/>
      <c r="AG275" s="93"/>
      <c r="AH275" s="93"/>
      <c r="AI275" s="93"/>
      <c r="AJ275" s="93"/>
      <c r="AK275" s="93"/>
      <c r="AL275" s="93"/>
      <c r="AM275" s="93"/>
      <c r="AN275" s="93"/>
      <c r="AO275" s="93"/>
      <c r="AP275" s="93"/>
      <c r="AQ275" s="93"/>
      <c r="AR275" s="93"/>
      <c r="AS275" s="93"/>
      <c r="AT275" s="93"/>
      <c r="AU275" s="93"/>
      <c r="AV275" s="93"/>
      <c r="AW275" s="93"/>
      <c r="AX275" s="93"/>
      <c r="AY275" s="93"/>
      <c r="AZ275" s="93"/>
      <c r="BA275" s="93"/>
      <c r="BB275" s="93"/>
      <c r="BC275" s="93"/>
      <c r="BD275" s="93"/>
      <c r="BE275" s="93"/>
      <c r="BF275" s="95"/>
      <c r="BG275" s="95"/>
      <c r="BH275" s="95"/>
      <c r="BI275" s="95"/>
    </row>
    <row r="276" spans="1:61" s="18" customFormat="1" ht="35.4" x14ac:dyDescent="0.6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4"/>
      <c r="S276" s="94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  <c r="AF276" s="93"/>
      <c r="AG276" s="93"/>
      <c r="AH276" s="93"/>
      <c r="AI276" s="93"/>
      <c r="AJ276" s="93"/>
      <c r="AK276" s="93"/>
      <c r="AL276" s="93"/>
      <c r="AM276" s="93"/>
      <c r="AN276" s="93"/>
      <c r="AO276" s="93"/>
      <c r="AP276" s="93"/>
      <c r="AQ276" s="93"/>
      <c r="AR276" s="93"/>
      <c r="AS276" s="93"/>
      <c r="AT276" s="93"/>
      <c r="AU276" s="93"/>
      <c r="AV276" s="93"/>
      <c r="AW276" s="93"/>
      <c r="AX276" s="93"/>
      <c r="AY276" s="93"/>
      <c r="AZ276" s="93"/>
      <c r="BA276" s="93"/>
      <c r="BB276" s="93"/>
      <c r="BC276" s="93"/>
      <c r="BD276" s="93"/>
      <c r="BE276" s="93"/>
      <c r="BF276" s="95"/>
      <c r="BG276" s="95"/>
      <c r="BH276" s="95"/>
      <c r="BI276" s="95"/>
    </row>
    <row r="277" spans="1:61" s="18" customFormat="1" ht="35.4" x14ac:dyDescent="0.6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4"/>
      <c r="S277" s="94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  <c r="AF277" s="93"/>
      <c r="AG277" s="93"/>
      <c r="AH277" s="93"/>
      <c r="AI277" s="93"/>
      <c r="AJ277" s="93"/>
      <c r="AK277" s="93"/>
      <c r="AL277" s="93"/>
      <c r="AM277" s="93"/>
      <c r="AN277" s="93"/>
      <c r="AO277" s="93"/>
      <c r="AP277" s="93"/>
      <c r="AQ277" s="93"/>
      <c r="AR277" s="93"/>
      <c r="AS277" s="93"/>
      <c r="AT277" s="93"/>
      <c r="AU277" s="93"/>
      <c r="AV277" s="93"/>
      <c r="AW277" s="93"/>
      <c r="AX277" s="93"/>
      <c r="AY277" s="93"/>
      <c r="AZ277" s="93"/>
      <c r="BA277" s="93"/>
      <c r="BB277" s="93"/>
      <c r="BC277" s="93"/>
      <c r="BD277" s="93"/>
      <c r="BE277" s="93"/>
      <c r="BF277" s="95"/>
      <c r="BG277" s="95"/>
      <c r="BH277" s="95"/>
      <c r="BI277" s="95"/>
    </row>
    <row r="278" spans="1:61" s="18" customFormat="1" ht="35.4" x14ac:dyDescent="0.6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4"/>
      <c r="S278" s="94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  <c r="AF278" s="93"/>
      <c r="AG278" s="93"/>
      <c r="AH278" s="93"/>
      <c r="AI278" s="93"/>
      <c r="AJ278" s="93"/>
      <c r="AK278" s="93"/>
      <c r="AL278" s="93"/>
      <c r="AM278" s="93"/>
      <c r="AN278" s="93"/>
      <c r="AO278" s="93"/>
      <c r="AP278" s="93"/>
      <c r="AQ278" s="93"/>
      <c r="AR278" s="93"/>
      <c r="AS278" s="93"/>
      <c r="AT278" s="93"/>
      <c r="AU278" s="93"/>
      <c r="AV278" s="93"/>
      <c r="AW278" s="93"/>
      <c r="AX278" s="93"/>
      <c r="AY278" s="93"/>
      <c r="AZ278" s="93"/>
      <c r="BA278" s="93"/>
      <c r="BB278" s="93"/>
      <c r="BC278" s="93"/>
      <c r="BD278" s="93"/>
      <c r="BE278" s="93"/>
      <c r="BF278" s="95"/>
      <c r="BG278" s="95"/>
      <c r="BH278" s="95"/>
      <c r="BI278" s="95"/>
    </row>
    <row r="279" spans="1:61" s="18" customFormat="1" ht="35.4" x14ac:dyDescent="0.6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4"/>
      <c r="S279" s="94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  <c r="AF279" s="93"/>
      <c r="AG279" s="93"/>
      <c r="AH279" s="93"/>
      <c r="AI279" s="93"/>
      <c r="AJ279" s="93"/>
      <c r="AK279" s="93"/>
      <c r="AL279" s="93"/>
      <c r="AM279" s="93"/>
      <c r="AN279" s="93"/>
      <c r="AO279" s="93"/>
      <c r="AP279" s="93"/>
      <c r="AQ279" s="93"/>
      <c r="AR279" s="93"/>
      <c r="AS279" s="93"/>
      <c r="AT279" s="93"/>
      <c r="AU279" s="93"/>
      <c r="AV279" s="93"/>
      <c r="AW279" s="93"/>
      <c r="AX279" s="93"/>
      <c r="AY279" s="93"/>
      <c r="AZ279" s="93"/>
      <c r="BA279" s="93"/>
      <c r="BB279" s="93"/>
      <c r="BC279" s="93"/>
      <c r="BD279" s="93"/>
      <c r="BE279" s="93"/>
      <c r="BF279" s="95"/>
      <c r="BG279" s="95"/>
      <c r="BH279" s="95"/>
      <c r="BI279" s="95"/>
    </row>
    <row r="280" spans="1:61" s="18" customFormat="1" ht="35.4" x14ac:dyDescent="0.6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4"/>
      <c r="S280" s="94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  <c r="AF280" s="93"/>
      <c r="AG280" s="93"/>
      <c r="AH280" s="93"/>
      <c r="AI280" s="93"/>
      <c r="AJ280" s="93"/>
      <c r="AK280" s="93"/>
      <c r="AL280" s="93"/>
      <c r="AM280" s="93"/>
      <c r="AN280" s="93"/>
      <c r="AO280" s="93"/>
      <c r="AP280" s="93"/>
      <c r="AQ280" s="93"/>
      <c r="AR280" s="93"/>
      <c r="AS280" s="93"/>
      <c r="AT280" s="93"/>
      <c r="AU280" s="93"/>
      <c r="AV280" s="93"/>
      <c r="AW280" s="93"/>
      <c r="AX280" s="93"/>
      <c r="AY280" s="93"/>
      <c r="AZ280" s="93"/>
      <c r="BA280" s="93"/>
      <c r="BB280" s="93"/>
      <c r="BC280" s="93"/>
      <c r="BD280" s="93"/>
      <c r="BE280" s="93"/>
      <c r="BF280" s="95"/>
      <c r="BG280" s="95"/>
      <c r="BH280" s="95"/>
      <c r="BI280" s="95"/>
    </row>
    <row r="281" spans="1:61" s="18" customFormat="1" ht="35.4" x14ac:dyDescent="0.6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4"/>
      <c r="S281" s="94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  <c r="AF281" s="93"/>
      <c r="AG281" s="93"/>
      <c r="AH281" s="93"/>
      <c r="AI281" s="93"/>
      <c r="AJ281" s="93"/>
      <c r="AK281" s="93"/>
      <c r="AL281" s="93"/>
      <c r="AM281" s="93"/>
      <c r="AN281" s="93"/>
      <c r="AO281" s="93"/>
      <c r="AP281" s="93"/>
      <c r="AQ281" s="93"/>
      <c r="AR281" s="93"/>
      <c r="AS281" s="93"/>
      <c r="AT281" s="93"/>
      <c r="AU281" s="93"/>
      <c r="AV281" s="93"/>
      <c r="AW281" s="93"/>
      <c r="AX281" s="93"/>
      <c r="AY281" s="93"/>
      <c r="AZ281" s="93"/>
      <c r="BA281" s="93"/>
      <c r="BB281" s="93"/>
      <c r="BC281" s="93"/>
      <c r="BD281" s="93"/>
      <c r="BE281" s="93"/>
      <c r="BF281" s="95"/>
      <c r="BG281" s="95"/>
      <c r="BH281" s="95"/>
      <c r="BI281" s="95"/>
    </row>
    <row r="282" spans="1:61" s="18" customFormat="1" ht="35.4" x14ac:dyDescent="0.6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4"/>
      <c r="S282" s="94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  <c r="AF282" s="93"/>
      <c r="AG282" s="93"/>
      <c r="AH282" s="93"/>
      <c r="AI282" s="93"/>
      <c r="AJ282" s="93"/>
      <c r="AK282" s="93"/>
      <c r="AL282" s="93"/>
      <c r="AM282" s="93"/>
      <c r="AN282" s="93"/>
      <c r="AO282" s="93"/>
      <c r="AP282" s="93"/>
      <c r="AQ282" s="93"/>
      <c r="AR282" s="93"/>
      <c r="AS282" s="93"/>
      <c r="AT282" s="93"/>
      <c r="AU282" s="93"/>
      <c r="AV282" s="93"/>
      <c r="AW282" s="93"/>
      <c r="AX282" s="93"/>
      <c r="AY282" s="93"/>
      <c r="AZ282" s="93"/>
      <c r="BA282" s="93"/>
      <c r="BB282" s="93"/>
      <c r="BC282" s="93"/>
      <c r="BD282" s="93"/>
      <c r="BE282" s="93"/>
      <c r="BF282" s="95"/>
      <c r="BG282" s="95"/>
      <c r="BH282" s="95"/>
      <c r="BI282" s="95"/>
    </row>
    <row r="283" spans="1:61" s="18" customFormat="1" ht="35.4" x14ac:dyDescent="0.6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4"/>
      <c r="S283" s="94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  <c r="AF283" s="93"/>
      <c r="AG283" s="93"/>
      <c r="AH283" s="93"/>
      <c r="AI283" s="93"/>
      <c r="AJ283" s="93"/>
      <c r="AK283" s="93"/>
      <c r="AL283" s="93"/>
      <c r="AM283" s="93"/>
      <c r="AN283" s="93"/>
      <c r="AO283" s="93"/>
      <c r="AP283" s="93"/>
      <c r="AQ283" s="93"/>
      <c r="AR283" s="93"/>
      <c r="AS283" s="93"/>
      <c r="AT283" s="93"/>
      <c r="AU283" s="93"/>
      <c r="AV283" s="93"/>
      <c r="AW283" s="93"/>
      <c r="AX283" s="93"/>
      <c r="AY283" s="93"/>
      <c r="AZ283" s="93"/>
      <c r="BA283" s="93"/>
      <c r="BB283" s="93"/>
      <c r="BC283" s="93"/>
      <c r="BD283" s="93"/>
      <c r="BE283" s="93"/>
      <c r="BF283" s="95"/>
      <c r="BG283" s="95"/>
      <c r="BH283" s="95"/>
      <c r="BI283" s="95"/>
    </row>
    <row r="284" spans="1:61" s="18" customFormat="1" ht="35.4" x14ac:dyDescent="0.6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4"/>
      <c r="S284" s="94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  <c r="AF284" s="93"/>
      <c r="AG284" s="93"/>
      <c r="AH284" s="93"/>
      <c r="AI284" s="93"/>
      <c r="AJ284" s="93"/>
      <c r="AK284" s="93"/>
      <c r="AL284" s="93"/>
      <c r="AM284" s="93"/>
      <c r="AN284" s="93"/>
      <c r="AO284" s="93"/>
      <c r="AP284" s="93"/>
      <c r="AQ284" s="93"/>
      <c r="AR284" s="93"/>
      <c r="AS284" s="93"/>
      <c r="AT284" s="93"/>
      <c r="AU284" s="93"/>
      <c r="AV284" s="93"/>
      <c r="AW284" s="93"/>
      <c r="AX284" s="93"/>
      <c r="AY284" s="93"/>
      <c r="AZ284" s="93"/>
      <c r="BA284" s="93"/>
      <c r="BB284" s="93"/>
      <c r="BC284" s="93"/>
      <c r="BD284" s="93"/>
      <c r="BE284" s="93"/>
      <c r="BF284" s="95"/>
      <c r="BG284" s="95"/>
      <c r="BH284" s="95"/>
      <c r="BI284" s="95"/>
    </row>
    <row r="285" spans="1:61" s="18" customFormat="1" ht="35.4" x14ac:dyDescent="0.6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4"/>
      <c r="S285" s="94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  <c r="AF285" s="93"/>
      <c r="AG285" s="93"/>
      <c r="AH285" s="93"/>
      <c r="AI285" s="93"/>
      <c r="AJ285" s="93"/>
      <c r="AK285" s="93"/>
      <c r="AL285" s="93"/>
      <c r="AM285" s="93"/>
      <c r="AN285" s="93"/>
      <c r="AO285" s="93"/>
      <c r="AP285" s="93"/>
      <c r="AQ285" s="93"/>
      <c r="AR285" s="93"/>
      <c r="AS285" s="93"/>
      <c r="AT285" s="93"/>
      <c r="AU285" s="93"/>
      <c r="AV285" s="93"/>
      <c r="AW285" s="93"/>
      <c r="AX285" s="93"/>
      <c r="AY285" s="93"/>
      <c r="AZ285" s="93"/>
      <c r="BA285" s="93"/>
      <c r="BB285" s="93"/>
      <c r="BC285" s="93"/>
      <c r="BD285" s="93"/>
      <c r="BE285" s="93"/>
      <c r="BF285" s="95"/>
      <c r="BG285" s="95"/>
      <c r="BH285" s="95"/>
      <c r="BI285" s="95"/>
    </row>
    <row r="286" spans="1:61" s="18" customFormat="1" ht="35.4" x14ac:dyDescent="0.6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4"/>
      <c r="S286" s="94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  <c r="AF286" s="93"/>
      <c r="AG286" s="93"/>
      <c r="AH286" s="93"/>
      <c r="AI286" s="93"/>
      <c r="AJ286" s="93"/>
      <c r="AK286" s="93"/>
      <c r="AL286" s="93"/>
      <c r="AM286" s="93"/>
      <c r="AN286" s="93"/>
      <c r="AO286" s="93"/>
      <c r="AP286" s="93"/>
      <c r="AQ286" s="93"/>
      <c r="AR286" s="93"/>
      <c r="AS286" s="93"/>
      <c r="AT286" s="93"/>
      <c r="AU286" s="93"/>
      <c r="AV286" s="93"/>
      <c r="AW286" s="93"/>
      <c r="AX286" s="93"/>
      <c r="AY286" s="93"/>
      <c r="AZ286" s="93"/>
      <c r="BA286" s="93"/>
      <c r="BB286" s="93"/>
      <c r="BC286" s="93"/>
      <c r="BD286" s="93"/>
      <c r="BE286" s="93"/>
      <c r="BF286" s="95"/>
      <c r="BG286" s="95"/>
      <c r="BH286" s="95"/>
      <c r="BI286" s="95"/>
    </row>
    <row r="287" spans="1:61" s="18" customFormat="1" ht="35.4" x14ac:dyDescent="0.6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4"/>
      <c r="S287" s="94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  <c r="AF287" s="93"/>
      <c r="AG287" s="93"/>
      <c r="AH287" s="93"/>
      <c r="AI287" s="93"/>
      <c r="AJ287" s="93"/>
      <c r="AK287" s="93"/>
      <c r="AL287" s="93"/>
      <c r="AM287" s="93"/>
      <c r="AN287" s="93"/>
      <c r="AO287" s="93"/>
      <c r="AP287" s="93"/>
      <c r="AQ287" s="93"/>
      <c r="AR287" s="93"/>
      <c r="AS287" s="93"/>
      <c r="AT287" s="93"/>
      <c r="AU287" s="93"/>
      <c r="AV287" s="93"/>
      <c r="AW287" s="93"/>
      <c r="AX287" s="93"/>
      <c r="AY287" s="93"/>
      <c r="AZ287" s="93"/>
      <c r="BA287" s="93"/>
      <c r="BB287" s="93"/>
      <c r="BC287" s="93"/>
      <c r="BD287" s="93"/>
      <c r="BE287" s="93"/>
      <c r="BF287" s="95"/>
      <c r="BG287" s="95"/>
      <c r="BH287" s="95"/>
      <c r="BI287" s="95"/>
    </row>
    <row r="288" spans="1:61" s="18" customFormat="1" ht="35.4" x14ac:dyDescent="0.6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4"/>
      <c r="S288" s="94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  <c r="AF288" s="93"/>
      <c r="AG288" s="93"/>
      <c r="AH288" s="93"/>
      <c r="AI288" s="93"/>
      <c r="AJ288" s="93"/>
      <c r="AK288" s="93"/>
      <c r="AL288" s="93"/>
      <c r="AM288" s="93"/>
      <c r="AN288" s="93"/>
      <c r="AO288" s="93"/>
      <c r="AP288" s="93"/>
      <c r="AQ288" s="93"/>
      <c r="AR288" s="93"/>
      <c r="AS288" s="93"/>
      <c r="AT288" s="93"/>
      <c r="AU288" s="93"/>
      <c r="AV288" s="93"/>
      <c r="AW288" s="93"/>
      <c r="AX288" s="93"/>
      <c r="AY288" s="93"/>
      <c r="AZ288" s="93"/>
      <c r="BA288" s="93"/>
      <c r="BB288" s="93"/>
      <c r="BC288" s="93"/>
      <c r="BD288" s="93"/>
      <c r="BE288" s="93"/>
      <c r="BF288" s="95"/>
      <c r="BG288" s="95"/>
      <c r="BH288" s="95"/>
      <c r="BI288" s="95"/>
    </row>
    <row r="289" spans="1:61" s="18" customFormat="1" ht="35.4" x14ac:dyDescent="0.6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4"/>
      <c r="S289" s="94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  <c r="AF289" s="93"/>
      <c r="AG289" s="93"/>
      <c r="AH289" s="93"/>
      <c r="AI289" s="93"/>
      <c r="AJ289" s="93"/>
      <c r="AK289" s="93"/>
      <c r="AL289" s="93"/>
      <c r="AM289" s="93"/>
      <c r="AN289" s="93"/>
      <c r="AO289" s="93"/>
      <c r="AP289" s="93"/>
      <c r="AQ289" s="93"/>
      <c r="AR289" s="93"/>
      <c r="AS289" s="93"/>
      <c r="AT289" s="93"/>
      <c r="AU289" s="93"/>
      <c r="AV289" s="93"/>
      <c r="AW289" s="93"/>
      <c r="AX289" s="93"/>
      <c r="AY289" s="93"/>
      <c r="AZ289" s="93"/>
      <c r="BA289" s="93"/>
      <c r="BB289" s="93"/>
      <c r="BC289" s="93"/>
      <c r="BD289" s="93"/>
      <c r="BE289" s="93"/>
      <c r="BF289" s="95"/>
      <c r="BG289" s="95"/>
      <c r="BH289" s="95"/>
      <c r="BI289" s="95"/>
    </row>
    <row r="290" spans="1:61" s="18" customFormat="1" ht="35.4" x14ac:dyDescent="0.6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4"/>
      <c r="S290" s="94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  <c r="AF290" s="93"/>
      <c r="AG290" s="93"/>
      <c r="AH290" s="93"/>
      <c r="AI290" s="93"/>
      <c r="AJ290" s="93"/>
      <c r="AK290" s="93"/>
      <c r="AL290" s="93"/>
      <c r="AM290" s="93"/>
      <c r="AN290" s="93"/>
      <c r="AO290" s="93"/>
      <c r="AP290" s="93"/>
      <c r="AQ290" s="93"/>
      <c r="AR290" s="93"/>
      <c r="AS290" s="93"/>
      <c r="AT290" s="93"/>
      <c r="AU290" s="93"/>
      <c r="AV290" s="93"/>
      <c r="AW290" s="93"/>
      <c r="AX290" s="93"/>
      <c r="AY290" s="93"/>
      <c r="AZ290" s="93"/>
      <c r="BA290" s="93"/>
      <c r="BB290" s="93"/>
      <c r="BC290" s="93"/>
      <c r="BD290" s="93"/>
      <c r="BE290" s="93"/>
      <c r="BF290" s="95"/>
      <c r="BG290" s="95"/>
      <c r="BH290" s="95"/>
      <c r="BI290" s="95"/>
    </row>
    <row r="291" spans="1:61" s="18" customFormat="1" ht="35.4" x14ac:dyDescent="0.6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4"/>
      <c r="S291" s="94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  <c r="AF291" s="93"/>
      <c r="AG291" s="93"/>
      <c r="AH291" s="93"/>
      <c r="AI291" s="93"/>
      <c r="AJ291" s="93"/>
      <c r="AK291" s="93"/>
      <c r="AL291" s="93"/>
      <c r="AM291" s="93"/>
      <c r="AN291" s="93"/>
      <c r="AO291" s="93"/>
      <c r="AP291" s="93"/>
      <c r="AQ291" s="93"/>
      <c r="AR291" s="93"/>
      <c r="AS291" s="93"/>
      <c r="AT291" s="93"/>
      <c r="AU291" s="93"/>
      <c r="AV291" s="93"/>
      <c r="AW291" s="93"/>
      <c r="AX291" s="93"/>
      <c r="AY291" s="93"/>
      <c r="AZ291" s="93"/>
      <c r="BA291" s="93"/>
      <c r="BB291" s="93"/>
      <c r="BC291" s="93"/>
      <c r="BD291" s="93"/>
      <c r="BE291" s="93"/>
      <c r="BF291" s="95"/>
      <c r="BG291" s="95"/>
      <c r="BH291" s="95"/>
      <c r="BI291" s="95"/>
    </row>
    <row r="292" spans="1:61" s="18" customFormat="1" ht="35.4" x14ac:dyDescent="0.6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4"/>
      <c r="S292" s="94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  <c r="AF292" s="93"/>
      <c r="AG292" s="93"/>
      <c r="AH292" s="93"/>
      <c r="AI292" s="93"/>
      <c r="AJ292" s="93"/>
      <c r="AK292" s="93"/>
      <c r="AL292" s="93"/>
      <c r="AM292" s="93"/>
      <c r="AN292" s="93"/>
      <c r="AO292" s="93"/>
      <c r="AP292" s="93"/>
      <c r="AQ292" s="93"/>
      <c r="AR292" s="93"/>
      <c r="AS292" s="93"/>
      <c r="AT292" s="93"/>
      <c r="AU292" s="93"/>
      <c r="AV292" s="93"/>
      <c r="AW292" s="93"/>
      <c r="AX292" s="93"/>
      <c r="AY292" s="93"/>
      <c r="AZ292" s="93"/>
      <c r="BA292" s="93"/>
      <c r="BB292" s="93"/>
      <c r="BC292" s="93"/>
      <c r="BD292" s="93"/>
      <c r="BE292" s="93"/>
      <c r="BF292" s="95"/>
      <c r="BG292" s="95"/>
      <c r="BH292" s="95"/>
      <c r="BI292" s="95"/>
    </row>
    <row r="293" spans="1:61" s="18" customFormat="1" ht="35.4" x14ac:dyDescent="0.6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4"/>
      <c r="S293" s="94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  <c r="AF293" s="93"/>
      <c r="AG293" s="93"/>
      <c r="AH293" s="93"/>
      <c r="AI293" s="93"/>
      <c r="AJ293" s="93"/>
      <c r="AK293" s="93"/>
      <c r="AL293" s="93"/>
      <c r="AM293" s="93"/>
      <c r="AN293" s="93"/>
      <c r="AO293" s="93"/>
      <c r="AP293" s="93"/>
      <c r="AQ293" s="93"/>
      <c r="AR293" s="93"/>
      <c r="AS293" s="93"/>
      <c r="AT293" s="93"/>
      <c r="AU293" s="93"/>
      <c r="AV293" s="93"/>
      <c r="AW293" s="93"/>
      <c r="AX293" s="93"/>
      <c r="AY293" s="93"/>
      <c r="AZ293" s="93"/>
      <c r="BA293" s="93"/>
      <c r="BB293" s="93"/>
      <c r="BC293" s="93"/>
      <c r="BD293" s="93"/>
      <c r="BE293" s="93"/>
      <c r="BF293" s="95"/>
      <c r="BG293" s="95"/>
      <c r="BH293" s="95"/>
      <c r="BI293" s="95"/>
    </row>
    <row r="294" spans="1:61" s="18" customFormat="1" ht="35.4" x14ac:dyDescent="0.6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4"/>
      <c r="S294" s="94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  <c r="AF294" s="93"/>
      <c r="AG294" s="93"/>
      <c r="AH294" s="93"/>
      <c r="AI294" s="93"/>
      <c r="AJ294" s="93"/>
      <c r="AK294" s="93"/>
      <c r="AL294" s="93"/>
      <c r="AM294" s="93"/>
      <c r="AN294" s="93"/>
      <c r="AO294" s="93"/>
      <c r="AP294" s="93"/>
      <c r="AQ294" s="93"/>
      <c r="AR294" s="93"/>
      <c r="AS294" s="93"/>
      <c r="AT294" s="93"/>
      <c r="AU294" s="93"/>
      <c r="AV294" s="93"/>
      <c r="AW294" s="93"/>
      <c r="AX294" s="93"/>
      <c r="AY294" s="93"/>
      <c r="AZ294" s="93"/>
      <c r="BA294" s="93"/>
      <c r="BB294" s="93"/>
      <c r="BC294" s="93"/>
      <c r="BD294" s="93"/>
      <c r="BE294" s="93"/>
      <c r="BF294" s="95"/>
      <c r="BG294" s="95"/>
      <c r="BH294" s="95"/>
      <c r="BI294" s="95"/>
    </row>
    <row r="295" spans="1:61" s="18" customFormat="1" ht="35.4" x14ac:dyDescent="0.6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4"/>
      <c r="S295" s="94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  <c r="AF295" s="93"/>
      <c r="AG295" s="93"/>
      <c r="AH295" s="93"/>
      <c r="AI295" s="93"/>
      <c r="AJ295" s="93"/>
      <c r="AK295" s="93"/>
      <c r="AL295" s="93"/>
      <c r="AM295" s="93"/>
      <c r="AN295" s="93"/>
      <c r="AO295" s="93"/>
      <c r="AP295" s="93"/>
      <c r="AQ295" s="93"/>
      <c r="AR295" s="93"/>
      <c r="AS295" s="93"/>
      <c r="AT295" s="93"/>
      <c r="AU295" s="93"/>
      <c r="AV295" s="93"/>
      <c r="AW295" s="93"/>
      <c r="AX295" s="93"/>
      <c r="AY295" s="93"/>
      <c r="AZ295" s="93"/>
      <c r="BA295" s="93"/>
      <c r="BB295" s="93"/>
      <c r="BC295" s="93"/>
      <c r="BD295" s="93"/>
      <c r="BE295" s="93"/>
      <c r="BF295" s="95"/>
      <c r="BG295" s="95"/>
      <c r="BH295" s="95"/>
      <c r="BI295" s="95"/>
    </row>
    <row r="296" spans="1:61" s="18" customFormat="1" ht="35.4" x14ac:dyDescent="0.6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4"/>
      <c r="S296" s="94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  <c r="AF296" s="93"/>
      <c r="AG296" s="93"/>
      <c r="AH296" s="93"/>
      <c r="AI296" s="93"/>
      <c r="AJ296" s="93"/>
      <c r="AK296" s="93"/>
      <c r="AL296" s="93"/>
      <c r="AM296" s="93"/>
      <c r="AN296" s="93"/>
      <c r="AO296" s="93"/>
      <c r="AP296" s="93"/>
      <c r="AQ296" s="93"/>
      <c r="AR296" s="93"/>
      <c r="AS296" s="93"/>
      <c r="AT296" s="93"/>
      <c r="AU296" s="93"/>
      <c r="AV296" s="93"/>
      <c r="AW296" s="93"/>
      <c r="AX296" s="93"/>
      <c r="AY296" s="93"/>
      <c r="AZ296" s="93"/>
      <c r="BA296" s="93"/>
      <c r="BB296" s="93"/>
      <c r="BC296" s="93"/>
      <c r="BD296" s="93"/>
      <c r="BE296" s="93"/>
      <c r="BF296" s="95"/>
      <c r="BG296" s="95"/>
      <c r="BH296" s="95"/>
      <c r="BI296" s="95"/>
    </row>
    <row r="297" spans="1:61" s="18" customFormat="1" ht="35.4" x14ac:dyDescent="0.6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4"/>
      <c r="S297" s="94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  <c r="AF297" s="93"/>
      <c r="AG297" s="93"/>
      <c r="AH297" s="93"/>
      <c r="AI297" s="93"/>
      <c r="AJ297" s="93"/>
      <c r="AK297" s="93"/>
      <c r="AL297" s="93"/>
      <c r="AM297" s="93"/>
      <c r="AN297" s="93"/>
      <c r="AO297" s="93"/>
      <c r="AP297" s="93"/>
      <c r="AQ297" s="93"/>
      <c r="AR297" s="93"/>
      <c r="AS297" s="93"/>
      <c r="AT297" s="93"/>
      <c r="AU297" s="93"/>
      <c r="AV297" s="93"/>
      <c r="AW297" s="93"/>
      <c r="AX297" s="93"/>
      <c r="AY297" s="93"/>
      <c r="AZ297" s="93"/>
      <c r="BA297" s="93"/>
      <c r="BB297" s="93"/>
      <c r="BC297" s="93"/>
      <c r="BD297" s="93"/>
      <c r="BE297" s="93"/>
      <c r="BF297" s="95"/>
      <c r="BG297" s="95"/>
      <c r="BH297" s="95"/>
      <c r="BI297" s="95"/>
    </row>
    <row r="298" spans="1:61" s="18" customFormat="1" ht="35.4" x14ac:dyDescent="0.6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4"/>
      <c r="S298" s="94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  <c r="AF298" s="93"/>
      <c r="AG298" s="93"/>
      <c r="AH298" s="93"/>
      <c r="AI298" s="93"/>
      <c r="AJ298" s="93"/>
      <c r="AK298" s="93"/>
      <c r="AL298" s="93"/>
      <c r="AM298" s="93"/>
      <c r="AN298" s="93"/>
      <c r="AO298" s="93"/>
      <c r="AP298" s="93"/>
      <c r="AQ298" s="93"/>
      <c r="AR298" s="93"/>
      <c r="AS298" s="93"/>
      <c r="AT298" s="93"/>
      <c r="AU298" s="93"/>
      <c r="AV298" s="93"/>
      <c r="AW298" s="93"/>
      <c r="AX298" s="93"/>
      <c r="AY298" s="93"/>
      <c r="AZ298" s="93"/>
      <c r="BA298" s="93"/>
      <c r="BB298" s="93"/>
      <c r="BC298" s="93"/>
      <c r="BD298" s="93"/>
      <c r="BE298" s="93"/>
      <c r="BF298" s="95"/>
      <c r="BG298" s="95"/>
      <c r="BH298" s="95"/>
      <c r="BI298" s="95"/>
    </row>
    <row r="299" spans="1:61" s="18" customFormat="1" ht="35.4" x14ac:dyDescent="0.6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4"/>
      <c r="S299" s="94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  <c r="AF299" s="93"/>
      <c r="AG299" s="93"/>
      <c r="AH299" s="93"/>
      <c r="AI299" s="93"/>
      <c r="AJ299" s="93"/>
      <c r="AK299" s="93"/>
      <c r="AL299" s="93"/>
      <c r="AM299" s="93"/>
      <c r="AN299" s="93"/>
      <c r="AO299" s="93"/>
      <c r="AP299" s="93"/>
      <c r="AQ299" s="93"/>
      <c r="AR299" s="93"/>
      <c r="AS299" s="93"/>
      <c r="AT299" s="93"/>
      <c r="AU299" s="93"/>
      <c r="AV299" s="93"/>
      <c r="AW299" s="93"/>
      <c r="AX299" s="93"/>
      <c r="AY299" s="93"/>
      <c r="AZ299" s="93"/>
      <c r="BA299" s="93"/>
      <c r="BB299" s="93"/>
      <c r="BC299" s="93"/>
      <c r="BD299" s="93"/>
      <c r="BE299" s="93"/>
      <c r="BF299" s="95"/>
      <c r="BG299" s="95"/>
      <c r="BH299" s="95"/>
      <c r="BI299" s="95"/>
    </row>
    <row r="300" spans="1:61" s="18" customFormat="1" ht="35.4" x14ac:dyDescent="0.6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4"/>
      <c r="S300" s="94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  <c r="AF300" s="93"/>
      <c r="AG300" s="93"/>
      <c r="AH300" s="93"/>
      <c r="AI300" s="93"/>
      <c r="AJ300" s="93"/>
      <c r="AK300" s="93"/>
      <c r="AL300" s="93"/>
      <c r="AM300" s="93"/>
      <c r="AN300" s="93"/>
      <c r="AO300" s="93"/>
      <c r="AP300" s="93"/>
      <c r="AQ300" s="93"/>
      <c r="AR300" s="93"/>
      <c r="AS300" s="93"/>
      <c r="AT300" s="93"/>
      <c r="AU300" s="93"/>
      <c r="AV300" s="93"/>
      <c r="AW300" s="93"/>
      <c r="AX300" s="93"/>
      <c r="AY300" s="93"/>
      <c r="AZ300" s="93"/>
      <c r="BA300" s="93"/>
      <c r="BB300" s="93"/>
      <c r="BC300" s="93"/>
      <c r="BD300" s="93"/>
      <c r="BE300" s="93"/>
      <c r="BF300" s="95"/>
      <c r="BG300" s="95"/>
      <c r="BH300" s="95"/>
      <c r="BI300" s="95"/>
    </row>
    <row r="301" spans="1:61" s="18" customFormat="1" ht="35.4" x14ac:dyDescent="0.6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4"/>
      <c r="S301" s="94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  <c r="AF301" s="93"/>
      <c r="AG301" s="93"/>
      <c r="AH301" s="93"/>
      <c r="AI301" s="93"/>
      <c r="AJ301" s="93"/>
      <c r="AK301" s="93"/>
      <c r="AL301" s="93"/>
      <c r="AM301" s="93"/>
      <c r="AN301" s="93"/>
      <c r="AO301" s="93"/>
      <c r="AP301" s="93"/>
      <c r="AQ301" s="93"/>
      <c r="AR301" s="93"/>
      <c r="AS301" s="93"/>
      <c r="AT301" s="93"/>
      <c r="AU301" s="93"/>
      <c r="AV301" s="93"/>
      <c r="AW301" s="93"/>
      <c r="AX301" s="93"/>
      <c r="AY301" s="93"/>
      <c r="AZ301" s="93"/>
      <c r="BA301" s="93"/>
      <c r="BB301" s="93"/>
      <c r="BC301" s="93"/>
      <c r="BD301" s="93"/>
      <c r="BE301" s="93"/>
      <c r="BF301" s="95"/>
      <c r="BG301" s="95"/>
      <c r="BH301" s="95"/>
      <c r="BI301" s="95"/>
    </row>
    <row r="302" spans="1:61" s="18" customFormat="1" ht="35.4" x14ac:dyDescent="0.6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4"/>
      <c r="S302" s="94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  <c r="AF302" s="93"/>
      <c r="AG302" s="93"/>
      <c r="AH302" s="93"/>
      <c r="AI302" s="93"/>
      <c r="AJ302" s="93"/>
      <c r="AK302" s="93"/>
      <c r="AL302" s="93"/>
      <c r="AM302" s="93"/>
      <c r="AN302" s="93"/>
      <c r="AO302" s="93"/>
      <c r="AP302" s="93"/>
      <c r="AQ302" s="93"/>
      <c r="AR302" s="93"/>
      <c r="AS302" s="93"/>
      <c r="AT302" s="93"/>
      <c r="AU302" s="93"/>
      <c r="AV302" s="93"/>
      <c r="AW302" s="93"/>
      <c r="AX302" s="93"/>
      <c r="AY302" s="93"/>
      <c r="AZ302" s="93"/>
      <c r="BA302" s="93"/>
      <c r="BB302" s="93"/>
      <c r="BC302" s="93"/>
      <c r="BD302" s="93"/>
      <c r="BE302" s="93"/>
      <c r="BF302" s="95"/>
      <c r="BG302" s="95"/>
      <c r="BH302" s="95"/>
      <c r="BI302" s="95"/>
    </row>
    <row r="303" spans="1:61" s="18" customFormat="1" ht="35.4" x14ac:dyDescent="0.6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4"/>
      <c r="S303" s="94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  <c r="AF303" s="93"/>
      <c r="AG303" s="93"/>
      <c r="AH303" s="93"/>
      <c r="AI303" s="93"/>
      <c r="AJ303" s="93"/>
      <c r="AK303" s="93"/>
      <c r="AL303" s="93"/>
      <c r="AM303" s="93"/>
      <c r="AN303" s="93"/>
      <c r="AO303" s="93"/>
      <c r="AP303" s="93"/>
      <c r="AQ303" s="93"/>
      <c r="AR303" s="93"/>
      <c r="AS303" s="93"/>
      <c r="AT303" s="93"/>
      <c r="AU303" s="93"/>
      <c r="AV303" s="93"/>
      <c r="AW303" s="93"/>
      <c r="AX303" s="93"/>
      <c r="AY303" s="93"/>
      <c r="AZ303" s="93"/>
      <c r="BA303" s="93"/>
      <c r="BB303" s="93"/>
      <c r="BC303" s="93"/>
      <c r="BD303" s="93"/>
      <c r="BE303" s="93"/>
      <c r="BF303" s="95"/>
      <c r="BG303" s="95"/>
      <c r="BH303" s="95"/>
      <c r="BI303" s="95"/>
    </row>
    <row r="304" spans="1:61" s="18" customFormat="1" ht="35.4" x14ac:dyDescent="0.6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4"/>
      <c r="S304" s="94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  <c r="AF304" s="93"/>
      <c r="AG304" s="93"/>
      <c r="AH304" s="93"/>
      <c r="AI304" s="93"/>
      <c r="AJ304" s="93"/>
      <c r="AK304" s="93"/>
      <c r="AL304" s="93"/>
      <c r="AM304" s="93"/>
      <c r="AN304" s="93"/>
      <c r="AO304" s="93"/>
      <c r="AP304" s="93"/>
      <c r="AQ304" s="93"/>
      <c r="AR304" s="93"/>
      <c r="AS304" s="93"/>
      <c r="AT304" s="93"/>
      <c r="AU304" s="93"/>
      <c r="AV304" s="93"/>
      <c r="AW304" s="93"/>
      <c r="AX304" s="93"/>
      <c r="AY304" s="93"/>
      <c r="AZ304" s="93"/>
      <c r="BA304" s="93"/>
      <c r="BB304" s="93"/>
      <c r="BC304" s="93"/>
      <c r="BD304" s="93"/>
      <c r="BE304" s="93"/>
      <c r="BF304" s="95"/>
      <c r="BG304" s="95"/>
      <c r="BH304" s="95"/>
      <c r="BI304" s="95"/>
    </row>
    <row r="305" spans="1:61" s="18" customFormat="1" ht="35.4" x14ac:dyDescent="0.6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4"/>
      <c r="S305" s="94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  <c r="AF305" s="93"/>
      <c r="AG305" s="93"/>
      <c r="AH305" s="93"/>
      <c r="AI305" s="93"/>
      <c r="AJ305" s="93"/>
      <c r="AK305" s="93"/>
      <c r="AL305" s="93"/>
      <c r="AM305" s="93"/>
      <c r="AN305" s="93"/>
      <c r="AO305" s="93"/>
      <c r="AP305" s="93"/>
      <c r="AQ305" s="93"/>
      <c r="AR305" s="93"/>
      <c r="AS305" s="93"/>
      <c r="AT305" s="93"/>
      <c r="AU305" s="93"/>
      <c r="AV305" s="93"/>
      <c r="AW305" s="93"/>
      <c r="AX305" s="93"/>
      <c r="AY305" s="93"/>
      <c r="AZ305" s="93"/>
      <c r="BA305" s="93"/>
      <c r="BB305" s="93"/>
      <c r="BC305" s="93"/>
      <c r="BD305" s="93"/>
      <c r="BE305" s="93"/>
      <c r="BF305" s="95"/>
      <c r="BG305" s="95"/>
      <c r="BH305" s="95"/>
      <c r="BI305" s="95"/>
    </row>
    <row r="306" spans="1:61" s="18" customFormat="1" ht="35.4" x14ac:dyDescent="0.6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4"/>
      <c r="S306" s="94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  <c r="AF306" s="93"/>
      <c r="AG306" s="93"/>
      <c r="AH306" s="93"/>
      <c r="AI306" s="93"/>
      <c r="AJ306" s="93"/>
      <c r="AK306" s="93"/>
      <c r="AL306" s="93"/>
      <c r="AM306" s="93"/>
      <c r="AN306" s="93"/>
      <c r="AO306" s="93"/>
      <c r="AP306" s="93"/>
      <c r="AQ306" s="93"/>
      <c r="AR306" s="93"/>
      <c r="AS306" s="93"/>
      <c r="AT306" s="93"/>
      <c r="AU306" s="93"/>
      <c r="AV306" s="93"/>
      <c r="AW306" s="93"/>
      <c r="AX306" s="93"/>
      <c r="AY306" s="93"/>
      <c r="AZ306" s="93"/>
      <c r="BA306" s="93"/>
      <c r="BB306" s="93"/>
      <c r="BC306" s="93"/>
      <c r="BD306" s="93"/>
      <c r="BE306" s="93"/>
      <c r="BF306" s="95"/>
      <c r="BG306" s="95"/>
      <c r="BH306" s="95"/>
      <c r="BI306" s="95"/>
    </row>
    <row r="307" spans="1:61" s="18" customFormat="1" ht="35.4" x14ac:dyDescent="0.6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4"/>
      <c r="S307" s="94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  <c r="AF307" s="93"/>
      <c r="AG307" s="93"/>
      <c r="AH307" s="93"/>
      <c r="AI307" s="93"/>
      <c r="AJ307" s="93"/>
      <c r="AK307" s="93"/>
      <c r="AL307" s="93"/>
      <c r="AM307" s="93"/>
      <c r="AN307" s="93"/>
      <c r="AO307" s="93"/>
      <c r="AP307" s="93"/>
      <c r="AQ307" s="93"/>
      <c r="AR307" s="93"/>
      <c r="AS307" s="93"/>
      <c r="AT307" s="93"/>
      <c r="AU307" s="93"/>
      <c r="AV307" s="93"/>
      <c r="AW307" s="93"/>
      <c r="AX307" s="93"/>
      <c r="AY307" s="93"/>
      <c r="AZ307" s="93"/>
      <c r="BA307" s="93"/>
      <c r="BB307" s="93"/>
      <c r="BC307" s="93"/>
      <c r="BD307" s="93"/>
      <c r="BE307" s="93"/>
      <c r="BF307" s="95"/>
      <c r="BG307" s="95"/>
      <c r="BH307" s="95"/>
      <c r="BI307" s="95"/>
    </row>
    <row r="308" spans="1:61" s="18" customFormat="1" ht="35.4" x14ac:dyDescent="0.6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4"/>
      <c r="S308" s="94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  <c r="AF308" s="93"/>
      <c r="AG308" s="93"/>
      <c r="AH308" s="93"/>
      <c r="AI308" s="93"/>
      <c r="AJ308" s="93"/>
      <c r="AK308" s="93"/>
      <c r="AL308" s="93"/>
      <c r="AM308" s="93"/>
      <c r="AN308" s="93"/>
      <c r="AO308" s="93"/>
      <c r="AP308" s="93"/>
      <c r="AQ308" s="93"/>
      <c r="AR308" s="93"/>
      <c r="AS308" s="93"/>
      <c r="AT308" s="93"/>
      <c r="AU308" s="93"/>
      <c r="AV308" s="93"/>
      <c r="AW308" s="93"/>
      <c r="AX308" s="93"/>
      <c r="AY308" s="93"/>
      <c r="AZ308" s="93"/>
      <c r="BA308" s="93"/>
      <c r="BB308" s="93"/>
      <c r="BC308" s="93"/>
      <c r="BD308" s="93"/>
      <c r="BE308" s="93"/>
      <c r="BF308" s="95"/>
      <c r="BG308" s="95"/>
      <c r="BH308" s="95"/>
      <c r="BI308" s="95"/>
    </row>
    <row r="309" spans="1:61" s="18" customFormat="1" ht="35.4" x14ac:dyDescent="0.6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4"/>
      <c r="S309" s="94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  <c r="AF309" s="93"/>
      <c r="AG309" s="93"/>
      <c r="AH309" s="93"/>
      <c r="AI309" s="93"/>
      <c r="AJ309" s="93"/>
      <c r="AK309" s="93"/>
      <c r="AL309" s="93"/>
      <c r="AM309" s="93"/>
      <c r="AN309" s="93"/>
      <c r="AO309" s="93"/>
      <c r="AP309" s="93"/>
      <c r="AQ309" s="93"/>
      <c r="AR309" s="93"/>
      <c r="AS309" s="93"/>
      <c r="AT309" s="93"/>
      <c r="AU309" s="93"/>
      <c r="AV309" s="93"/>
      <c r="AW309" s="93"/>
      <c r="AX309" s="93"/>
      <c r="AY309" s="93"/>
      <c r="AZ309" s="93"/>
      <c r="BA309" s="93"/>
      <c r="BB309" s="93"/>
      <c r="BC309" s="93"/>
      <c r="BD309" s="93"/>
      <c r="BE309" s="93"/>
      <c r="BF309" s="95"/>
      <c r="BG309" s="95"/>
      <c r="BH309" s="95"/>
      <c r="BI309" s="95"/>
    </row>
    <row r="310" spans="1:61" s="18" customFormat="1" ht="35.4" x14ac:dyDescent="0.6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4"/>
      <c r="S310" s="94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  <c r="AF310" s="93"/>
      <c r="AG310" s="93"/>
      <c r="AH310" s="93"/>
      <c r="AI310" s="93"/>
      <c r="AJ310" s="93"/>
      <c r="AK310" s="93"/>
      <c r="AL310" s="93"/>
      <c r="AM310" s="93"/>
      <c r="AN310" s="93"/>
      <c r="AO310" s="93"/>
      <c r="AP310" s="93"/>
      <c r="AQ310" s="93"/>
      <c r="AR310" s="93"/>
      <c r="AS310" s="93"/>
      <c r="AT310" s="93"/>
      <c r="AU310" s="93"/>
      <c r="AV310" s="93"/>
      <c r="AW310" s="93"/>
      <c r="AX310" s="93"/>
      <c r="AY310" s="93"/>
      <c r="AZ310" s="93"/>
      <c r="BA310" s="93"/>
      <c r="BB310" s="93"/>
      <c r="BC310" s="93"/>
      <c r="BD310" s="93"/>
      <c r="BE310" s="93"/>
      <c r="BF310" s="95"/>
      <c r="BG310" s="95"/>
      <c r="BH310" s="95"/>
      <c r="BI310" s="95"/>
    </row>
    <row r="311" spans="1:61" s="18" customFormat="1" ht="35.4" x14ac:dyDescent="0.6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4"/>
      <c r="S311" s="94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  <c r="AF311" s="93"/>
      <c r="AG311" s="93"/>
      <c r="AH311" s="93"/>
      <c r="AI311" s="93"/>
      <c r="AJ311" s="93"/>
      <c r="AK311" s="93"/>
      <c r="AL311" s="93"/>
      <c r="AM311" s="93"/>
      <c r="AN311" s="93"/>
      <c r="AO311" s="93"/>
      <c r="AP311" s="93"/>
      <c r="AQ311" s="93"/>
      <c r="AR311" s="93"/>
      <c r="AS311" s="93"/>
      <c r="AT311" s="93"/>
      <c r="AU311" s="93"/>
      <c r="AV311" s="93"/>
      <c r="AW311" s="93"/>
      <c r="AX311" s="93"/>
      <c r="AY311" s="93"/>
      <c r="AZ311" s="93"/>
      <c r="BA311" s="93"/>
      <c r="BB311" s="93"/>
      <c r="BC311" s="93"/>
      <c r="BD311" s="93"/>
      <c r="BE311" s="93"/>
      <c r="BF311" s="95"/>
      <c r="BG311" s="95"/>
      <c r="BH311" s="95"/>
      <c r="BI311" s="95"/>
    </row>
    <row r="312" spans="1:61" s="18" customFormat="1" ht="35.4" x14ac:dyDescent="0.6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4"/>
      <c r="S312" s="94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  <c r="AF312" s="93"/>
      <c r="AG312" s="93"/>
      <c r="AH312" s="93"/>
      <c r="AI312" s="93"/>
      <c r="AJ312" s="93"/>
      <c r="AK312" s="93"/>
      <c r="AL312" s="93"/>
      <c r="AM312" s="93"/>
      <c r="AN312" s="93"/>
      <c r="AO312" s="93"/>
      <c r="AP312" s="93"/>
      <c r="AQ312" s="93"/>
      <c r="AR312" s="93"/>
      <c r="AS312" s="93"/>
      <c r="AT312" s="93"/>
      <c r="AU312" s="93"/>
      <c r="AV312" s="93"/>
      <c r="AW312" s="93"/>
      <c r="AX312" s="93"/>
      <c r="AY312" s="93"/>
      <c r="AZ312" s="93"/>
      <c r="BA312" s="93"/>
      <c r="BB312" s="93"/>
      <c r="BC312" s="93"/>
      <c r="BD312" s="93"/>
      <c r="BE312" s="93"/>
      <c r="BF312" s="95"/>
      <c r="BG312" s="95"/>
      <c r="BH312" s="95"/>
      <c r="BI312" s="95"/>
    </row>
    <row r="313" spans="1:61" s="18" customFormat="1" ht="35.4" x14ac:dyDescent="0.6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4"/>
      <c r="S313" s="94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  <c r="AF313" s="93"/>
      <c r="AG313" s="93"/>
      <c r="AH313" s="93"/>
      <c r="AI313" s="93"/>
      <c r="AJ313" s="93"/>
      <c r="AK313" s="93"/>
      <c r="AL313" s="93"/>
      <c r="AM313" s="93"/>
      <c r="AN313" s="93"/>
      <c r="AO313" s="93"/>
      <c r="AP313" s="93"/>
      <c r="AQ313" s="93"/>
      <c r="AR313" s="93"/>
      <c r="AS313" s="93"/>
      <c r="AT313" s="93"/>
      <c r="AU313" s="93"/>
      <c r="AV313" s="93"/>
      <c r="AW313" s="93"/>
      <c r="AX313" s="93"/>
      <c r="AY313" s="93"/>
      <c r="AZ313" s="93"/>
      <c r="BA313" s="93"/>
      <c r="BB313" s="93"/>
      <c r="BC313" s="93"/>
      <c r="BD313" s="93"/>
      <c r="BE313" s="93"/>
      <c r="BF313" s="95"/>
      <c r="BG313" s="95"/>
      <c r="BH313" s="95"/>
      <c r="BI313" s="95"/>
    </row>
    <row r="314" spans="1:61" s="18" customFormat="1" ht="35.4" x14ac:dyDescent="0.6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4"/>
      <c r="S314" s="94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  <c r="AF314" s="93"/>
      <c r="AG314" s="93"/>
      <c r="AH314" s="93"/>
      <c r="AI314" s="93"/>
      <c r="AJ314" s="93"/>
      <c r="AK314" s="93"/>
      <c r="AL314" s="93"/>
      <c r="AM314" s="93"/>
      <c r="AN314" s="93"/>
      <c r="AO314" s="93"/>
      <c r="AP314" s="93"/>
      <c r="AQ314" s="93"/>
      <c r="AR314" s="93"/>
      <c r="AS314" s="93"/>
      <c r="AT314" s="93"/>
      <c r="AU314" s="93"/>
      <c r="AV314" s="93"/>
      <c r="AW314" s="93"/>
      <c r="AX314" s="93"/>
      <c r="AY314" s="93"/>
      <c r="AZ314" s="93"/>
      <c r="BA314" s="93"/>
      <c r="BB314" s="93"/>
      <c r="BC314" s="93"/>
      <c r="BD314" s="93"/>
      <c r="BE314" s="93"/>
      <c r="BF314" s="95"/>
      <c r="BG314" s="95"/>
      <c r="BH314" s="95"/>
      <c r="BI314" s="95"/>
    </row>
    <row r="315" spans="1:61" s="18" customFormat="1" ht="35.4" x14ac:dyDescent="0.6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4"/>
      <c r="S315" s="94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  <c r="AF315" s="93"/>
      <c r="AG315" s="93"/>
      <c r="AH315" s="93"/>
      <c r="AI315" s="93"/>
      <c r="AJ315" s="93"/>
      <c r="AK315" s="93"/>
      <c r="AL315" s="93"/>
      <c r="AM315" s="93"/>
      <c r="AN315" s="93"/>
      <c r="AO315" s="93"/>
      <c r="AP315" s="93"/>
      <c r="AQ315" s="93"/>
      <c r="AR315" s="93"/>
      <c r="AS315" s="93"/>
      <c r="AT315" s="93"/>
      <c r="AU315" s="93"/>
      <c r="AV315" s="93"/>
      <c r="AW315" s="93"/>
      <c r="AX315" s="93"/>
      <c r="AY315" s="93"/>
      <c r="AZ315" s="93"/>
      <c r="BA315" s="93"/>
      <c r="BB315" s="93"/>
      <c r="BC315" s="93"/>
      <c r="BD315" s="93"/>
      <c r="BE315" s="93"/>
      <c r="BF315" s="95"/>
      <c r="BG315" s="95"/>
      <c r="BH315" s="95"/>
      <c r="BI315" s="95"/>
    </row>
    <row r="316" spans="1:61" s="18" customFormat="1" ht="35.4" x14ac:dyDescent="0.6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4"/>
      <c r="S316" s="94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  <c r="AF316" s="93"/>
      <c r="AG316" s="93"/>
      <c r="AH316" s="93"/>
      <c r="AI316" s="93"/>
      <c r="AJ316" s="93"/>
      <c r="AK316" s="93"/>
      <c r="AL316" s="93"/>
      <c r="AM316" s="93"/>
      <c r="AN316" s="93"/>
      <c r="AO316" s="93"/>
      <c r="AP316" s="93"/>
      <c r="AQ316" s="93"/>
      <c r="AR316" s="93"/>
      <c r="AS316" s="93"/>
      <c r="AT316" s="93"/>
      <c r="AU316" s="93"/>
      <c r="AV316" s="93"/>
      <c r="AW316" s="93"/>
      <c r="AX316" s="93"/>
      <c r="AY316" s="93"/>
      <c r="AZ316" s="93"/>
      <c r="BA316" s="93"/>
      <c r="BB316" s="93"/>
      <c r="BC316" s="93"/>
      <c r="BD316" s="93"/>
      <c r="BE316" s="93"/>
      <c r="BF316" s="95"/>
      <c r="BG316" s="95"/>
      <c r="BH316" s="95"/>
      <c r="BI316" s="95"/>
    </row>
    <row r="317" spans="1:61" s="18" customFormat="1" ht="35.4" x14ac:dyDescent="0.6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4"/>
      <c r="S317" s="94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  <c r="AF317" s="93"/>
      <c r="AG317" s="93"/>
      <c r="AH317" s="93"/>
      <c r="AI317" s="93"/>
      <c r="AJ317" s="93"/>
      <c r="AK317" s="93"/>
      <c r="AL317" s="93"/>
      <c r="AM317" s="93"/>
      <c r="AN317" s="93"/>
      <c r="AO317" s="93"/>
      <c r="AP317" s="93"/>
      <c r="AQ317" s="93"/>
      <c r="AR317" s="93"/>
      <c r="AS317" s="93"/>
      <c r="AT317" s="93"/>
      <c r="AU317" s="93"/>
      <c r="AV317" s="93"/>
      <c r="AW317" s="93"/>
      <c r="AX317" s="93"/>
      <c r="AY317" s="93"/>
      <c r="AZ317" s="93"/>
      <c r="BA317" s="93"/>
      <c r="BB317" s="93"/>
      <c r="BC317" s="93"/>
      <c r="BD317" s="93"/>
      <c r="BE317" s="93"/>
      <c r="BF317" s="95"/>
      <c r="BG317" s="95"/>
      <c r="BH317" s="95"/>
      <c r="BI317" s="95"/>
    </row>
    <row r="318" spans="1:61" s="18" customFormat="1" ht="35.4" x14ac:dyDescent="0.6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4"/>
      <c r="S318" s="94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  <c r="AF318" s="93"/>
      <c r="AG318" s="93"/>
      <c r="AH318" s="93"/>
      <c r="AI318" s="93"/>
      <c r="AJ318" s="93"/>
      <c r="AK318" s="93"/>
      <c r="AL318" s="93"/>
      <c r="AM318" s="93"/>
      <c r="AN318" s="93"/>
      <c r="AO318" s="93"/>
      <c r="AP318" s="93"/>
      <c r="AQ318" s="93"/>
      <c r="AR318" s="93"/>
      <c r="AS318" s="93"/>
      <c r="AT318" s="93"/>
      <c r="AU318" s="93"/>
      <c r="AV318" s="93"/>
      <c r="AW318" s="93"/>
      <c r="AX318" s="93"/>
      <c r="AY318" s="93"/>
      <c r="AZ318" s="93"/>
      <c r="BA318" s="93"/>
      <c r="BB318" s="93"/>
      <c r="BC318" s="93"/>
      <c r="BD318" s="93"/>
      <c r="BE318" s="93"/>
      <c r="BF318" s="95"/>
      <c r="BG318" s="95"/>
      <c r="BH318" s="95"/>
      <c r="BI318" s="95"/>
    </row>
    <row r="319" spans="1:61" s="18" customFormat="1" ht="35.4" x14ac:dyDescent="0.6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4"/>
      <c r="S319" s="94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  <c r="AF319" s="93"/>
      <c r="AG319" s="93"/>
      <c r="AH319" s="93"/>
      <c r="AI319" s="93"/>
      <c r="AJ319" s="93"/>
      <c r="AK319" s="93"/>
      <c r="AL319" s="93"/>
      <c r="AM319" s="93"/>
      <c r="AN319" s="93"/>
      <c r="AO319" s="93"/>
      <c r="AP319" s="93"/>
      <c r="AQ319" s="93"/>
      <c r="AR319" s="93"/>
      <c r="AS319" s="93"/>
      <c r="AT319" s="93"/>
      <c r="AU319" s="93"/>
      <c r="AV319" s="93"/>
      <c r="AW319" s="93"/>
      <c r="AX319" s="93"/>
      <c r="AY319" s="93"/>
      <c r="AZ319" s="93"/>
      <c r="BA319" s="93"/>
      <c r="BB319" s="93"/>
      <c r="BC319" s="93"/>
      <c r="BD319" s="93"/>
      <c r="BE319" s="93"/>
      <c r="BF319" s="95"/>
      <c r="BG319" s="95"/>
      <c r="BH319" s="95"/>
      <c r="BI319" s="95"/>
    </row>
    <row r="320" spans="1:61" s="18" customFormat="1" ht="35.4" x14ac:dyDescent="0.6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4"/>
      <c r="S320" s="94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  <c r="AF320" s="93"/>
      <c r="AG320" s="93"/>
      <c r="AH320" s="93"/>
      <c r="AI320" s="93"/>
      <c r="AJ320" s="93"/>
      <c r="AK320" s="93"/>
      <c r="AL320" s="93"/>
      <c r="AM320" s="93"/>
      <c r="AN320" s="93"/>
      <c r="AO320" s="93"/>
      <c r="AP320" s="93"/>
      <c r="AQ320" s="93"/>
      <c r="AR320" s="93"/>
      <c r="AS320" s="93"/>
      <c r="AT320" s="93"/>
      <c r="AU320" s="93"/>
      <c r="AV320" s="93"/>
      <c r="AW320" s="93"/>
      <c r="AX320" s="93"/>
      <c r="AY320" s="93"/>
      <c r="AZ320" s="93"/>
      <c r="BA320" s="93"/>
      <c r="BB320" s="93"/>
      <c r="BC320" s="93"/>
      <c r="BD320" s="93"/>
      <c r="BE320" s="93"/>
      <c r="BF320" s="95"/>
      <c r="BG320" s="95"/>
      <c r="BH320" s="95"/>
      <c r="BI320" s="95"/>
    </row>
    <row r="321" spans="1:61" s="18" customFormat="1" ht="35.4" x14ac:dyDescent="0.6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4"/>
      <c r="S321" s="94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93"/>
      <c r="AG321" s="93"/>
      <c r="AH321" s="93"/>
      <c r="AI321" s="93"/>
      <c r="AJ321" s="93"/>
      <c r="AK321" s="93"/>
      <c r="AL321" s="93"/>
      <c r="AM321" s="93"/>
      <c r="AN321" s="93"/>
      <c r="AO321" s="93"/>
      <c r="AP321" s="93"/>
      <c r="AQ321" s="93"/>
      <c r="AR321" s="93"/>
      <c r="AS321" s="93"/>
      <c r="AT321" s="93"/>
      <c r="AU321" s="93"/>
      <c r="AV321" s="93"/>
      <c r="AW321" s="93"/>
      <c r="AX321" s="93"/>
      <c r="AY321" s="93"/>
      <c r="AZ321" s="93"/>
      <c r="BA321" s="93"/>
      <c r="BB321" s="93"/>
      <c r="BC321" s="93"/>
      <c r="BD321" s="93"/>
      <c r="BE321" s="93"/>
      <c r="BF321" s="95"/>
      <c r="BG321" s="95"/>
      <c r="BH321" s="95"/>
      <c r="BI321" s="95"/>
    </row>
    <row r="322" spans="1:61" s="18" customFormat="1" ht="35.4" x14ac:dyDescent="0.6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4"/>
      <c r="S322" s="94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  <c r="AF322" s="93"/>
      <c r="AG322" s="93"/>
      <c r="AH322" s="93"/>
      <c r="AI322" s="93"/>
      <c r="AJ322" s="93"/>
      <c r="AK322" s="93"/>
      <c r="AL322" s="93"/>
      <c r="AM322" s="93"/>
      <c r="AN322" s="93"/>
      <c r="AO322" s="93"/>
      <c r="AP322" s="93"/>
      <c r="AQ322" s="93"/>
      <c r="AR322" s="93"/>
      <c r="AS322" s="93"/>
      <c r="AT322" s="93"/>
      <c r="AU322" s="93"/>
      <c r="AV322" s="93"/>
      <c r="AW322" s="93"/>
      <c r="AX322" s="93"/>
      <c r="AY322" s="93"/>
      <c r="AZ322" s="93"/>
      <c r="BA322" s="93"/>
      <c r="BB322" s="93"/>
      <c r="BC322" s="93"/>
      <c r="BD322" s="93"/>
      <c r="BE322" s="93"/>
      <c r="BF322" s="95"/>
      <c r="BG322" s="95"/>
      <c r="BH322" s="95"/>
      <c r="BI322" s="95"/>
    </row>
    <row r="323" spans="1:61" s="18" customFormat="1" ht="35.4" x14ac:dyDescent="0.6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4"/>
      <c r="S323" s="94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  <c r="AF323" s="93"/>
      <c r="AG323" s="93"/>
      <c r="AH323" s="93"/>
      <c r="AI323" s="93"/>
      <c r="AJ323" s="93"/>
      <c r="AK323" s="93"/>
      <c r="AL323" s="93"/>
      <c r="AM323" s="93"/>
      <c r="AN323" s="93"/>
      <c r="AO323" s="93"/>
      <c r="AP323" s="93"/>
      <c r="AQ323" s="93"/>
      <c r="AR323" s="93"/>
      <c r="AS323" s="93"/>
      <c r="AT323" s="93"/>
      <c r="AU323" s="93"/>
      <c r="AV323" s="93"/>
      <c r="AW323" s="93"/>
      <c r="AX323" s="93"/>
      <c r="AY323" s="93"/>
      <c r="AZ323" s="93"/>
      <c r="BA323" s="93"/>
      <c r="BB323" s="93"/>
      <c r="BC323" s="93"/>
      <c r="BD323" s="93"/>
      <c r="BE323" s="93"/>
      <c r="BF323" s="95"/>
      <c r="BG323" s="95"/>
      <c r="BH323" s="95"/>
      <c r="BI323" s="95"/>
    </row>
    <row r="324" spans="1:61" s="18" customFormat="1" ht="35.4" x14ac:dyDescent="0.6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4"/>
      <c r="S324" s="94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  <c r="AF324" s="93"/>
      <c r="AG324" s="93"/>
      <c r="AH324" s="93"/>
      <c r="AI324" s="93"/>
      <c r="AJ324" s="93"/>
      <c r="AK324" s="93"/>
      <c r="AL324" s="93"/>
      <c r="AM324" s="93"/>
      <c r="AN324" s="93"/>
      <c r="AO324" s="93"/>
      <c r="AP324" s="93"/>
      <c r="AQ324" s="93"/>
      <c r="AR324" s="93"/>
      <c r="AS324" s="93"/>
      <c r="AT324" s="93"/>
      <c r="AU324" s="93"/>
      <c r="AV324" s="93"/>
      <c r="AW324" s="93"/>
      <c r="AX324" s="93"/>
      <c r="AY324" s="93"/>
      <c r="AZ324" s="93"/>
      <c r="BA324" s="93"/>
      <c r="BB324" s="93"/>
      <c r="BC324" s="93"/>
      <c r="BD324" s="93"/>
      <c r="BE324" s="93"/>
      <c r="BF324" s="95"/>
      <c r="BG324" s="95"/>
      <c r="BH324" s="95"/>
      <c r="BI324" s="95"/>
    </row>
    <row r="325" spans="1:61" s="18" customFormat="1" ht="35.4" x14ac:dyDescent="0.6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4"/>
      <c r="S325" s="94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  <c r="AF325" s="93"/>
      <c r="AG325" s="93"/>
      <c r="AH325" s="93"/>
      <c r="AI325" s="93"/>
      <c r="AJ325" s="93"/>
      <c r="AK325" s="93"/>
      <c r="AL325" s="93"/>
      <c r="AM325" s="93"/>
      <c r="AN325" s="93"/>
      <c r="AO325" s="93"/>
      <c r="AP325" s="93"/>
      <c r="AQ325" s="93"/>
      <c r="AR325" s="93"/>
      <c r="AS325" s="93"/>
      <c r="AT325" s="93"/>
      <c r="AU325" s="93"/>
      <c r="AV325" s="93"/>
      <c r="AW325" s="93"/>
      <c r="AX325" s="93"/>
      <c r="AY325" s="93"/>
      <c r="AZ325" s="93"/>
      <c r="BA325" s="93"/>
      <c r="BB325" s="93"/>
      <c r="BC325" s="93"/>
      <c r="BD325" s="93"/>
      <c r="BE325" s="93"/>
      <c r="BF325" s="95"/>
      <c r="BG325" s="95"/>
      <c r="BH325" s="95"/>
      <c r="BI325" s="95"/>
    </row>
    <row r="326" spans="1:61" s="18" customFormat="1" ht="35.4" x14ac:dyDescent="0.6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4"/>
      <c r="S326" s="94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  <c r="AF326" s="93"/>
      <c r="AG326" s="93"/>
      <c r="AH326" s="93"/>
      <c r="AI326" s="93"/>
      <c r="AJ326" s="93"/>
      <c r="AK326" s="93"/>
      <c r="AL326" s="93"/>
      <c r="AM326" s="93"/>
      <c r="AN326" s="93"/>
      <c r="AO326" s="93"/>
      <c r="AP326" s="93"/>
      <c r="AQ326" s="93"/>
      <c r="AR326" s="93"/>
      <c r="AS326" s="93"/>
      <c r="AT326" s="93"/>
      <c r="AU326" s="93"/>
      <c r="AV326" s="93"/>
      <c r="AW326" s="93"/>
      <c r="AX326" s="93"/>
      <c r="AY326" s="93"/>
      <c r="AZ326" s="93"/>
      <c r="BA326" s="93"/>
      <c r="BB326" s="93"/>
      <c r="BC326" s="93"/>
      <c r="BD326" s="93"/>
      <c r="BE326" s="93"/>
      <c r="BF326" s="95"/>
      <c r="BG326" s="95"/>
      <c r="BH326" s="95"/>
      <c r="BI326" s="95"/>
    </row>
    <row r="327" spans="1:61" s="18" customFormat="1" ht="35.4" x14ac:dyDescent="0.6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4"/>
      <c r="S327" s="94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  <c r="AF327" s="93"/>
      <c r="AG327" s="93"/>
      <c r="AH327" s="93"/>
      <c r="AI327" s="93"/>
      <c r="AJ327" s="93"/>
      <c r="AK327" s="93"/>
      <c r="AL327" s="93"/>
      <c r="AM327" s="93"/>
      <c r="AN327" s="93"/>
      <c r="AO327" s="93"/>
      <c r="AP327" s="93"/>
      <c r="AQ327" s="93"/>
      <c r="AR327" s="93"/>
      <c r="AS327" s="93"/>
      <c r="AT327" s="93"/>
      <c r="AU327" s="93"/>
      <c r="AV327" s="93"/>
      <c r="AW327" s="93"/>
      <c r="AX327" s="93"/>
      <c r="AY327" s="93"/>
      <c r="AZ327" s="93"/>
      <c r="BA327" s="93"/>
      <c r="BB327" s="93"/>
      <c r="BC327" s="93"/>
      <c r="BD327" s="93"/>
      <c r="BE327" s="93"/>
      <c r="BF327" s="95"/>
      <c r="BG327" s="95"/>
      <c r="BH327" s="95"/>
      <c r="BI327" s="95"/>
    </row>
    <row r="328" spans="1:61" s="18" customFormat="1" ht="35.4" x14ac:dyDescent="0.6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4"/>
      <c r="S328" s="94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  <c r="AF328" s="93"/>
      <c r="AG328" s="93"/>
      <c r="AH328" s="93"/>
      <c r="AI328" s="93"/>
      <c r="AJ328" s="93"/>
      <c r="AK328" s="93"/>
      <c r="AL328" s="93"/>
      <c r="AM328" s="93"/>
      <c r="AN328" s="93"/>
      <c r="AO328" s="93"/>
      <c r="AP328" s="93"/>
      <c r="AQ328" s="93"/>
      <c r="AR328" s="93"/>
      <c r="AS328" s="93"/>
      <c r="AT328" s="93"/>
      <c r="AU328" s="93"/>
      <c r="AV328" s="93"/>
      <c r="AW328" s="93"/>
      <c r="AX328" s="93"/>
      <c r="AY328" s="93"/>
      <c r="AZ328" s="93"/>
      <c r="BA328" s="93"/>
      <c r="BB328" s="93"/>
      <c r="BC328" s="93"/>
      <c r="BD328" s="93"/>
      <c r="BE328" s="93"/>
      <c r="BF328" s="95"/>
      <c r="BG328" s="95"/>
      <c r="BH328" s="95"/>
      <c r="BI328" s="95"/>
    </row>
    <row r="329" spans="1:61" s="18" customFormat="1" ht="35.4" x14ac:dyDescent="0.6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4"/>
      <c r="S329" s="94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  <c r="AD329" s="93"/>
      <c r="AE329" s="93"/>
      <c r="AF329" s="93"/>
      <c r="AG329" s="93"/>
      <c r="AH329" s="93"/>
      <c r="AI329" s="93"/>
      <c r="AJ329" s="93"/>
      <c r="AK329" s="93"/>
      <c r="AL329" s="93"/>
      <c r="AM329" s="93"/>
      <c r="AN329" s="93"/>
      <c r="AO329" s="93"/>
      <c r="AP329" s="93"/>
      <c r="AQ329" s="93"/>
      <c r="AR329" s="93"/>
      <c r="AS329" s="93"/>
      <c r="AT329" s="93"/>
      <c r="AU329" s="93"/>
      <c r="AV329" s="93"/>
      <c r="AW329" s="93"/>
      <c r="AX329" s="93"/>
      <c r="AY329" s="93"/>
      <c r="AZ329" s="93"/>
      <c r="BA329" s="93"/>
      <c r="BB329" s="93"/>
      <c r="BC329" s="93"/>
      <c r="BD329" s="93"/>
      <c r="BE329" s="93"/>
      <c r="BF329" s="95"/>
      <c r="BG329" s="95"/>
      <c r="BH329" s="95"/>
      <c r="BI329" s="95"/>
    </row>
    <row r="330" spans="1:61" s="18" customFormat="1" ht="35.4" x14ac:dyDescent="0.6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4"/>
      <c r="S330" s="94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  <c r="AF330" s="93"/>
      <c r="AG330" s="93"/>
      <c r="AH330" s="93"/>
      <c r="AI330" s="93"/>
      <c r="AJ330" s="93"/>
      <c r="AK330" s="93"/>
      <c r="AL330" s="93"/>
      <c r="AM330" s="93"/>
      <c r="AN330" s="93"/>
      <c r="AO330" s="93"/>
      <c r="AP330" s="93"/>
      <c r="AQ330" s="93"/>
      <c r="AR330" s="93"/>
      <c r="AS330" s="93"/>
      <c r="AT330" s="93"/>
      <c r="AU330" s="93"/>
      <c r="AV330" s="93"/>
      <c r="AW330" s="93"/>
      <c r="AX330" s="93"/>
      <c r="AY330" s="93"/>
      <c r="AZ330" s="93"/>
      <c r="BA330" s="93"/>
      <c r="BB330" s="93"/>
      <c r="BC330" s="93"/>
      <c r="BD330" s="93"/>
      <c r="BE330" s="93"/>
      <c r="BF330" s="95"/>
      <c r="BG330" s="95"/>
      <c r="BH330" s="95"/>
      <c r="BI330" s="95"/>
    </row>
    <row r="331" spans="1:61" s="18" customFormat="1" ht="35.4" x14ac:dyDescent="0.6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4"/>
      <c r="S331" s="94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  <c r="AF331" s="93"/>
      <c r="AG331" s="93"/>
      <c r="AH331" s="93"/>
      <c r="AI331" s="93"/>
      <c r="AJ331" s="93"/>
      <c r="AK331" s="93"/>
      <c r="AL331" s="93"/>
      <c r="AM331" s="93"/>
      <c r="AN331" s="93"/>
      <c r="AO331" s="93"/>
      <c r="AP331" s="93"/>
      <c r="AQ331" s="93"/>
      <c r="AR331" s="93"/>
      <c r="AS331" s="93"/>
      <c r="AT331" s="93"/>
      <c r="AU331" s="93"/>
      <c r="AV331" s="93"/>
      <c r="AW331" s="93"/>
      <c r="AX331" s="93"/>
      <c r="AY331" s="93"/>
      <c r="AZ331" s="93"/>
      <c r="BA331" s="93"/>
      <c r="BB331" s="93"/>
      <c r="BC331" s="93"/>
      <c r="BD331" s="93"/>
      <c r="BE331" s="93"/>
      <c r="BF331" s="95"/>
      <c r="BG331" s="95"/>
      <c r="BH331" s="95"/>
      <c r="BI331" s="95"/>
    </row>
    <row r="332" spans="1:61" s="18" customFormat="1" ht="35.4" x14ac:dyDescent="0.6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4"/>
      <c r="S332" s="94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93"/>
      <c r="AG332" s="93"/>
      <c r="AH332" s="93"/>
      <c r="AI332" s="93"/>
      <c r="AJ332" s="93"/>
      <c r="AK332" s="93"/>
      <c r="AL332" s="93"/>
      <c r="AM332" s="93"/>
      <c r="AN332" s="93"/>
      <c r="AO332" s="93"/>
      <c r="AP332" s="93"/>
      <c r="AQ332" s="93"/>
      <c r="AR332" s="93"/>
      <c r="AS332" s="93"/>
      <c r="AT332" s="93"/>
      <c r="AU332" s="93"/>
      <c r="AV332" s="93"/>
      <c r="AW332" s="93"/>
      <c r="AX332" s="93"/>
      <c r="AY332" s="93"/>
      <c r="AZ332" s="93"/>
      <c r="BA332" s="93"/>
      <c r="BB332" s="93"/>
      <c r="BC332" s="93"/>
      <c r="BD332" s="93"/>
      <c r="BE332" s="93"/>
      <c r="BF332" s="95"/>
      <c r="BG332" s="95"/>
      <c r="BH332" s="95"/>
      <c r="BI332" s="95"/>
    </row>
    <row r="333" spans="1:61" s="18" customFormat="1" ht="35.4" x14ac:dyDescent="0.6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4"/>
      <c r="S333" s="94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  <c r="AD333" s="93"/>
      <c r="AE333" s="93"/>
      <c r="AF333" s="93"/>
      <c r="AG333" s="93"/>
      <c r="AH333" s="93"/>
      <c r="AI333" s="93"/>
      <c r="AJ333" s="93"/>
      <c r="AK333" s="93"/>
      <c r="AL333" s="93"/>
      <c r="AM333" s="93"/>
      <c r="AN333" s="93"/>
      <c r="AO333" s="93"/>
      <c r="AP333" s="93"/>
      <c r="AQ333" s="93"/>
      <c r="AR333" s="93"/>
      <c r="AS333" s="93"/>
      <c r="AT333" s="93"/>
      <c r="AU333" s="93"/>
      <c r="AV333" s="93"/>
      <c r="AW333" s="93"/>
      <c r="AX333" s="93"/>
      <c r="AY333" s="93"/>
      <c r="AZ333" s="93"/>
      <c r="BA333" s="93"/>
      <c r="BB333" s="93"/>
      <c r="BC333" s="93"/>
      <c r="BD333" s="93"/>
      <c r="BE333" s="93"/>
      <c r="BF333" s="95"/>
      <c r="BG333" s="95"/>
      <c r="BH333" s="95"/>
      <c r="BI333" s="95"/>
    </row>
    <row r="334" spans="1:61" s="18" customFormat="1" ht="35.4" x14ac:dyDescent="0.6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4"/>
      <c r="S334" s="94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  <c r="AF334" s="93"/>
      <c r="AG334" s="93"/>
      <c r="AH334" s="93"/>
      <c r="AI334" s="93"/>
      <c r="AJ334" s="93"/>
      <c r="AK334" s="93"/>
      <c r="AL334" s="93"/>
      <c r="AM334" s="93"/>
      <c r="AN334" s="93"/>
      <c r="AO334" s="93"/>
      <c r="AP334" s="93"/>
      <c r="AQ334" s="93"/>
      <c r="AR334" s="93"/>
      <c r="AS334" s="93"/>
      <c r="AT334" s="93"/>
      <c r="AU334" s="93"/>
      <c r="AV334" s="93"/>
      <c r="AW334" s="93"/>
      <c r="AX334" s="93"/>
      <c r="AY334" s="93"/>
      <c r="AZ334" s="93"/>
      <c r="BA334" s="93"/>
      <c r="BB334" s="93"/>
      <c r="BC334" s="93"/>
      <c r="BD334" s="93"/>
      <c r="BE334" s="93"/>
      <c r="BF334" s="95"/>
      <c r="BG334" s="95"/>
      <c r="BH334" s="95"/>
      <c r="BI334" s="95"/>
    </row>
    <row r="335" spans="1:61" s="18" customFormat="1" ht="35.4" x14ac:dyDescent="0.6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4"/>
      <c r="S335" s="94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  <c r="AF335" s="93"/>
      <c r="AG335" s="93"/>
      <c r="AH335" s="93"/>
      <c r="AI335" s="93"/>
      <c r="AJ335" s="93"/>
      <c r="AK335" s="93"/>
      <c r="AL335" s="93"/>
      <c r="AM335" s="93"/>
      <c r="AN335" s="93"/>
      <c r="AO335" s="93"/>
      <c r="AP335" s="93"/>
      <c r="AQ335" s="93"/>
      <c r="AR335" s="93"/>
      <c r="AS335" s="93"/>
      <c r="AT335" s="93"/>
      <c r="AU335" s="93"/>
      <c r="AV335" s="93"/>
      <c r="AW335" s="93"/>
      <c r="AX335" s="93"/>
      <c r="AY335" s="93"/>
      <c r="AZ335" s="93"/>
      <c r="BA335" s="93"/>
      <c r="BB335" s="93"/>
      <c r="BC335" s="93"/>
      <c r="BD335" s="93"/>
      <c r="BE335" s="93"/>
      <c r="BF335" s="95"/>
      <c r="BG335" s="95"/>
      <c r="BH335" s="95"/>
      <c r="BI335" s="95"/>
    </row>
    <row r="336" spans="1:61" s="18" customFormat="1" ht="35.4" x14ac:dyDescent="0.6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4"/>
      <c r="S336" s="94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  <c r="AD336" s="93"/>
      <c r="AE336" s="93"/>
      <c r="AF336" s="93"/>
      <c r="AG336" s="93"/>
      <c r="AH336" s="93"/>
      <c r="AI336" s="93"/>
      <c r="AJ336" s="93"/>
      <c r="AK336" s="93"/>
      <c r="AL336" s="93"/>
      <c r="AM336" s="93"/>
      <c r="AN336" s="93"/>
      <c r="AO336" s="93"/>
      <c r="AP336" s="93"/>
      <c r="AQ336" s="93"/>
      <c r="AR336" s="93"/>
      <c r="AS336" s="93"/>
      <c r="AT336" s="93"/>
      <c r="AU336" s="93"/>
      <c r="AV336" s="93"/>
      <c r="AW336" s="93"/>
      <c r="AX336" s="93"/>
      <c r="AY336" s="93"/>
      <c r="AZ336" s="93"/>
      <c r="BA336" s="93"/>
      <c r="BB336" s="93"/>
      <c r="BC336" s="93"/>
      <c r="BD336" s="93"/>
      <c r="BE336" s="93"/>
      <c r="BF336" s="95"/>
      <c r="BG336" s="95"/>
      <c r="BH336" s="95"/>
      <c r="BI336" s="95"/>
    </row>
    <row r="337" spans="1:61" s="18" customFormat="1" ht="35.4" x14ac:dyDescent="0.6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4"/>
      <c r="S337" s="94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  <c r="AF337" s="93"/>
      <c r="AG337" s="93"/>
      <c r="AH337" s="93"/>
      <c r="AI337" s="93"/>
      <c r="AJ337" s="93"/>
      <c r="AK337" s="93"/>
      <c r="AL337" s="93"/>
      <c r="AM337" s="93"/>
      <c r="AN337" s="93"/>
      <c r="AO337" s="93"/>
      <c r="AP337" s="93"/>
      <c r="AQ337" s="93"/>
      <c r="AR337" s="93"/>
      <c r="AS337" s="93"/>
      <c r="AT337" s="93"/>
      <c r="AU337" s="93"/>
      <c r="AV337" s="93"/>
      <c r="AW337" s="93"/>
      <c r="AX337" s="93"/>
      <c r="AY337" s="93"/>
      <c r="AZ337" s="93"/>
      <c r="BA337" s="93"/>
      <c r="BB337" s="93"/>
      <c r="BC337" s="93"/>
      <c r="BD337" s="93"/>
      <c r="BE337" s="93"/>
      <c r="BF337" s="95"/>
      <c r="BG337" s="95"/>
      <c r="BH337" s="95"/>
      <c r="BI337" s="95"/>
    </row>
    <row r="338" spans="1:61" s="18" customFormat="1" ht="35.4" x14ac:dyDescent="0.6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4"/>
      <c r="S338" s="94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  <c r="AD338" s="93"/>
      <c r="AE338" s="93"/>
      <c r="AF338" s="93"/>
      <c r="AG338" s="93"/>
      <c r="AH338" s="93"/>
      <c r="AI338" s="93"/>
      <c r="AJ338" s="93"/>
      <c r="AK338" s="93"/>
      <c r="AL338" s="93"/>
      <c r="AM338" s="93"/>
      <c r="AN338" s="93"/>
      <c r="AO338" s="93"/>
      <c r="AP338" s="93"/>
      <c r="AQ338" s="93"/>
      <c r="AR338" s="93"/>
      <c r="AS338" s="93"/>
      <c r="AT338" s="93"/>
      <c r="AU338" s="93"/>
      <c r="AV338" s="93"/>
      <c r="AW338" s="93"/>
      <c r="AX338" s="93"/>
      <c r="AY338" s="93"/>
      <c r="AZ338" s="93"/>
      <c r="BA338" s="93"/>
      <c r="BB338" s="93"/>
      <c r="BC338" s="93"/>
      <c r="BD338" s="93"/>
      <c r="BE338" s="93"/>
      <c r="BF338" s="95"/>
      <c r="BG338" s="95"/>
      <c r="BH338" s="95"/>
      <c r="BI338" s="95"/>
    </row>
    <row r="339" spans="1:61" s="18" customFormat="1" ht="35.4" x14ac:dyDescent="0.6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4"/>
      <c r="S339" s="94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  <c r="AD339" s="93"/>
      <c r="AE339" s="93"/>
      <c r="AF339" s="93"/>
      <c r="AG339" s="93"/>
      <c r="AH339" s="93"/>
      <c r="AI339" s="93"/>
      <c r="AJ339" s="93"/>
      <c r="AK339" s="93"/>
      <c r="AL339" s="93"/>
      <c r="AM339" s="93"/>
      <c r="AN339" s="93"/>
      <c r="AO339" s="93"/>
      <c r="AP339" s="93"/>
      <c r="AQ339" s="93"/>
      <c r="AR339" s="93"/>
      <c r="AS339" s="93"/>
      <c r="AT339" s="93"/>
      <c r="AU339" s="93"/>
      <c r="AV339" s="93"/>
      <c r="AW339" s="93"/>
      <c r="AX339" s="93"/>
      <c r="AY339" s="93"/>
      <c r="AZ339" s="93"/>
      <c r="BA339" s="93"/>
      <c r="BB339" s="93"/>
      <c r="BC339" s="93"/>
      <c r="BD339" s="93"/>
      <c r="BE339" s="93"/>
      <c r="BF339" s="95"/>
      <c r="BG339" s="95"/>
      <c r="BH339" s="95"/>
      <c r="BI339" s="95"/>
    </row>
    <row r="340" spans="1:61" s="18" customFormat="1" ht="35.4" x14ac:dyDescent="0.6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4"/>
      <c r="S340" s="94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  <c r="AF340" s="93"/>
      <c r="AG340" s="93"/>
      <c r="AH340" s="93"/>
      <c r="AI340" s="93"/>
      <c r="AJ340" s="93"/>
      <c r="AK340" s="93"/>
      <c r="AL340" s="93"/>
      <c r="AM340" s="93"/>
      <c r="AN340" s="93"/>
      <c r="AO340" s="93"/>
      <c r="AP340" s="93"/>
      <c r="AQ340" s="93"/>
      <c r="AR340" s="93"/>
      <c r="AS340" s="93"/>
      <c r="AT340" s="93"/>
      <c r="AU340" s="93"/>
      <c r="AV340" s="93"/>
      <c r="AW340" s="93"/>
      <c r="AX340" s="93"/>
      <c r="AY340" s="93"/>
      <c r="AZ340" s="93"/>
      <c r="BA340" s="93"/>
      <c r="BB340" s="93"/>
      <c r="BC340" s="93"/>
      <c r="BD340" s="93"/>
      <c r="BE340" s="93"/>
      <c r="BF340" s="95"/>
      <c r="BG340" s="95"/>
      <c r="BH340" s="95"/>
      <c r="BI340" s="95"/>
    </row>
    <row r="341" spans="1:61" s="18" customFormat="1" ht="35.4" x14ac:dyDescent="0.6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4"/>
      <c r="S341" s="94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  <c r="AD341" s="93"/>
      <c r="AE341" s="93"/>
      <c r="AF341" s="93"/>
      <c r="AG341" s="93"/>
      <c r="AH341" s="93"/>
      <c r="AI341" s="93"/>
      <c r="AJ341" s="93"/>
      <c r="AK341" s="93"/>
      <c r="AL341" s="93"/>
      <c r="AM341" s="93"/>
      <c r="AN341" s="93"/>
      <c r="AO341" s="93"/>
      <c r="AP341" s="93"/>
      <c r="AQ341" s="93"/>
      <c r="AR341" s="93"/>
      <c r="AS341" s="93"/>
      <c r="AT341" s="93"/>
      <c r="AU341" s="93"/>
      <c r="AV341" s="93"/>
      <c r="AW341" s="93"/>
      <c r="AX341" s="93"/>
      <c r="AY341" s="93"/>
      <c r="AZ341" s="93"/>
      <c r="BA341" s="93"/>
      <c r="BB341" s="93"/>
      <c r="BC341" s="93"/>
      <c r="BD341" s="93"/>
      <c r="BE341" s="93"/>
      <c r="BF341" s="95"/>
      <c r="BG341" s="95"/>
      <c r="BH341" s="95"/>
      <c r="BI341" s="95"/>
    </row>
    <row r="342" spans="1:61" s="18" customFormat="1" ht="35.4" x14ac:dyDescent="0.6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4"/>
      <c r="S342" s="94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  <c r="AF342" s="93"/>
      <c r="AG342" s="93"/>
      <c r="AH342" s="93"/>
      <c r="AI342" s="93"/>
      <c r="AJ342" s="93"/>
      <c r="AK342" s="93"/>
      <c r="AL342" s="93"/>
      <c r="AM342" s="93"/>
      <c r="AN342" s="93"/>
      <c r="AO342" s="93"/>
      <c r="AP342" s="93"/>
      <c r="AQ342" s="93"/>
      <c r="AR342" s="93"/>
      <c r="AS342" s="93"/>
      <c r="AT342" s="93"/>
      <c r="AU342" s="93"/>
      <c r="AV342" s="93"/>
      <c r="AW342" s="93"/>
      <c r="AX342" s="93"/>
      <c r="AY342" s="93"/>
      <c r="AZ342" s="93"/>
      <c r="BA342" s="93"/>
      <c r="BB342" s="93"/>
      <c r="BC342" s="93"/>
      <c r="BD342" s="93"/>
      <c r="BE342" s="93"/>
      <c r="BF342" s="95"/>
      <c r="BG342" s="95"/>
      <c r="BH342" s="95"/>
      <c r="BI342" s="95"/>
    </row>
    <row r="343" spans="1:61" s="18" customFormat="1" ht="35.4" x14ac:dyDescent="0.6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4"/>
      <c r="S343" s="94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  <c r="AD343" s="93"/>
      <c r="AE343" s="93"/>
      <c r="AF343" s="93"/>
      <c r="AG343" s="93"/>
      <c r="AH343" s="93"/>
      <c r="AI343" s="93"/>
      <c r="AJ343" s="93"/>
      <c r="AK343" s="93"/>
      <c r="AL343" s="93"/>
      <c r="AM343" s="93"/>
      <c r="AN343" s="93"/>
      <c r="AO343" s="93"/>
      <c r="AP343" s="93"/>
      <c r="AQ343" s="93"/>
      <c r="AR343" s="93"/>
      <c r="AS343" s="93"/>
      <c r="AT343" s="93"/>
      <c r="AU343" s="93"/>
      <c r="AV343" s="93"/>
      <c r="AW343" s="93"/>
      <c r="AX343" s="93"/>
      <c r="AY343" s="93"/>
      <c r="AZ343" s="93"/>
      <c r="BA343" s="93"/>
      <c r="BB343" s="93"/>
      <c r="BC343" s="93"/>
      <c r="BD343" s="93"/>
      <c r="BE343" s="93"/>
      <c r="BF343" s="95"/>
      <c r="BG343" s="95"/>
      <c r="BH343" s="95"/>
      <c r="BI343" s="95"/>
    </row>
    <row r="344" spans="1:61" s="18" customFormat="1" ht="35.4" x14ac:dyDescent="0.6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4"/>
      <c r="S344" s="94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  <c r="AD344" s="93"/>
      <c r="AE344" s="93"/>
      <c r="AF344" s="93"/>
      <c r="AG344" s="93"/>
      <c r="AH344" s="93"/>
      <c r="AI344" s="93"/>
      <c r="AJ344" s="93"/>
      <c r="AK344" s="93"/>
      <c r="AL344" s="93"/>
      <c r="AM344" s="93"/>
      <c r="AN344" s="93"/>
      <c r="AO344" s="93"/>
      <c r="AP344" s="93"/>
      <c r="AQ344" s="93"/>
      <c r="AR344" s="93"/>
      <c r="AS344" s="93"/>
      <c r="AT344" s="93"/>
      <c r="AU344" s="93"/>
      <c r="AV344" s="93"/>
      <c r="AW344" s="93"/>
      <c r="AX344" s="93"/>
      <c r="AY344" s="93"/>
      <c r="AZ344" s="93"/>
      <c r="BA344" s="93"/>
      <c r="BB344" s="93"/>
      <c r="BC344" s="93"/>
      <c r="BD344" s="93"/>
      <c r="BE344" s="93"/>
      <c r="BF344" s="95"/>
      <c r="BG344" s="95"/>
      <c r="BH344" s="95"/>
      <c r="BI344" s="95"/>
    </row>
    <row r="345" spans="1:61" s="18" customFormat="1" ht="35.4" x14ac:dyDescent="0.6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4"/>
      <c r="S345" s="94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  <c r="AF345" s="93"/>
      <c r="AG345" s="93"/>
      <c r="AH345" s="93"/>
      <c r="AI345" s="93"/>
      <c r="AJ345" s="93"/>
      <c r="AK345" s="93"/>
      <c r="AL345" s="93"/>
      <c r="AM345" s="93"/>
      <c r="AN345" s="93"/>
      <c r="AO345" s="93"/>
      <c r="AP345" s="93"/>
      <c r="AQ345" s="93"/>
      <c r="AR345" s="93"/>
      <c r="AS345" s="93"/>
      <c r="AT345" s="93"/>
      <c r="AU345" s="93"/>
      <c r="AV345" s="93"/>
      <c r="AW345" s="93"/>
      <c r="AX345" s="93"/>
      <c r="AY345" s="93"/>
      <c r="AZ345" s="93"/>
      <c r="BA345" s="93"/>
      <c r="BB345" s="93"/>
      <c r="BC345" s="93"/>
      <c r="BD345" s="93"/>
      <c r="BE345" s="93"/>
      <c r="BF345" s="95"/>
      <c r="BG345" s="95"/>
      <c r="BH345" s="95"/>
      <c r="BI345" s="95"/>
    </row>
    <row r="346" spans="1:61" s="18" customFormat="1" ht="35.4" x14ac:dyDescent="0.6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4"/>
      <c r="S346" s="94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  <c r="AD346" s="93"/>
      <c r="AE346" s="93"/>
      <c r="AF346" s="93"/>
      <c r="AG346" s="93"/>
      <c r="AH346" s="93"/>
      <c r="AI346" s="93"/>
      <c r="AJ346" s="93"/>
      <c r="AK346" s="93"/>
      <c r="AL346" s="93"/>
      <c r="AM346" s="93"/>
      <c r="AN346" s="93"/>
      <c r="AO346" s="93"/>
      <c r="AP346" s="93"/>
      <c r="AQ346" s="93"/>
      <c r="AR346" s="93"/>
      <c r="AS346" s="93"/>
      <c r="AT346" s="93"/>
      <c r="AU346" s="93"/>
      <c r="AV346" s="93"/>
      <c r="AW346" s="93"/>
      <c r="AX346" s="93"/>
      <c r="AY346" s="93"/>
      <c r="AZ346" s="93"/>
      <c r="BA346" s="93"/>
      <c r="BB346" s="93"/>
      <c r="BC346" s="93"/>
      <c r="BD346" s="93"/>
      <c r="BE346" s="93"/>
      <c r="BF346" s="95"/>
      <c r="BG346" s="95"/>
      <c r="BH346" s="95"/>
      <c r="BI346" s="95"/>
    </row>
    <row r="347" spans="1:61" s="18" customFormat="1" ht="35.4" x14ac:dyDescent="0.6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4"/>
      <c r="S347" s="94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  <c r="AF347" s="93"/>
      <c r="AG347" s="93"/>
      <c r="AH347" s="93"/>
      <c r="AI347" s="93"/>
      <c r="AJ347" s="93"/>
      <c r="AK347" s="93"/>
      <c r="AL347" s="93"/>
      <c r="AM347" s="93"/>
      <c r="AN347" s="93"/>
      <c r="AO347" s="93"/>
      <c r="AP347" s="93"/>
      <c r="AQ347" s="93"/>
      <c r="AR347" s="93"/>
      <c r="AS347" s="93"/>
      <c r="AT347" s="93"/>
      <c r="AU347" s="93"/>
      <c r="AV347" s="93"/>
      <c r="AW347" s="93"/>
      <c r="AX347" s="93"/>
      <c r="AY347" s="93"/>
      <c r="AZ347" s="93"/>
      <c r="BA347" s="93"/>
      <c r="BB347" s="93"/>
      <c r="BC347" s="93"/>
      <c r="BD347" s="93"/>
      <c r="BE347" s="93"/>
      <c r="BF347" s="95"/>
      <c r="BG347" s="95"/>
      <c r="BH347" s="95"/>
      <c r="BI347" s="95"/>
    </row>
    <row r="348" spans="1:61" s="18" customFormat="1" ht="35.4" x14ac:dyDescent="0.6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4"/>
      <c r="S348" s="94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  <c r="AD348" s="93"/>
      <c r="AE348" s="93"/>
      <c r="AF348" s="93"/>
      <c r="AG348" s="93"/>
      <c r="AH348" s="93"/>
      <c r="AI348" s="93"/>
      <c r="AJ348" s="93"/>
      <c r="AK348" s="93"/>
      <c r="AL348" s="93"/>
      <c r="AM348" s="93"/>
      <c r="AN348" s="93"/>
      <c r="AO348" s="93"/>
      <c r="AP348" s="93"/>
      <c r="AQ348" s="93"/>
      <c r="AR348" s="93"/>
      <c r="AS348" s="93"/>
      <c r="AT348" s="93"/>
      <c r="AU348" s="93"/>
      <c r="AV348" s="93"/>
      <c r="AW348" s="93"/>
      <c r="AX348" s="93"/>
      <c r="AY348" s="93"/>
      <c r="AZ348" s="93"/>
      <c r="BA348" s="93"/>
      <c r="BB348" s="93"/>
      <c r="BC348" s="93"/>
      <c r="BD348" s="93"/>
      <c r="BE348" s="93"/>
      <c r="BF348" s="95"/>
      <c r="BG348" s="95"/>
      <c r="BH348" s="95"/>
      <c r="BI348" s="95"/>
    </row>
    <row r="349" spans="1:61" s="18" customFormat="1" ht="35.4" x14ac:dyDescent="0.6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4"/>
      <c r="S349" s="94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  <c r="AF349" s="93"/>
      <c r="AG349" s="93"/>
      <c r="AH349" s="93"/>
      <c r="AI349" s="93"/>
      <c r="AJ349" s="93"/>
      <c r="AK349" s="93"/>
      <c r="AL349" s="93"/>
      <c r="AM349" s="93"/>
      <c r="AN349" s="93"/>
      <c r="AO349" s="93"/>
      <c r="AP349" s="93"/>
      <c r="AQ349" s="93"/>
      <c r="AR349" s="93"/>
      <c r="AS349" s="93"/>
      <c r="AT349" s="93"/>
      <c r="AU349" s="93"/>
      <c r="AV349" s="93"/>
      <c r="AW349" s="93"/>
      <c r="AX349" s="93"/>
      <c r="AY349" s="93"/>
      <c r="AZ349" s="93"/>
      <c r="BA349" s="93"/>
      <c r="BB349" s="93"/>
      <c r="BC349" s="93"/>
      <c r="BD349" s="93"/>
      <c r="BE349" s="93"/>
      <c r="BF349" s="95"/>
      <c r="BG349" s="95"/>
      <c r="BH349" s="95"/>
      <c r="BI349" s="95"/>
    </row>
    <row r="350" spans="1:61" s="18" customFormat="1" ht="35.4" x14ac:dyDescent="0.6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4"/>
      <c r="S350" s="94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  <c r="AF350" s="93"/>
      <c r="AG350" s="93"/>
      <c r="AH350" s="93"/>
      <c r="AI350" s="93"/>
      <c r="AJ350" s="93"/>
      <c r="AK350" s="93"/>
      <c r="AL350" s="93"/>
      <c r="AM350" s="93"/>
      <c r="AN350" s="93"/>
      <c r="AO350" s="93"/>
      <c r="AP350" s="93"/>
      <c r="AQ350" s="93"/>
      <c r="AR350" s="93"/>
      <c r="AS350" s="93"/>
      <c r="AT350" s="93"/>
      <c r="AU350" s="93"/>
      <c r="AV350" s="93"/>
      <c r="AW350" s="93"/>
      <c r="AX350" s="93"/>
      <c r="AY350" s="93"/>
      <c r="AZ350" s="93"/>
      <c r="BA350" s="93"/>
      <c r="BB350" s="93"/>
      <c r="BC350" s="93"/>
      <c r="BD350" s="93"/>
      <c r="BE350" s="93"/>
      <c r="BF350" s="95"/>
      <c r="BG350" s="95"/>
      <c r="BH350" s="95"/>
      <c r="BI350" s="95"/>
    </row>
    <row r="351" spans="1:61" s="18" customFormat="1" ht="35.4" x14ac:dyDescent="0.6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4"/>
      <c r="S351" s="94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  <c r="AF351" s="93"/>
      <c r="AG351" s="93"/>
      <c r="AH351" s="93"/>
      <c r="AI351" s="93"/>
      <c r="AJ351" s="93"/>
      <c r="AK351" s="93"/>
      <c r="AL351" s="93"/>
      <c r="AM351" s="93"/>
      <c r="AN351" s="93"/>
      <c r="AO351" s="93"/>
      <c r="AP351" s="93"/>
      <c r="AQ351" s="93"/>
      <c r="AR351" s="93"/>
      <c r="AS351" s="93"/>
      <c r="AT351" s="93"/>
      <c r="AU351" s="93"/>
      <c r="AV351" s="93"/>
      <c r="AW351" s="93"/>
      <c r="AX351" s="93"/>
      <c r="AY351" s="93"/>
      <c r="AZ351" s="93"/>
      <c r="BA351" s="93"/>
      <c r="BB351" s="93"/>
      <c r="BC351" s="93"/>
      <c r="BD351" s="93"/>
      <c r="BE351" s="93"/>
      <c r="BF351" s="95"/>
      <c r="BG351" s="95"/>
      <c r="BH351" s="95"/>
      <c r="BI351" s="95"/>
    </row>
    <row r="352" spans="1:61" s="18" customFormat="1" ht="35.4" x14ac:dyDescent="0.6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4"/>
      <c r="S352" s="94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  <c r="AD352" s="93"/>
      <c r="AE352" s="93"/>
      <c r="AF352" s="93"/>
      <c r="AG352" s="93"/>
      <c r="AH352" s="93"/>
      <c r="AI352" s="93"/>
      <c r="AJ352" s="93"/>
      <c r="AK352" s="93"/>
      <c r="AL352" s="93"/>
      <c r="AM352" s="93"/>
      <c r="AN352" s="93"/>
      <c r="AO352" s="93"/>
      <c r="AP352" s="93"/>
      <c r="AQ352" s="93"/>
      <c r="AR352" s="93"/>
      <c r="AS352" s="93"/>
      <c r="AT352" s="93"/>
      <c r="AU352" s="93"/>
      <c r="AV352" s="93"/>
      <c r="AW352" s="93"/>
      <c r="AX352" s="93"/>
      <c r="AY352" s="93"/>
      <c r="AZ352" s="93"/>
      <c r="BA352" s="93"/>
      <c r="BB352" s="93"/>
      <c r="BC352" s="93"/>
      <c r="BD352" s="93"/>
      <c r="BE352" s="93"/>
      <c r="BF352" s="95"/>
      <c r="BG352" s="95"/>
      <c r="BH352" s="95"/>
      <c r="BI352" s="95"/>
    </row>
    <row r="353" spans="1:61" s="18" customFormat="1" ht="35.4" x14ac:dyDescent="0.6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4"/>
      <c r="S353" s="94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  <c r="AD353" s="93"/>
      <c r="AE353" s="93"/>
      <c r="AF353" s="93"/>
      <c r="AG353" s="93"/>
      <c r="AH353" s="93"/>
      <c r="AI353" s="93"/>
      <c r="AJ353" s="93"/>
      <c r="AK353" s="93"/>
      <c r="AL353" s="93"/>
      <c r="AM353" s="93"/>
      <c r="AN353" s="93"/>
      <c r="AO353" s="93"/>
      <c r="AP353" s="93"/>
      <c r="AQ353" s="93"/>
      <c r="AR353" s="93"/>
      <c r="AS353" s="93"/>
      <c r="AT353" s="93"/>
      <c r="AU353" s="93"/>
      <c r="AV353" s="93"/>
      <c r="AW353" s="93"/>
      <c r="AX353" s="93"/>
      <c r="AY353" s="93"/>
      <c r="AZ353" s="93"/>
      <c r="BA353" s="93"/>
      <c r="BB353" s="93"/>
      <c r="BC353" s="93"/>
      <c r="BD353" s="93"/>
      <c r="BE353" s="93"/>
      <c r="BF353" s="95"/>
      <c r="BG353" s="95"/>
      <c r="BH353" s="95"/>
      <c r="BI353" s="95"/>
    </row>
    <row r="354" spans="1:61" s="18" customFormat="1" ht="35.4" x14ac:dyDescent="0.6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4"/>
      <c r="S354" s="94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  <c r="AD354" s="93"/>
      <c r="AE354" s="93"/>
      <c r="AF354" s="93"/>
      <c r="AG354" s="93"/>
      <c r="AH354" s="93"/>
      <c r="AI354" s="93"/>
      <c r="AJ354" s="93"/>
      <c r="AK354" s="93"/>
      <c r="AL354" s="93"/>
      <c r="AM354" s="93"/>
      <c r="AN354" s="93"/>
      <c r="AO354" s="93"/>
      <c r="AP354" s="93"/>
      <c r="AQ354" s="93"/>
      <c r="AR354" s="93"/>
      <c r="AS354" s="93"/>
      <c r="AT354" s="93"/>
      <c r="AU354" s="93"/>
      <c r="AV354" s="93"/>
      <c r="AW354" s="93"/>
      <c r="AX354" s="93"/>
      <c r="AY354" s="93"/>
      <c r="AZ354" s="93"/>
      <c r="BA354" s="93"/>
      <c r="BB354" s="93"/>
      <c r="BC354" s="93"/>
      <c r="BD354" s="93"/>
      <c r="BE354" s="93"/>
      <c r="BF354" s="95"/>
      <c r="BG354" s="95"/>
      <c r="BH354" s="95"/>
      <c r="BI354" s="95"/>
    </row>
    <row r="355" spans="1:61" s="18" customFormat="1" ht="35.4" x14ac:dyDescent="0.6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4"/>
      <c r="S355" s="94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  <c r="AF355" s="93"/>
      <c r="AG355" s="93"/>
      <c r="AH355" s="93"/>
      <c r="AI355" s="93"/>
      <c r="AJ355" s="93"/>
      <c r="AK355" s="93"/>
      <c r="AL355" s="93"/>
      <c r="AM355" s="93"/>
      <c r="AN355" s="93"/>
      <c r="AO355" s="93"/>
      <c r="AP355" s="93"/>
      <c r="AQ355" s="93"/>
      <c r="AR355" s="93"/>
      <c r="AS355" s="93"/>
      <c r="AT355" s="93"/>
      <c r="AU355" s="93"/>
      <c r="AV355" s="93"/>
      <c r="AW355" s="93"/>
      <c r="AX355" s="93"/>
      <c r="AY355" s="93"/>
      <c r="AZ355" s="93"/>
      <c r="BA355" s="93"/>
      <c r="BB355" s="93"/>
      <c r="BC355" s="93"/>
      <c r="BD355" s="93"/>
      <c r="BE355" s="93"/>
      <c r="BF355" s="95"/>
      <c r="BG355" s="95"/>
      <c r="BH355" s="95"/>
      <c r="BI355" s="95"/>
    </row>
    <row r="356" spans="1:61" s="18" customFormat="1" ht="35.4" x14ac:dyDescent="0.6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4"/>
      <c r="S356" s="94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  <c r="AD356" s="93"/>
      <c r="AE356" s="93"/>
      <c r="AF356" s="93"/>
      <c r="AG356" s="93"/>
      <c r="AH356" s="93"/>
      <c r="AI356" s="93"/>
      <c r="AJ356" s="93"/>
      <c r="AK356" s="93"/>
      <c r="AL356" s="93"/>
      <c r="AM356" s="93"/>
      <c r="AN356" s="93"/>
      <c r="AO356" s="93"/>
      <c r="AP356" s="93"/>
      <c r="AQ356" s="93"/>
      <c r="AR356" s="93"/>
      <c r="AS356" s="93"/>
      <c r="AT356" s="93"/>
      <c r="AU356" s="93"/>
      <c r="AV356" s="93"/>
      <c r="AW356" s="93"/>
      <c r="AX356" s="93"/>
      <c r="AY356" s="93"/>
      <c r="AZ356" s="93"/>
      <c r="BA356" s="93"/>
      <c r="BB356" s="93"/>
      <c r="BC356" s="93"/>
      <c r="BD356" s="93"/>
      <c r="BE356" s="93"/>
      <c r="BF356" s="95"/>
      <c r="BG356" s="95"/>
      <c r="BH356" s="95"/>
      <c r="BI356" s="95"/>
    </row>
    <row r="357" spans="1:61" s="18" customFormat="1" ht="35.4" x14ac:dyDescent="0.6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4"/>
      <c r="S357" s="94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  <c r="AF357" s="93"/>
      <c r="AG357" s="93"/>
      <c r="AH357" s="93"/>
      <c r="AI357" s="93"/>
      <c r="AJ357" s="93"/>
      <c r="AK357" s="93"/>
      <c r="AL357" s="93"/>
      <c r="AM357" s="93"/>
      <c r="AN357" s="93"/>
      <c r="AO357" s="93"/>
      <c r="AP357" s="93"/>
      <c r="AQ357" s="93"/>
      <c r="AR357" s="93"/>
      <c r="AS357" s="93"/>
      <c r="AT357" s="93"/>
      <c r="AU357" s="93"/>
      <c r="AV357" s="93"/>
      <c r="AW357" s="93"/>
      <c r="AX357" s="93"/>
      <c r="AY357" s="93"/>
      <c r="AZ357" s="93"/>
      <c r="BA357" s="93"/>
      <c r="BB357" s="93"/>
      <c r="BC357" s="93"/>
      <c r="BD357" s="93"/>
      <c r="BE357" s="93"/>
      <c r="BF357" s="95"/>
      <c r="BG357" s="95"/>
      <c r="BH357" s="95"/>
      <c r="BI357" s="95"/>
    </row>
    <row r="358" spans="1:61" s="18" customFormat="1" ht="35.4" x14ac:dyDescent="0.6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4"/>
      <c r="S358" s="94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  <c r="AF358" s="93"/>
      <c r="AG358" s="93"/>
      <c r="AH358" s="93"/>
      <c r="AI358" s="93"/>
      <c r="AJ358" s="93"/>
      <c r="AK358" s="93"/>
      <c r="AL358" s="93"/>
      <c r="AM358" s="93"/>
      <c r="AN358" s="93"/>
      <c r="AO358" s="93"/>
      <c r="AP358" s="93"/>
      <c r="AQ358" s="93"/>
      <c r="AR358" s="93"/>
      <c r="AS358" s="93"/>
      <c r="AT358" s="93"/>
      <c r="AU358" s="93"/>
      <c r="AV358" s="93"/>
      <c r="AW358" s="93"/>
      <c r="AX358" s="93"/>
      <c r="AY358" s="93"/>
      <c r="AZ358" s="93"/>
      <c r="BA358" s="93"/>
      <c r="BB358" s="93"/>
      <c r="BC358" s="93"/>
      <c r="BD358" s="93"/>
      <c r="BE358" s="93"/>
      <c r="BF358" s="95"/>
      <c r="BG358" s="95"/>
      <c r="BH358" s="95"/>
      <c r="BI358" s="95"/>
    </row>
    <row r="359" spans="1:61" s="18" customFormat="1" ht="35.4" x14ac:dyDescent="0.6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4"/>
      <c r="S359" s="94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  <c r="AF359" s="93"/>
      <c r="AG359" s="93"/>
      <c r="AH359" s="93"/>
      <c r="AI359" s="93"/>
      <c r="AJ359" s="93"/>
      <c r="AK359" s="93"/>
      <c r="AL359" s="93"/>
      <c r="AM359" s="93"/>
      <c r="AN359" s="93"/>
      <c r="AO359" s="93"/>
      <c r="AP359" s="93"/>
      <c r="AQ359" s="93"/>
      <c r="AR359" s="93"/>
      <c r="AS359" s="93"/>
      <c r="AT359" s="93"/>
      <c r="AU359" s="93"/>
      <c r="AV359" s="93"/>
      <c r="AW359" s="93"/>
      <c r="AX359" s="93"/>
      <c r="AY359" s="93"/>
      <c r="AZ359" s="93"/>
      <c r="BA359" s="93"/>
      <c r="BB359" s="93"/>
      <c r="BC359" s="93"/>
      <c r="BD359" s="93"/>
      <c r="BE359" s="93"/>
      <c r="BF359" s="95"/>
      <c r="BG359" s="95"/>
      <c r="BH359" s="95"/>
      <c r="BI359" s="95"/>
    </row>
    <row r="360" spans="1:61" s="18" customFormat="1" ht="35.4" x14ac:dyDescent="0.6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4"/>
      <c r="S360" s="94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  <c r="AF360" s="93"/>
      <c r="AG360" s="93"/>
      <c r="AH360" s="93"/>
      <c r="AI360" s="93"/>
      <c r="AJ360" s="93"/>
      <c r="AK360" s="93"/>
      <c r="AL360" s="93"/>
      <c r="AM360" s="93"/>
      <c r="AN360" s="93"/>
      <c r="AO360" s="93"/>
      <c r="AP360" s="93"/>
      <c r="AQ360" s="93"/>
      <c r="AR360" s="93"/>
      <c r="AS360" s="93"/>
      <c r="AT360" s="93"/>
      <c r="AU360" s="93"/>
      <c r="AV360" s="93"/>
      <c r="AW360" s="93"/>
      <c r="AX360" s="93"/>
      <c r="AY360" s="93"/>
      <c r="AZ360" s="93"/>
      <c r="BA360" s="93"/>
      <c r="BB360" s="93"/>
      <c r="BC360" s="93"/>
      <c r="BD360" s="93"/>
      <c r="BE360" s="93"/>
      <c r="BF360" s="95"/>
      <c r="BG360" s="95"/>
      <c r="BH360" s="95"/>
      <c r="BI360" s="95"/>
    </row>
    <row r="361" spans="1:61" s="18" customFormat="1" ht="35.4" x14ac:dyDescent="0.6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4"/>
      <c r="S361" s="94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  <c r="AF361" s="93"/>
      <c r="AG361" s="93"/>
      <c r="AH361" s="93"/>
      <c r="AI361" s="93"/>
      <c r="AJ361" s="93"/>
      <c r="AK361" s="93"/>
      <c r="AL361" s="93"/>
      <c r="AM361" s="93"/>
      <c r="AN361" s="93"/>
      <c r="AO361" s="93"/>
      <c r="AP361" s="93"/>
      <c r="AQ361" s="93"/>
      <c r="AR361" s="93"/>
      <c r="AS361" s="93"/>
      <c r="AT361" s="93"/>
      <c r="AU361" s="93"/>
      <c r="AV361" s="93"/>
      <c r="AW361" s="93"/>
      <c r="AX361" s="93"/>
      <c r="AY361" s="93"/>
      <c r="AZ361" s="93"/>
      <c r="BA361" s="93"/>
      <c r="BB361" s="93"/>
      <c r="BC361" s="93"/>
      <c r="BD361" s="93"/>
      <c r="BE361" s="93"/>
      <c r="BF361" s="95"/>
      <c r="BG361" s="95"/>
      <c r="BH361" s="95"/>
      <c r="BI361" s="95"/>
    </row>
    <row r="362" spans="1:61" s="18" customFormat="1" ht="35.4" x14ac:dyDescent="0.6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4"/>
      <c r="S362" s="94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  <c r="AD362" s="93"/>
      <c r="AE362" s="93"/>
      <c r="AF362" s="93"/>
      <c r="AG362" s="93"/>
      <c r="AH362" s="93"/>
      <c r="AI362" s="93"/>
      <c r="AJ362" s="93"/>
      <c r="AK362" s="93"/>
      <c r="AL362" s="93"/>
      <c r="AM362" s="93"/>
      <c r="AN362" s="93"/>
      <c r="AO362" s="93"/>
      <c r="AP362" s="93"/>
      <c r="AQ362" s="93"/>
      <c r="AR362" s="93"/>
      <c r="AS362" s="93"/>
      <c r="AT362" s="93"/>
      <c r="AU362" s="93"/>
      <c r="AV362" s="93"/>
      <c r="AW362" s="93"/>
      <c r="AX362" s="93"/>
      <c r="AY362" s="93"/>
      <c r="AZ362" s="93"/>
      <c r="BA362" s="93"/>
      <c r="BB362" s="93"/>
      <c r="BC362" s="93"/>
      <c r="BD362" s="93"/>
      <c r="BE362" s="93"/>
      <c r="BF362" s="95"/>
      <c r="BG362" s="95"/>
      <c r="BH362" s="95"/>
      <c r="BI362" s="95"/>
    </row>
    <row r="363" spans="1:61" s="18" customFormat="1" ht="35.4" x14ac:dyDescent="0.6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4"/>
      <c r="S363" s="94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  <c r="AD363" s="93"/>
      <c r="AE363" s="93"/>
      <c r="AF363" s="93"/>
      <c r="AG363" s="93"/>
      <c r="AH363" s="93"/>
      <c r="AI363" s="93"/>
      <c r="AJ363" s="93"/>
      <c r="AK363" s="93"/>
      <c r="AL363" s="93"/>
      <c r="AM363" s="93"/>
      <c r="AN363" s="93"/>
      <c r="AO363" s="93"/>
      <c r="AP363" s="93"/>
      <c r="AQ363" s="93"/>
      <c r="AR363" s="93"/>
      <c r="AS363" s="93"/>
      <c r="AT363" s="93"/>
      <c r="AU363" s="93"/>
      <c r="AV363" s="93"/>
      <c r="AW363" s="93"/>
      <c r="AX363" s="93"/>
      <c r="AY363" s="93"/>
      <c r="AZ363" s="93"/>
      <c r="BA363" s="93"/>
      <c r="BB363" s="93"/>
      <c r="BC363" s="93"/>
      <c r="BD363" s="93"/>
      <c r="BE363" s="93"/>
      <c r="BF363" s="95"/>
      <c r="BG363" s="95"/>
      <c r="BH363" s="95"/>
      <c r="BI363" s="95"/>
    </row>
    <row r="364" spans="1:61" s="18" customFormat="1" ht="35.4" x14ac:dyDescent="0.6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4"/>
      <c r="S364" s="94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  <c r="AD364" s="93"/>
      <c r="AE364" s="93"/>
      <c r="AF364" s="93"/>
      <c r="AG364" s="93"/>
      <c r="AH364" s="93"/>
      <c r="AI364" s="93"/>
      <c r="AJ364" s="93"/>
      <c r="AK364" s="93"/>
      <c r="AL364" s="93"/>
      <c r="AM364" s="93"/>
      <c r="AN364" s="93"/>
      <c r="AO364" s="93"/>
      <c r="AP364" s="93"/>
      <c r="AQ364" s="93"/>
      <c r="AR364" s="93"/>
      <c r="AS364" s="93"/>
      <c r="AT364" s="93"/>
      <c r="AU364" s="93"/>
      <c r="AV364" s="93"/>
      <c r="AW364" s="93"/>
      <c r="AX364" s="93"/>
      <c r="AY364" s="93"/>
      <c r="AZ364" s="93"/>
      <c r="BA364" s="93"/>
      <c r="BB364" s="93"/>
      <c r="BC364" s="93"/>
      <c r="BD364" s="93"/>
      <c r="BE364" s="93"/>
      <c r="BF364" s="95"/>
      <c r="BG364" s="95"/>
      <c r="BH364" s="95"/>
      <c r="BI364" s="95"/>
    </row>
    <row r="365" spans="1:61" s="18" customFormat="1" ht="35.4" x14ac:dyDescent="0.6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4"/>
      <c r="S365" s="94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  <c r="AF365" s="93"/>
      <c r="AG365" s="93"/>
      <c r="AH365" s="93"/>
      <c r="AI365" s="93"/>
      <c r="AJ365" s="93"/>
      <c r="AK365" s="93"/>
      <c r="AL365" s="93"/>
      <c r="AM365" s="93"/>
      <c r="AN365" s="93"/>
      <c r="AO365" s="93"/>
      <c r="AP365" s="93"/>
      <c r="AQ365" s="93"/>
      <c r="AR365" s="93"/>
      <c r="AS365" s="93"/>
      <c r="AT365" s="93"/>
      <c r="AU365" s="93"/>
      <c r="AV365" s="93"/>
      <c r="AW365" s="93"/>
      <c r="AX365" s="93"/>
      <c r="AY365" s="93"/>
      <c r="AZ365" s="93"/>
      <c r="BA365" s="93"/>
      <c r="BB365" s="93"/>
      <c r="BC365" s="93"/>
      <c r="BD365" s="93"/>
      <c r="BE365" s="93"/>
      <c r="BF365" s="95"/>
      <c r="BG365" s="95"/>
      <c r="BH365" s="95"/>
      <c r="BI365" s="95"/>
    </row>
    <row r="366" spans="1:61" s="18" customFormat="1" ht="35.4" x14ac:dyDescent="0.6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4"/>
      <c r="S366" s="94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  <c r="AF366" s="93"/>
      <c r="AG366" s="93"/>
      <c r="AH366" s="93"/>
      <c r="AI366" s="93"/>
      <c r="AJ366" s="93"/>
      <c r="AK366" s="93"/>
      <c r="AL366" s="93"/>
      <c r="AM366" s="93"/>
      <c r="AN366" s="93"/>
      <c r="AO366" s="93"/>
      <c r="AP366" s="93"/>
      <c r="AQ366" s="93"/>
      <c r="AR366" s="93"/>
      <c r="AS366" s="93"/>
      <c r="AT366" s="93"/>
      <c r="AU366" s="93"/>
      <c r="AV366" s="93"/>
      <c r="AW366" s="93"/>
      <c r="AX366" s="93"/>
      <c r="AY366" s="93"/>
      <c r="AZ366" s="93"/>
      <c r="BA366" s="93"/>
      <c r="BB366" s="93"/>
      <c r="BC366" s="93"/>
      <c r="BD366" s="93"/>
      <c r="BE366" s="93"/>
      <c r="BF366" s="95"/>
      <c r="BG366" s="95"/>
      <c r="BH366" s="95"/>
      <c r="BI366" s="95"/>
    </row>
    <row r="367" spans="1:61" s="18" customFormat="1" ht="35.4" x14ac:dyDescent="0.6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4"/>
      <c r="S367" s="94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  <c r="AD367" s="93"/>
      <c r="AE367" s="93"/>
      <c r="AF367" s="93"/>
      <c r="AG367" s="93"/>
      <c r="AH367" s="93"/>
      <c r="AI367" s="93"/>
      <c r="AJ367" s="93"/>
      <c r="AK367" s="93"/>
      <c r="AL367" s="93"/>
      <c r="AM367" s="93"/>
      <c r="AN367" s="93"/>
      <c r="AO367" s="93"/>
      <c r="AP367" s="93"/>
      <c r="AQ367" s="93"/>
      <c r="AR367" s="93"/>
      <c r="AS367" s="93"/>
      <c r="AT367" s="93"/>
      <c r="AU367" s="93"/>
      <c r="AV367" s="93"/>
      <c r="AW367" s="93"/>
      <c r="AX367" s="93"/>
      <c r="AY367" s="93"/>
      <c r="AZ367" s="93"/>
      <c r="BA367" s="93"/>
      <c r="BB367" s="93"/>
      <c r="BC367" s="93"/>
      <c r="BD367" s="93"/>
      <c r="BE367" s="93"/>
      <c r="BF367" s="95"/>
      <c r="BG367" s="95"/>
      <c r="BH367" s="95"/>
      <c r="BI367" s="95"/>
    </row>
    <row r="368" spans="1:61" s="18" customFormat="1" ht="35.4" x14ac:dyDescent="0.6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4"/>
      <c r="S368" s="94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  <c r="AF368" s="93"/>
      <c r="AG368" s="93"/>
      <c r="AH368" s="93"/>
      <c r="AI368" s="93"/>
      <c r="AJ368" s="93"/>
      <c r="AK368" s="93"/>
      <c r="AL368" s="93"/>
      <c r="AM368" s="93"/>
      <c r="AN368" s="93"/>
      <c r="AO368" s="93"/>
      <c r="AP368" s="93"/>
      <c r="AQ368" s="93"/>
      <c r="AR368" s="93"/>
      <c r="AS368" s="93"/>
      <c r="AT368" s="93"/>
      <c r="AU368" s="93"/>
      <c r="AV368" s="93"/>
      <c r="AW368" s="93"/>
      <c r="AX368" s="93"/>
      <c r="AY368" s="93"/>
      <c r="AZ368" s="93"/>
      <c r="BA368" s="93"/>
      <c r="BB368" s="93"/>
      <c r="BC368" s="93"/>
      <c r="BD368" s="93"/>
      <c r="BE368" s="93"/>
      <c r="BF368" s="95"/>
      <c r="BG368" s="95"/>
      <c r="BH368" s="95"/>
      <c r="BI368" s="95"/>
    </row>
    <row r="369" spans="1:61" s="18" customFormat="1" ht="35.4" x14ac:dyDescent="0.6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4"/>
      <c r="S369" s="94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  <c r="AF369" s="93"/>
      <c r="AG369" s="93"/>
      <c r="AH369" s="93"/>
      <c r="AI369" s="93"/>
      <c r="AJ369" s="93"/>
      <c r="AK369" s="93"/>
      <c r="AL369" s="93"/>
      <c r="AM369" s="93"/>
      <c r="AN369" s="93"/>
      <c r="AO369" s="93"/>
      <c r="AP369" s="93"/>
      <c r="AQ369" s="93"/>
      <c r="AR369" s="93"/>
      <c r="AS369" s="93"/>
      <c r="AT369" s="93"/>
      <c r="AU369" s="93"/>
      <c r="AV369" s="93"/>
      <c r="AW369" s="93"/>
      <c r="AX369" s="93"/>
      <c r="AY369" s="93"/>
      <c r="AZ369" s="93"/>
      <c r="BA369" s="93"/>
      <c r="BB369" s="93"/>
      <c r="BC369" s="93"/>
      <c r="BD369" s="93"/>
      <c r="BE369" s="93"/>
      <c r="BF369" s="95"/>
      <c r="BG369" s="95"/>
      <c r="BH369" s="95"/>
      <c r="BI369" s="95"/>
    </row>
    <row r="370" spans="1:61" s="18" customFormat="1" ht="35.4" x14ac:dyDescent="0.6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4"/>
      <c r="S370" s="94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  <c r="AF370" s="93"/>
      <c r="AG370" s="93"/>
      <c r="AH370" s="93"/>
      <c r="AI370" s="93"/>
      <c r="AJ370" s="93"/>
      <c r="AK370" s="93"/>
      <c r="AL370" s="93"/>
      <c r="AM370" s="93"/>
      <c r="AN370" s="93"/>
      <c r="AO370" s="93"/>
      <c r="AP370" s="93"/>
      <c r="AQ370" s="93"/>
      <c r="AR370" s="93"/>
      <c r="AS370" s="93"/>
      <c r="AT370" s="93"/>
      <c r="AU370" s="93"/>
      <c r="AV370" s="93"/>
      <c r="AW370" s="93"/>
      <c r="AX370" s="93"/>
      <c r="AY370" s="93"/>
      <c r="AZ370" s="93"/>
      <c r="BA370" s="93"/>
      <c r="BB370" s="93"/>
      <c r="BC370" s="93"/>
      <c r="BD370" s="93"/>
      <c r="BE370" s="93"/>
      <c r="BF370" s="95"/>
      <c r="BG370" s="95"/>
      <c r="BH370" s="95"/>
      <c r="BI370" s="95"/>
    </row>
    <row r="371" spans="1:61" s="18" customFormat="1" ht="35.4" x14ac:dyDescent="0.6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4"/>
      <c r="S371" s="94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  <c r="AF371" s="93"/>
      <c r="AG371" s="93"/>
      <c r="AH371" s="93"/>
      <c r="AI371" s="93"/>
      <c r="AJ371" s="93"/>
      <c r="AK371" s="93"/>
      <c r="AL371" s="93"/>
      <c r="AM371" s="93"/>
      <c r="AN371" s="93"/>
      <c r="AO371" s="93"/>
      <c r="AP371" s="93"/>
      <c r="AQ371" s="93"/>
      <c r="AR371" s="93"/>
      <c r="AS371" s="93"/>
      <c r="AT371" s="93"/>
      <c r="AU371" s="93"/>
      <c r="AV371" s="93"/>
      <c r="AW371" s="93"/>
      <c r="AX371" s="93"/>
      <c r="AY371" s="93"/>
      <c r="AZ371" s="93"/>
      <c r="BA371" s="93"/>
      <c r="BB371" s="93"/>
      <c r="BC371" s="93"/>
      <c r="BD371" s="93"/>
      <c r="BE371" s="93"/>
      <c r="BF371" s="95"/>
      <c r="BG371" s="95"/>
      <c r="BH371" s="95"/>
      <c r="BI371" s="95"/>
    </row>
    <row r="372" spans="1:61" s="18" customFormat="1" ht="35.4" x14ac:dyDescent="0.6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4"/>
      <c r="S372" s="94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  <c r="AF372" s="93"/>
      <c r="AG372" s="93"/>
      <c r="AH372" s="93"/>
      <c r="AI372" s="93"/>
      <c r="AJ372" s="93"/>
      <c r="AK372" s="93"/>
      <c r="AL372" s="93"/>
      <c r="AM372" s="93"/>
      <c r="AN372" s="93"/>
      <c r="AO372" s="93"/>
      <c r="AP372" s="93"/>
      <c r="AQ372" s="93"/>
      <c r="AR372" s="93"/>
      <c r="AS372" s="93"/>
      <c r="AT372" s="93"/>
      <c r="AU372" s="93"/>
      <c r="AV372" s="93"/>
      <c r="AW372" s="93"/>
      <c r="AX372" s="93"/>
      <c r="AY372" s="93"/>
      <c r="AZ372" s="93"/>
      <c r="BA372" s="93"/>
      <c r="BB372" s="93"/>
      <c r="BC372" s="93"/>
      <c r="BD372" s="93"/>
      <c r="BE372" s="93"/>
      <c r="BF372" s="95"/>
      <c r="BG372" s="95"/>
      <c r="BH372" s="95"/>
      <c r="BI372" s="95"/>
    </row>
    <row r="373" spans="1:61" s="18" customFormat="1" ht="35.4" x14ac:dyDescent="0.6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4"/>
      <c r="S373" s="94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  <c r="AF373" s="93"/>
      <c r="AG373" s="93"/>
      <c r="AH373" s="93"/>
      <c r="AI373" s="93"/>
      <c r="AJ373" s="93"/>
      <c r="AK373" s="93"/>
      <c r="AL373" s="93"/>
      <c r="AM373" s="93"/>
      <c r="AN373" s="93"/>
      <c r="AO373" s="93"/>
      <c r="AP373" s="93"/>
      <c r="AQ373" s="93"/>
      <c r="AR373" s="93"/>
      <c r="AS373" s="93"/>
      <c r="AT373" s="93"/>
      <c r="AU373" s="93"/>
      <c r="AV373" s="93"/>
      <c r="AW373" s="93"/>
      <c r="AX373" s="93"/>
      <c r="AY373" s="93"/>
      <c r="AZ373" s="93"/>
      <c r="BA373" s="93"/>
      <c r="BB373" s="93"/>
      <c r="BC373" s="93"/>
      <c r="BD373" s="93"/>
      <c r="BE373" s="93"/>
      <c r="BF373" s="95"/>
      <c r="BG373" s="95"/>
      <c r="BH373" s="95"/>
      <c r="BI373" s="95"/>
    </row>
    <row r="374" spans="1:61" s="18" customFormat="1" ht="35.4" x14ac:dyDescent="0.6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4"/>
      <c r="S374" s="94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  <c r="AF374" s="93"/>
      <c r="AG374" s="93"/>
      <c r="AH374" s="93"/>
      <c r="AI374" s="93"/>
      <c r="AJ374" s="93"/>
      <c r="AK374" s="93"/>
      <c r="AL374" s="93"/>
      <c r="AM374" s="93"/>
      <c r="AN374" s="93"/>
      <c r="AO374" s="93"/>
      <c r="AP374" s="93"/>
      <c r="AQ374" s="93"/>
      <c r="AR374" s="93"/>
      <c r="AS374" s="93"/>
      <c r="AT374" s="93"/>
      <c r="AU374" s="93"/>
      <c r="AV374" s="93"/>
      <c r="AW374" s="93"/>
      <c r="AX374" s="93"/>
      <c r="AY374" s="93"/>
      <c r="AZ374" s="93"/>
      <c r="BA374" s="93"/>
      <c r="BB374" s="93"/>
      <c r="BC374" s="93"/>
      <c r="BD374" s="93"/>
      <c r="BE374" s="93"/>
      <c r="BF374" s="95"/>
      <c r="BG374" s="95"/>
      <c r="BH374" s="95"/>
      <c r="BI374" s="95"/>
    </row>
    <row r="375" spans="1:61" s="18" customFormat="1" ht="35.4" x14ac:dyDescent="0.6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4"/>
      <c r="S375" s="94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  <c r="AF375" s="93"/>
      <c r="AG375" s="93"/>
      <c r="AH375" s="93"/>
      <c r="AI375" s="93"/>
      <c r="AJ375" s="93"/>
      <c r="AK375" s="93"/>
      <c r="AL375" s="93"/>
      <c r="AM375" s="93"/>
      <c r="AN375" s="93"/>
      <c r="AO375" s="93"/>
      <c r="AP375" s="93"/>
      <c r="AQ375" s="93"/>
      <c r="AR375" s="93"/>
      <c r="AS375" s="93"/>
      <c r="AT375" s="93"/>
      <c r="AU375" s="93"/>
      <c r="AV375" s="93"/>
      <c r="AW375" s="93"/>
      <c r="AX375" s="93"/>
      <c r="AY375" s="93"/>
      <c r="AZ375" s="93"/>
      <c r="BA375" s="93"/>
      <c r="BB375" s="93"/>
      <c r="BC375" s="93"/>
      <c r="BD375" s="93"/>
      <c r="BE375" s="93"/>
      <c r="BF375" s="95"/>
      <c r="BG375" s="95"/>
      <c r="BH375" s="95"/>
      <c r="BI375" s="95"/>
    </row>
    <row r="376" spans="1:61" s="18" customFormat="1" ht="35.4" x14ac:dyDescent="0.6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4"/>
      <c r="S376" s="94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  <c r="AF376" s="93"/>
      <c r="AG376" s="93"/>
      <c r="AH376" s="93"/>
      <c r="AI376" s="93"/>
      <c r="AJ376" s="93"/>
      <c r="AK376" s="93"/>
      <c r="AL376" s="93"/>
      <c r="AM376" s="93"/>
      <c r="AN376" s="93"/>
      <c r="AO376" s="93"/>
      <c r="AP376" s="93"/>
      <c r="AQ376" s="93"/>
      <c r="AR376" s="93"/>
      <c r="AS376" s="93"/>
      <c r="AT376" s="93"/>
      <c r="AU376" s="93"/>
      <c r="AV376" s="93"/>
      <c r="AW376" s="93"/>
      <c r="AX376" s="93"/>
      <c r="AY376" s="93"/>
      <c r="AZ376" s="93"/>
      <c r="BA376" s="93"/>
      <c r="BB376" s="93"/>
      <c r="BC376" s="93"/>
      <c r="BD376" s="93"/>
      <c r="BE376" s="93"/>
      <c r="BF376" s="95"/>
      <c r="BG376" s="95"/>
      <c r="BH376" s="95"/>
      <c r="BI376" s="95"/>
    </row>
    <row r="377" spans="1:61" s="18" customFormat="1" ht="35.4" x14ac:dyDescent="0.6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4"/>
      <c r="S377" s="94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  <c r="AF377" s="93"/>
      <c r="AG377" s="93"/>
      <c r="AH377" s="93"/>
      <c r="AI377" s="93"/>
      <c r="AJ377" s="93"/>
      <c r="AK377" s="93"/>
      <c r="AL377" s="93"/>
      <c r="AM377" s="93"/>
      <c r="AN377" s="93"/>
      <c r="AO377" s="93"/>
      <c r="AP377" s="93"/>
      <c r="AQ377" s="93"/>
      <c r="AR377" s="93"/>
      <c r="AS377" s="93"/>
      <c r="AT377" s="93"/>
      <c r="AU377" s="93"/>
      <c r="AV377" s="93"/>
      <c r="AW377" s="93"/>
      <c r="AX377" s="93"/>
      <c r="AY377" s="93"/>
      <c r="AZ377" s="93"/>
      <c r="BA377" s="93"/>
      <c r="BB377" s="93"/>
      <c r="BC377" s="93"/>
      <c r="BD377" s="93"/>
      <c r="BE377" s="93"/>
      <c r="BF377" s="95"/>
      <c r="BG377" s="95"/>
      <c r="BH377" s="95"/>
      <c r="BI377" s="95"/>
    </row>
    <row r="378" spans="1:61" s="18" customFormat="1" ht="35.4" x14ac:dyDescent="0.6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4"/>
      <c r="S378" s="94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  <c r="AF378" s="93"/>
      <c r="AG378" s="93"/>
      <c r="AH378" s="93"/>
      <c r="AI378" s="93"/>
      <c r="AJ378" s="93"/>
      <c r="AK378" s="93"/>
      <c r="AL378" s="93"/>
      <c r="AM378" s="93"/>
      <c r="AN378" s="93"/>
      <c r="AO378" s="93"/>
      <c r="AP378" s="93"/>
      <c r="AQ378" s="93"/>
      <c r="AR378" s="93"/>
      <c r="AS378" s="93"/>
      <c r="AT378" s="93"/>
      <c r="AU378" s="93"/>
      <c r="AV378" s="93"/>
      <c r="AW378" s="93"/>
      <c r="AX378" s="93"/>
      <c r="AY378" s="93"/>
      <c r="AZ378" s="93"/>
      <c r="BA378" s="93"/>
      <c r="BB378" s="93"/>
      <c r="BC378" s="93"/>
      <c r="BD378" s="93"/>
      <c r="BE378" s="93"/>
      <c r="BF378" s="95"/>
      <c r="BG378" s="95"/>
      <c r="BH378" s="95"/>
      <c r="BI378" s="95"/>
    </row>
    <row r="379" spans="1:61" s="18" customFormat="1" ht="35.4" x14ac:dyDescent="0.6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4"/>
      <c r="S379" s="94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  <c r="AF379" s="93"/>
      <c r="AG379" s="93"/>
      <c r="AH379" s="93"/>
      <c r="AI379" s="93"/>
      <c r="AJ379" s="93"/>
      <c r="AK379" s="93"/>
      <c r="AL379" s="93"/>
      <c r="AM379" s="93"/>
      <c r="AN379" s="93"/>
      <c r="AO379" s="93"/>
      <c r="AP379" s="93"/>
      <c r="AQ379" s="93"/>
      <c r="AR379" s="93"/>
      <c r="AS379" s="93"/>
      <c r="AT379" s="93"/>
      <c r="AU379" s="93"/>
      <c r="AV379" s="93"/>
      <c r="AW379" s="93"/>
      <c r="AX379" s="93"/>
      <c r="AY379" s="93"/>
      <c r="AZ379" s="93"/>
      <c r="BA379" s="93"/>
      <c r="BB379" s="93"/>
      <c r="BC379" s="93"/>
      <c r="BD379" s="93"/>
      <c r="BE379" s="93"/>
      <c r="BF379" s="95"/>
      <c r="BG379" s="95"/>
      <c r="BH379" s="95"/>
      <c r="BI379" s="95"/>
    </row>
    <row r="380" spans="1:61" s="18" customFormat="1" ht="35.4" x14ac:dyDescent="0.6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4"/>
      <c r="S380" s="94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  <c r="AF380" s="93"/>
      <c r="AG380" s="93"/>
      <c r="AH380" s="93"/>
      <c r="AI380" s="93"/>
      <c r="AJ380" s="93"/>
      <c r="AK380" s="93"/>
      <c r="AL380" s="93"/>
      <c r="AM380" s="93"/>
      <c r="AN380" s="93"/>
      <c r="AO380" s="93"/>
      <c r="AP380" s="93"/>
      <c r="AQ380" s="93"/>
      <c r="AR380" s="93"/>
      <c r="AS380" s="93"/>
      <c r="AT380" s="93"/>
      <c r="AU380" s="93"/>
      <c r="AV380" s="93"/>
      <c r="AW380" s="93"/>
      <c r="AX380" s="93"/>
      <c r="AY380" s="93"/>
      <c r="AZ380" s="93"/>
      <c r="BA380" s="93"/>
      <c r="BB380" s="93"/>
      <c r="BC380" s="93"/>
      <c r="BD380" s="93"/>
      <c r="BE380" s="93"/>
      <c r="BF380" s="95"/>
      <c r="BG380" s="95"/>
      <c r="BH380" s="95"/>
      <c r="BI380" s="95"/>
    </row>
    <row r="381" spans="1:61" s="18" customFormat="1" ht="35.4" x14ac:dyDescent="0.6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4"/>
      <c r="S381" s="94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  <c r="AF381" s="93"/>
      <c r="AG381" s="93"/>
      <c r="AH381" s="93"/>
      <c r="AI381" s="93"/>
      <c r="AJ381" s="93"/>
      <c r="AK381" s="93"/>
      <c r="AL381" s="93"/>
      <c r="AM381" s="93"/>
      <c r="AN381" s="93"/>
      <c r="AO381" s="93"/>
      <c r="AP381" s="93"/>
      <c r="AQ381" s="93"/>
      <c r="AR381" s="93"/>
      <c r="AS381" s="93"/>
      <c r="AT381" s="93"/>
      <c r="AU381" s="93"/>
      <c r="AV381" s="93"/>
      <c r="AW381" s="93"/>
      <c r="AX381" s="93"/>
      <c r="AY381" s="93"/>
      <c r="AZ381" s="93"/>
      <c r="BA381" s="93"/>
      <c r="BB381" s="93"/>
      <c r="BC381" s="93"/>
      <c r="BD381" s="93"/>
      <c r="BE381" s="93"/>
      <c r="BF381" s="95"/>
      <c r="BG381" s="95"/>
      <c r="BH381" s="95"/>
      <c r="BI381" s="95"/>
    </row>
    <row r="382" spans="1:61" s="18" customFormat="1" ht="35.4" x14ac:dyDescent="0.6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4"/>
      <c r="S382" s="94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  <c r="AF382" s="93"/>
      <c r="AG382" s="93"/>
      <c r="AH382" s="93"/>
      <c r="AI382" s="93"/>
      <c r="AJ382" s="93"/>
      <c r="AK382" s="93"/>
      <c r="AL382" s="93"/>
      <c r="AM382" s="93"/>
      <c r="AN382" s="93"/>
      <c r="AO382" s="93"/>
      <c r="AP382" s="93"/>
      <c r="AQ382" s="93"/>
      <c r="AR382" s="93"/>
      <c r="AS382" s="93"/>
      <c r="AT382" s="93"/>
      <c r="AU382" s="93"/>
      <c r="AV382" s="93"/>
      <c r="AW382" s="93"/>
      <c r="AX382" s="93"/>
      <c r="AY382" s="93"/>
      <c r="AZ382" s="93"/>
      <c r="BA382" s="93"/>
      <c r="BB382" s="93"/>
      <c r="BC382" s="93"/>
      <c r="BD382" s="93"/>
      <c r="BE382" s="93"/>
      <c r="BF382" s="95"/>
      <c r="BG382" s="95"/>
      <c r="BH382" s="95"/>
      <c r="BI382" s="95"/>
    </row>
    <row r="383" spans="1:61" s="18" customFormat="1" ht="35.4" x14ac:dyDescent="0.6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4"/>
      <c r="S383" s="94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  <c r="AD383" s="93"/>
      <c r="AE383" s="93"/>
      <c r="AF383" s="93"/>
      <c r="AG383" s="93"/>
      <c r="AH383" s="93"/>
      <c r="AI383" s="93"/>
      <c r="AJ383" s="93"/>
      <c r="AK383" s="93"/>
      <c r="AL383" s="93"/>
      <c r="AM383" s="93"/>
      <c r="AN383" s="93"/>
      <c r="AO383" s="93"/>
      <c r="AP383" s="93"/>
      <c r="AQ383" s="93"/>
      <c r="AR383" s="93"/>
      <c r="AS383" s="93"/>
      <c r="AT383" s="93"/>
      <c r="AU383" s="93"/>
      <c r="AV383" s="93"/>
      <c r="AW383" s="93"/>
      <c r="AX383" s="93"/>
      <c r="AY383" s="93"/>
      <c r="AZ383" s="93"/>
      <c r="BA383" s="93"/>
      <c r="BB383" s="93"/>
      <c r="BC383" s="93"/>
      <c r="BD383" s="93"/>
      <c r="BE383" s="93"/>
      <c r="BF383" s="95"/>
      <c r="BG383" s="95"/>
      <c r="BH383" s="95"/>
      <c r="BI383" s="95"/>
    </row>
    <row r="384" spans="1:61" s="18" customFormat="1" ht="35.4" x14ac:dyDescent="0.6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4"/>
      <c r="S384" s="94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  <c r="AD384" s="93"/>
      <c r="AE384" s="93"/>
      <c r="AF384" s="93"/>
      <c r="AG384" s="93"/>
      <c r="AH384" s="93"/>
      <c r="AI384" s="93"/>
      <c r="AJ384" s="93"/>
      <c r="AK384" s="93"/>
      <c r="AL384" s="93"/>
      <c r="AM384" s="93"/>
      <c r="AN384" s="93"/>
      <c r="AO384" s="93"/>
      <c r="AP384" s="93"/>
      <c r="AQ384" s="93"/>
      <c r="AR384" s="93"/>
      <c r="AS384" s="93"/>
      <c r="AT384" s="93"/>
      <c r="AU384" s="93"/>
      <c r="AV384" s="93"/>
      <c r="AW384" s="93"/>
      <c r="AX384" s="93"/>
      <c r="AY384" s="93"/>
      <c r="AZ384" s="93"/>
      <c r="BA384" s="93"/>
      <c r="BB384" s="93"/>
      <c r="BC384" s="93"/>
      <c r="BD384" s="93"/>
      <c r="BE384" s="93"/>
      <c r="BF384" s="95"/>
      <c r="BG384" s="95"/>
      <c r="BH384" s="95"/>
      <c r="BI384" s="95"/>
    </row>
    <row r="385" spans="1:61" s="18" customFormat="1" ht="35.4" x14ac:dyDescent="0.6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4"/>
      <c r="S385" s="94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  <c r="AF385" s="93"/>
      <c r="AG385" s="93"/>
      <c r="AH385" s="93"/>
      <c r="AI385" s="93"/>
      <c r="AJ385" s="93"/>
      <c r="AK385" s="93"/>
      <c r="AL385" s="93"/>
      <c r="AM385" s="93"/>
      <c r="AN385" s="93"/>
      <c r="AO385" s="93"/>
      <c r="AP385" s="93"/>
      <c r="AQ385" s="93"/>
      <c r="AR385" s="93"/>
      <c r="AS385" s="93"/>
      <c r="AT385" s="93"/>
      <c r="AU385" s="93"/>
      <c r="AV385" s="93"/>
      <c r="AW385" s="93"/>
      <c r="AX385" s="93"/>
      <c r="AY385" s="93"/>
      <c r="AZ385" s="93"/>
      <c r="BA385" s="93"/>
      <c r="BB385" s="93"/>
      <c r="BC385" s="93"/>
      <c r="BD385" s="93"/>
      <c r="BE385" s="93"/>
      <c r="BF385" s="95"/>
      <c r="BG385" s="95"/>
      <c r="BH385" s="95"/>
      <c r="BI385" s="95"/>
    </row>
    <row r="386" spans="1:61" s="18" customFormat="1" ht="35.4" x14ac:dyDescent="0.6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4"/>
      <c r="S386" s="94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  <c r="AD386" s="93"/>
      <c r="AE386" s="93"/>
      <c r="AF386" s="93"/>
      <c r="AG386" s="93"/>
      <c r="AH386" s="93"/>
      <c r="AI386" s="93"/>
      <c r="AJ386" s="93"/>
      <c r="AK386" s="93"/>
      <c r="AL386" s="93"/>
      <c r="AM386" s="93"/>
      <c r="AN386" s="93"/>
      <c r="AO386" s="93"/>
      <c r="AP386" s="93"/>
      <c r="AQ386" s="93"/>
      <c r="AR386" s="93"/>
      <c r="AS386" s="93"/>
      <c r="AT386" s="93"/>
      <c r="AU386" s="93"/>
      <c r="AV386" s="93"/>
      <c r="AW386" s="93"/>
      <c r="AX386" s="93"/>
      <c r="AY386" s="93"/>
      <c r="AZ386" s="93"/>
      <c r="BA386" s="93"/>
      <c r="BB386" s="93"/>
      <c r="BC386" s="93"/>
      <c r="BD386" s="93"/>
      <c r="BE386" s="93"/>
      <c r="BF386" s="95"/>
      <c r="BG386" s="95"/>
      <c r="BH386" s="95"/>
      <c r="BI386" s="95"/>
    </row>
    <row r="387" spans="1:61" s="18" customFormat="1" ht="35.4" x14ac:dyDescent="0.6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4"/>
      <c r="S387" s="94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  <c r="AD387" s="93"/>
      <c r="AE387" s="93"/>
      <c r="AF387" s="93"/>
      <c r="AG387" s="93"/>
      <c r="AH387" s="93"/>
      <c r="AI387" s="93"/>
      <c r="AJ387" s="93"/>
      <c r="AK387" s="93"/>
      <c r="AL387" s="93"/>
      <c r="AM387" s="93"/>
      <c r="AN387" s="93"/>
      <c r="AO387" s="93"/>
      <c r="AP387" s="93"/>
      <c r="AQ387" s="93"/>
      <c r="AR387" s="93"/>
      <c r="AS387" s="93"/>
      <c r="AT387" s="93"/>
      <c r="AU387" s="93"/>
      <c r="AV387" s="93"/>
      <c r="AW387" s="93"/>
      <c r="AX387" s="93"/>
      <c r="AY387" s="93"/>
      <c r="AZ387" s="93"/>
      <c r="BA387" s="93"/>
      <c r="BB387" s="93"/>
      <c r="BC387" s="93"/>
      <c r="BD387" s="93"/>
      <c r="BE387" s="93"/>
      <c r="BF387" s="95"/>
      <c r="BG387" s="95"/>
      <c r="BH387" s="95"/>
      <c r="BI387" s="95"/>
    </row>
    <row r="388" spans="1:61" s="18" customFormat="1" ht="35.4" x14ac:dyDescent="0.6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4"/>
      <c r="S388" s="94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  <c r="AD388" s="93"/>
      <c r="AE388" s="93"/>
      <c r="AF388" s="93"/>
      <c r="AG388" s="93"/>
      <c r="AH388" s="93"/>
      <c r="AI388" s="93"/>
      <c r="AJ388" s="93"/>
      <c r="AK388" s="93"/>
      <c r="AL388" s="93"/>
      <c r="AM388" s="93"/>
      <c r="AN388" s="93"/>
      <c r="AO388" s="93"/>
      <c r="AP388" s="93"/>
      <c r="AQ388" s="93"/>
      <c r="AR388" s="93"/>
      <c r="AS388" s="93"/>
      <c r="AT388" s="93"/>
      <c r="AU388" s="93"/>
      <c r="AV388" s="93"/>
      <c r="AW388" s="93"/>
      <c r="AX388" s="93"/>
      <c r="AY388" s="93"/>
      <c r="AZ388" s="93"/>
      <c r="BA388" s="93"/>
      <c r="BB388" s="93"/>
      <c r="BC388" s="93"/>
      <c r="BD388" s="93"/>
      <c r="BE388" s="93"/>
      <c r="BF388" s="95"/>
      <c r="BG388" s="95"/>
      <c r="BH388" s="95"/>
      <c r="BI388" s="95"/>
    </row>
    <row r="389" spans="1:61" s="18" customFormat="1" ht="35.4" x14ac:dyDescent="0.6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4"/>
      <c r="S389" s="94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  <c r="AD389" s="93"/>
      <c r="AE389" s="93"/>
      <c r="AF389" s="93"/>
      <c r="AG389" s="93"/>
      <c r="AH389" s="93"/>
      <c r="AI389" s="93"/>
      <c r="AJ389" s="93"/>
      <c r="AK389" s="93"/>
      <c r="AL389" s="93"/>
      <c r="AM389" s="93"/>
      <c r="AN389" s="93"/>
      <c r="AO389" s="93"/>
      <c r="AP389" s="93"/>
      <c r="AQ389" s="93"/>
      <c r="AR389" s="93"/>
      <c r="AS389" s="93"/>
      <c r="AT389" s="93"/>
      <c r="AU389" s="93"/>
      <c r="AV389" s="93"/>
      <c r="AW389" s="93"/>
      <c r="AX389" s="93"/>
      <c r="AY389" s="93"/>
      <c r="AZ389" s="93"/>
      <c r="BA389" s="93"/>
      <c r="BB389" s="93"/>
      <c r="BC389" s="93"/>
      <c r="BD389" s="93"/>
      <c r="BE389" s="93"/>
      <c r="BF389" s="95"/>
      <c r="BG389" s="95"/>
      <c r="BH389" s="95"/>
      <c r="BI389" s="95"/>
    </row>
    <row r="390" spans="1:61" s="18" customFormat="1" ht="35.4" x14ac:dyDescent="0.6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4"/>
      <c r="S390" s="94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  <c r="AF390" s="93"/>
      <c r="AG390" s="93"/>
      <c r="AH390" s="93"/>
      <c r="AI390" s="93"/>
      <c r="AJ390" s="93"/>
      <c r="AK390" s="93"/>
      <c r="AL390" s="93"/>
      <c r="AM390" s="93"/>
      <c r="AN390" s="93"/>
      <c r="AO390" s="93"/>
      <c r="AP390" s="93"/>
      <c r="AQ390" s="93"/>
      <c r="AR390" s="93"/>
      <c r="AS390" s="93"/>
      <c r="AT390" s="93"/>
      <c r="AU390" s="93"/>
      <c r="AV390" s="93"/>
      <c r="AW390" s="93"/>
      <c r="AX390" s="93"/>
      <c r="AY390" s="93"/>
      <c r="AZ390" s="93"/>
      <c r="BA390" s="93"/>
      <c r="BB390" s="93"/>
      <c r="BC390" s="93"/>
      <c r="BD390" s="93"/>
      <c r="BE390" s="93"/>
      <c r="BF390" s="95"/>
      <c r="BG390" s="95"/>
      <c r="BH390" s="95"/>
      <c r="BI390" s="95"/>
    </row>
    <row r="391" spans="1:61" s="18" customFormat="1" ht="35.4" x14ac:dyDescent="0.6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4"/>
      <c r="S391" s="94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  <c r="AD391" s="93"/>
      <c r="AE391" s="93"/>
      <c r="AF391" s="93"/>
      <c r="AG391" s="93"/>
      <c r="AH391" s="93"/>
      <c r="AI391" s="93"/>
      <c r="AJ391" s="93"/>
      <c r="AK391" s="93"/>
      <c r="AL391" s="93"/>
      <c r="AM391" s="93"/>
      <c r="AN391" s="93"/>
      <c r="AO391" s="93"/>
      <c r="AP391" s="93"/>
      <c r="AQ391" s="93"/>
      <c r="AR391" s="93"/>
      <c r="AS391" s="93"/>
      <c r="AT391" s="93"/>
      <c r="AU391" s="93"/>
      <c r="AV391" s="93"/>
      <c r="AW391" s="93"/>
      <c r="AX391" s="93"/>
      <c r="AY391" s="93"/>
      <c r="AZ391" s="93"/>
      <c r="BA391" s="93"/>
      <c r="BB391" s="93"/>
      <c r="BC391" s="93"/>
      <c r="BD391" s="93"/>
      <c r="BE391" s="93"/>
      <c r="BF391" s="95"/>
      <c r="BG391" s="95"/>
      <c r="BH391" s="95"/>
      <c r="BI391" s="95"/>
    </row>
    <row r="392" spans="1:61" s="18" customFormat="1" ht="35.4" x14ac:dyDescent="0.6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4"/>
      <c r="S392" s="94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  <c r="AF392" s="93"/>
      <c r="AG392" s="93"/>
      <c r="AH392" s="93"/>
      <c r="AI392" s="93"/>
      <c r="AJ392" s="93"/>
      <c r="AK392" s="93"/>
      <c r="AL392" s="93"/>
      <c r="AM392" s="93"/>
      <c r="AN392" s="93"/>
      <c r="AO392" s="93"/>
      <c r="AP392" s="93"/>
      <c r="AQ392" s="93"/>
      <c r="AR392" s="93"/>
      <c r="AS392" s="93"/>
      <c r="AT392" s="93"/>
      <c r="AU392" s="93"/>
      <c r="AV392" s="93"/>
      <c r="AW392" s="93"/>
      <c r="AX392" s="93"/>
      <c r="AY392" s="93"/>
      <c r="AZ392" s="93"/>
      <c r="BA392" s="93"/>
      <c r="BB392" s="93"/>
      <c r="BC392" s="93"/>
      <c r="BD392" s="93"/>
      <c r="BE392" s="93"/>
      <c r="BF392" s="95"/>
      <c r="BG392" s="95"/>
      <c r="BH392" s="95"/>
      <c r="BI392" s="95"/>
    </row>
    <row r="393" spans="1:61" s="18" customFormat="1" ht="35.4" x14ac:dyDescent="0.6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4"/>
      <c r="S393" s="94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  <c r="AD393" s="93"/>
      <c r="AE393" s="93"/>
      <c r="AF393" s="93"/>
      <c r="AG393" s="93"/>
      <c r="AH393" s="93"/>
      <c r="AI393" s="93"/>
      <c r="AJ393" s="93"/>
      <c r="AK393" s="93"/>
      <c r="AL393" s="93"/>
      <c r="AM393" s="93"/>
      <c r="AN393" s="93"/>
      <c r="AO393" s="93"/>
      <c r="AP393" s="93"/>
      <c r="AQ393" s="93"/>
      <c r="AR393" s="93"/>
      <c r="AS393" s="93"/>
      <c r="AT393" s="93"/>
      <c r="AU393" s="93"/>
      <c r="AV393" s="93"/>
      <c r="AW393" s="93"/>
      <c r="AX393" s="93"/>
      <c r="AY393" s="93"/>
      <c r="AZ393" s="93"/>
      <c r="BA393" s="93"/>
      <c r="BB393" s="93"/>
      <c r="BC393" s="93"/>
      <c r="BD393" s="93"/>
      <c r="BE393" s="93"/>
      <c r="BF393" s="95"/>
      <c r="BG393" s="95"/>
      <c r="BH393" s="95"/>
      <c r="BI393" s="95"/>
    </row>
    <row r="394" spans="1:61" s="18" customFormat="1" ht="35.4" x14ac:dyDescent="0.6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4"/>
      <c r="S394" s="94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  <c r="AD394" s="93"/>
      <c r="AE394" s="93"/>
      <c r="AF394" s="93"/>
      <c r="AG394" s="93"/>
      <c r="AH394" s="93"/>
      <c r="AI394" s="93"/>
      <c r="AJ394" s="93"/>
      <c r="AK394" s="93"/>
      <c r="AL394" s="93"/>
      <c r="AM394" s="93"/>
      <c r="AN394" s="93"/>
      <c r="AO394" s="93"/>
      <c r="AP394" s="93"/>
      <c r="AQ394" s="93"/>
      <c r="AR394" s="93"/>
      <c r="AS394" s="93"/>
      <c r="AT394" s="93"/>
      <c r="AU394" s="93"/>
      <c r="AV394" s="93"/>
      <c r="AW394" s="93"/>
      <c r="AX394" s="93"/>
      <c r="AY394" s="93"/>
      <c r="AZ394" s="93"/>
      <c r="BA394" s="93"/>
      <c r="BB394" s="93"/>
      <c r="BC394" s="93"/>
      <c r="BD394" s="93"/>
      <c r="BE394" s="93"/>
      <c r="BF394" s="95"/>
      <c r="BG394" s="95"/>
      <c r="BH394" s="95"/>
      <c r="BI394" s="95"/>
    </row>
    <row r="395" spans="1:61" s="18" customFormat="1" ht="35.4" x14ac:dyDescent="0.6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4"/>
      <c r="S395" s="94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  <c r="AD395" s="93"/>
      <c r="AE395" s="93"/>
      <c r="AF395" s="93"/>
      <c r="AG395" s="93"/>
      <c r="AH395" s="93"/>
      <c r="AI395" s="93"/>
      <c r="AJ395" s="93"/>
      <c r="AK395" s="93"/>
      <c r="AL395" s="93"/>
      <c r="AM395" s="93"/>
      <c r="AN395" s="93"/>
      <c r="AO395" s="93"/>
      <c r="AP395" s="93"/>
      <c r="AQ395" s="93"/>
      <c r="AR395" s="93"/>
      <c r="AS395" s="93"/>
      <c r="AT395" s="93"/>
      <c r="AU395" s="93"/>
      <c r="AV395" s="93"/>
      <c r="AW395" s="93"/>
      <c r="AX395" s="93"/>
      <c r="AY395" s="93"/>
      <c r="AZ395" s="93"/>
      <c r="BA395" s="93"/>
      <c r="BB395" s="93"/>
      <c r="BC395" s="93"/>
      <c r="BD395" s="93"/>
      <c r="BE395" s="93"/>
      <c r="BF395" s="95"/>
      <c r="BG395" s="95"/>
      <c r="BH395" s="95"/>
      <c r="BI395" s="95"/>
    </row>
    <row r="396" spans="1:61" s="18" customFormat="1" ht="35.4" x14ac:dyDescent="0.6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4"/>
      <c r="S396" s="94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  <c r="AD396" s="93"/>
      <c r="AE396" s="93"/>
      <c r="AF396" s="93"/>
      <c r="AG396" s="93"/>
      <c r="AH396" s="93"/>
      <c r="AI396" s="93"/>
      <c r="AJ396" s="93"/>
      <c r="AK396" s="93"/>
      <c r="AL396" s="93"/>
      <c r="AM396" s="93"/>
      <c r="AN396" s="93"/>
      <c r="AO396" s="93"/>
      <c r="AP396" s="93"/>
      <c r="AQ396" s="93"/>
      <c r="AR396" s="93"/>
      <c r="AS396" s="93"/>
      <c r="AT396" s="93"/>
      <c r="AU396" s="93"/>
      <c r="AV396" s="93"/>
      <c r="AW396" s="93"/>
      <c r="AX396" s="93"/>
      <c r="AY396" s="93"/>
      <c r="AZ396" s="93"/>
      <c r="BA396" s="93"/>
      <c r="BB396" s="93"/>
      <c r="BC396" s="93"/>
      <c r="BD396" s="93"/>
      <c r="BE396" s="93"/>
      <c r="BF396" s="95"/>
      <c r="BG396" s="95"/>
      <c r="BH396" s="95"/>
      <c r="BI396" s="95"/>
    </row>
    <row r="397" spans="1:61" s="18" customFormat="1" ht="35.4" x14ac:dyDescent="0.6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4"/>
      <c r="S397" s="94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  <c r="AD397" s="93"/>
      <c r="AE397" s="93"/>
      <c r="AF397" s="93"/>
      <c r="AG397" s="93"/>
      <c r="AH397" s="93"/>
      <c r="AI397" s="93"/>
      <c r="AJ397" s="93"/>
      <c r="AK397" s="93"/>
      <c r="AL397" s="93"/>
      <c r="AM397" s="93"/>
      <c r="AN397" s="93"/>
      <c r="AO397" s="93"/>
      <c r="AP397" s="93"/>
      <c r="AQ397" s="93"/>
      <c r="AR397" s="93"/>
      <c r="AS397" s="93"/>
      <c r="AT397" s="93"/>
      <c r="AU397" s="93"/>
      <c r="AV397" s="93"/>
      <c r="AW397" s="93"/>
      <c r="AX397" s="93"/>
      <c r="AY397" s="93"/>
      <c r="AZ397" s="93"/>
      <c r="BA397" s="93"/>
      <c r="BB397" s="93"/>
      <c r="BC397" s="93"/>
      <c r="BD397" s="93"/>
      <c r="BE397" s="93"/>
      <c r="BF397" s="95"/>
      <c r="BG397" s="95"/>
      <c r="BH397" s="95"/>
      <c r="BI397" s="95"/>
    </row>
    <row r="398" spans="1:61" s="18" customFormat="1" ht="35.4" x14ac:dyDescent="0.6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4"/>
      <c r="S398" s="94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  <c r="AD398" s="93"/>
      <c r="AE398" s="93"/>
      <c r="AF398" s="93"/>
      <c r="AG398" s="93"/>
      <c r="AH398" s="93"/>
      <c r="AI398" s="93"/>
      <c r="AJ398" s="93"/>
      <c r="AK398" s="93"/>
      <c r="AL398" s="93"/>
      <c r="AM398" s="93"/>
      <c r="AN398" s="93"/>
      <c r="AO398" s="93"/>
      <c r="AP398" s="93"/>
      <c r="AQ398" s="93"/>
      <c r="AR398" s="93"/>
      <c r="AS398" s="93"/>
      <c r="AT398" s="93"/>
      <c r="AU398" s="93"/>
      <c r="AV398" s="93"/>
      <c r="AW398" s="93"/>
      <c r="AX398" s="93"/>
      <c r="AY398" s="93"/>
      <c r="AZ398" s="93"/>
      <c r="BA398" s="93"/>
      <c r="BB398" s="93"/>
      <c r="BC398" s="93"/>
      <c r="BD398" s="93"/>
      <c r="BE398" s="93"/>
      <c r="BF398" s="95"/>
      <c r="BG398" s="95"/>
      <c r="BH398" s="95"/>
      <c r="BI398" s="95"/>
    </row>
    <row r="399" spans="1:61" s="18" customFormat="1" ht="35.4" x14ac:dyDescent="0.6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4"/>
      <c r="S399" s="94"/>
      <c r="T399" s="93"/>
      <c r="U399" s="93"/>
      <c r="V399" s="93"/>
      <c r="W399" s="93"/>
      <c r="X399" s="93"/>
      <c r="Y399" s="93"/>
      <c r="Z399" s="93"/>
      <c r="AA399" s="93"/>
      <c r="AB399" s="93"/>
      <c r="AC399" s="93"/>
      <c r="AD399" s="93"/>
      <c r="AE399" s="93"/>
      <c r="AF399" s="93"/>
      <c r="AG399" s="93"/>
      <c r="AH399" s="93"/>
      <c r="AI399" s="93"/>
      <c r="AJ399" s="93"/>
      <c r="AK399" s="93"/>
      <c r="AL399" s="93"/>
      <c r="AM399" s="93"/>
      <c r="AN399" s="93"/>
      <c r="AO399" s="93"/>
      <c r="AP399" s="93"/>
      <c r="AQ399" s="93"/>
      <c r="AR399" s="93"/>
      <c r="AS399" s="93"/>
      <c r="AT399" s="93"/>
      <c r="AU399" s="93"/>
      <c r="AV399" s="93"/>
      <c r="AW399" s="93"/>
      <c r="AX399" s="93"/>
      <c r="AY399" s="93"/>
      <c r="AZ399" s="93"/>
      <c r="BA399" s="93"/>
      <c r="BB399" s="93"/>
      <c r="BC399" s="93"/>
      <c r="BD399" s="93"/>
      <c r="BE399" s="93"/>
      <c r="BF399" s="95"/>
      <c r="BG399" s="95"/>
      <c r="BH399" s="95"/>
      <c r="BI399" s="95"/>
    </row>
    <row r="400" spans="1:61" s="18" customFormat="1" ht="35.4" x14ac:dyDescent="0.6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4"/>
      <c r="S400" s="94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  <c r="AF400" s="93"/>
      <c r="AG400" s="93"/>
      <c r="AH400" s="93"/>
      <c r="AI400" s="93"/>
      <c r="AJ400" s="93"/>
      <c r="AK400" s="93"/>
      <c r="AL400" s="93"/>
      <c r="AM400" s="93"/>
      <c r="AN400" s="93"/>
      <c r="AO400" s="93"/>
      <c r="AP400" s="93"/>
      <c r="AQ400" s="93"/>
      <c r="AR400" s="93"/>
      <c r="AS400" s="93"/>
      <c r="AT400" s="93"/>
      <c r="AU400" s="93"/>
      <c r="AV400" s="93"/>
      <c r="AW400" s="93"/>
      <c r="AX400" s="93"/>
      <c r="AY400" s="93"/>
      <c r="AZ400" s="93"/>
      <c r="BA400" s="93"/>
      <c r="BB400" s="93"/>
      <c r="BC400" s="93"/>
      <c r="BD400" s="93"/>
      <c r="BE400" s="93"/>
      <c r="BF400" s="95"/>
      <c r="BG400" s="95"/>
      <c r="BH400" s="95"/>
      <c r="BI400" s="95"/>
    </row>
    <row r="401" spans="1:61" s="18" customFormat="1" ht="35.4" x14ac:dyDescent="0.6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4"/>
      <c r="S401" s="94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  <c r="AD401" s="93"/>
      <c r="AE401" s="93"/>
      <c r="AF401" s="93"/>
      <c r="AG401" s="93"/>
      <c r="AH401" s="93"/>
      <c r="AI401" s="93"/>
      <c r="AJ401" s="93"/>
      <c r="AK401" s="93"/>
      <c r="AL401" s="93"/>
      <c r="AM401" s="93"/>
      <c r="AN401" s="93"/>
      <c r="AO401" s="93"/>
      <c r="AP401" s="93"/>
      <c r="AQ401" s="93"/>
      <c r="AR401" s="93"/>
      <c r="AS401" s="93"/>
      <c r="AT401" s="93"/>
      <c r="AU401" s="93"/>
      <c r="AV401" s="93"/>
      <c r="AW401" s="93"/>
      <c r="AX401" s="93"/>
      <c r="AY401" s="93"/>
      <c r="AZ401" s="93"/>
      <c r="BA401" s="93"/>
      <c r="BB401" s="93"/>
      <c r="BC401" s="93"/>
      <c r="BD401" s="93"/>
      <c r="BE401" s="93"/>
      <c r="BF401" s="95"/>
      <c r="BG401" s="95"/>
      <c r="BH401" s="95"/>
      <c r="BI401" s="95"/>
    </row>
    <row r="402" spans="1:61" s="18" customFormat="1" ht="35.4" x14ac:dyDescent="0.6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4"/>
      <c r="S402" s="94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  <c r="AD402" s="93"/>
      <c r="AE402" s="93"/>
      <c r="AF402" s="93"/>
      <c r="AG402" s="93"/>
      <c r="AH402" s="93"/>
      <c r="AI402" s="93"/>
      <c r="AJ402" s="93"/>
      <c r="AK402" s="93"/>
      <c r="AL402" s="93"/>
      <c r="AM402" s="93"/>
      <c r="AN402" s="93"/>
      <c r="AO402" s="93"/>
      <c r="AP402" s="93"/>
      <c r="AQ402" s="93"/>
      <c r="AR402" s="93"/>
      <c r="AS402" s="93"/>
      <c r="AT402" s="93"/>
      <c r="AU402" s="93"/>
      <c r="AV402" s="93"/>
      <c r="AW402" s="93"/>
      <c r="AX402" s="93"/>
      <c r="AY402" s="93"/>
      <c r="AZ402" s="93"/>
      <c r="BA402" s="93"/>
      <c r="BB402" s="93"/>
      <c r="BC402" s="93"/>
      <c r="BD402" s="93"/>
      <c r="BE402" s="93"/>
      <c r="BF402" s="95"/>
      <c r="BG402" s="95"/>
      <c r="BH402" s="95"/>
      <c r="BI402" s="95"/>
    </row>
    <row r="403" spans="1:61" s="18" customFormat="1" ht="35.4" x14ac:dyDescent="0.6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4"/>
      <c r="S403" s="94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  <c r="AD403" s="93"/>
      <c r="AE403" s="93"/>
      <c r="AF403" s="93"/>
      <c r="AG403" s="93"/>
      <c r="AH403" s="93"/>
      <c r="AI403" s="93"/>
      <c r="AJ403" s="93"/>
      <c r="AK403" s="93"/>
      <c r="AL403" s="93"/>
      <c r="AM403" s="93"/>
      <c r="AN403" s="93"/>
      <c r="AO403" s="93"/>
      <c r="AP403" s="93"/>
      <c r="AQ403" s="93"/>
      <c r="AR403" s="93"/>
      <c r="AS403" s="93"/>
      <c r="AT403" s="93"/>
      <c r="AU403" s="93"/>
      <c r="AV403" s="93"/>
      <c r="AW403" s="93"/>
      <c r="AX403" s="93"/>
      <c r="AY403" s="93"/>
      <c r="AZ403" s="93"/>
      <c r="BA403" s="93"/>
      <c r="BB403" s="93"/>
      <c r="BC403" s="93"/>
      <c r="BD403" s="93"/>
      <c r="BE403" s="93"/>
      <c r="BF403" s="95"/>
      <c r="BG403" s="95"/>
      <c r="BH403" s="95"/>
      <c r="BI403" s="95"/>
    </row>
    <row r="404" spans="1:61" s="18" customFormat="1" ht="35.4" x14ac:dyDescent="0.6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4"/>
      <c r="S404" s="94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  <c r="AD404" s="93"/>
      <c r="AE404" s="93"/>
      <c r="AF404" s="93"/>
      <c r="AG404" s="93"/>
      <c r="AH404" s="93"/>
      <c r="AI404" s="93"/>
      <c r="AJ404" s="93"/>
      <c r="AK404" s="93"/>
      <c r="AL404" s="93"/>
      <c r="AM404" s="93"/>
      <c r="AN404" s="93"/>
      <c r="AO404" s="93"/>
      <c r="AP404" s="93"/>
      <c r="AQ404" s="93"/>
      <c r="AR404" s="93"/>
      <c r="AS404" s="93"/>
      <c r="AT404" s="93"/>
      <c r="AU404" s="93"/>
      <c r="AV404" s="93"/>
      <c r="AW404" s="93"/>
      <c r="AX404" s="93"/>
      <c r="AY404" s="93"/>
      <c r="AZ404" s="93"/>
      <c r="BA404" s="93"/>
      <c r="BB404" s="93"/>
      <c r="BC404" s="93"/>
      <c r="BD404" s="93"/>
      <c r="BE404" s="93"/>
      <c r="BF404" s="95"/>
      <c r="BG404" s="95"/>
      <c r="BH404" s="95"/>
      <c r="BI404" s="95"/>
    </row>
    <row r="405" spans="1:61" s="18" customFormat="1" ht="35.4" x14ac:dyDescent="0.6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4"/>
      <c r="S405" s="94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  <c r="AF405" s="93"/>
      <c r="AG405" s="93"/>
      <c r="AH405" s="93"/>
      <c r="AI405" s="93"/>
      <c r="AJ405" s="93"/>
      <c r="AK405" s="93"/>
      <c r="AL405" s="93"/>
      <c r="AM405" s="93"/>
      <c r="AN405" s="93"/>
      <c r="AO405" s="93"/>
      <c r="AP405" s="93"/>
      <c r="AQ405" s="93"/>
      <c r="AR405" s="93"/>
      <c r="AS405" s="93"/>
      <c r="AT405" s="93"/>
      <c r="AU405" s="93"/>
      <c r="AV405" s="93"/>
      <c r="AW405" s="93"/>
      <c r="AX405" s="93"/>
      <c r="AY405" s="93"/>
      <c r="AZ405" s="93"/>
      <c r="BA405" s="93"/>
      <c r="BB405" s="93"/>
      <c r="BC405" s="93"/>
      <c r="BD405" s="93"/>
      <c r="BE405" s="93"/>
      <c r="BF405" s="95"/>
      <c r="BG405" s="95"/>
      <c r="BH405" s="95"/>
      <c r="BI405" s="95"/>
    </row>
    <row r="406" spans="1:61" s="18" customFormat="1" ht="35.4" x14ac:dyDescent="0.6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4"/>
      <c r="S406" s="94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  <c r="AD406" s="93"/>
      <c r="AE406" s="93"/>
      <c r="AF406" s="93"/>
      <c r="AG406" s="93"/>
      <c r="AH406" s="93"/>
      <c r="AI406" s="93"/>
      <c r="AJ406" s="93"/>
      <c r="AK406" s="93"/>
      <c r="AL406" s="93"/>
      <c r="AM406" s="93"/>
      <c r="AN406" s="93"/>
      <c r="AO406" s="93"/>
      <c r="AP406" s="93"/>
      <c r="AQ406" s="93"/>
      <c r="AR406" s="93"/>
      <c r="AS406" s="93"/>
      <c r="AT406" s="93"/>
      <c r="AU406" s="93"/>
      <c r="AV406" s="93"/>
      <c r="AW406" s="93"/>
      <c r="AX406" s="93"/>
      <c r="AY406" s="93"/>
      <c r="AZ406" s="93"/>
      <c r="BA406" s="93"/>
      <c r="BB406" s="93"/>
      <c r="BC406" s="93"/>
      <c r="BD406" s="93"/>
      <c r="BE406" s="93"/>
      <c r="BF406" s="95"/>
      <c r="BG406" s="95"/>
      <c r="BH406" s="95"/>
      <c r="BI406" s="95"/>
    </row>
    <row r="407" spans="1:61" s="18" customFormat="1" ht="35.4" x14ac:dyDescent="0.6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4"/>
      <c r="S407" s="94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  <c r="AD407" s="93"/>
      <c r="AE407" s="93"/>
      <c r="AF407" s="93"/>
      <c r="AG407" s="93"/>
      <c r="AH407" s="93"/>
      <c r="AI407" s="93"/>
      <c r="AJ407" s="93"/>
      <c r="AK407" s="93"/>
      <c r="AL407" s="93"/>
      <c r="AM407" s="93"/>
      <c r="AN407" s="93"/>
      <c r="AO407" s="93"/>
      <c r="AP407" s="93"/>
      <c r="AQ407" s="93"/>
      <c r="AR407" s="93"/>
      <c r="AS407" s="93"/>
      <c r="AT407" s="93"/>
      <c r="AU407" s="93"/>
      <c r="AV407" s="93"/>
      <c r="AW407" s="93"/>
      <c r="AX407" s="93"/>
      <c r="AY407" s="93"/>
      <c r="AZ407" s="93"/>
      <c r="BA407" s="93"/>
      <c r="BB407" s="93"/>
      <c r="BC407" s="93"/>
      <c r="BD407" s="93"/>
      <c r="BE407" s="93"/>
      <c r="BF407" s="95"/>
      <c r="BG407" s="95"/>
      <c r="BH407" s="95"/>
      <c r="BI407" s="95"/>
    </row>
    <row r="408" spans="1:61" s="18" customFormat="1" ht="35.4" x14ac:dyDescent="0.6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4"/>
      <c r="S408" s="94"/>
      <c r="T408" s="93"/>
      <c r="U408" s="93"/>
      <c r="V408" s="93"/>
      <c r="W408" s="93"/>
      <c r="X408" s="93"/>
      <c r="Y408" s="93"/>
      <c r="Z408" s="93"/>
      <c r="AA408" s="93"/>
      <c r="AB408" s="93"/>
      <c r="AC408" s="93"/>
      <c r="AD408" s="93"/>
      <c r="AE408" s="93"/>
      <c r="AF408" s="93"/>
      <c r="AG408" s="93"/>
      <c r="AH408" s="93"/>
      <c r="AI408" s="93"/>
      <c r="AJ408" s="93"/>
      <c r="AK408" s="93"/>
      <c r="AL408" s="93"/>
      <c r="AM408" s="93"/>
      <c r="AN408" s="93"/>
      <c r="AO408" s="93"/>
      <c r="AP408" s="93"/>
      <c r="AQ408" s="93"/>
      <c r="AR408" s="93"/>
      <c r="AS408" s="93"/>
      <c r="AT408" s="93"/>
      <c r="AU408" s="93"/>
      <c r="AV408" s="93"/>
      <c r="AW408" s="93"/>
      <c r="AX408" s="93"/>
      <c r="AY408" s="93"/>
      <c r="AZ408" s="93"/>
      <c r="BA408" s="93"/>
      <c r="BB408" s="93"/>
      <c r="BC408" s="93"/>
      <c r="BD408" s="93"/>
      <c r="BE408" s="93"/>
      <c r="BF408" s="95"/>
      <c r="BG408" s="95"/>
      <c r="BH408" s="95"/>
      <c r="BI408" s="95"/>
    </row>
    <row r="409" spans="1:61" s="18" customFormat="1" ht="35.4" x14ac:dyDescent="0.6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4"/>
      <c r="S409" s="94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  <c r="AF409" s="93"/>
      <c r="AG409" s="93"/>
      <c r="AH409" s="93"/>
      <c r="AI409" s="93"/>
      <c r="AJ409" s="93"/>
      <c r="AK409" s="93"/>
      <c r="AL409" s="93"/>
      <c r="AM409" s="93"/>
      <c r="AN409" s="93"/>
      <c r="AO409" s="93"/>
      <c r="AP409" s="93"/>
      <c r="AQ409" s="93"/>
      <c r="AR409" s="93"/>
      <c r="AS409" s="93"/>
      <c r="AT409" s="93"/>
      <c r="AU409" s="93"/>
      <c r="AV409" s="93"/>
      <c r="AW409" s="93"/>
      <c r="AX409" s="93"/>
      <c r="AY409" s="93"/>
      <c r="AZ409" s="93"/>
      <c r="BA409" s="93"/>
      <c r="BB409" s="93"/>
      <c r="BC409" s="93"/>
      <c r="BD409" s="93"/>
      <c r="BE409" s="93"/>
      <c r="BF409" s="95"/>
      <c r="BG409" s="95"/>
      <c r="BH409" s="95"/>
      <c r="BI409" s="95"/>
    </row>
    <row r="410" spans="1:61" s="18" customFormat="1" ht="35.4" x14ac:dyDescent="0.6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4"/>
      <c r="S410" s="94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  <c r="AF410" s="93"/>
      <c r="AG410" s="93"/>
      <c r="AH410" s="93"/>
      <c r="AI410" s="93"/>
      <c r="AJ410" s="93"/>
      <c r="AK410" s="93"/>
      <c r="AL410" s="93"/>
      <c r="AM410" s="93"/>
      <c r="AN410" s="93"/>
      <c r="AO410" s="93"/>
      <c r="AP410" s="93"/>
      <c r="AQ410" s="93"/>
      <c r="AR410" s="93"/>
      <c r="AS410" s="93"/>
      <c r="AT410" s="93"/>
      <c r="AU410" s="93"/>
      <c r="AV410" s="93"/>
      <c r="AW410" s="93"/>
      <c r="AX410" s="93"/>
      <c r="AY410" s="93"/>
      <c r="AZ410" s="93"/>
      <c r="BA410" s="93"/>
      <c r="BB410" s="93"/>
      <c r="BC410" s="93"/>
      <c r="BD410" s="93"/>
      <c r="BE410" s="93"/>
      <c r="BF410" s="95"/>
      <c r="BG410" s="95"/>
      <c r="BH410" s="95"/>
      <c r="BI410" s="95"/>
    </row>
    <row r="411" spans="1:61" s="18" customFormat="1" ht="35.4" x14ac:dyDescent="0.6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4"/>
      <c r="S411" s="94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  <c r="AD411" s="93"/>
      <c r="AE411" s="93"/>
      <c r="AF411" s="93"/>
      <c r="AG411" s="93"/>
      <c r="AH411" s="93"/>
      <c r="AI411" s="93"/>
      <c r="AJ411" s="93"/>
      <c r="AK411" s="93"/>
      <c r="AL411" s="93"/>
      <c r="AM411" s="93"/>
      <c r="AN411" s="93"/>
      <c r="AO411" s="93"/>
      <c r="AP411" s="93"/>
      <c r="AQ411" s="93"/>
      <c r="AR411" s="93"/>
      <c r="AS411" s="93"/>
      <c r="AT411" s="93"/>
      <c r="AU411" s="93"/>
      <c r="AV411" s="93"/>
      <c r="AW411" s="93"/>
      <c r="AX411" s="93"/>
      <c r="AY411" s="93"/>
      <c r="AZ411" s="93"/>
      <c r="BA411" s="93"/>
      <c r="BB411" s="93"/>
      <c r="BC411" s="93"/>
      <c r="BD411" s="93"/>
      <c r="BE411" s="93"/>
      <c r="BF411" s="95"/>
      <c r="BG411" s="95"/>
      <c r="BH411" s="95"/>
      <c r="BI411" s="95"/>
    </row>
    <row r="412" spans="1:61" s="18" customFormat="1" ht="35.4" x14ac:dyDescent="0.6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4"/>
      <c r="S412" s="94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  <c r="AF412" s="93"/>
      <c r="AG412" s="93"/>
      <c r="AH412" s="93"/>
      <c r="AI412" s="93"/>
      <c r="AJ412" s="93"/>
      <c r="AK412" s="93"/>
      <c r="AL412" s="93"/>
      <c r="AM412" s="93"/>
      <c r="AN412" s="93"/>
      <c r="AO412" s="93"/>
      <c r="AP412" s="93"/>
      <c r="AQ412" s="93"/>
      <c r="AR412" s="93"/>
      <c r="AS412" s="93"/>
      <c r="AT412" s="93"/>
      <c r="AU412" s="93"/>
      <c r="AV412" s="93"/>
      <c r="AW412" s="93"/>
      <c r="AX412" s="93"/>
      <c r="AY412" s="93"/>
      <c r="AZ412" s="93"/>
      <c r="BA412" s="93"/>
      <c r="BB412" s="93"/>
      <c r="BC412" s="93"/>
      <c r="BD412" s="93"/>
      <c r="BE412" s="93"/>
      <c r="BF412" s="95"/>
      <c r="BG412" s="95"/>
      <c r="BH412" s="95"/>
      <c r="BI412" s="95"/>
    </row>
    <row r="413" spans="1:61" s="18" customFormat="1" ht="35.4" x14ac:dyDescent="0.6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4"/>
      <c r="S413" s="94"/>
      <c r="T413" s="93"/>
      <c r="U413" s="93"/>
      <c r="V413" s="93"/>
      <c r="W413" s="93"/>
      <c r="X413" s="93"/>
      <c r="Y413" s="93"/>
      <c r="Z413" s="93"/>
      <c r="AA413" s="93"/>
      <c r="AB413" s="93"/>
      <c r="AC413" s="93"/>
      <c r="AD413" s="93"/>
      <c r="AE413" s="93"/>
      <c r="AF413" s="93"/>
      <c r="AG413" s="93"/>
      <c r="AH413" s="93"/>
      <c r="AI413" s="93"/>
      <c r="AJ413" s="93"/>
      <c r="AK413" s="93"/>
      <c r="AL413" s="93"/>
      <c r="AM413" s="93"/>
      <c r="AN413" s="93"/>
      <c r="AO413" s="93"/>
      <c r="AP413" s="93"/>
      <c r="AQ413" s="93"/>
      <c r="AR413" s="93"/>
      <c r="AS413" s="93"/>
      <c r="AT413" s="93"/>
      <c r="AU413" s="93"/>
      <c r="AV413" s="93"/>
      <c r="AW413" s="93"/>
      <c r="AX413" s="93"/>
      <c r="AY413" s="93"/>
      <c r="AZ413" s="93"/>
      <c r="BA413" s="93"/>
      <c r="BB413" s="93"/>
      <c r="BC413" s="93"/>
      <c r="BD413" s="93"/>
      <c r="BE413" s="93"/>
      <c r="BF413" s="95"/>
      <c r="BG413" s="95"/>
      <c r="BH413" s="95"/>
      <c r="BI413" s="95"/>
    </row>
    <row r="414" spans="1:61" s="18" customFormat="1" ht="35.4" x14ac:dyDescent="0.6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4"/>
      <c r="S414" s="94"/>
      <c r="T414" s="93"/>
      <c r="U414" s="93"/>
      <c r="V414" s="93"/>
      <c r="W414" s="93"/>
      <c r="X414" s="93"/>
      <c r="Y414" s="93"/>
      <c r="Z414" s="93"/>
      <c r="AA414" s="93"/>
      <c r="AB414" s="93"/>
      <c r="AC414" s="93"/>
      <c r="AD414" s="93"/>
      <c r="AE414" s="93"/>
      <c r="AF414" s="93"/>
      <c r="AG414" s="93"/>
      <c r="AH414" s="93"/>
      <c r="AI414" s="93"/>
      <c r="AJ414" s="93"/>
      <c r="AK414" s="93"/>
      <c r="AL414" s="93"/>
      <c r="AM414" s="93"/>
      <c r="AN414" s="93"/>
      <c r="AO414" s="93"/>
      <c r="AP414" s="93"/>
      <c r="AQ414" s="93"/>
      <c r="AR414" s="93"/>
      <c r="AS414" s="93"/>
      <c r="AT414" s="93"/>
      <c r="AU414" s="93"/>
      <c r="AV414" s="93"/>
      <c r="AW414" s="93"/>
      <c r="AX414" s="93"/>
      <c r="AY414" s="93"/>
      <c r="AZ414" s="93"/>
      <c r="BA414" s="93"/>
      <c r="BB414" s="93"/>
      <c r="BC414" s="93"/>
      <c r="BD414" s="93"/>
      <c r="BE414" s="93"/>
      <c r="BF414" s="95"/>
      <c r="BG414" s="95"/>
      <c r="BH414" s="95"/>
      <c r="BI414" s="95"/>
    </row>
    <row r="415" spans="1:61" s="18" customFormat="1" ht="35.4" x14ac:dyDescent="0.6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4"/>
      <c r="S415" s="94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  <c r="AD415" s="93"/>
      <c r="AE415" s="93"/>
      <c r="AF415" s="93"/>
      <c r="AG415" s="93"/>
      <c r="AH415" s="93"/>
      <c r="AI415" s="93"/>
      <c r="AJ415" s="93"/>
      <c r="AK415" s="93"/>
      <c r="AL415" s="93"/>
      <c r="AM415" s="93"/>
      <c r="AN415" s="93"/>
      <c r="AO415" s="93"/>
      <c r="AP415" s="93"/>
      <c r="AQ415" s="93"/>
      <c r="AR415" s="93"/>
      <c r="AS415" s="93"/>
      <c r="AT415" s="93"/>
      <c r="AU415" s="93"/>
      <c r="AV415" s="93"/>
      <c r="AW415" s="93"/>
      <c r="AX415" s="93"/>
      <c r="AY415" s="93"/>
      <c r="AZ415" s="93"/>
      <c r="BA415" s="93"/>
      <c r="BB415" s="93"/>
      <c r="BC415" s="93"/>
      <c r="BD415" s="93"/>
      <c r="BE415" s="93"/>
      <c r="BF415" s="95"/>
      <c r="BG415" s="95"/>
      <c r="BH415" s="95"/>
      <c r="BI415" s="95"/>
    </row>
    <row r="416" spans="1:61" s="18" customFormat="1" ht="35.4" x14ac:dyDescent="0.6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4"/>
      <c r="S416" s="94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  <c r="AD416" s="93"/>
      <c r="AE416" s="93"/>
      <c r="AF416" s="93"/>
      <c r="AG416" s="93"/>
      <c r="AH416" s="93"/>
      <c r="AI416" s="93"/>
      <c r="AJ416" s="93"/>
      <c r="AK416" s="93"/>
      <c r="AL416" s="93"/>
      <c r="AM416" s="93"/>
      <c r="AN416" s="93"/>
      <c r="AO416" s="93"/>
      <c r="AP416" s="93"/>
      <c r="AQ416" s="93"/>
      <c r="AR416" s="93"/>
      <c r="AS416" s="93"/>
      <c r="AT416" s="93"/>
      <c r="AU416" s="93"/>
      <c r="AV416" s="93"/>
      <c r="AW416" s="93"/>
      <c r="AX416" s="93"/>
      <c r="AY416" s="93"/>
      <c r="AZ416" s="93"/>
      <c r="BA416" s="93"/>
      <c r="BB416" s="93"/>
      <c r="BC416" s="93"/>
      <c r="BD416" s="93"/>
      <c r="BE416" s="93"/>
      <c r="BF416" s="95"/>
      <c r="BG416" s="95"/>
      <c r="BH416" s="95"/>
      <c r="BI416" s="95"/>
    </row>
    <row r="417" spans="1:61" s="18" customFormat="1" ht="35.4" x14ac:dyDescent="0.6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4"/>
      <c r="S417" s="94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  <c r="AD417" s="93"/>
      <c r="AE417" s="93"/>
      <c r="AF417" s="93"/>
      <c r="AG417" s="93"/>
      <c r="AH417" s="93"/>
      <c r="AI417" s="93"/>
      <c r="AJ417" s="93"/>
      <c r="AK417" s="93"/>
      <c r="AL417" s="93"/>
      <c r="AM417" s="93"/>
      <c r="AN417" s="93"/>
      <c r="AO417" s="93"/>
      <c r="AP417" s="93"/>
      <c r="AQ417" s="93"/>
      <c r="AR417" s="93"/>
      <c r="AS417" s="93"/>
      <c r="AT417" s="93"/>
      <c r="AU417" s="93"/>
      <c r="AV417" s="93"/>
      <c r="AW417" s="93"/>
      <c r="AX417" s="93"/>
      <c r="AY417" s="93"/>
      <c r="AZ417" s="93"/>
      <c r="BA417" s="93"/>
      <c r="BB417" s="93"/>
      <c r="BC417" s="93"/>
      <c r="BD417" s="93"/>
      <c r="BE417" s="93"/>
      <c r="BF417" s="95"/>
      <c r="BG417" s="95"/>
      <c r="BH417" s="95"/>
      <c r="BI417" s="95"/>
    </row>
    <row r="418" spans="1:61" s="18" customFormat="1" ht="35.4" x14ac:dyDescent="0.6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4"/>
      <c r="S418" s="94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  <c r="AD418" s="93"/>
      <c r="AE418" s="93"/>
      <c r="AF418" s="93"/>
      <c r="AG418" s="93"/>
      <c r="AH418" s="93"/>
      <c r="AI418" s="93"/>
      <c r="AJ418" s="93"/>
      <c r="AK418" s="93"/>
      <c r="AL418" s="93"/>
      <c r="AM418" s="93"/>
      <c r="AN418" s="93"/>
      <c r="AO418" s="93"/>
      <c r="AP418" s="93"/>
      <c r="AQ418" s="93"/>
      <c r="AR418" s="93"/>
      <c r="AS418" s="93"/>
      <c r="AT418" s="93"/>
      <c r="AU418" s="93"/>
      <c r="AV418" s="93"/>
      <c r="AW418" s="93"/>
      <c r="AX418" s="93"/>
      <c r="AY418" s="93"/>
      <c r="AZ418" s="93"/>
      <c r="BA418" s="93"/>
      <c r="BB418" s="93"/>
      <c r="BC418" s="93"/>
      <c r="BD418" s="93"/>
      <c r="BE418" s="93"/>
      <c r="BF418" s="95"/>
      <c r="BG418" s="95"/>
      <c r="BH418" s="95"/>
      <c r="BI418" s="95"/>
    </row>
    <row r="419" spans="1:61" s="18" customFormat="1" ht="35.4" x14ac:dyDescent="0.6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4"/>
      <c r="S419" s="94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  <c r="AD419" s="93"/>
      <c r="AE419" s="93"/>
      <c r="AF419" s="93"/>
      <c r="AG419" s="93"/>
      <c r="AH419" s="93"/>
      <c r="AI419" s="93"/>
      <c r="AJ419" s="93"/>
      <c r="AK419" s="93"/>
      <c r="AL419" s="93"/>
      <c r="AM419" s="93"/>
      <c r="AN419" s="93"/>
      <c r="AO419" s="93"/>
      <c r="AP419" s="93"/>
      <c r="AQ419" s="93"/>
      <c r="AR419" s="93"/>
      <c r="AS419" s="93"/>
      <c r="AT419" s="93"/>
      <c r="AU419" s="93"/>
      <c r="AV419" s="93"/>
      <c r="AW419" s="93"/>
      <c r="AX419" s="93"/>
      <c r="AY419" s="93"/>
      <c r="AZ419" s="93"/>
      <c r="BA419" s="93"/>
      <c r="BB419" s="93"/>
      <c r="BC419" s="93"/>
      <c r="BD419" s="93"/>
      <c r="BE419" s="93"/>
      <c r="BF419" s="95"/>
      <c r="BG419" s="95"/>
      <c r="BH419" s="95"/>
      <c r="BI419" s="95"/>
    </row>
    <row r="420" spans="1:61" s="18" customFormat="1" ht="35.4" x14ac:dyDescent="0.6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4"/>
      <c r="S420" s="94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  <c r="AF420" s="93"/>
      <c r="AG420" s="93"/>
      <c r="AH420" s="93"/>
      <c r="AI420" s="93"/>
      <c r="AJ420" s="93"/>
      <c r="AK420" s="93"/>
      <c r="AL420" s="93"/>
      <c r="AM420" s="93"/>
      <c r="AN420" s="93"/>
      <c r="AO420" s="93"/>
      <c r="AP420" s="93"/>
      <c r="AQ420" s="93"/>
      <c r="AR420" s="93"/>
      <c r="AS420" s="93"/>
      <c r="AT420" s="93"/>
      <c r="AU420" s="93"/>
      <c r="AV420" s="93"/>
      <c r="AW420" s="93"/>
      <c r="AX420" s="93"/>
      <c r="AY420" s="93"/>
      <c r="AZ420" s="93"/>
      <c r="BA420" s="93"/>
      <c r="BB420" s="93"/>
      <c r="BC420" s="93"/>
      <c r="BD420" s="93"/>
      <c r="BE420" s="93"/>
      <c r="BF420" s="95"/>
      <c r="BG420" s="95"/>
      <c r="BH420" s="95"/>
      <c r="BI420" s="95"/>
    </row>
    <row r="421" spans="1:61" s="18" customFormat="1" ht="35.4" x14ac:dyDescent="0.6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4"/>
      <c r="S421" s="94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  <c r="AD421" s="93"/>
      <c r="AE421" s="93"/>
      <c r="AF421" s="93"/>
      <c r="AG421" s="93"/>
      <c r="AH421" s="93"/>
      <c r="AI421" s="93"/>
      <c r="AJ421" s="93"/>
      <c r="AK421" s="93"/>
      <c r="AL421" s="93"/>
      <c r="AM421" s="93"/>
      <c r="AN421" s="93"/>
      <c r="AO421" s="93"/>
      <c r="AP421" s="93"/>
      <c r="AQ421" s="93"/>
      <c r="AR421" s="93"/>
      <c r="AS421" s="93"/>
      <c r="AT421" s="93"/>
      <c r="AU421" s="93"/>
      <c r="AV421" s="93"/>
      <c r="AW421" s="93"/>
      <c r="AX421" s="93"/>
      <c r="AY421" s="93"/>
      <c r="AZ421" s="93"/>
      <c r="BA421" s="93"/>
      <c r="BB421" s="93"/>
      <c r="BC421" s="93"/>
      <c r="BD421" s="93"/>
      <c r="BE421" s="93"/>
      <c r="BF421" s="95"/>
      <c r="BG421" s="95"/>
      <c r="BH421" s="95"/>
      <c r="BI421" s="95"/>
    </row>
    <row r="422" spans="1:61" s="18" customFormat="1" ht="35.4" x14ac:dyDescent="0.6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4"/>
      <c r="S422" s="94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  <c r="AD422" s="93"/>
      <c r="AE422" s="93"/>
      <c r="AF422" s="93"/>
      <c r="AG422" s="93"/>
      <c r="AH422" s="93"/>
      <c r="AI422" s="93"/>
      <c r="AJ422" s="93"/>
      <c r="AK422" s="93"/>
      <c r="AL422" s="93"/>
      <c r="AM422" s="93"/>
      <c r="AN422" s="93"/>
      <c r="AO422" s="93"/>
      <c r="AP422" s="93"/>
      <c r="AQ422" s="93"/>
      <c r="AR422" s="93"/>
      <c r="AS422" s="93"/>
      <c r="AT422" s="93"/>
      <c r="AU422" s="93"/>
      <c r="AV422" s="93"/>
      <c r="AW422" s="93"/>
      <c r="AX422" s="93"/>
      <c r="AY422" s="93"/>
      <c r="AZ422" s="93"/>
      <c r="BA422" s="93"/>
      <c r="BB422" s="93"/>
      <c r="BC422" s="93"/>
      <c r="BD422" s="93"/>
      <c r="BE422" s="93"/>
      <c r="BF422" s="95"/>
      <c r="BG422" s="95"/>
      <c r="BH422" s="95"/>
      <c r="BI422" s="95"/>
    </row>
    <row r="423" spans="1:61" s="18" customFormat="1" ht="35.4" x14ac:dyDescent="0.6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4"/>
      <c r="S423" s="94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  <c r="AD423" s="93"/>
      <c r="AE423" s="93"/>
      <c r="AF423" s="93"/>
      <c r="AG423" s="93"/>
      <c r="AH423" s="93"/>
      <c r="AI423" s="93"/>
      <c r="AJ423" s="93"/>
      <c r="AK423" s="93"/>
      <c r="AL423" s="93"/>
      <c r="AM423" s="93"/>
      <c r="AN423" s="93"/>
      <c r="AO423" s="93"/>
      <c r="AP423" s="93"/>
      <c r="AQ423" s="93"/>
      <c r="AR423" s="93"/>
      <c r="AS423" s="93"/>
      <c r="AT423" s="93"/>
      <c r="AU423" s="93"/>
      <c r="AV423" s="93"/>
      <c r="AW423" s="93"/>
      <c r="AX423" s="93"/>
      <c r="AY423" s="93"/>
      <c r="AZ423" s="93"/>
      <c r="BA423" s="93"/>
      <c r="BB423" s="93"/>
      <c r="BC423" s="93"/>
      <c r="BD423" s="93"/>
      <c r="BE423" s="93"/>
      <c r="BF423" s="95"/>
      <c r="BG423" s="95"/>
      <c r="BH423" s="95"/>
      <c r="BI423" s="95"/>
    </row>
    <row r="424" spans="1:61" s="18" customFormat="1" ht="35.4" x14ac:dyDescent="0.6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4"/>
      <c r="S424" s="94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  <c r="AD424" s="93"/>
      <c r="AE424" s="93"/>
      <c r="AF424" s="93"/>
      <c r="AG424" s="93"/>
      <c r="AH424" s="93"/>
      <c r="AI424" s="93"/>
      <c r="AJ424" s="93"/>
      <c r="AK424" s="93"/>
      <c r="AL424" s="93"/>
      <c r="AM424" s="93"/>
      <c r="AN424" s="93"/>
      <c r="AO424" s="93"/>
      <c r="AP424" s="93"/>
      <c r="AQ424" s="93"/>
      <c r="AR424" s="93"/>
      <c r="AS424" s="93"/>
      <c r="AT424" s="93"/>
      <c r="AU424" s="93"/>
      <c r="AV424" s="93"/>
      <c r="AW424" s="93"/>
      <c r="AX424" s="93"/>
      <c r="AY424" s="93"/>
      <c r="AZ424" s="93"/>
      <c r="BA424" s="93"/>
      <c r="BB424" s="93"/>
      <c r="BC424" s="93"/>
      <c r="BD424" s="93"/>
      <c r="BE424" s="93"/>
      <c r="BF424" s="95"/>
      <c r="BG424" s="95"/>
      <c r="BH424" s="95"/>
      <c r="BI424" s="95"/>
    </row>
    <row r="425" spans="1:61" s="18" customFormat="1" ht="35.4" x14ac:dyDescent="0.6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4"/>
      <c r="S425" s="94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  <c r="AF425" s="93"/>
      <c r="AG425" s="93"/>
      <c r="AH425" s="93"/>
      <c r="AI425" s="93"/>
      <c r="AJ425" s="93"/>
      <c r="AK425" s="93"/>
      <c r="AL425" s="93"/>
      <c r="AM425" s="93"/>
      <c r="AN425" s="93"/>
      <c r="AO425" s="93"/>
      <c r="AP425" s="93"/>
      <c r="AQ425" s="93"/>
      <c r="AR425" s="93"/>
      <c r="AS425" s="93"/>
      <c r="AT425" s="93"/>
      <c r="AU425" s="93"/>
      <c r="AV425" s="93"/>
      <c r="AW425" s="93"/>
      <c r="AX425" s="93"/>
      <c r="AY425" s="93"/>
      <c r="AZ425" s="93"/>
      <c r="BA425" s="93"/>
      <c r="BB425" s="93"/>
      <c r="BC425" s="93"/>
      <c r="BD425" s="93"/>
      <c r="BE425" s="93"/>
      <c r="BF425" s="95"/>
      <c r="BG425" s="95"/>
      <c r="BH425" s="95"/>
      <c r="BI425" s="95"/>
    </row>
    <row r="426" spans="1:61" s="18" customFormat="1" ht="35.4" x14ac:dyDescent="0.6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4"/>
      <c r="S426" s="94"/>
      <c r="T426" s="93"/>
      <c r="U426" s="93"/>
      <c r="V426" s="93"/>
      <c r="W426" s="93"/>
      <c r="X426" s="93"/>
      <c r="Y426" s="93"/>
      <c r="Z426" s="93"/>
      <c r="AA426" s="93"/>
      <c r="AB426" s="93"/>
      <c r="AC426" s="93"/>
      <c r="AD426" s="93"/>
      <c r="AE426" s="93"/>
      <c r="AF426" s="93"/>
      <c r="AG426" s="93"/>
      <c r="AH426" s="93"/>
      <c r="AI426" s="93"/>
      <c r="AJ426" s="93"/>
      <c r="AK426" s="93"/>
      <c r="AL426" s="93"/>
      <c r="AM426" s="93"/>
      <c r="AN426" s="93"/>
      <c r="AO426" s="93"/>
      <c r="AP426" s="93"/>
      <c r="AQ426" s="93"/>
      <c r="AR426" s="93"/>
      <c r="AS426" s="93"/>
      <c r="AT426" s="93"/>
      <c r="AU426" s="93"/>
      <c r="AV426" s="93"/>
      <c r="AW426" s="93"/>
      <c r="AX426" s="93"/>
      <c r="AY426" s="93"/>
      <c r="AZ426" s="93"/>
      <c r="BA426" s="93"/>
      <c r="BB426" s="93"/>
      <c r="BC426" s="93"/>
      <c r="BD426" s="93"/>
      <c r="BE426" s="93"/>
      <c r="BF426" s="95"/>
      <c r="BG426" s="95"/>
      <c r="BH426" s="95"/>
      <c r="BI426" s="95"/>
    </row>
    <row r="427" spans="1:61" s="18" customFormat="1" ht="35.4" x14ac:dyDescent="0.6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4"/>
      <c r="S427" s="94"/>
      <c r="T427" s="93"/>
      <c r="U427" s="93"/>
      <c r="V427" s="93"/>
      <c r="W427" s="93"/>
      <c r="X427" s="93"/>
      <c r="Y427" s="93"/>
      <c r="Z427" s="93"/>
      <c r="AA427" s="93"/>
      <c r="AB427" s="93"/>
      <c r="AC427" s="93"/>
      <c r="AD427" s="93"/>
      <c r="AE427" s="93"/>
      <c r="AF427" s="93"/>
      <c r="AG427" s="93"/>
      <c r="AH427" s="93"/>
      <c r="AI427" s="93"/>
      <c r="AJ427" s="93"/>
      <c r="AK427" s="93"/>
      <c r="AL427" s="93"/>
      <c r="AM427" s="93"/>
      <c r="AN427" s="93"/>
      <c r="AO427" s="93"/>
      <c r="AP427" s="93"/>
      <c r="AQ427" s="93"/>
      <c r="AR427" s="93"/>
      <c r="AS427" s="93"/>
      <c r="AT427" s="93"/>
      <c r="AU427" s="93"/>
      <c r="AV427" s="93"/>
      <c r="AW427" s="93"/>
      <c r="AX427" s="93"/>
      <c r="AY427" s="93"/>
      <c r="AZ427" s="93"/>
      <c r="BA427" s="93"/>
      <c r="BB427" s="93"/>
      <c r="BC427" s="93"/>
      <c r="BD427" s="93"/>
      <c r="BE427" s="93"/>
      <c r="BF427" s="95"/>
      <c r="BG427" s="95"/>
      <c r="BH427" s="95"/>
      <c r="BI427" s="95"/>
    </row>
    <row r="428" spans="1:61" s="18" customFormat="1" ht="35.4" x14ac:dyDescent="0.6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4"/>
      <c r="S428" s="94"/>
      <c r="T428" s="93"/>
      <c r="U428" s="93"/>
      <c r="V428" s="93"/>
      <c r="W428" s="93"/>
      <c r="X428" s="93"/>
      <c r="Y428" s="93"/>
      <c r="Z428" s="93"/>
      <c r="AA428" s="93"/>
      <c r="AB428" s="93"/>
      <c r="AC428" s="93"/>
      <c r="AD428" s="93"/>
      <c r="AE428" s="93"/>
      <c r="AF428" s="93"/>
      <c r="AG428" s="93"/>
      <c r="AH428" s="93"/>
      <c r="AI428" s="93"/>
      <c r="AJ428" s="93"/>
      <c r="AK428" s="93"/>
      <c r="AL428" s="93"/>
      <c r="AM428" s="93"/>
      <c r="AN428" s="93"/>
      <c r="AO428" s="93"/>
      <c r="AP428" s="93"/>
      <c r="AQ428" s="93"/>
      <c r="AR428" s="93"/>
      <c r="AS428" s="93"/>
      <c r="AT428" s="93"/>
      <c r="AU428" s="93"/>
      <c r="AV428" s="93"/>
      <c r="AW428" s="93"/>
      <c r="AX428" s="93"/>
      <c r="AY428" s="93"/>
      <c r="AZ428" s="93"/>
      <c r="BA428" s="93"/>
      <c r="BB428" s="93"/>
      <c r="BC428" s="93"/>
      <c r="BD428" s="93"/>
      <c r="BE428" s="93"/>
      <c r="BF428" s="95"/>
      <c r="BG428" s="95"/>
      <c r="BH428" s="95"/>
      <c r="BI428" s="95"/>
    </row>
    <row r="429" spans="1:61" s="18" customFormat="1" ht="35.4" x14ac:dyDescent="0.6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4"/>
      <c r="S429" s="94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93"/>
      <c r="AG429" s="93"/>
      <c r="AH429" s="93"/>
      <c r="AI429" s="93"/>
      <c r="AJ429" s="93"/>
      <c r="AK429" s="93"/>
      <c r="AL429" s="93"/>
      <c r="AM429" s="93"/>
      <c r="AN429" s="93"/>
      <c r="AO429" s="93"/>
      <c r="AP429" s="93"/>
      <c r="AQ429" s="93"/>
      <c r="AR429" s="93"/>
      <c r="AS429" s="93"/>
      <c r="AT429" s="93"/>
      <c r="AU429" s="93"/>
      <c r="AV429" s="93"/>
      <c r="AW429" s="93"/>
      <c r="AX429" s="93"/>
      <c r="AY429" s="93"/>
      <c r="AZ429" s="93"/>
      <c r="BA429" s="93"/>
      <c r="BB429" s="93"/>
      <c r="BC429" s="93"/>
      <c r="BD429" s="93"/>
      <c r="BE429" s="93"/>
      <c r="BF429" s="95"/>
      <c r="BG429" s="95"/>
      <c r="BH429" s="95"/>
      <c r="BI429" s="95"/>
    </row>
    <row r="430" spans="1:61" s="18" customFormat="1" ht="35.4" x14ac:dyDescent="0.6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4"/>
      <c r="S430" s="94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  <c r="AF430" s="93"/>
      <c r="AG430" s="93"/>
      <c r="AH430" s="93"/>
      <c r="AI430" s="93"/>
      <c r="AJ430" s="93"/>
      <c r="AK430" s="93"/>
      <c r="AL430" s="93"/>
      <c r="AM430" s="93"/>
      <c r="AN430" s="93"/>
      <c r="AO430" s="93"/>
      <c r="AP430" s="93"/>
      <c r="AQ430" s="93"/>
      <c r="AR430" s="93"/>
      <c r="AS430" s="93"/>
      <c r="AT430" s="93"/>
      <c r="AU430" s="93"/>
      <c r="AV430" s="93"/>
      <c r="AW430" s="93"/>
      <c r="AX430" s="93"/>
      <c r="AY430" s="93"/>
      <c r="AZ430" s="93"/>
      <c r="BA430" s="93"/>
      <c r="BB430" s="93"/>
      <c r="BC430" s="93"/>
      <c r="BD430" s="93"/>
      <c r="BE430" s="93"/>
      <c r="BF430" s="95"/>
      <c r="BG430" s="95"/>
      <c r="BH430" s="95"/>
      <c r="BI430" s="95"/>
    </row>
    <row r="431" spans="1:61" s="18" customFormat="1" ht="35.4" x14ac:dyDescent="0.6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4"/>
      <c r="S431" s="94"/>
      <c r="T431" s="93"/>
      <c r="U431" s="93"/>
      <c r="V431" s="93"/>
      <c r="W431" s="93"/>
      <c r="X431" s="93"/>
      <c r="Y431" s="93"/>
      <c r="Z431" s="93"/>
      <c r="AA431" s="93"/>
      <c r="AB431" s="93"/>
      <c r="AC431" s="93"/>
      <c r="AD431" s="93"/>
      <c r="AE431" s="93"/>
      <c r="AF431" s="93"/>
      <c r="AG431" s="93"/>
      <c r="AH431" s="93"/>
      <c r="AI431" s="93"/>
      <c r="AJ431" s="93"/>
      <c r="AK431" s="93"/>
      <c r="AL431" s="93"/>
      <c r="AM431" s="93"/>
      <c r="AN431" s="93"/>
      <c r="AO431" s="93"/>
      <c r="AP431" s="93"/>
      <c r="AQ431" s="93"/>
      <c r="AR431" s="93"/>
      <c r="AS431" s="93"/>
      <c r="AT431" s="93"/>
      <c r="AU431" s="93"/>
      <c r="AV431" s="93"/>
      <c r="AW431" s="93"/>
      <c r="AX431" s="93"/>
      <c r="AY431" s="93"/>
      <c r="AZ431" s="93"/>
      <c r="BA431" s="93"/>
      <c r="BB431" s="93"/>
      <c r="BC431" s="93"/>
      <c r="BD431" s="93"/>
      <c r="BE431" s="93"/>
      <c r="BF431" s="95"/>
      <c r="BG431" s="95"/>
      <c r="BH431" s="95"/>
      <c r="BI431" s="95"/>
    </row>
    <row r="432" spans="1:61" s="18" customFormat="1" ht="35.4" x14ac:dyDescent="0.6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4"/>
      <c r="S432" s="94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  <c r="AD432" s="93"/>
      <c r="AE432" s="93"/>
      <c r="AF432" s="93"/>
      <c r="AG432" s="93"/>
      <c r="AH432" s="93"/>
      <c r="AI432" s="93"/>
      <c r="AJ432" s="93"/>
      <c r="AK432" s="93"/>
      <c r="AL432" s="93"/>
      <c r="AM432" s="93"/>
      <c r="AN432" s="93"/>
      <c r="AO432" s="93"/>
      <c r="AP432" s="93"/>
      <c r="AQ432" s="93"/>
      <c r="AR432" s="93"/>
      <c r="AS432" s="93"/>
      <c r="AT432" s="93"/>
      <c r="AU432" s="93"/>
      <c r="AV432" s="93"/>
      <c r="AW432" s="93"/>
      <c r="AX432" s="93"/>
      <c r="AY432" s="93"/>
      <c r="AZ432" s="93"/>
      <c r="BA432" s="93"/>
      <c r="BB432" s="93"/>
      <c r="BC432" s="93"/>
      <c r="BD432" s="93"/>
      <c r="BE432" s="93"/>
      <c r="BF432" s="95"/>
      <c r="BG432" s="95"/>
      <c r="BH432" s="95"/>
      <c r="BI432" s="95"/>
    </row>
    <row r="433" spans="1:61" s="18" customFormat="1" ht="35.4" x14ac:dyDescent="0.6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4"/>
      <c r="S433" s="94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  <c r="AF433" s="93"/>
      <c r="AG433" s="93"/>
      <c r="AH433" s="93"/>
      <c r="AI433" s="93"/>
      <c r="AJ433" s="93"/>
      <c r="AK433" s="93"/>
      <c r="AL433" s="93"/>
      <c r="AM433" s="93"/>
      <c r="AN433" s="93"/>
      <c r="AO433" s="93"/>
      <c r="AP433" s="93"/>
      <c r="AQ433" s="93"/>
      <c r="AR433" s="93"/>
      <c r="AS433" s="93"/>
      <c r="AT433" s="93"/>
      <c r="AU433" s="93"/>
      <c r="AV433" s="93"/>
      <c r="AW433" s="93"/>
      <c r="AX433" s="93"/>
      <c r="AY433" s="93"/>
      <c r="AZ433" s="93"/>
      <c r="BA433" s="93"/>
      <c r="BB433" s="93"/>
      <c r="BC433" s="93"/>
      <c r="BD433" s="93"/>
      <c r="BE433" s="93"/>
      <c r="BF433" s="95"/>
      <c r="BG433" s="95"/>
      <c r="BH433" s="95"/>
      <c r="BI433" s="95"/>
    </row>
    <row r="434" spans="1:61" s="18" customFormat="1" ht="35.4" x14ac:dyDescent="0.6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4"/>
      <c r="S434" s="94"/>
      <c r="T434" s="93"/>
      <c r="U434" s="93"/>
      <c r="V434" s="93"/>
      <c r="W434" s="93"/>
      <c r="X434" s="93"/>
      <c r="Y434" s="93"/>
      <c r="Z434" s="93"/>
      <c r="AA434" s="93"/>
      <c r="AB434" s="93"/>
      <c r="AC434" s="93"/>
      <c r="AD434" s="93"/>
      <c r="AE434" s="93"/>
      <c r="AF434" s="93"/>
      <c r="AG434" s="93"/>
      <c r="AH434" s="93"/>
      <c r="AI434" s="93"/>
      <c r="AJ434" s="93"/>
      <c r="AK434" s="93"/>
      <c r="AL434" s="93"/>
      <c r="AM434" s="93"/>
      <c r="AN434" s="93"/>
      <c r="AO434" s="93"/>
      <c r="AP434" s="93"/>
      <c r="AQ434" s="93"/>
      <c r="AR434" s="93"/>
      <c r="AS434" s="93"/>
      <c r="AT434" s="93"/>
      <c r="AU434" s="93"/>
      <c r="AV434" s="93"/>
      <c r="AW434" s="93"/>
      <c r="AX434" s="93"/>
      <c r="AY434" s="93"/>
      <c r="AZ434" s="93"/>
      <c r="BA434" s="93"/>
      <c r="BB434" s="93"/>
      <c r="BC434" s="93"/>
      <c r="BD434" s="93"/>
      <c r="BE434" s="93"/>
      <c r="BF434" s="95"/>
      <c r="BG434" s="95"/>
      <c r="BH434" s="95"/>
      <c r="BI434" s="95"/>
    </row>
    <row r="435" spans="1:61" s="18" customFormat="1" ht="35.4" x14ac:dyDescent="0.6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4"/>
      <c r="S435" s="94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  <c r="AF435" s="93"/>
      <c r="AG435" s="93"/>
      <c r="AH435" s="93"/>
      <c r="AI435" s="93"/>
      <c r="AJ435" s="93"/>
      <c r="AK435" s="93"/>
      <c r="AL435" s="93"/>
      <c r="AM435" s="93"/>
      <c r="AN435" s="93"/>
      <c r="AO435" s="93"/>
      <c r="AP435" s="93"/>
      <c r="AQ435" s="93"/>
      <c r="AR435" s="93"/>
      <c r="AS435" s="93"/>
      <c r="AT435" s="93"/>
      <c r="AU435" s="93"/>
      <c r="AV435" s="93"/>
      <c r="AW435" s="93"/>
      <c r="AX435" s="93"/>
      <c r="AY435" s="93"/>
      <c r="AZ435" s="93"/>
      <c r="BA435" s="93"/>
      <c r="BB435" s="93"/>
      <c r="BC435" s="93"/>
      <c r="BD435" s="93"/>
      <c r="BE435" s="93"/>
      <c r="BF435" s="95"/>
      <c r="BG435" s="95"/>
      <c r="BH435" s="95"/>
      <c r="BI435" s="95"/>
    </row>
    <row r="436" spans="1:61" s="18" customFormat="1" ht="35.4" x14ac:dyDescent="0.6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4"/>
      <c r="S436" s="94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  <c r="AD436" s="93"/>
      <c r="AE436" s="93"/>
      <c r="AF436" s="93"/>
      <c r="AG436" s="93"/>
      <c r="AH436" s="93"/>
      <c r="AI436" s="93"/>
      <c r="AJ436" s="93"/>
      <c r="AK436" s="93"/>
      <c r="AL436" s="93"/>
      <c r="AM436" s="93"/>
      <c r="AN436" s="93"/>
      <c r="AO436" s="93"/>
      <c r="AP436" s="93"/>
      <c r="AQ436" s="93"/>
      <c r="AR436" s="93"/>
      <c r="AS436" s="93"/>
      <c r="AT436" s="93"/>
      <c r="AU436" s="93"/>
      <c r="AV436" s="93"/>
      <c r="AW436" s="93"/>
      <c r="AX436" s="93"/>
      <c r="AY436" s="93"/>
      <c r="AZ436" s="93"/>
      <c r="BA436" s="93"/>
      <c r="BB436" s="93"/>
      <c r="BC436" s="93"/>
      <c r="BD436" s="93"/>
      <c r="BE436" s="93"/>
      <c r="BF436" s="95"/>
      <c r="BG436" s="95"/>
      <c r="BH436" s="95"/>
      <c r="BI436" s="95"/>
    </row>
    <row r="437" spans="1:61" s="18" customFormat="1" ht="35.4" x14ac:dyDescent="0.6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4"/>
      <c r="S437" s="94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  <c r="AD437" s="93"/>
      <c r="AE437" s="93"/>
      <c r="AF437" s="93"/>
      <c r="AG437" s="93"/>
      <c r="AH437" s="93"/>
      <c r="AI437" s="93"/>
      <c r="AJ437" s="93"/>
      <c r="AK437" s="93"/>
      <c r="AL437" s="93"/>
      <c r="AM437" s="93"/>
      <c r="AN437" s="93"/>
      <c r="AO437" s="93"/>
      <c r="AP437" s="93"/>
      <c r="AQ437" s="93"/>
      <c r="AR437" s="93"/>
      <c r="AS437" s="93"/>
      <c r="AT437" s="93"/>
      <c r="AU437" s="93"/>
      <c r="AV437" s="93"/>
      <c r="AW437" s="93"/>
      <c r="AX437" s="93"/>
      <c r="AY437" s="93"/>
      <c r="AZ437" s="93"/>
      <c r="BA437" s="93"/>
      <c r="BB437" s="93"/>
      <c r="BC437" s="93"/>
      <c r="BD437" s="93"/>
      <c r="BE437" s="93"/>
      <c r="BF437" s="95"/>
      <c r="BG437" s="95"/>
      <c r="BH437" s="95"/>
      <c r="BI437" s="95"/>
    </row>
    <row r="438" spans="1:61" s="18" customFormat="1" ht="35.4" x14ac:dyDescent="0.6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4"/>
      <c r="S438" s="94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  <c r="AD438" s="93"/>
      <c r="AE438" s="93"/>
      <c r="AF438" s="93"/>
      <c r="AG438" s="93"/>
      <c r="AH438" s="93"/>
      <c r="AI438" s="93"/>
      <c r="AJ438" s="93"/>
      <c r="AK438" s="93"/>
      <c r="AL438" s="93"/>
      <c r="AM438" s="93"/>
      <c r="AN438" s="93"/>
      <c r="AO438" s="93"/>
      <c r="AP438" s="93"/>
      <c r="AQ438" s="93"/>
      <c r="AR438" s="93"/>
      <c r="AS438" s="93"/>
      <c r="AT438" s="93"/>
      <c r="AU438" s="93"/>
      <c r="AV438" s="93"/>
      <c r="AW438" s="93"/>
      <c r="AX438" s="93"/>
      <c r="AY438" s="93"/>
      <c r="AZ438" s="93"/>
      <c r="BA438" s="93"/>
      <c r="BB438" s="93"/>
      <c r="BC438" s="93"/>
      <c r="BD438" s="93"/>
      <c r="BE438" s="93"/>
      <c r="BF438" s="95"/>
      <c r="BG438" s="95"/>
      <c r="BH438" s="95"/>
      <c r="BI438" s="95"/>
    </row>
    <row r="439" spans="1:61" s="18" customFormat="1" ht="35.4" x14ac:dyDescent="0.6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4"/>
      <c r="S439" s="94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  <c r="AD439" s="93"/>
      <c r="AE439" s="93"/>
      <c r="AF439" s="93"/>
      <c r="AG439" s="93"/>
      <c r="AH439" s="93"/>
      <c r="AI439" s="93"/>
      <c r="AJ439" s="93"/>
      <c r="AK439" s="93"/>
      <c r="AL439" s="93"/>
      <c r="AM439" s="93"/>
      <c r="AN439" s="93"/>
      <c r="AO439" s="93"/>
      <c r="AP439" s="93"/>
      <c r="AQ439" s="93"/>
      <c r="AR439" s="93"/>
      <c r="AS439" s="93"/>
      <c r="AT439" s="93"/>
      <c r="AU439" s="93"/>
      <c r="AV439" s="93"/>
      <c r="AW439" s="93"/>
      <c r="AX439" s="93"/>
      <c r="AY439" s="93"/>
      <c r="AZ439" s="93"/>
      <c r="BA439" s="93"/>
      <c r="BB439" s="93"/>
      <c r="BC439" s="93"/>
      <c r="BD439" s="93"/>
      <c r="BE439" s="93"/>
      <c r="BF439" s="95"/>
      <c r="BG439" s="95"/>
      <c r="BH439" s="95"/>
      <c r="BI439" s="95"/>
    </row>
    <row r="440" spans="1:61" s="18" customFormat="1" ht="35.4" x14ac:dyDescent="0.6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4"/>
      <c r="S440" s="94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  <c r="AF440" s="93"/>
      <c r="AG440" s="93"/>
      <c r="AH440" s="93"/>
      <c r="AI440" s="93"/>
      <c r="AJ440" s="93"/>
      <c r="AK440" s="93"/>
      <c r="AL440" s="93"/>
      <c r="AM440" s="93"/>
      <c r="AN440" s="93"/>
      <c r="AO440" s="93"/>
      <c r="AP440" s="93"/>
      <c r="AQ440" s="93"/>
      <c r="AR440" s="93"/>
      <c r="AS440" s="93"/>
      <c r="AT440" s="93"/>
      <c r="AU440" s="93"/>
      <c r="AV440" s="93"/>
      <c r="AW440" s="93"/>
      <c r="AX440" s="93"/>
      <c r="AY440" s="93"/>
      <c r="AZ440" s="93"/>
      <c r="BA440" s="93"/>
      <c r="BB440" s="93"/>
      <c r="BC440" s="93"/>
      <c r="BD440" s="93"/>
      <c r="BE440" s="93"/>
      <c r="BF440" s="95"/>
      <c r="BG440" s="95"/>
      <c r="BH440" s="95"/>
      <c r="BI440" s="95"/>
    </row>
    <row r="441" spans="1:61" s="18" customFormat="1" ht="35.4" x14ac:dyDescent="0.6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4"/>
      <c r="S441" s="94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  <c r="AF441" s="93"/>
      <c r="AG441" s="93"/>
      <c r="AH441" s="93"/>
      <c r="AI441" s="93"/>
      <c r="AJ441" s="93"/>
      <c r="AK441" s="93"/>
      <c r="AL441" s="93"/>
      <c r="AM441" s="93"/>
      <c r="AN441" s="93"/>
      <c r="AO441" s="93"/>
      <c r="AP441" s="93"/>
      <c r="AQ441" s="93"/>
      <c r="AR441" s="93"/>
      <c r="AS441" s="93"/>
      <c r="AT441" s="93"/>
      <c r="AU441" s="93"/>
      <c r="AV441" s="93"/>
      <c r="AW441" s="93"/>
      <c r="AX441" s="93"/>
      <c r="AY441" s="93"/>
      <c r="AZ441" s="93"/>
      <c r="BA441" s="93"/>
      <c r="BB441" s="93"/>
      <c r="BC441" s="93"/>
      <c r="BD441" s="93"/>
      <c r="BE441" s="93"/>
      <c r="BF441" s="95"/>
      <c r="BG441" s="95"/>
      <c r="BH441" s="95"/>
      <c r="BI441" s="95"/>
    </row>
    <row r="442" spans="1:61" s="18" customFormat="1" ht="35.4" x14ac:dyDescent="0.6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4"/>
      <c r="S442" s="94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  <c r="AF442" s="93"/>
      <c r="AG442" s="93"/>
      <c r="AH442" s="93"/>
      <c r="AI442" s="93"/>
      <c r="AJ442" s="93"/>
      <c r="AK442" s="93"/>
      <c r="AL442" s="93"/>
      <c r="AM442" s="93"/>
      <c r="AN442" s="93"/>
      <c r="AO442" s="93"/>
      <c r="AP442" s="93"/>
      <c r="AQ442" s="93"/>
      <c r="AR442" s="93"/>
      <c r="AS442" s="93"/>
      <c r="AT442" s="93"/>
      <c r="AU442" s="93"/>
      <c r="AV442" s="93"/>
      <c r="AW442" s="93"/>
      <c r="AX442" s="93"/>
      <c r="AY442" s="93"/>
      <c r="AZ442" s="93"/>
      <c r="BA442" s="93"/>
      <c r="BB442" s="93"/>
      <c r="BC442" s="93"/>
      <c r="BD442" s="93"/>
      <c r="BE442" s="93"/>
      <c r="BF442" s="95"/>
      <c r="BG442" s="95"/>
      <c r="BH442" s="95"/>
      <c r="BI442" s="95"/>
    </row>
    <row r="443" spans="1:61" s="18" customFormat="1" ht="35.4" x14ac:dyDescent="0.6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4"/>
      <c r="S443" s="94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  <c r="AF443" s="93"/>
      <c r="AG443" s="93"/>
      <c r="AH443" s="93"/>
      <c r="AI443" s="93"/>
      <c r="AJ443" s="93"/>
      <c r="AK443" s="93"/>
      <c r="AL443" s="93"/>
      <c r="AM443" s="93"/>
      <c r="AN443" s="93"/>
      <c r="AO443" s="93"/>
      <c r="AP443" s="93"/>
      <c r="AQ443" s="93"/>
      <c r="AR443" s="93"/>
      <c r="AS443" s="93"/>
      <c r="AT443" s="93"/>
      <c r="AU443" s="93"/>
      <c r="AV443" s="93"/>
      <c r="AW443" s="93"/>
      <c r="AX443" s="93"/>
      <c r="AY443" s="93"/>
      <c r="AZ443" s="93"/>
      <c r="BA443" s="93"/>
      <c r="BB443" s="93"/>
      <c r="BC443" s="93"/>
      <c r="BD443" s="93"/>
      <c r="BE443" s="93"/>
      <c r="BF443" s="95"/>
      <c r="BG443" s="95"/>
      <c r="BH443" s="95"/>
      <c r="BI443" s="95"/>
    </row>
    <row r="444" spans="1:61" s="18" customFormat="1" ht="35.4" x14ac:dyDescent="0.6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4"/>
      <c r="S444" s="94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  <c r="AF444" s="93"/>
      <c r="AG444" s="93"/>
      <c r="AH444" s="93"/>
      <c r="AI444" s="93"/>
      <c r="AJ444" s="93"/>
      <c r="AK444" s="93"/>
      <c r="AL444" s="93"/>
      <c r="AM444" s="93"/>
      <c r="AN444" s="93"/>
      <c r="AO444" s="93"/>
      <c r="AP444" s="93"/>
      <c r="AQ444" s="93"/>
      <c r="AR444" s="93"/>
      <c r="AS444" s="93"/>
      <c r="AT444" s="93"/>
      <c r="AU444" s="93"/>
      <c r="AV444" s="93"/>
      <c r="AW444" s="93"/>
      <c r="AX444" s="93"/>
      <c r="AY444" s="93"/>
      <c r="AZ444" s="93"/>
      <c r="BA444" s="93"/>
      <c r="BB444" s="93"/>
      <c r="BC444" s="93"/>
      <c r="BD444" s="93"/>
      <c r="BE444" s="93"/>
      <c r="BF444" s="95"/>
      <c r="BG444" s="95"/>
      <c r="BH444" s="95"/>
      <c r="BI444" s="95"/>
    </row>
    <row r="445" spans="1:61" s="18" customFormat="1" ht="35.4" x14ac:dyDescent="0.6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4"/>
      <c r="S445" s="94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  <c r="AF445" s="93"/>
      <c r="AG445" s="93"/>
      <c r="AH445" s="93"/>
      <c r="AI445" s="93"/>
      <c r="AJ445" s="93"/>
      <c r="AK445" s="93"/>
      <c r="AL445" s="93"/>
      <c r="AM445" s="93"/>
      <c r="AN445" s="93"/>
      <c r="AO445" s="93"/>
      <c r="AP445" s="93"/>
      <c r="AQ445" s="93"/>
      <c r="AR445" s="93"/>
      <c r="AS445" s="93"/>
      <c r="AT445" s="93"/>
      <c r="AU445" s="93"/>
      <c r="AV445" s="93"/>
      <c r="AW445" s="93"/>
      <c r="AX445" s="93"/>
      <c r="AY445" s="93"/>
      <c r="AZ445" s="93"/>
      <c r="BA445" s="93"/>
      <c r="BB445" s="93"/>
      <c r="BC445" s="93"/>
      <c r="BD445" s="93"/>
      <c r="BE445" s="93"/>
      <c r="BF445" s="95"/>
      <c r="BG445" s="95"/>
      <c r="BH445" s="95"/>
      <c r="BI445" s="95"/>
    </row>
    <row r="446" spans="1:61" s="18" customFormat="1" ht="35.4" x14ac:dyDescent="0.6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4"/>
      <c r="S446" s="94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  <c r="AD446" s="93"/>
      <c r="AE446" s="93"/>
      <c r="AF446" s="93"/>
      <c r="AG446" s="93"/>
      <c r="AH446" s="93"/>
      <c r="AI446" s="93"/>
      <c r="AJ446" s="93"/>
      <c r="AK446" s="93"/>
      <c r="AL446" s="93"/>
      <c r="AM446" s="93"/>
      <c r="AN446" s="93"/>
      <c r="AO446" s="93"/>
      <c r="AP446" s="93"/>
      <c r="AQ446" s="93"/>
      <c r="AR446" s="93"/>
      <c r="AS446" s="93"/>
      <c r="AT446" s="93"/>
      <c r="AU446" s="93"/>
      <c r="AV446" s="93"/>
      <c r="AW446" s="93"/>
      <c r="AX446" s="93"/>
      <c r="AY446" s="93"/>
      <c r="AZ446" s="93"/>
      <c r="BA446" s="93"/>
      <c r="BB446" s="93"/>
      <c r="BC446" s="93"/>
      <c r="BD446" s="93"/>
      <c r="BE446" s="93"/>
      <c r="BF446" s="95"/>
      <c r="BG446" s="95"/>
      <c r="BH446" s="95"/>
      <c r="BI446" s="95"/>
    </row>
    <row r="447" spans="1:61" s="18" customFormat="1" ht="35.4" x14ac:dyDescent="0.6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4"/>
      <c r="S447" s="94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  <c r="AD447" s="93"/>
      <c r="AE447" s="93"/>
      <c r="AF447" s="93"/>
      <c r="AG447" s="93"/>
      <c r="AH447" s="93"/>
      <c r="AI447" s="93"/>
      <c r="AJ447" s="93"/>
      <c r="AK447" s="93"/>
      <c r="AL447" s="93"/>
      <c r="AM447" s="93"/>
      <c r="AN447" s="93"/>
      <c r="AO447" s="93"/>
      <c r="AP447" s="93"/>
      <c r="AQ447" s="93"/>
      <c r="AR447" s="93"/>
      <c r="AS447" s="93"/>
      <c r="AT447" s="93"/>
      <c r="AU447" s="93"/>
      <c r="AV447" s="93"/>
      <c r="AW447" s="93"/>
      <c r="AX447" s="93"/>
      <c r="AY447" s="93"/>
      <c r="AZ447" s="93"/>
      <c r="BA447" s="93"/>
      <c r="BB447" s="93"/>
      <c r="BC447" s="93"/>
      <c r="BD447" s="93"/>
      <c r="BE447" s="93"/>
      <c r="BF447" s="95"/>
      <c r="BG447" s="95"/>
      <c r="BH447" s="95"/>
      <c r="BI447" s="95"/>
    </row>
    <row r="448" spans="1:61" s="18" customFormat="1" ht="35.4" x14ac:dyDescent="0.6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4"/>
      <c r="S448" s="94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  <c r="AD448" s="93"/>
      <c r="AE448" s="93"/>
      <c r="AF448" s="93"/>
      <c r="AG448" s="93"/>
      <c r="AH448" s="93"/>
      <c r="AI448" s="93"/>
      <c r="AJ448" s="93"/>
      <c r="AK448" s="93"/>
      <c r="AL448" s="93"/>
      <c r="AM448" s="93"/>
      <c r="AN448" s="93"/>
      <c r="AO448" s="93"/>
      <c r="AP448" s="93"/>
      <c r="AQ448" s="93"/>
      <c r="AR448" s="93"/>
      <c r="AS448" s="93"/>
      <c r="AT448" s="93"/>
      <c r="AU448" s="93"/>
      <c r="AV448" s="93"/>
      <c r="AW448" s="93"/>
      <c r="AX448" s="93"/>
      <c r="AY448" s="93"/>
      <c r="AZ448" s="93"/>
      <c r="BA448" s="93"/>
      <c r="BB448" s="93"/>
      <c r="BC448" s="93"/>
      <c r="BD448" s="93"/>
      <c r="BE448" s="93"/>
      <c r="BF448" s="95"/>
      <c r="BG448" s="95"/>
      <c r="BH448" s="95"/>
      <c r="BI448" s="95"/>
    </row>
    <row r="449" spans="1:61" s="18" customFormat="1" ht="35.4" x14ac:dyDescent="0.6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4"/>
      <c r="S449" s="94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  <c r="AD449" s="93"/>
      <c r="AE449" s="93"/>
      <c r="AF449" s="93"/>
      <c r="AG449" s="93"/>
      <c r="AH449" s="93"/>
      <c r="AI449" s="93"/>
      <c r="AJ449" s="93"/>
      <c r="AK449" s="93"/>
      <c r="AL449" s="93"/>
      <c r="AM449" s="93"/>
      <c r="AN449" s="93"/>
      <c r="AO449" s="93"/>
      <c r="AP449" s="93"/>
      <c r="AQ449" s="93"/>
      <c r="AR449" s="93"/>
      <c r="AS449" s="93"/>
      <c r="AT449" s="93"/>
      <c r="AU449" s="93"/>
      <c r="AV449" s="93"/>
      <c r="AW449" s="93"/>
      <c r="AX449" s="93"/>
      <c r="AY449" s="93"/>
      <c r="AZ449" s="93"/>
      <c r="BA449" s="93"/>
      <c r="BB449" s="93"/>
      <c r="BC449" s="93"/>
      <c r="BD449" s="93"/>
      <c r="BE449" s="93"/>
      <c r="BF449" s="95"/>
      <c r="BG449" s="95"/>
      <c r="BH449" s="95"/>
      <c r="BI449" s="95"/>
    </row>
    <row r="450" spans="1:61" s="18" customFormat="1" ht="35.4" x14ac:dyDescent="0.6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4"/>
      <c r="S450" s="94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  <c r="AF450" s="93"/>
      <c r="AG450" s="93"/>
      <c r="AH450" s="93"/>
      <c r="AI450" s="93"/>
      <c r="AJ450" s="93"/>
      <c r="AK450" s="93"/>
      <c r="AL450" s="93"/>
      <c r="AM450" s="93"/>
      <c r="AN450" s="93"/>
      <c r="AO450" s="93"/>
      <c r="AP450" s="93"/>
      <c r="AQ450" s="93"/>
      <c r="AR450" s="93"/>
      <c r="AS450" s="93"/>
      <c r="AT450" s="93"/>
      <c r="AU450" s="93"/>
      <c r="AV450" s="93"/>
      <c r="AW450" s="93"/>
      <c r="AX450" s="93"/>
      <c r="AY450" s="93"/>
      <c r="AZ450" s="93"/>
      <c r="BA450" s="93"/>
      <c r="BB450" s="93"/>
      <c r="BC450" s="93"/>
      <c r="BD450" s="93"/>
      <c r="BE450" s="93"/>
      <c r="BF450" s="95"/>
      <c r="BG450" s="95"/>
      <c r="BH450" s="95"/>
      <c r="BI450" s="95"/>
    </row>
    <row r="451" spans="1:61" s="18" customFormat="1" ht="35.4" x14ac:dyDescent="0.6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4"/>
      <c r="S451" s="94"/>
      <c r="T451" s="93"/>
      <c r="U451" s="93"/>
      <c r="V451" s="93"/>
      <c r="W451" s="93"/>
      <c r="X451" s="93"/>
      <c r="Y451" s="93"/>
      <c r="Z451" s="93"/>
      <c r="AA451" s="93"/>
      <c r="AB451" s="93"/>
      <c r="AC451" s="93"/>
      <c r="AD451" s="93"/>
      <c r="AE451" s="93"/>
      <c r="AF451" s="93"/>
      <c r="AG451" s="93"/>
      <c r="AH451" s="93"/>
      <c r="AI451" s="93"/>
      <c r="AJ451" s="93"/>
      <c r="AK451" s="93"/>
      <c r="AL451" s="93"/>
      <c r="AM451" s="93"/>
      <c r="AN451" s="93"/>
      <c r="AO451" s="93"/>
      <c r="AP451" s="93"/>
      <c r="AQ451" s="93"/>
      <c r="AR451" s="93"/>
      <c r="AS451" s="93"/>
      <c r="AT451" s="93"/>
      <c r="AU451" s="93"/>
      <c r="AV451" s="93"/>
      <c r="AW451" s="93"/>
      <c r="AX451" s="93"/>
      <c r="AY451" s="93"/>
      <c r="AZ451" s="93"/>
      <c r="BA451" s="93"/>
      <c r="BB451" s="93"/>
      <c r="BC451" s="93"/>
      <c r="BD451" s="93"/>
      <c r="BE451" s="93"/>
      <c r="BF451" s="95"/>
      <c r="BG451" s="95"/>
      <c r="BH451" s="95"/>
      <c r="BI451" s="95"/>
    </row>
    <row r="452" spans="1:61" s="18" customFormat="1" ht="35.4" x14ac:dyDescent="0.6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4"/>
      <c r="S452" s="94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  <c r="AD452" s="93"/>
      <c r="AE452" s="93"/>
      <c r="AF452" s="93"/>
      <c r="AG452" s="93"/>
      <c r="AH452" s="93"/>
      <c r="AI452" s="93"/>
      <c r="AJ452" s="93"/>
      <c r="AK452" s="93"/>
      <c r="AL452" s="93"/>
      <c r="AM452" s="93"/>
      <c r="AN452" s="93"/>
      <c r="AO452" s="93"/>
      <c r="AP452" s="93"/>
      <c r="AQ452" s="93"/>
      <c r="AR452" s="93"/>
      <c r="AS452" s="93"/>
      <c r="AT452" s="93"/>
      <c r="AU452" s="93"/>
      <c r="AV452" s="93"/>
      <c r="AW452" s="93"/>
      <c r="AX452" s="93"/>
      <c r="AY452" s="93"/>
      <c r="AZ452" s="93"/>
      <c r="BA452" s="93"/>
      <c r="BB452" s="93"/>
      <c r="BC452" s="93"/>
      <c r="BD452" s="93"/>
      <c r="BE452" s="93"/>
      <c r="BF452" s="95"/>
      <c r="BG452" s="95"/>
      <c r="BH452" s="95"/>
      <c r="BI452" s="95"/>
    </row>
    <row r="453" spans="1:61" s="18" customFormat="1" ht="35.4" x14ac:dyDescent="0.6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4"/>
      <c r="S453" s="94"/>
      <c r="T453" s="93"/>
      <c r="U453" s="93"/>
      <c r="V453" s="93"/>
      <c r="W453" s="93"/>
      <c r="X453" s="93"/>
      <c r="Y453" s="93"/>
      <c r="Z453" s="93"/>
      <c r="AA453" s="93"/>
      <c r="AB453" s="93"/>
      <c r="AC453" s="93"/>
      <c r="AD453" s="93"/>
      <c r="AE453" s="93"/>
      <c r="AF453" s="93"/>
      <c r="AG453" s="93"/>
      <c r="AH453" s="93"/>
      <c r="AI453" s="93"/>
      <c r="AJ453" s="93"/>
      <c r="AK453" s="93"/>
      <c r="AL453" s="93"/>
      <c r="AM453" s="93"/>
      <c r="AN453" s="93"/>
      <c r="AO453" s="93"/>
      <c r="AP453" s="93"/>
      <c r="AQ453" s="93"/>
      <c r="AR453" s="93"/>
      <c r="AS453" s="93"/>
      <c r="AT453" s="93"/>
      <c r="AU453" s="93"/>
      <c r="AV453" s="93"/>
      <c r="AW453" s="93"/>
      <c r="AX453" s="93"/>
      <c r="AY453" s="93"/>
      <c r="AZ453" s="93"/>
      <c r="BA453" s="93"/>
      <c r="BB453" s="93"/>
      <c r="BC453" s="93"/>
      <c r="BD453" s="93"/>
      <c r="BE453" s="93"/>
      <c r="BF453" s="95"/>
      <c r="BG453" s="95"/>
      <c r="BH453" s="95"/>
      <c r="BI453" s="95"/>
    </row>
    <row r="454" spans="1:61" s="18" customFormat="1" ht="35.4" x14ac:dyDescent="0.6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4"/>
      <c r="S454" s="94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  <c r="AD454" s="93"/>
      <c r="AE454" s="93"/>
      <c r="AF454" s="93"/>
      <c r="AG454" s="93"/>
      <c r="AH454" s="93"/>
      <c r="AI454" s="93"/>
      <c r="AJ454" s="93"/>
      <c r="AK454" s="93"/>
      <c r="AL454" s="93"/>
      <c r="AM454" s="93"/>
      <c r="AN454" s="93"/>
      <c r="AO454" s="93"/>
      <c r="AP454" s="93"/>
      <c r="AQ454" s="93"/>
      <c r="AR454" s="93"/>
      <c r="AS454" s="93"/>
      <c r="AT454" s="93"/>
      <c r="AU454" s="93"/>
      <c r="AV454" s="93"/>
      <c r="AW454" s="93"/>
      <c r="AX454" s="93"/>
      <c r="AY454" s="93"/>
      <c r="AZ454" s="93"/>
      <c r="BA454" s="93"/>
      <c r="BB454" s="93"/>
      <c r="BC454" s="93"/>
      <c r="BD454" s="93"/>
      <c r="BE454" s="93"/>
      <c r="BF454" s="95"/>
      <c r="BG454" s="95"/>
      <c r="BH454" s="95"/>
      <c r="BI454" s="95"/>
    </row>
    <row r="455" spans="1:61" s="18" customFormat="1" ht="35.4" x14ac:dyDescent="0.6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4"/>
      <c r="S455" s="94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  <c r="AF455" s="93"/>
      <c r="AG455" s="93"/>
      <c r="AH455" s="93"/>
      <c r="AI455" s="93"/>
      <c r="AJ455" s="93"/>
      <c r="AK455" s="93"/>
      <c r="AL455" s="93"/>
      <c r="AM455" s="93"/>
      <c r="AN455" s="93"/>
      <c r="AO455" s="93"/>
      <c r="AP455" s="93"/>
      <c r="AQ455" s="93"/>
      <c r="AR455" s="93"/>
      <c r="AS455" s="93"/>
      <c r="AT455" s="93"/>
      <c r="AU455" s="93"/>
      <c r="AV455" s="93"/>
      <c r="AW455" s="93"/>
      <c r="AX455" s="93"/>
      <c r="AY455" s="93"/>
      <c r="AZ455" s="93"/>
      <c r="BA455" s="93"/>
      <c r="BB455" s="93"/>
      <c r="BC455" s="93"/>
      <c r="BD455" s="93"/>
      <c r="BE455" s="93"/>
      <c r="BF455" s="95"/>
      <c r="BG455" s="95"/>
      <c r="BH455" s="95"/>
      <c r="BI455" s="95"/>
    </row>
    <row r="456" spans="1:61" s="18" customFormat="1" ht="35.4" x14ac:dyDescent="0.6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4"/>
      <c r="S456" s="94"/>
      <c r="T456" s="93"/>
      <c r="U456" s="93"/>
      <c r="V456" s="93"/>
      <c r="W456" s="93"/>
      <c r="X456" s="93"/>
      <c r="Y456" s="93"/>
      <c r="Z456" s="93"/>
      <c r="AA456" s="93"/>
      <c r="AB456" s="93"/>
      <c r="AC456" s="93"/>
      <c r="AD456" s="93"/>
      <c r="AE456" s="93"/>
      <c r="AF456" s="93"/>
      <c r="AG456" s="93"/>
      <c r="AH456" s="93"/>
      <c r="AI456" s="93"/>
      <c r="AJ456" s="93"/>
      <c r="AK456" s="93"/>
      <c r="AL456" s="93"/>
      <c r="AM456" s="93"/>
      <c r="AN456" s="93"/>
      <c r="AO456" s="93"/>
      <c r="AP456" s="93"/>
      <c r="AQ456" s="93"/>
      <c r="AR456" s="93"/>
      <c r="AS456" s="93"/>
      <c r="AT456" s="93"/>
      <c r="AU456" s="93"/>
      <c r="AV456" s="93"/>
      <c r="AW456" s="93"/>
      <c r="AX456" s="93"/>
      <c r="AY456" s="93"/>
      <c r="AZ456" s="93"/>
      <c r="BA456" s="93"/>
      <c r="BB456" s="93"/>
      <c r="BC456" s="93"/>
      <c r="BD456" s="93"/>
      <c r="BE456" s="93"/>
      <c r="BF456" s="95"/>
      <c r="BG456" s="95"/>
      <c r="BH456" s="95"/>
      <c r="BI456" s="95"/>
    </row>
    <row r="457" spans="1:61" s="18" customFormat="1" ht="35.4" x14ac:dyDescent="0.6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4"/>
      <c r="S457" s="94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  <c r="AF457" s="93"/>
      <c r="AG457" s="93"/>
      <c r="AH457" s="93"/>
      <c r="AI457" s="93"/>
      <c r="AJ457" s="93"/>
      <c r="AK457" s="93"/>
      <c r="AL457" s="93"/>
      <c r="AM457" s="93"/>
      <c r="AN457" s="93"/>
      <c r="AO457" s="93"/>
      <c r="AP457" s="93"/>
      <c r="AQ457" s="93"/>
      <c r="AR457" s="93"/>
      <c r="AS457" s="93"/>
      <c r="AT457" s="93"/>
      <c r="AU457" s="93"/>
      <c r="AV457" s="93"/>
      <c r="AW457" s="93"/>
      <c r="AX457" s="93"/>
      <c r="AY457" s="93"/>
      <c r="AZ457" s="93"/>
      <c r="BA457" s="93"/>
      <c r="BB457" s="93"/>
      <c r="BC457" s="93"/>
      <c r="BD457" s="93"/>
      <c r="BE457" s="93"/>
      <c r="BF457" s="95"/>
      <c r="BG457" s="95"/>
      <c r="BH457" s="95"/>
      <c r="BI457" s="95"/>
    </row>
    <row r="458" spans="1:61" s="18" customFormat="1" ht="35.4" x14ac:dyDescent="0.6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4"/>
      <c r="S458" s="94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  <c r="AD458" s="93"/>
      <c r="AE458" s="93"/>
      <c r="AF458" s="93"/>
      <c r="AG458" s="93"/>
      <c r="AH458" s="93"/>
      <c r="AI458" s="93"/>
      <c r="AJ458" s="93"/>
      <c r="AK458" s="93"/>
      <c r="AL458" s="93"/>
      <c r="AM458" s="93"/>
      <c r="AN458" s="93"/>
      <c r="AO458" s="93"/>
      <c r="AP458" s="93"/>
      <c r="AQ458" s="93"/>
      <c r="AR458" s="93"/>
      <c r="AS458" s="93"/>
      <c r="AT458" s="93"/>
      <c r="AU458" s="93"/>
      <c r="AV458" s="93"/>
      <c r="AW458" s="93"/>
      <c r="AX458" s="93"/>
      <c r="AY458" s="93"/>
      <c r="AZ458" s="93"/>
      <c r="BA458" s="93"/>
      <c r="BB458" s="93"/>
      <c r="BC458" s="93"/>
      <c r="BD458" s="93"/>
      <c r="BE458" s="93"/>
      <c r="BF458" s="95"/>
      <c r="BG458" s="95"/>
      <c r="BH458" s="95"/>
      <c r="BI458" s="95"/>
    </row>
    <row r="459" spans="1:61" s="18" customFormat="1" ht="35.4" x14ac:dyDescent="0.6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4"/>
      <c r="S459" s="94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  <c r="AD459" s="93"/>
      <c r="AE459" s="93"/>
      <c r="AF459" s="93"/>
      <c r="AG459" s="93"/>
      <c r="AH459" s="93"/>
      <c r="AI459" s="93"/>
      <c r="AJ459" s="93"/>
      <c r="AK459" s="93"/>
      <c r="AL459" s="93"/>
      <c r="AM459" s="93"/>
      <c r="AN459" s="93"/>
      <c r="AO459" s="93"/>
      <c r="AP459" s="93"/>
      <c r="AQ459" s="93"/>
      <c r="AR459" s="93"/>
      <c r="AS459" s="93"/>
      <c r="AT459" s="93"/>
      <c r="AU459" s="93"/>
      <c r="AV459" s="93"/>
      <c r="AW459" s="93"/>
      <c r="AX459" s="93"/>
      <c r="AY459" s="93"/>
      <c r="AZ459" s="93"/>
      <c r="BA459" s="93"/>
      <c r="BB459" s="93"/>
      <c r="BC459" s="93"/>
      <c r="BD459" s="93"/>
      <c r="BE459" s="93"/>
      <c r="BF459" s="95"/>
      <c r="BG459" s="95"/>
      <c r="BH459" s="95"/>
      <c r="BI459" s="95"/>
    </row>
    <row r="460" spans="1:61" s="18" customFormat="1" ht="35.4" x14ac:dyDescent="0.6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4"/>
      <c r="S460" s="94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  <c r="AF460" s="93"/>
      <c r="AG460" s="93"/>
      <c r="AH460" s="93"/>
      <c r="AI460" s="93"/>
      <c r="AJ460" s="93"/>
      <c r="AK460" s="93"/>
      <c r="AL460" s="93"/>
      <c r="AM460" s="93"/>
      <c r="AN460" s="93"/>
      <c r="AO460" s="93"/>
      <c r="AP460" s="93"/>
      <c r="AQ460" s="93"/>
      <c r="AR460" s="93"/>
      <c r="AS460" s="93"/>
      <c r="AT460" s="93"/>
      <c r="AU460" s="93"/>
      <c r="AV460" s="93"/>
      <c r="AW460" s="93"/>
      <c r="AX460" s="93"/>
      <c r="AY460" s="93"/>
      <c r="AZ460" s="93"/>
      <c r="BA460" s="93"/>
      <c r="BB460" s="93"/>
      <c r="BC460" s="93"/>
      <c r="BD460" s="93"/>
      <c r="BE460" s="93"/>
      <c r="BF460" s="95"/>
      <c r="BG460" s="95"/>
      <c r="BH460" s="95"/>
      <c r="BI460" s="95"/>
    </row>
    <row r="461" spans="1:61" s="18" customFormat="1" ht="35.4" x14ac:dyDescent="0.6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4"/>
      <c r="S461" s="94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  <c r="AD461" s="93"/>
      <c r="AE461" s="93"/>
      <c r="AF461" s="93"/>
      <c r="AG461" s="93"/>
      <c r="AH461" s="93"/>
      <c r="AI461" s="93"/>
      <c r="AJ461" s="93"/>
      <c r="AK461" s="93"/>
      <c r="AL461" s="93"/>
      <c r="AM461" s="93"/>
      <c r="AN461" s="93"/>
      <c r="AO461" s="93"/>
      <c r="AP461" s="93"/>
      <c r="AQ461" s="93"/>
      <c r="AR461" s="93"/>
      <c r="AS461" s="93"/>
      <c r="AT461" s="93"/>
      <c r="AU461" s="93"/>
      <c r="AV461" s="93"/>
      <c r="AW461" s="93"/>
      <c r="AX461" s="93"/>
      <c r="AY461" s="93"/>
      <c r="AZ461" s="93"/>
      <c r="BA461" s="93"/>
      <c r="BB461" s="93"/>
      <c r="BC461" s="93"/>
      <c r="BD461" s="93"/>
      <c r="BE461" s="93"/>
      <c r="BF461" s="95"/>
      <c r="BG461" s="95"/>
      <c r="BH461" s="95"/>
      <c r="BI461" s="95"/>
    </row>
    <row r="462" spans="1:61" s="18" customFormat="1" ht="35.4" x14ac:dyDescent="0.6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4"/>
      <c r="S462" s="94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  <c r="AF462" s="93"/>
      <c r="AG462" s="93"/>
      <c r="AH462" s="93"/>
      <c r="AI462" s="93"/>
      <c r="AJ462" s="93"/>
      <c r="AK462" s="93"/>
      <c r="AL462" s="93"/>
      <c r="AM462" s="93"/>
      <c r="AN462" s="93"/>
      <c r="AO462" s="93"/>
      <c r="AP462" s="93"/>
      <c r="AQ462" s="93"/>
      <c r="AR462" s="93"/>
      <c r="AS462" s="93"/>
      <c r="AT462" s="93"/>
      <c r="AU462" s="93"/>
      <c r="AV462" s="93"/>
      <c r="AW462" s="93"/>
      <c r="AX462" s="93"/>
      <c r="AY462" s="93"/>
      <c r="AZ462" s="93"/>
      <c r="BA462" s="93"/>
      <c r="BB462" s="93"/>
      <c r="BC462" s="93"/>
      <c r="BD462" s="93"/>
      <c r="BE462" s="93"/>
      <c r="BF462" s="95"/>
      <c r="BG462" s="95"/>
      <c r="BH462" s="95"/>
      <c r="BI462" s="95"/>
    </row>
    <row r="463" spans="1:61" s="18" customFormat="1" ht="35.4" x14ac:dyDescent="0.6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4"/>
      <c r="S463" s="94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  <c r="AF463" s="93"/>
      <c r="AG463" s="93"/>
      <c r="AH463" s="93"/>
      <c r="AI463" s="93"/>
      <c r="AJ463" s="93"/>
      <c r="AK463" s="93"/>
      <c r="AL463" s="93"/>
      <c r="AM463" s="93"/>
      <c r="AN463" s="93"/>
      <c r="AO463" s="93"/>
      <c r="AP463" s="93"/>
      <c r="AQ463" s="93"/>
      <c r="AR463" s="93"/>
      <c r="AS463" s="93"/>
      <c r="AT463" s="93"/>
      <c r="AU463" s="93"/>
      <c r="AV463" s="93"/>
      <c r="AW463" s="93"/>
      <c r="AX463" s="93"/>
      <c r="AY463" s="93"/>
      <c r="AZ463" s="93"/>
      <c r="BA463" s="93"/>
      <c r="BB463" s="93"/>
      <c r="BC463" s="93"/>
      <c r="BD463" s="93"/>
      <c r="BE463" s="93"/>
      <c r="BF463" s="95"/>
      <c r="BG463" s="95"/>
      <c r="BH463" s="95"/>
      <c r="BI463" s="95"/>
    </row>
    <row r="464" spans="1:61" s="18" customFormat="1" ht="35.4" x14ac:dyDescent="0.6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4"/>
      <c r="S464" s="94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  <c r="AF464" s="93"/>
      <c r="AG464" s="93"/>
      <c r="AH464" s="93"/>
      <c r="AI464" s="93"/>
      <c r="AJ464" s="93"/>
      <c r="AK464" s="93"/>
      <c r="AL464" s="93"/>
      <c r="AM464" s="93"/>
      <c r="AN464" s="93"/>
      <c r="AO464" s="93"/>
      <c r="AP464" s="93"/>
      <c r="AQ464" s="93"/>
      <c r="AR464" s="93"/>
      <c r="AS464" s="93"/>
      <c r="AT464" s="93"/>
      <c r="AU464" s="93"/>
      <c r="AV464" s="93"/>
      <c r="AW464" s="93"/>
      <c r="AX464" s="93"/>
      <c r="AY464" s="93"/>
      <c r="AZ464" s="93"/>
      <c r="BA464" s="93"/>
      <c r="BB464" s="93"/>
      <c r="BC464" s="93"/>
      <c r="BD464" s="93"/>
      <c r="BE464" s="93"/>
      <c r="BF464" s="95"/>
      <c r="BG464" s="95"/>
      <c r="BH464" s="95"/>
      <c r="BI464" s="95"/>
    </row>
    <row r="465" spans="1:61" s="18" customFormat="1" ht="35.4" x14ac:dyDescent="0.6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4"/>
      <c r="S465" s="94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  <c r="AF465" s="93"/>
      <c r="AG465" s="93"/>
      <c r="AH465" s="93"/>
      <c r="AI465" s="93"/>
      <c r="AJ465" s="93"/>
      <c r="AK465" s="93"/>
      <c r="AL465" s="93"/>
      <c r="AM465" s="93"/>
      <c r="AN465" s="93"/>
      <c r="AO465" s="93"/>
      <c r="AP465" s="93"/>
      <c r="AQ465" s="93"/>
      <c r="AR465" s="93"/>
      <c r="AS465" s="93"/>
      <c r="AT465" s="93"/>
      <c r="AU465" s="93"/>
      <c r="AV465" s="93"/>
      <c r="AW465" s="93"/>
      <c r="AX465" s="93"/>
      <c r="AY465" s="93"/>
      <c r="AZ465" s="93"/>
      <c r="BA465" s="93"/>
      <c r="BB465" s="93"/>
      <c r="BC465" s="93"/>
      <c r="BD465" s="93"/>
      <c r="BE465" s="93"/>
      <c r="BF465" s="95"/>
      <c r="BG465" s="95"/>
      <c r="BH465" s="95"/>
      <c r="BI465" s="95"/>
    </row>
    <row r="466" spans="1:61" s="18" customFormat="1" ht="35.4" x14ac:dyDescent="0.6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4"/>
      <c r="S466" s="94"/>
      <c r="T466" s="93"/>
      <c r="U466" s="93"/>
      <c r="V466" s="93"/>
      <c r="W466" s="93"/>
      <c r="X466" s="93"/>
      <c r="Y466" s="93"/>
      <c r="Z466" s="93"/>
      <c r="AA466" s="93"/>
      <c r="AB466" s="93"/>
      <c r="AC466" s="93"/>
      <c r="AD466" s="93"/>
      <c r="AE466" s="93"/>
      <c r="AF466" s="93"/>
      <c r="AG466" s="93"/>
      <c r="AH466" s="93"/>
      <c r="AI466" s="93"/>
      <c r="AJ466" s="93"/>
      <c r="AK466" s="93"/>
      <c r="AL466" s="93"/>
      <c r="AM466" s="93"/>
      <c r="AN466" s="93"/>
      <c r="AO466" s="93"/>
      <c r="AP466" s="93"/>
      <c r="AQ466" s="93"/>
      <c r="AR466" s="93"/>
      <c r="AS466" s="93"/>
      <c r="AT466" s="93"/>
      <c r="AU466" s="93"/>
      <c r="AV466" s="93"/>
      <c r="AW466" s="93"/>
      <c r="AX466" s="93"/>
      <c r="AY466" s="93"/>
      <c r="AZ466" s="93"/>
      <c r="BA466" s="93"/>
      <c r="BB466" s="93"/>
      <c r="BC466" s="93"/>
      <c r="BD466" s="93"/>
      <c r="BE466" s="93"/>
      <c r="BF466" s="95"/>
      <c r="BG466" s="95"/>
      <c r="BH466" s="95"/>
      <c r="BI466" s="95"/>
    </row>
    <row r="467" spans="1:61" s="18" customFormat="1" x14ac:dyDescent="0.25">
      <c r="R467" s="33"/>
      <c r="S467" s="33"/>
      <c r="BF467" s="34"/>
      <c r="BG467" s="34"/>
      <c r="BH467" s="34"/>
      <c r="BI467" s="34"/>
    </row>
    <row r="468" spans="1:61" s="18" customFormat="1" x14ac:dyDescent="0.25">
      <c r="R468" s="33"/>
      <c r="S468" s="33"/>
      <c r="BF468" s="34"/>
      <c r="BG468" s="34"/>
      <c r="BH468" s="34"/>
      <c r="BI468" s="34"/>
    </row>
    <row r="469" spans="1:61" s="18" customFormat="1" x14ac:dyDescent="0.25">
      <c r="R469" s="33"/>
      <c r="S469" s="33"/>
      <c r="BF469" s="34"/>
      <c r="BG469" s="34"/>
      <c r="BH469" s="34"/>
      <c r="BI469" s="34"/>
    </row>
    <row r="470" spans="1:61" s="18" customFormat="1" x14ac:dyDescent="0.25">
      <c r="R470" s="33"/>
      <c r="S470" s="33"/>
      <c r="BF470" s="34"/>
      <c r="BG470" s="34"/>
      <c r="BH470" s="34"/>
      <c r="BI470" s="34"/>
    </row>
    <row r="471" spans="1:61" s="18" customFormat="1" x14ac:dyDescent="0.25">
      <c r="R471" s="33"/>
      <c r="S471" s="33"/>
      <c r="BF471" s="34"/>
      <c r="BG471" s="34"/>
      <c r="BH471" s="34"/>
      <c r="BI471" s="34"/>
    </row>
    <row r="472" spans="1:61" s="18" customFormat="1" x14ac:dyDescent="0.25">
      <c r="R472" s="33"/>
      <c r="S472" s="33"/>
      <c r="BF472" s="34"/>
      <c r="BG472" s="34"/>
      <c r="BH472" s="34"/>
      <c r="BI472" s="34"/>
    </row>
    <row r="473" spans="1:61" s="18" customFormat="1" x14ac:dyDescent="0.25">
      <c r="R473" s="33"/>
      <c r="S473" s="33"/>
      <c r="BF473" s="34"/>
      <c r="BG473" s="34"/>
      <c r="BH473" s="34"/>
      <c r="BI473" s="34"/>
    </row>
    <row r="474" spans="1:61" s="18" customFormat="1" x14ac:dyDescent="0.25">
      <c r="R474" s="33"/>
      <c r="S474" s="33"/>
      <c r="BF474" s="34"/>
      <c r="BG474" s="34"/>
      <c r="BH474" s="34"/>
      <c r="BI474" s="34"/>
    </row>
    <row r="475" spans="1:61" s="18" customFormat="1" x14ac:dyDescent="0.25">
      <c r="R475" s="33"/>
      <c r="S475" s="33"/>
      <c r="BF475" s="34"/>
      <c r="BG475" s="34"/>
      <c r="BH475" s="34"/>
      <c r="BI475" s="34"/>
    </row>
    <row r="476" spans="1:61" s="18" customFormat="1" x14ac:dyDescent="0.25">
      <c r="R476" s="33"/>
      <c r="S476" s="33"/>
      <c r="BF476" s="34"/>
      <c r="BG476" s="34"/>
      <c r="BH476" s="34"/>
      <c r="BI476" s="34"/>
    </row>
    <row r="477" spans="1:61" s="18" customFormat="1" x14ac:dyDescent="0.25">
      <c r="R477" s="33"/>
      <c r="S477" s="33"/>
      <c r="BF477" s="34"/>
      <c r="BG477" s="34"/>
      <c r="BH477" s="34"/>
      <c r="BI477" s="34"/>
    </row>
    <row r="478" spans="1:61" s="18" customFormat="1" x14ac:dyDescent="0.25">
      <c r="R478" s="33"/>
      <c r="S478" s="33"/>
      <c r="BF478" s="34"/>
      <c r="BG478" s="34"/>
      <c r="BH478" s="34"/>
      <c r="BI478" s="34"/>
    </row>
    <row r="479" spans="1:61" s="18" customFormat="1" x14ac:dyDescent="0.25">
      <c r="R479" s="33"/>
      <c r="S479" s="33"/>
      <c r="BF479" s="34"/>
      <c r="BG479" s="34"/>
      <c r="BH479" s="34"/>
      <c r="BI479" s="34"/>
    </row>
    <row r="480" spans="1:61" s="18" customFormat="1" x14ac:dyDescent="0.25">
      <c r="R480" s="33"/>
      <c r="S480" s="33"/>
      <c r="BF480" s="34"/>
      <c r="BG480" s="34"/>
      <c r="BH480" s="34"/>
      <c r="BI480" s="34"/>
    </row>
    <row r="481" spans="18:61" s="18" customFormat="1" x14ac:dyDescent="0.25">
      <c r="R481" s="33"/>
      <c r="S481" s="33"/>
      <c r="BF481" s="34"/>
      <c r="BG481" s="34"/>
      <c r="BH481" s="34"/>
      <c r="BI481" s="34"/>
    </row>
    <row r="482" spans="18:61" s="18" customFormat="1" x14ac:dyDescent="0.25">
      <c r="R482" s="33"/>
      <c r="S482" s="33"/>
      <c r="BF482" s="34"/>
      <c r="BG482" s="34"/>
      <c r="BH482" s="34"/>
      <c r="BI482" s="34"/>
    </row>
    <row r="483" spans="18:61" s="18" customFormat="1" x14ac:dyDescent="0.25">
      <c r="R483" s="33"/>
      <c r="S483" s="33"/>
      <c r="BF483" s="34"/>
      <c r="BG483" s="34"/>
      <c r="BH483" s="34"/>
      <c r="BI483" s="34"/>
    </row>
    <row r="484" spans="18:61" s="18" customFormat="1" x14ac:dyDescent="0.25">
      <c r="R484" s="33"/>
      <c r="S484" s="33"/>
      <c r="BF484" s="34"/>
      <c r="BG484" s="34"/>
      <c r="BH484" s="34"/>
      <c r="BI484" s="34"/>
    </row>
    <row r="485" spans="18:61" s="18" customFormat="1" x14ac:dyDescent="0.25">
      <c r="R485" s="33"/>
      <c r="S485" s="33"/>
      <c r="BF485" s="34"/>
      <c r="BG485" s="34"/>
      <c r="BH485" s="34"/>
      <c r="BI485" s="34"/>
    </row>
    <row r="486" spans="18:61" s="18" customFormat="1" x14ac:dyDescent="0.25">
      <c r="R486" s="33"/>
      <c r="S486" s="33"/>
      <c r="BF486" s="34"/>
      <c r="BG486" s="34"/>
      <c r="BH486" s="34"/>
      <c r="BI486" s="34"/>
    </row>
    <row r="487" spans="18:61" s="18" customFormat="1" x14ac:dyDescent="0.25">
      <c r="R487" s="33"/>
      <c r="S487" s="33"/>
      <c r="BF487" s="34"/>
      <c r="BG487" s="34"/>
      <c r="BH487" s="34"/>
      <c r="BI487" s="34"/>
    </row>
    <row r="488" spans="18:61" s="18" customFormat="1" x14ac:dyDescent="0.25">
      <c r="R488" s="33"/>
      <c r="S488" s="33"/>
      <c r="BF488" s="34"/>
      <c r="BG488" s="34"/>
      <c r="BH488" s="34"/>
      <c r="BI488" s="34"/>
    </row>
    <row r="489" spans="18:61" s="18" customFormat="1" x14ac:dyDescent="0.25">
      <c r="R489" s="33"/>
      <c r="S489" s="33"/>
      <c r="BF489" s="34"/>
      <c r="BG489" s="34"/>
      <c r="BH489" s="34"/>
      <c r="BI489" s="34"/>
    </row>
    <row r="490" spans="18:61" s="18" customFormat="1" x14ac:dyDescent="0.25">
      <c r="R490" s="33"/>
      <c r="S490" s="33"/>
      <c r="BF490" s="34"/>
      <c r="BG490" s="34"/>
      <c r="BH490" s="34"/>
      <c r="BI490" s="34"/>
    </row>
    <row r="491" spans="18:61" s="18" customFormat="1" x14ac:dyDescent="0.25">
      <c r="R491" s="33"/>
      <c r="S491" s="33"/>
      <c r="BF491" s="34"/>
      <c r="BG491" s="34"/>
      <c r="BH491" s="34"/>
      <c r="BI491" s="34"/>
    </row>
    <row r="492" spans="18:61" s="18" customFormat="1" x14ac:dyDescent="0.25">
      <c r="R492" s="33"/>
      <c r="S492" s="33"/>
      <c r="BF492" s="34"/>
      <c r="BG492" s="34"/>
      <c r="BH492" s="34"/>
      <c r="BI492" s="34"/>
    </row>
    <row r="493" spans="18:61" s="18" customFormat="1" x14ac:dyDescent="0.25">
      <c r="R493" s="33"/>
      <c r="S493" s="33"/>
      <c r="BF493" s="34"/>
      <c r="BG493" s="34"/>
      <c r="BH493" s="34"/>
      <c r="BI493" s="34"/>
    </row>
    <row r="494" spans="18:61" s="18" customFormat="1" x14ac:dyDescent="0.25">
      <c r="R494" s="33"/>
      <c r="S494" s="33"/>
      <c r="BF494" s="34"/>
      <c r="BG494" s="34"/>
      <c r="BH494" s="34"/>
      <c r="BI494" s="34"/>
    </row>
    <row r="495" spans="18:61" s="18" customFormat="1" x14ac:dyDescent="0.25">
      <c r="R495" s="33"/>
      <c r="S495" s="33"/>
      <c r="BF495" s="34"/>
      <c r="BG495" s="34"/>
      <c r="BH495" s="34"/>
      <c r="BI495" s="34"/>
    </row>
    <row r="496" spans="18:61" s="18" customFormat="1" x14ac:dyDescent="0.25">
      <c r="R496" s="33"/>
      <c r="S496" s="33"/>
      <c r="BF496" s="34"/>
      <c r="BG496" s="34"/>
      <c r="BH496" s="34"/>
      <c r="BI496" s="34"/>
    </row>
    <row r="497" spans="18:61" s="18" customFormat="1" x14ac:dyDescent="0.25">
      <c r="R497" s="33"/>
      <c r="S497" s="33"/>
      <c r="BF497" s="34"/>
      <c r="BG497" s="34"/>
      <c r="BH497" s="34"/>
      <c r="BI497" s="34"/>
    </row>
    <row r="498" spans="18:61" s="18" customFormat="1" x14ac:dyDescent="0.25">
      <c r="R498" s="33"/>
      <c r="S498" s="33"/>
      <c r="BF498" s="34"/>
      <c r="BG498" s="34"/>
      <c r="BH498" s="34"/>
      <c r="BI498" s="34"/>
    </row>
    <row r="499" spans="18:61" s="18" customFormat="1" x14ac:dyDescent="0.25">
      <c r="R499" s="33"/>
      <c r="S499" s="33"/>
      <c r="BF499" s="34"/>
      <c r="BG499" s="34"/>
      <c r="BH499" s="34"/>
      <c r="BI499" s="34"/>
    </row>
    <row r="500" spans="18:61" s="18" customFormat="1" x14ac:dyDescent="0.25">
      <c r="R500" s="33"/>
      <c r="S500" s="33"/>
      <c r="BF500" s="34"/>
      <c r="BG500" s="34"/>
      <c r="BH500" s="34"/>
      <c r="BI500" s="34"/>
    </row>
    <row r="501" spans="18:61" s="18" customFormat="1" x14ac:dyDescent="0.25">
      <c r="R501" s="33"/>
      <c r="S501" s="33"/>
      <c r="BF501" s="34"/>
      <c r="BG501" s="34"/>
      <c r="BH501" s="34"/>
      <c r="BI501" s="34"/>
    </row>
    <row r="502" spans="18:61" s="18" customFormat="1" x14ac:dyDescent="0.25">
      <c r="R502" s="33"/>
      <c r="S502" s="33"/>
      <c r="BF502" s="34"/>
      <c r="BG502" s="34"/>
      <c r="BH502" s="34"/>
      <c r="BI502" s="34"/>
    </row>
    <row r="503" spans="18:61" s="18" customFormat="1" x14ac:dyDescent="0.25">
      <c r="R503" s="33"/>
      <c r="S503" s="33"/>
      <c r="BF503" s="34"/>
      <c r="BG503" s="34"/>
      <c r="BH503" s="34"/>
      <c r="BI503" s="34"/>
    </row>
    <row r="504" spans="18:61" s="18" customFormat="1" x14ac:dyDescent="0.25">
      <c r="R504" s="33"/>
      <c r="S504" s="33"/>
      <c r="BF504" s="34"/>
      <c r="BG504" s="34"/>
      <c r="BH504" s="34"/>
      <c r="BI504" s="34"/>
    </row>
    <row r="505" spans="18:61" s="18" customFormat="1" x14ac:dyDescent="0.25">
      <c r="R505" s="33"/>
      <c r="S505" s="33"/>
      <c r="BF505" s="34"/>
      <c r="BG505" s="34"/>
      <c r="BH505" s="34"/>
      <c r="BI505" s="34"/>
    </row>
    <row r="506" spans="18:61" s="18" customFormat="1" x14ac:dyDescent="0.25">
      <c r="R506" s="33"/>
      <c r="S506" s="33"/>
      <c r="BF506" s="34"/>
      <c r="BG506" s="34"/>
      <c r="BH506" s="34"/>
      <c r="BI506" s="34"/>
    </row>
    <row r="507" spans="18:61" s="18" customFormat="1" x14ac:dyDescent="0.25">
      <c r="R507" s="33"/>
      <c r="S507" s="33"/>
      <c r="BF507" s="34"/>
      <c r="BG507" s="34"/>
      <c r="BH507" s="34"/>
      <c r="BI507" s="34"/>
    </row>
    <row r="508" spans="18:61" s="18" customFormat="1" x14ac:dyDescent="0.25">
      <c r="R508" s="33"/>
      <c r="S508" s="33"/>
      <c r="BF508" s="34"/>
      <c r="BG508" s="34"/>
      <c r="BH508" s="34"/>
      <c r="BI508" s="34"/>
    </row>
    <row r="509" spans="18:61" s="18" customFormat="1" x14ac:dyDescent="0.25">
      <c r="R509" s="33"/>
      <c r="S509" s="33"/>
      <c r="BF509" s="34"/>
      <c r="BG509" s="34"/>
      <c r="BH509" s="34"/>
      <c r="BI509" s="34"/>
    </row>
    <row r="510" spans="18:61" s="18" customFormat="1" x14ac:dyDescent="0.25">
      <c r="R510" s="33"/>
      <c r="S510" s="33"/>
      <c r="BF510" s="34"/>
      <c r="BG510" s="34"/>
      <c r="BH510" s="34"/>
      <c r="BI510" s="34"/>
    </row>
    <row r="511" spans="18:61" s="18" customFormat="1" x14ac:dyDescent="0.25">
      <c r="R511" s="33"/>
      <c r="S511" s="33"/>
      <c r="BF511" s="34"/>
      <c r="BG511" s="34"/>
      <c r="BH511" s="34"/>
      <c r="BI511" s="34"/>
    </row>
    <row r="512" spans="18:61" s="18" customFormat="1" x14ac:dyDescent="0.25">
      <c r="R512" s="33"/>
      <c r="S512" s="33"/>
      <c r="BF512" s="34"/>
      <c r="BG512" s="34"/>
      <c r="BH512" s="34"/>
      <c r="BI512" s="34"/>
    </row>
    <row r="513" spans="18:61" s="18" customFormat="1" x14ac:dyDescent="0.25">
      <c r="R513" s="33"/>
      <c r="S513" s="33"/>
      <c r="BF513" s="34"/>
      <c r="BG513" s="34"/>
      <c r="BH513" s="34"/>
      <c r="BI513" s="34"/>
    </row>
    <row r="514" spans="18:61" s="18" customFormat="1" x14ac:dyDescent="0.25">
      <c r="R514" s="33"/>
      <c r="S514" s="33"/>
      <c r="BF514" s="34"/>
      <c r="BG514" s="34"/>
      <c r="BH514" s="34"/>
      <c r="BI514" s="34"/>
    </row>
    <row r="515" spans="18:61" s="18" customFormat="1" x14ac:dyDescent="0.25">
      <c r="R515" s="33"/>
      <c r="S515" s="33"/>
      <c r="BF515" s="34"/>
      <c r="BG515" s="34"/>
      <c r="BH515" s="34"/>
      <c r="BI515" s="34"/>
    </row>
    <row r="516" spans="18:61" s="18" customFormat="1" x14ac:dyDescent="0.25">
      <c r="R516" s="33"/>
      <c r="S516" s="33"/>
      <c r="BF516" s="34"/>
      <c r="BG516" s="34"/>
      <c r="BH516" s="34"/>
      <c r="BI516" s="34"/>
    </row>
    <row r="517" spans="18:61" s="18" customFormat="1" x14ac:dyDescent="0.25">
      <c r="R517" s="33"/>
      <c r="S517" s="33"/>
      <c r="BF517" s="34"/>
      <c r="BG517" s="34"/>
      <c r="BH517" s="34"/>
      <c r="BI517" s="34"/>
    </row>
    <row r="518" spans="18:61" s="18" customFormat="1" x14ac:dyDescent="0.25">
      <c r="R518" s="33"/>
      <c r="S518" s="33"/>
      <c r="BF518" s="34"/>
      <c r="BG518" s="34"/>
      <c r="BH518" s="34"/>
      <c r="BI518" s="34"/>
    </row>
    <row r="519" spans="18:61" s="18" customFormat="1" x14ac:dyDescent="0.25">
      <c r="R519" s="33"/>
      <c r="S519" s="33"/>
      <c r="BF519" s="34"/>
      <c r="BG519" s="34"/>
      <c r="BH519" s="34"/>
      <c r="BI519" s="34"/>
    </row>
    <row r="520" spans="18:61" s="18" customFormat="1" x14ac:dyDescent="0.25">
      <c r="R520" s="33"/>
      <c r="S520" s="33"/>
      <c r="BF520" s="34"/>
      <c r="BG520" s="34"/>
      <c r="BH520" s="34"/>
      <c r="BI520" s="34"/>
    </row>
    <row r="521" spans="18:61" s="18" customFormat="1" x14ac:dyDescent="0.25">
      <c r="R521" s="33"/>
      <c r="S521" s="33"/>
      <c r="BF521" s="34"/>
      <c r="BG521" s="34"/>
      <c r="BH521" s="34"/>
      <c r="BI521" s="34"/>
    </row>
    <row r="522" spans="18:61" s="18" customFormat="1" x14ac:dyDescent="0.25">
      <c r="R522" s="33"/>
      <c r="S522" s="33"/>
      <c r="BF522" s="34"/>
      <c r="BG522" s="34"/>
      <c r="BH522" s="34"/>
      <c r="BI522" s="34"/>
    </row>
    <row r="523" spans="18:61" s="18" customFormat="1" x14ac:dyDescent="0.25">
      <c r="R523" s="33"/>
      <c r="S523" s="33"/>
      <c r="BF523" s="34"/>
      <c r="BG523" s="34"/>
      <c r="BH523" s="34"/>
      <c r="BI523" s="34"/>
    </row>
    <row r="524" spans="18:61" s="18" customFormat="1" x14ac:dyDescent="0.25">
      <c r="R524" s="33"/>
      <c r="S524" s="33"/>
      <c r="BF524" s="34"/>
      <c r="BG524" s="34"/>
      <c r="BH524" s="34"/>
      <c r="BI524" s="34"/>
    </row>
    <row r="525" spans="18:61" s="18" customFormat="1" x14ac:dyDescent="0.25">
      <c r="R525" s="33"/>
      <c r="S525" s="33"/>
      <c r="BF525" s="34"/>
      <c r="BG525" s="34"/>
      <c r="BH525" s="34"/>
      <c r="BI525" s="34"/>
    </row>
    <row r="526" spans="18:61" s="18" customFormat="1" x14ac:dyDescent="0.25">
      <c r="R526" s="33"/>
      <c r="S526" s="33"/>
      <c r="BF526" s="34"/>
      <c r="BG526" s="34"/>
      <c r="BH526" s="34"/>
      <c r="BI526" s="34"/>
    </row>
    <row r="527" spans="18:61" s="18" customFormat="1" x14ac:dyDescent="0.25">
      <c r="R527" s="33"/>
      <c r="S527" s="33"/>
      <c r="BF527" s="34"/>
      <c r="BG527" s="34"/>
      <c r="BH527" s="34"/>
      <c r="BI527" s="34"/>
    </row>
    <row r="528" spans="18:61" s="18" customFormat="1" x14ac:dyDescent="0.25">
      <c r="R528" s="33"/>
      <c r="S528" s="33"/>
      <c r="BF528" s="34"/>
      <c r="BG528" s="34"/>
      <c r="BH528" s="34"/>
      <c r="BI528" s="34"/>
    </row>
    <row r="529" spans="18:61" s="18" customFormat="1" x14ac:dyDescent="0.25">
      <c r="R529" s="33"/>
      <c r="S529" s="33"/>
      <c r="BF529" s="34"/>
      <c r="BG529" s="34"/>
      <c r="BH529" s="34"/>
      <c r="BI529" s="34"/>
    </row>
    <row r="530" spans="18:61" s="18" customFormat="1" x14ac:dyDescent="0.25">
      <c r="R530" s="33"/>
      <c r="S530" s="33"/>
      <c r="BF530" s="34"/>
      <c r="BG530" s="34"/>
      <c r="BH530" s="34"/>
      <c r="BI530" s="34"/>
    </row>
    <row r="531" spans="18:61" s="18" customFormat="1" x14ac:dyDescent="0.25">
      <c r="R531" s="33"/>
      <c r="S531" s="33"/>
      <c r="BF531" s="34"/>
      <c r="BG531" s="34"/>
      <c r="BH531" s="34"/>
      <c r="BI531" s="34"/>
    </row>
    <row r="532" spans="18:61" s="18" customFormat="1" x14ac:dyDescent="0.25">
      <c r="R532" s="33"/>
      <c r="S532" s="33"/>
      <c r="BF532" s="34"/>
      <c r="BG532" s="34"/>
      <c r="BH532" s="34"/>
      <c r="BI532" s="34"/>
    </row>
    <row r="533" spans="18:61" s="18" customFormat="1" x14ac:dyDescent="0.25">
      <c r="R533" s="33"/>
      <c r="S533" s="33"/>
      <c r="BF533" s="34"/>
      <c r="BG533" s="34"/>
      <c r="BH533" s="34"/>
      <c r="BI533" s="34"/>
    </row>
    <row r="534" spans="18:61" s="18" customFormat="1" x14ac:dyDescent="0.25">
      <c r="R534" s="33"/>
      <c r="S534" s="33"/>
      <c r="BF534" s="34"/>
      <c r="BG534" s="34"/>
      <c r="BH534" s="34"/>
      <c r="BI534" s="34"/>
    </row>
    <row r="535" spans="18:61" s="18" customFormat="1" x14ac:dyDescent="0.25">
      <c r="R535" s="33"/>
      <c r="S535" s="33"/>
      <c r="BF535" s="34"/>
      <c r="BG535" s="34"/>
      <c r="BH535" s="34"/>
      <c r="BI535" s="34"/>
    </row>
    <row r="536" spans="18:61" s="18" customFormat="1" x14ac:dyDescent="0.25">
      <c r="R536" s="33"/>
      <c r="S536" s="33"/>
      <c r="BF536" s="34"/>
      <c r="BG536" s="34"/>
      <c r="BH536" s="34"/>
      <c r="BI536" s="34"/>
    </row>
    <row r="537" spans="18:61" s="18" customFormat="1" x14ac:dyDescent="0.25">
      <c r="R537" s="33"/>
      <c r="S537" s="33"/>
      <c r="BF537" s="34"/>
      <c r="BG537" s="34"/>
      <c r="BH537" s="34"/>
      <c r="BI537" s="34"/>
    </row>
    <row r="538" spans="18:61" s="18" customFormat="1" x14ac:dyDescent="0.25">
      <c r="R538" s="33"/>
      <c r="S538" s="33"/>
      <c r="BF538" s="34"/>
      <c r="BG538" s="34"/>
      <c r="BH538" s="34"/>
      <c r="BI538" s="34"/>
    </row>
    <row r="539" spans="18:61" s="18" customFormat="1" x14ac:dyDescent="0.25">
      <c r="R539" s="33"/>
      <c r="S539" s="33"/>
      <c r="BF539" s="34"/>
      <c r="BG539" s="34"/>
      <c r="BH539" s="34"/>
      <c r="BI539" s="34"/>
    </row>
    <row r="540" spans="18:61" s="18" customFormat="1" x14ac:dyDescent="0.25">
      <c r="R540" s="33"/>
      <c r="S540" s="33"/>
      <c r="BF540" s="34"/>
      <c r="BG540" s="34"/>
      <c r="BH540" s="34"/>
      <c r="BI540" s="34"/>
    </row>
    <row r="541" spans="18:61" s="18" customFormat="1" x14ac:dyDescent="0.25">
      <c r="R541" s="33"/>
      <c r="S541" s="33"/>
      <c r="BF541" s="34"/>
      <c r="BG541" s="34"/>
      <c r="BH541" s="34"/>
      <c r="BI541" s="34"/>
    </row>
    <row r="542" spans="18:61" s="18" customFormat="1" x14ac:dyDescent="0.25">
      <c r="R542" s="33"/>
      <c r="S542" s="33"/>
      <c r="BF542" s="34"/>
      <c r="BG542" s="34"/>
      <c r="BH542" s="34"/>
      <c r="BI542" s="34"/>
    </row>
    <row r="543" spans="18:61" s="18" customFormat="1" x14ac:dyDescent="0.25">
      <c r="R543" s="33"/>
      <c r="S543" s="33"/>
      <c r="BF543" s="34"/>
      <c r="BG543" s="34"/>
      <c r="BH543" s="34"/>
      <c r="BI543" s="34"/>
    </row>
    <row r="544" spans="18:61" s="18" customFormat="1" x14ac:dyDescent="0.25">
      <c r="R544" s="33"/>
      <c r="S544" s="33"/>
      <c r="BF544" s="34"/>
      <c r="BG544" s="34"/>
      <c r="BH544" s="34"/>
      <c r="BI544" s="34"/>
    </row>
    <row r="545" spans="18:61" s="18" customFormat="1" x14ac:dyDescent="0.25">
      <c r="R545" s="33"/>
      <c r="S545" s="33"/>
      <c r="BF545" s="34"/>
      <c r="BG545" s="34"/>
      <c r="BH545" s="34"/>
      <c r="BI545" s="34"/>
    </row>
    <row r="546" spans="18:61" s="18" customFormat="1" x14ac:dyDescent="0.25">
      <c r="R546" s="33"/>
      <c r="S546" s="33"/>
      <c r="BF546" s="34"/>
      <c r="BG546" s="34"/>
      <c r="BH546" s="34"/>
      <c r="BI546" s="34"/>
    </row>
    <row r="547" spans="18:61" s="18" customFormat="1" x14ac:dyDescent="0.25">
      <c r="R547" s="33"/>
      <c r="S547" s="33"/>
      <c r="BF547" s="34"/>
      <c r="BG547" s="34"/>
      <c r="BH547" s="34"/>
      <c r="BI547" s="34"/>
    </row>
    <row r="548" spans="18:61" s="18" customFormat="1" x14ac:dyDescent="0.25">
      <c r="R548" s="33"/>
      <c r="S548" s="33"/>
      <c r="BF548" s="34"/>
      <c r="BG548" s="34"/>
      <c r="BH548" s="34"/>
      <c r="BI548" s="34"/>
    </row>
    <row r="549" spans="18:61" s="18" customFormat="1" x14ac:dyDescent="0.25">
      <c r="R549" s="33"/>
      <c r="S549" s="33"/>
      <c r="BF549" s="34"/>
      <c r="BG549" s="34"/>
      <c r="BH549" s="34"/>
      <c r="BI549" s="34"/>
    </row>
    <row r="550" spans="18:61" s="18" customFormat="1" x14ac:dyDescent="0.25">
      <c r="R550" s="33"/>
      <c r="S550" s="33"/>
      <c r="BF550" s="34"/>
      <c r="BG550" s="34"/>
      <c r="BH550" s="34"/>
      <c r="BI550" s="34"/>
    </row>
    <row r="551" spans="18:61" s="18" customFormat="1" x14ac:dyDescent="0.25">
      <c r="R551" s="33"/>
      <c r="S551" s="33"/>
      <c r="BF551" s="34"/>
      <c r="BG551" s="34"/>
      <c r="BH551" s="34"/>
      <c r="BI551" s="34"/>
    </row>
    <row r="552" spans="18:61" s="18" customFormat="1" x14ac:dyDescent="0.25">
      <c r="R552" s="33"/>
      <c r="S552" s="33"/>
      <c r="BF552" s="34"/>
      <c r="BG552" s="34"/>
      <c r="BH552" s="34"/>
      <c r="BI552" s="34"/>
    </row>
    <row r="553" spans="18:61" s="18" customFormat="1" x14ac:dyDescent="0.25">
      <c r="R553" s="33"/>
      <c r="S553" s="33"/>
      <c r="BF553" s="34"/>
      <c r="BG553" s="34"/>
      <c r="BH553" s="34"/>
      <c r="BI553" s="34"/>
    </row>
    <row r="554" spans="18:61" s="18" customFormat="1" x14ac:dyDescent="0.25">
      <c r="R554" s="33"/>
      <c r="S554" s="33"/>
      <c r="BF554" s="34"/>
      <c r="BG554" s="34"/>
      <c r="BH554" s="34"/>
      <c r="BI554" s="34"/>
    </row>
    <row r="555" spans="18:61" s="18" customFormat="1" x14ac:dyDescent="0.25">
      <c r="R555" s="33"/>
      <c r="S555" s="33"/>
      <c r="BF555" s="34"/>
      <c r="BG555" s="34"/>
      <c r="BH555" s="34"/>
      <c r="BI555" s="34"/>
    </row>
    <row r="556" spans="18:61" s="18" customFormat="1" x14ac:dyDescent="0.25">
      <c r="R556" s="33"/>
      <c r="S556" s="33"/>
      <c r="BF556" s="34"/>
      <c r="BG556" s="34"/>
      <c r="BH556" s="34"/>
      <c r="BI556" s="34"/>
    </row>
    <row r="557" spans="18:61" s="18" customFormat="1" x14ac:dyDescent="0.25">
      <c r="R557" s="33"/>
      <c r="S557" s="33"/>
      <c r="BF557" s="34"/>
      <c r="BG557" s="34"/>
      <c r="BH557" s="34"/>
      <c r="BI557" s="34"/>
    </row>
    <row r="558" spans="18:61" s="18" customFormat="1" x14ac:dyDescent="0.25">
      <c r="R558" s="33"/>
      <c r="S558" s="33"/>
      <c r="BF558" s="34"/>
      <c r="BG558" s="34"/>
      <c r="BH558" s="34"/>
      <c r="BI558" s="34"/>
    </row>
    <row r="559" spans="18:61" s="18" customFormat="1" x14ac:dyDescent="0.25">
      <c r="R559" s="33"/>
      <c r="S559" s="33"/>
      <c r="BF559" s="34"/>
      <c r="BG559" s="34"/>
      <c r="BH559" s="34"/>
      <c r="BI559" s="34"/>
    </row>
    <row r="560" spans="18:61" s="18" customFormat="1" x14ac:dyDescent="0.25">
      <c r="R560" s="33"/>
      <c r="S560" s="33"/>
      <c r="BF560" s="34"/>
      <c r="BG560" s="34"/>
      <c r="BH560" s="34"/>
      <c r="BI560" s="34"/>
    </row>
    <row r="561" spans="18:61" s="18" customFormat="1" x14ac:dyDescent="0.25">
      <c r="R561" s="33"/>
      <c r="S561" s="33"/>
      <c r="BF561" s="34"/>
      <c r="BG561" s="34"/>
      <c r="BH561" s="34"/>
      <c r="BI561" s="34"/>
    </row>
    <row r="562" spans="18:61" s="18" customFormat="1" x14ac:dyDescent="0.25">
      <c r="R562" s="33"/>
      <c r="S562" s="33"/>
      <c r="BF562" s="34"/>
      <c r="BG562" s="34"/>
      <c r="BH562" s="34"/>
      <c r="BI562" s="34"/>
    </row>
    <row r="563" spans="18:61" s="18" customFormat="1" x14ac:dyDescent="0.25">
      <c r="R563" s="33"/>
      <c r="S563" s="33"/>
      <c r="BF563" s="34"/>
      <c r="BG563" s="34"/>
      <c r="BH563" s="34"/>
      <c r="BI563" s="34"/>
    </row>
    <row r="564" spans="18:61" s="18" customFormat="1" x14ac:dyDescent="0.25">
      <c r="R564" s="33"/>
      <c r="S564" s="33"/>
      <c r="BF564" s="34"/>
      <c r="BG564" s="34"/>
      <c r="BH564" s="34"/>
      <c r="BI564" s="34"/>
    </row>
    <row r="565" spans="18:61" s="18" customFormat="1" x14ac:dyDescent="0.25">
      <c r="R565" s="33"/>
      <c r="S565" s="33"/>
      <c r="BF565" s="34"/>
      <c r="BG565" s="34"/>
      <c r="BH565" s="34"/>
      <c r="BI565" s="34"/>
    </row>
    <row r="566" spans="18:61" s="18" customFormat="1" x14ac:dyDescent="0.25">
      <c r="R566" s="33"/>
      <c r="S566" s="33"/>
      <c r="BF566" s="34"/>
      <c r="BG566" s="34"/>
      <c r="BH566" s="34"/>
      <c r="BI566" s="34"/>
    </row>
    <row r="567" spans="18:61" s="18" customFormat="1" x14ac:dyDescent="0.25">
      <c r="R567" s="33"/>
      <c r="S567" s="33"/>
      <c r="BF567" s="34"/>
      <c r="BG567" s="34"/>
      <c r="BH567" s="34"/>
      <c r="BI567" s="34"/>
    </row>
    <row r="568" spans="18:61" s="18" customFormat="1" x14ac:dyDescent="0.25">
      <c r="R568" s="33"/>
      <c r="S568" s="33"/>
      <c r="BF568" s="34"/>
      <c r="BG568" s="34"/>
      <c r="BH568" s="34"/>
      <c r="BI568" s="34"/>
    </row>
    <row r="569" spans="18:61" s="18" customFormat="1" x14ac:dyDescent="0.25">
      <c r="R569" s="33"/>
      <c r="S569" s="33"/>
      <c r="BF569" s="34"/>
      <c r="BG569" s="34"/>
      <c r="BH569" s="34"/>
      <c r="BI569" s="34"/>
    </row>
    <row r="570" spans="18:61" s="18" customFormat="1" x14ac:dyDescent="0.25">
      <c r="R570" s="33"/>
      <c r="S570" s="33"/>
      <c r="BF570" s="34"/>
      <c r="BG570" s="34"/>
      <c r="BH570" s="34"/>
      <c r="BI570" s="34"/>
    </row>
    <row r="571" spans="18:61" s="18" customFormat="1" x14ac:dyDescent="0.25">
      <c r="R571" s="33"/>
      <c r="S571" s="33"/>
      <c r="BF571" s="34"/>
      <c r="BG571" s="34"/>
      <c r="BH571" s="34"/>
      <c r="BI571" s="34"/>
    </row>
    <row r="572" spans="18:61" s="18" customFormat="1" x14ac:dyDescent="0.25">
      <c r="R572" s="33"/>
      <c r="S572" s="33"/>
      <c r="BF572" s="34"/>
      <c r="BG572" s="34"/>
      <c r="BH572" s="34"/>
      <c r="BI572" s="34"/>
    </row>
    <row r="573" spans="18:61" s="18" customFormat="1" x14ac:dyDescent="0.25">
      <c r="R573" s="33"/>
      <c r="S573" s="33"/>
      <c r="BF573" s="34"/>
      <c r="BG573" s="34"/>
      <c r="BH573" s="34"/>
      <c r="BI573" s="34"/>
    </row>
    <row r="574" spans="18:61" s="18" customFormat="1" x14ac:dyDescent="0.25">
      <c r="R574" s="33"/>
      <c r="S574" s="33"/>
      <c r="BF574" s="34"/>
      <c r="BG574" s="34"/>
      <c r="BH574" s="34"/>
      <c r="BI574" s="34"/>
    </row>
    <row r="575" spans="18:61" s="18" customFormat="1" x14ac:dyDescent="0.25">
      <c r="R575" s="33"/>
      <c r="S575" s="33"/>
      <c r="BF575" s="34"/>
      <c r="BG575" s="34"/>
      <c r="BH575" s="34"/>
      <c r="BI575" s="34"/>
    </row>
    <row r="576" spans="18:61" s="18" customFormat="1" x14ac:dyDescent="0.25">
      <c r="R576" s="33"/>
      <c r="S576" s="33"/>
      <c r="BF576" s="34"/>
      <c r="BG576" s="34"/>
      <c r="BH576" s="34"/>
      <c r="BI576" s="34"/>
    </row>
    <row r="577" spans="18:61" s="18" customFormat="1" x14ac:dyDescent="0.25">
      <c r="R577" s="33"/>
      <c r="S577" s="33"/>
      <c r="BF577" s="34"/>
      <c r="BG577" s="34"/>
      <c r="BH577" s="34"/>
      <c r="BI577" s="34"/>
    </row>
    <row r="578" spans="18:61" s="18" customFormat="1" x14ac:dyDescent="0.25">
      <c r="R578" s="33"/>
      <c r="S578" s="33"/>
      <c r="BF578" s="34"/>
      <c r="BG578" s="34"/>
      <c r="BH578" s="34"/>
      <c r="BI578" s="34"/>
    </row>
    <row r="579" spans="18:61" s="18" customFormat="1" x14ac:dyDescent="0.25">
      <c r="R579" s="33"/>
      <c r="S579" s="33"/>
      <c r="BF579" s="34"/>
      <c r="BG579" s="34"/>
      <c r="BH579" s="34"/>
      <c r="BI579" s="34"/>
    </row>
    <row r="580" spans="18:61" s="18" customFormat="1" x14ac:dyDescent="0.25">
      <c r="R580" s="33"/>
      <c r="S580" s="33"/>
      <c r="BF580" s="34"/>
      <c r="BG580" s="34"/>
      <c r="BH580" s="34"/>
      <c r="BI580" s="34"/>
    </row>
    <row r="581" spans="18:61" s="18" customFormat="1" x14ac:dyDescent="0.25">
      <c r="R581" s="33"/>
      <c r="S581" s="33"/>
      <c r="BF581" s="34"/>
      <c r="BG581" s="34"/>
      <c r="BH581" s="34"/>
      <c r="BI581" s="34"/>
    </row>
    <row r="582" spans="18:61" s="18" customFormat="1" x14ac:dyDescent="0.25">
      <c r="R582" s="33"/>
      <c r="S582" s="33"/>
      <c r="BF582" s="34"/>
      <c r="BG582" s="34"/>
      <c r="BH582" s="34"/>
      <c r="BI582" s="34"/>
    </row>
    <row r="583" spans="18:61" s="18" customFormat="1" x14ac:dyDescent="0.25">
      <c r="R583" s="33"/>
      <c r="S583" s="33"/>
      <c r="BF583" s="34"/>
      <c r="BG583" s="34"/>
      <c r="BH583" s="34"/>
      <c r="BI583" s="34"/>
    </row>
    <row r="584" spans="18:61" s="18" customFormat="1" x14ac:dyDescent="0.25">
      <c r="R584" s="33"/>
      <c r="S584" s="33"/>
      <c r="BF584" s="34"/>
      <c r="BG584" s="34"/>
      <c r="BH584" s="34"/>
      <c r="BI584" s="34"/>
    </row>
    <row r="585" spans="18:61" s="18" customFormat="1" x14ac:dyDescent="0.25">
      <c r="R585" s="33"/>
      <c r="S585" s="33"/>
      <c r="BF585" s="34"/>
      <c r="BG585" s="34"/>
      <c r="BH585" s="34"/>
      <c r="BI585" s="34"/>
    </row>
    <row r="586" spans="18:61" s="18" customFormat="1" x14ac:dyDescent="0.25">
      <c r="R586" s="33"/>
      <c r="S586" s="33"/>
      <c r="BF586" s="34"/>
      <c r="BG586" s="34"/>
      <c r="BH586" s="34"/>
      <c r="BI586" s="34"/>
    </row>
    <row r="587" spans="18:61" s="18" customFormat="1" x14ac:dyDescent="0.25">
      <c r="R587" s="33"/>
      <c r="S587" s="33"/>
      <c r="BF587" s="34"/>
      <c r="BG587" s="34"/>
      <c r="BH587" s="34"/>
      <c r="BI587" s="34"/>
    </row>
    <row r="588" spans="18:61" s="18" customFormat="1" x14ac:dyDescent="0.25">
      <c r="R588" s="33"/>
      <c r="S588" s="33"/>
      <c r="BF588" s="34"/>
      <c r="BG588" s="34"/>
      <c r="BH588" s="34"/>
      <c r="BI588" s="34"/>
    </row>
    <row r="589" spans="18:61" s="18" customFormat="1" x14ac:dyDescent="0.25">
      <c r="R589" s="33"/>
      <c r="S589" s="33"/>
      <c r="BF589" s="34"/>
      <c r="BG589" s="34"/>
      <c r="BH589" s="34"/>
      <c r="BI589" s="34"/>
    </row>
    <row r="590" spans="18:61" s="18" customFormat="1" x14ac:dyDescent="0.25">
      <c r="R590" s="33"/>
      <c r="S590" s="33"/>
      <c r="BF590" s="34"/>
      <c r="BG590" s="34"/>
      <c r="BH590" s="34"/>
      <c r="BI590" s="34"/>
    </row>
    <row r="591" spans="18:61" s="18" customFormat="1" x14ac:dyDescent="0.25">
      <c r="R591" s="33"/>
      <c r="S591" s="33"/>
      <c r="BF591" s="34"/>
      <c r="BG591" s="34"/>
      <c r="BH591" s="34"/>
      <c r="BI591" s="34"/>
    </row>
    <row r="592" spans="18:61" s="18" customFormat="1" x14ac:dyDescent="0.25">
      <c r="R592" s="33"/>
      <c r="S592" s="33"/>
      <c r="BF592" s="34"/>
      <c r="BG592" s="34"/>
      <c r="BH592" s="34"/>
      <c r="BI592" s="34"/>
    </row>
    <row r="593" spans="18:61" s="18" customFormat="1" x14ac:dyDescent="0.25">
      <c r="R593" s="33"/>
      <c r="S593" s="33"/>
      <c r="BF593" s="34"/>
      <c r="BG593" s="34"/>
      <c r="BH593" s="34"/>
      <c r="BI593" s="34"/>
    </row>
    <row r="594" spans="18:61" s="18" customFormat="1" x14ac:dyDescent="0.25">
      <c r="R594" s="33"/>
      <c r="S594" s="33"/>
      <c r="BF594" s="34"/>
      <c r="BG594" s="34"/>
      <c r="BH594" s="34"/>
      <c r="BI594" s="34"/>
    </row>
    <row r="595" spans="18:61" s="18" customFormat="1" x14ac:dyDescent="0.25">
      <c r="R595" s="33"/>
      <c r="S595" s="33"/>
      <c r="BF595" s="34"/>
      <c r="BG595" s="34"/>
      <c r="BH595" s="34"/>
      <c r="BI595" s="34"/>
    </row>
    <row r="596" spans="18:61" s="18" customFormat="1" x14ac:dyDescent="0.25">
      <c r="R596" s="33"/>
      <c r="S596" s="33"/>
      <c r="BF596" s="34"/>
      <c r="BG596" s="34"/>
      <c r="BH596" s="34"/>
      <c r="BI596" s="34"/>
    </row>
    <row r="597" spans="18:61" s="18" customFormat="1" x14ac:dyDescent="0.25">
      <c r="R597" s="33"/>
      <c r="S597" s="33"/>
      <c r="BF597" s="34"/>
      <c r="BG597" s="34"/>
      <c r="BH597" s="34"/>
      <c r="BI597" s="34"/>
    </row>
    <row r="598" spans="18:61" s="18" customFormat="1" x14ac:dyDescent="0.25">
      <c r="R598" s="33"/>
      <c r="S598" s="33"/>
      <c r="BF598" s="34"/>
      <c r="BG598" s="34"/>
      <c r="BH598" s="34"/>
      <c r="BI598" s="34"/>
    </row>
    <row r="599" spans="18:61" s="18" customFormat="1" x14ac:dyDescent="0.25">
      <c r="R599" s="33"/>
      <c r="S599" s="33"/>
      <c r="BF599" s="34"/>
      <c r="BG599" s="34"/>
      <c r="BH599" s="34"/>
      <c r="BI599" s="34"/>
    </row>
    <row r="600" spans="18:61" s="18" customFormat="1" x14ac:dyDescent="0.25">
      <c r="R600" s="33"/>
      <c r="S600" s="33"/>
      <c r="BF600" s="34"/>
      <c r="BG600" s="34"/>
      <c r="BH600" s="34"/>
      <c r="BI600" s="34"/>
    </row>
    <row r="601" spans="18:61" s="18" customFormat="1" x14ac:dyDescent="0.25">
      <c r="R601" s="33"/>
      <c r="S601" s="33"/>
      <c r="BF601" s="34"/>
      <c r="BG601" s="34"/>
      <c r="BH601" s="34"/>
      <c r="BI601" s="34"/>
    </row>
    <row r="602" spans="18:61" s="18" customFormat="1" x14ac:dyDescent="0.25">
      <c r="R602" s="33"/>
      <c r="S602" s="33"/>
      <c r="BF602" s="34"/>
      <c r="BG602" s="34"/>
      <c r="BH602" s="34"/>
      <c r="BI602" s="34"/>
    </row>
    <row r="603" spans="18:61" s="18" customFormat="1" x14ac:dyDescent="0.25">
      <c r="R603" s="33"/>
      <c r="S603" s="33"/>
      <c r="BF603" s="34"/>
      <c r="BG603" s="34"/>
      <c r="BH603" s="34"/>
      <c r="BI603" s="34"/>
    </row>
    <row r="604" spans="18:61" s="18" customFormat="1" x14ac:dyDescent="0.25">
      <c r="R604" s="33"/>
      <c r="S604" s="33"/>
      <c r="BF604" s="34"/>
      <c r="BG604" s="34"/>
      <c r="BH604" s="34"/>
      <c r="BI604" s="34"/>
    </row>
    <row r="605" spans="18:61" s="18" customFormat="1" x14ac:dyDescent="0.25">
      <c r="R605" s="33"/>
      <c r="S605" s="33"/>
      <c r="BF605" s="34"/>
      <c r="BG605" s="34"/>
      <c r="BH605" s="34"/>
      <c r="BI605" s="34"/>
    </row>
    <row r="606" spans="18:61" s="18" customFormat="1" x14ac:dyDescent="0.25">
      <c r="R606" s="33"/>
      <c r="S606" s="33"/>
      <c r="BF606" s="34"/>
      <c r="BG606" s="34"/>
      <c r="BH606" s="34"/>
      <c r="BI606" s="34"/>
    </row>
    <row r="607" spans="18:61" s="18" customFormat="1" x14ac:dyDescent="0.25">
      <c r="R607" s="33"/>
      <c r="S607" s="33"/>
      <c r="BF607" s="34"/>
      <c r="BG607" s="34"/>
      <c r="BH607" s="34"/>
      <c r="BI607" s="34"/>
    </row>
    <row r="608" spans="18:61" s="18" customFormat="1" x14ac:dyDescent="0.25">
      <c r="R608" s="33"/>
      <c r="S608" s="33"/>
      <c r="BF608" s="34"/>
      <c r="BG608" s="34"/>
      <c r="BH608" s="34"/>
      <c r="BI608" s="34"/>
    </row>
    <row r="609" spans="18:61" s="18" customFormat="1" x14ac:dyDescent="0.25">
      <c r="R609" s="33"/>
      <c r="S609" s="33"/>
      <c r="BF609" s="34"/>
      <c r="BG609" s="34"/>
      <c r="BH609" s="34"/>
      <c r="BI609" s="34"/>
    </row>
    <row r="610" spans="18:61" s="18" customFormat="1" x14ac:dyDescent="0.25">
      <c r="R610" s="33"/>
      <c r="S610" s="33"/>
      <c r="BF610" s="34"/>
      <c r="BG610" s="34"/>
      <c r="BH610" s="34"/>
      <c r="BI610" s="34"/>
    </row>
    <row r="611" spans="18:61" s="18" customFormat="1" x14ac:dyDescent="0.25">
      <c r="R611" s="33"/>
      <c r="S611" s="33"/>
      <c r="BF611" s="34"/>
      <c r="BG611" s="34"/>
      <c r="BH611" s="34"/>
      <c r="BI611" s="34"/>
    </row>
    <row r="612" spans="18:61" s="18" customFormat="1" x14ac:dyDescent="0.25">
      <c r="R612" s="33"/>
      <c r="S612" s="33"/>
      <c r="BF612" s="34"/>
      <c r="BG612" s="34"/>
      <c r="BH612" s="34"/>
      <c r="BI612" s="34"/>
    </row>
    <row r="613" spans="18:61" s="18" customFormat="1" x14ac:dyDescent="0.25">
      <c r="R613" s="33"/>
      <c r="S613" s="33"/>
      <c r="BF613" s="34"/>
      <c r="BG613" s="34"/>
      <c r="BH613" s="34"/>
      <c r="BI613" s="34"/>
    </row>
    <row r="614" spans="18:61" s="18" customFormat="1" x14ac:dyDescent="0.25">
      <c r="R614" s="33"/>
      <c r="S614" s="33"/>
      <c r="BF614" s="34"/>
      <c r="BG614" s="34"/>
      <c r="BH614" s="34"/>
      <c r="BI614" s="34"/>
    </row>
    <row r="615" spans="18:61" s="18" customFormat="1" x14ac:dyDescent="0.25">
      <c r="R615" s="33"/>
      <c r="S615" s="33"/>
      <c r="BF615" s="34"/>
      <c r="BG615" s="34"/>
      <c r="BH615" s="34"/>
      <c r="BI615" s="34"/>
    </row>
    <row r="616" spans="18:61" s="18" customFormat="1" x14ac:dyDescent="0.25">
      <c r="R616" s="33"/>
      <c r="S616" s="33"/>
      <c r="BF616" s="34"/>
      <c r="BG616" s="34"/>
      <c r="BH616" s="34"/>
      <c r="BI616" s="34"/>
    </row>
    <row r="617" spans="18:61" s="18" customFormat="1" x14ac:dyDescent="0.25">
      <c r="R617" s="33"/>
      <c r="S617" s="33"/>
      <c r="BF617" s="34"/>
      <c r="BG617" s="34"/>
      <c r="BH617" s="34"/>
      <c r="BI617" s="34"/>
    </row>
    <row r="618" spans="18:61" s="18" customFormat="1" x14ac:dyDescent="0.25">
      <c r="R618" s="33"/>
      <c r="S618" s="33"/>
      <c r="BF618" s="34"/>
      <c r="BG618" s="34"/>
      <c r="BH618" s="34"/>
      <c r="BI618" s="34"/>
    </row>
    <row r="619" spans="18:61" s="18" customFormat="1" x14ac:dyDescent="0.25">
      <c r="R619" s="33"/>
      <c r="S619" s="33"/>
      <c r="BF619" s="34"/>
      <c r="BG619" s="34"/>
      <c r="BH619" s="34"/>
      <c r="BI619" s="34"/>
    </row>
    <row r="620" spans="18:61" s="18" customFormat="1" x14ac:dyDescent="0.25">
      <c r="R620" s="33"/>
      <c r="S620" s="33"/>
      <c r="BF620" s="34"/>
      <c r="BG620" s="34"/>
      <c r="BH620" s="34"/>
      <c r="BI620" s="34"/>
    </row>
    <row r="621" spans="18:61" s="18" customFormat="1" x14ac:dyDescent="0.25">
      <c r="R621" s="33"/>
      <c r="S621" s="33"/>
      <c r="BF621" s="34"/>
      <c r="BG621" s="34"/>
      <c r="BH621" s="34"/>
      <c r="BI621" s="34"/>
    </row>
    <row r="622" spans="18:61" s="18" customFormat="1" x14ac:dyDescent="0.25">
      <c r="R622" s="33"/>
      <c r="S622" s="33"/>
      <c r="BF622" s="34"/>
      <c r="BG622" s="34"/>
      <c r="BH622" s="34"/>
      <c r="BI622" s="34"/>
    </row>
    <row r="623" spans="18:61" s="18" customFormat="1" x14ac:dyDescent="0.25">
      <c r="R623" s="33"/>
      <c r="S623" s="33"/>
      <c r="BF623" s="34"/>
      <c r="BG623" s="34"/>
      <c r="BH623" s="34"/>
      <c r="BI623" s="34"/>
    </row>
    <row r="624" spans="18:61" s="18" customFormat="1" x14ac:dyDescent="0.25">
      <c r="R624" s="33"/>
      <c r="S624" s="33"/>
      <c r="BF624" s="34"/>
      <c r="BG624" s="34"/>
      <c r="BH624" s="34"/>
      <c r="BI624" s="34"/>
    </row>
    <row r="625" spans="18:61" s="18" customFormat="1" x14ac:dyDescent="0.25">
      <c r="R625" s="33"/>
      <c r="S625" s="33"/>
      <c r="BF625" s="34"/>
      <c r="BG625" s="34"/>
      <c r="BH625" s="34"/>
      <c r="BI625" s="34"/>
    </row>
    <row r="626" spans="18:61" s="18" customFormat="1" x14ac:dyDescent="0.25">
      <c r="R626" s="33"/>
      <c r="S626" s="33"/>
      <c r="BF626" s="34"/>
      <c r="BG626" s="34"/>
      <c r="BH626" s="34"/>
      <c r="BI626" s="34"/>
    </row>
    <row r="627" spans="18:61" s="18" customFormat="1" x14ac:dyDescent="0.25">
      <c r="R627" s="33"/>
      <c r="S627" s="33"/>
      <c r="BF627" s="34"/>
      <c r="BG627" s="34"/>
      <c r="BH627" s="34"/>
      <c r="BI627" s="34"/>
    </row>
    <row r="628" spans="18:61" s="18" customFormat="1" x14ac:dyDescent="0.25">
      <c r="R628" s="33"/>
      <c r="S628" s="33"/>
      <c r="BF628" s="34"/>
      <c r="BG628" s="34"/>
      <c r="BH628" s="34"/>
      <c r="BI628" s="34"/>
    </row>
    <row r="629" spans="18:61" s="18" customFormat="1" x14ac:dyDescent="0.25">
      <c r="R629" s="33"/>
      <c r="S629" s="33"/>
      <c r="BF629" s="34"/>
      <c r="BG629" s="34"/>
      <c r="BH629" s="34"/>
      <c r="BI629" s="34"/>
    </row>
    <row r="630" spans="18:61" s="18" customFormat="1" x14ac:dyDescent="0.25">
      <c r="R630" s="33"/>
      <c r="S630" s="33"/>
      <c r="BF630" s="34"/>
      <c r="BG630" s="34"/>
      <c r="BH630" s="34"/>
      <c r="BI630" s="34"/>
    </row>
    <row r="631" spans="18:61" s="18" customFormat="1" x14ac:dyDescent="0.25">
      <c r="R631" s="33"/>
      <c r="S631" s="33"/>
      <c r="BF631" s="34"/>
      <c r="BG631" s="34"/>
      <c r="BH631" s="34"/>
      <c r="BI631" s="34"/>
    </row>
    <row r="632" spans="18:61" s="18" customFormat="1" x14ac:dyDescent="0.25">
      <c r="R632" s="33"/>
      <c r="S632" s="33"/>
      <c r="BF632" s="34"/>
      <c r="BG632" s="34"/>
      <c r="BH632" s="34"/>
      <c r="BI632" s="34"/>
    </row>
    <row r="633" spans="18:61" s="18" customFormat="1" x14ac:dyDescent="0.25">
      <c r="R633" s="33"/>
      <c r="S633" s="33"/>
      <c r="BF633" s="34"/>
      <c r="BG633" s="34"/>
      <c r="BH633" s="34"/>
      <c r="BI633" s="34"/>
    </row>
    <row r="634" spans="18:61" s="18" customFormat="1" x14ac:dyDescent="0.25">
      <c r="R634" s="33"/>
      <c r="S634" s="33"/>
      <c r="BF634" s="34"/>
      <c r="BG634" s="34"/>
      <c r="BH634" s="34"/>
      <c r="BI634" s="34"/>
    </row>
    <row r="635" spans="18:61" s="18" customFormat="1" x14ac:dyDescent="0.25">
      <c r="R635" s="33"/>
      <c r="S635" s="33"/>
      <c r="BF635" s="34"/>
      <c r="BG635" s="34"/>
      <c r="BH635" s="34"/>
      <c r="BI635" s="34"/>
    </row>
    <row r="636" spans="18:61" s="18" customFormat="1" x14ac:dyDescent="0.25">
      <c r="R636" s="33"/>
      <c r="S636" s="33"/>
      <c r="BF636" s="34"/>
      <c r="BG636" s="34"/>
      <c r="BH636" s="34"/>
      <c r="BI636" s="34"/>
    </row>
    <row r="637" spans="18:61" s="18" customFormat="1" x14ac:dyDescent="0.25">
      <c r="R637" s="33"/>
      <c r="S637" s="33"/>
      <c r="BF637" s="34"/>
      <c r="BG637" s="34"/>
      <c r="BH637" s="34"/>
      <c r="BI637" s="34"/>
    </row>
    <row r="638" spans="18:61" s="18" customFormat="1" x14ac:dyDescent="0.25">
      <c r="R638" s="33"/>
      <c r="S638" s="33"/>
      <c r="BF638" s="34"/>
      <c r="BG638" s="34"/>
      <c r="BH638" s="34"/>
      <c r="BI638" s="34"/>
    </row>
    <row r="639" spans="18:61" s="18" customFormat="1" x14ac:dyDescent="0.25">
      <c r="R639" s="33"/>
      <c r="S639" s="33"/>
      <c r="BF639" s="34"/>
      <c r="BG639" s="34"/>
      <c r="BH639" s="34"/>
      <c r="BI639" s="34"/>
    </row>
    <row r="640" spans="18:61" s="18" customFormat="1" x14ac:dyDescent="0.25">
      <c r="R640" s="33"/>
      <c r="S640" s="33"/>
      <c r="BF640" s="34"/>
      <c r="BG640" s="34"/>
      <c r="BH640" s="34"/>
      <c r="BI640" s="34"/>
    </row>
    <row r="641" spans="18:61" s="18" customFormat="1" x14ac:dyDescent="0.25">
      <c r="R641" s="33"/>
      <c r="S641" s="33"/>
      <c r="BF641" s="34"/>
      <c r="BG641" s="34"/>
      <c r="BH641" s="34"/>
      <c r="BI641" s="34"/>
    </row>
    <row r="642" spans="18:61" s="18" customFormat="1" x14ac:dyDescent="0.25">
      <c r="R642" s="33"/>
      <c r="S642" s="33"/>
      <c r="BF642" s="34"/>
      <c r="BG642" s="34"/>
      <c r="BH642" s="34"/>
      <c r="BI642" s="34"/>
    </row>
    <row r="643" spans="18:61" s="18" customFormat="1" x14ac:dyDescent="0.25">
      <c r="R643" s="33"/>
      <c r="S643" s="33"/>
      <c r="BF643" s="34"/>
      <c r="BG643" s="34"/>
      <c r="BH643" s="34"/>
      <c r="BI643" s="34"/>
    </row>
    <row r="644" spans="18:61" s="18" customFormat="1" x14ac:dyDescent="0.25">
      <c r="R644" s="33"/>
      <c r="S644" s="33"/>
      <c r="BF644" s="34"/>
      <c r="BG644" s="34"/>
      <c r="BH644" s="34"/>
      <c r="BI644" s="34"/>
    </row>
    <row r="645" spans="18:61" s="18" customFormat="1" x14ac:dyDescent="0.25">
      <c r="R645" s="33"/>
      <c r="S645" s="33"/>
      <c r="BF645" s="34"/>
      <c r="BG645" s="34"/>
      <c r="BH645" s="34"/>
      <c r="BI645" s="34"/>
    </row>
    <row r="646" spans="18:61" s="18" customFormat="1" x14ac:dyDescent="0.25">
      <c r="R646" s="33"/>
      <c r="S646" s="33"/>
      <c r="BF646" s="34"/>
      <c r="BG646" s="34"/>
      <c r="BH646" s="34"/>
      <c r="BI646" s="34"/>
    </row>
    <row r="647" spans="18:61" s="18" customFormat="1" x14ac:dyDescent="0.25">
      <c r="R647" s="33"/>
      <c r="S647" s="33"/>
      <c r="BF647" s="34"/>
      <c r="BG647" s="34"/>
      <c r="BH647" s="34"/>
      <c r="BI647" s="34"/>
    </row>
    <row r="648" spans="18:61" s="18" customFormat="1" x14ac:dyDescent="0.25">
      <c r="R648" s="33"/>
      <c r="S648" s="33"/>
      <c r="BF648" s="34"/>
      <c r="BG648" s="34"/>
      <c r="BH648" s="34"/>
      <c r="BI648" s="34"/>
    </row>
    <row r="649" spans="18:61" s="18" customFormat="1" x14ac:dyDescent="0.25">
      <c r="R649" s="33"/>
      <c r="S649" s="33"/>
      <c r="BF649" s="34"/>
      <c r="BG649" s="34"/>
      <c r="BH649" s="34"/>
      <c r="BI649" s="34"/>
    </row>
    <row r="650" spans="18:61" s="18" customFormat="1" x14ac:dyDescent="0.25">
      <c r="R650" s="33"/>
      <c r="S650" s="33"/>
      <c r="BF650" s="34"/>
      <c r="BG650" s="34"/>
      <c r="BH650" s="34"/>
      <c r="BI650" s="34"/>
    </row>
    <row r="651" spans="18:61" s="18" customFormat="1" x14ac:dyDescent="0.25">
      <c r="R651" s="33"/>
      <c r="S651" s="33"/>
      <c r="BF651" s="34"/>
      <c r="BG651" s="34"/>
      <c r="BH651" s="34"/>
      <c r="BI651" s="34"/>
    </row>
    <row r="652" spans="18:61" s="18" customFormat="1" x14ac:dyDescent="0.25">
      <c r="R652" s="33"/>
      <c r="S652" s="33"/>
      <c r="BF652" s="34"/>
      <c r="BG652" s="34"/>
      <c r="BH652" s="34"/>
      <c r="BI652" s="34"/>
    </row>
    <row r="653" spans="18:61" s="18" customFormat="1" x14ac:dyDescent="0.25">
      <c r="R653" s="33"/>
      <c r="S653" s="33"/>
      <c r="BF653" s="34"/>
      <c r="BG653" s="34"/>
      <c r="BH653" s="34"/>
      <c r="BI653" s="34"/>
    </row>
    <row r="654" spans="18:61" s="18" customFormat="1" x14ac:dyDescent="0.25">
      <c r="R654" s="33"/>
      <c r="S654" s="33"/>
      <c r="BF654" s="34"/>
      <c r="BG654" s="34"/>
      <c r="BH654" s="34"/>
      <c r="BI654" s="34"/>
    </row>
    <row r="655" spans="18:61" s="18" customFormat="1" x14ac:dyDescent="0.25">
      <c r="R655" s="33"/>
      <c r="S655" s="33"/>
      <c r="BF655" s="34"/>
      <c r="BG655" s="34"/>
      <c r="BH655" s="34"/>
      <c r="BI655" s="34"/>
    </row>
    <row r="656" spans="18:61" s="18" customFormat="1" x14ac:dyDescent="0.25">
      <c r="R656" s="33"/>
      <c r="S656" s="33"/>
      <c r="BF656" s="34"/>
      <c r="BG656" s="34"/>
      <c r="BH656" s="34"/>
      <c r="BI656" s="34"/>
    </row>
    <row r="657" spans="18:61" s="18" customFormat="1" x14ac:dyDescent="0.25">
      <c r="R657" s="33"/>
      <c r="S657" s="33"/>
      <c r="BF657" s="34"/>
      <c r="BG657" s="34"/>
      <c r="BH657" s="34"/>
      <c r="BI657" s="34"/>
    </row>
    <row r="658" spans="18:61" s="18" customFormat="1" x14ac:dyDescent="0.25">
      <c r="R658" s="33"/>
      <c r="S658" s="33"/>
      <c r="BF658" s="34"/>
      <c r="BG658" s="34"/>
      <c r="BH658" s="34"/>
      <c r="BI658" s="34"/>
    </row>
    <row r="659" spans="18:61" s="18" customFormat="1" x14ac:dyDescent="0.25">
      <c r="R659" s="33"/>
      <c r="S659" s="33"/>
      <c r="BF659" s="34"/>
      <c r="BG659" s="34"/>
      <c r="BH659" s="34"/>
      <c r="BI659" s="34"/>
    </row>
    <row r="660" spans="18:61" s="18" customFormat="1" x14ac:dyDescent="0.25">
      <c r="R660" s="33"/>
      <c r="S660" s="33"/>
      <c r="BF660" s="34"/>
      <c r="BG660" s="34"/>
      <c r="BH660" s="34"/>
      <c r="BI660" s="34"/>
    </row>
    <row r="661" spans="18:61" s="18" customFormat="1" x14ac:dyDescent="0.25">
      <c r="R661" s="33"/>
      <c r="S661" s="33"/>
      <c r="BF661" s="34"/>
      <c r="BG661" s="34"/>
      <c r="BH661" s="34"/>
      <c r="BI661" s="34"/>
    </row>
    <row r="662" spans="18:61" s="18" customFormat="1" x14ac:dyDescent="0.25">
      <c r="R662" s="33"/>
      <c r="S662" s="33"/>
      <c r="BF662" s="34"/>
      <c r="BG662" s="34"/>
      <c r="BH662" s="34"/>
      <c r="BI662" s="34"/>
    </row>
    <row r="663" spans="18:61" s="18" customFormat="1" x14ac:dyDescent="0.25">
      <c r="R663" s="33"/>
      <c r="S663" s="33"/>
      <c r="BF663" s="34"/>
      <c r="BG663" s="34"/>
      <c r="BH663" s="34"/>
      <c r="BI663" s="34"/>
    </row>
    <row r="664" spans="18:61" s="18" customFormat="1" x14ac:dyDescent="0.25">
      <c r="R664" s="33"/>
      <c r="S664" s="33"/>
      <c r="BF664" s="34"/>
      <c r="BG664" s="34"/>
      <c r="BH664" s="34"/>
      <c r="BI664" s="34"/>
    </row>
    <row r="665" spans="18:61" s="18" customFormat="1" x14ac:dyDescent="0.25">
      <c r="R665" s="33"/>
      <c r="S665" s="33"/>
      <c r="BF665" s="34"/>
      <c r="BG665" s="34"/>
      <c r="BH665" s="34"/>
      <c r="BI665" s="34"/>
    </row>
    <row r="666" spans="18:61" s="18" customFormat="1" x14ac:dyDescent="0.25">
      <c r="R666" s="33"/>
      <c r="S666" s="33"/>
      <c r="BF666" s="34"/>
      <c r="BG666" s="34"/>
      <c r="BH666" s="34"/>
      <c r="BI666" s="34"/>
    </row>
    <row r="667" spans="18:61" s="18" customFormat="1" x14ac:dyDescent="0.25">
      <c r="R667" s="33"/>
      <c r="S667" s="33"/>
      <c r="BF667" s="34"/>
      <c r="BG667" s="34"/>
      <c r="BH667" s="34"/>
      <c r="BI667" s="34"/>
    </row>
    <row r="668" spans="18:61" s="18" customFormat="1" x14ac:dyDescent="0.25">
      <c r="R668" s="33"/>
      <c r="S668" s="33"/>
      <c r="BF668" s="34"/>
      <c r="BG668" s="34"/>
      <c r="BH668" s="34"/>
      <c r="BI668" s="34"/>
    </row>
    <row r="669" spans="18:61" s="18" customFormat="1" x14ac:dyDescent="0.25">
      <c r="R669" s="33"/>
      <c r="S669" s="33"/>
      <c r="BF669" s="34"/>
      <c r="BG669" s="34"/>
      <c r="BH669" s="34"/>
      <c r="BI669" s="34"/>
    </row>
    <row r="670" spans="18:61" s="18" customFormat="1" x14ac:dyDescent="0.25">
      <c r="R670" s="33"/>
      <c r="S670" s="33"/>
      <c r="BF670" s="34"/>
      <c r="BG670" s="34"/>
      <c r="BH670" s="34"/>
      <c r="BI670" s="34"/>
    </row>
    <row r="671" spans="18:61" s="18" customFormat="1" x14ac:dyDescent="0.25">
      <c r="R671" s="33"/>
      <c r="S671" s="33"/>
      <c r="BF671" s="34"/>
      <c r="BG671" s="34"/>
      <c r="BH671" s="34"/>
      <c r="BI671" s="34"/>
    </row>
    <row r="672" spans="18:61" s="18" customFormat="1" x14ac:dyDescent="0.25">
      <c r="R672" s="33"/>
      <c r="S672" s="33"/>
      <c r="BF672" s="34"/>
      <c r="BG672" s="34"/>
      <c r="BH672" s="34"/>
      <c r="BI672" s="34"/>
    </row>
    <row r="673" spans="18:61" s="18" customFormat="1" x14ac:dyDescent="0.25">
      <c r="R673" s="33"/>
      <c r="S673" s="33"/>
      <c r="BF673" s="34"/>
      <c r="BG673" s="34"/>
      <c r="BH673" s="34"/>
      <c r="BI673" s="34"/>
    </row>
    <row r="674" spans="18:61" s="18" customFormat="1" x14ac:dyDescent="0.25">
      <c r="R674" s="33"/>
      <c r="S674" s="33"/>
      <c r="BF674" s="34"/>
      <c r="BG674" s="34"/>
      <c r="BH674" s="34"/>
      <c r="BI674" s="34"/>
    </row>
    <row r="675" spans="18:61" s="18" customFormat="1" x14ac:dyDescent="0.25">
      <c r="R675" s="33"/>
      <c r="S675" s="33"/>
      <c r="BF675" s="34"/>
      <c r="BG675" s="34"/>
      <c r="BH675" s="34"/>
      <c r="BI675" s="34"/>
    </row>
    <row r="676" spans="18:61" s="18" customFormat="1" x14ac:dyDescent="0.25">
      <c r="R676" s="33"/>
      <c r="S676" s="33"/>
      <c r="BF676" s="34"/>
      <c r="BG676" s="34"/>
      <c r="BH676" s="34"/>
      <c r="BI676" s="34"/>
    </row>
    <row r="677" spans="18:61" s="18" customFormat="1" x14ac:dyDescent="0.25">
      <c r="R677" s="33"/>
      <c r="S677" s="33"/>
      <c r="BF677" s="34"/>
      <c r="BG677" s="34"/>
      <c r="BH677" s="34"/>
      <c r="BI677" s="34"/>
    </row>
    <row r="678" spans="18:61" s="18" customFormat="1" x14ac:dyDescent="0.25">
      <c r="R678" s="33"/>
      <c r="S678" s="33"/>
      <c r="BF678" s="34"/>
      <c r="BG678" s="34"/>
      <c r="BH678" s="34"/>
      <c r="BI678" s="34"/>
    </row>
    <row r="679" spans="18:61" s="18" customFormat="1" x14ac:dyDescent="0.25">
      <c r="R679" s="33"/>
      <c r="S679" s="33"/>
      <c r="BF679" s="34"/>
      <c r="BG679" s="34"/>
      <c r="BH679" s="34"/>
      <c r="BI679" s="34"/>
    </row>
    <row r="680" spans="18:61" s="18" customFormat="1" x14ac:dyDescent="0.25">
      <c r="R680" s="33"/>
      <c r="S680" s="33"/>
      <c r="BF680" s="34"/>
      <c r="BG680" s="34"/>
      <c r="BH680" s="34"/>
      <c r="BI680" s="34"/>
    </row>
    <row r="681" spans="18:61" s="18" customFormat="1" x14ac:dyDescent="0.25">
      <c r="R681" s="33"/>
      <c r="S681" s="33"/>
      <c r="BF681" s="34"/>
      <c r="BG681" s="34"/>
      <c r="BH681" s="34"/>
      <c r="BI681" s="34"/>
    </row>
    <row r="682" spans="18:61" s="18" customFormat="1" x14ac:dyDescent="0.25">
      <c r="R682" s="33"/>
      <c r="S682" s="33"/>
      <c r="BF682" s="34"/>
      <c r="BG682" s="34"/>
      <c r="BH682" s="34"/>
      <c r="BI682" s="34"/>
    </row>
    <row r="683" spans="18:61" s="18" customFormat="1" x14ac:dyDescent="0.25">
      <c r="R683" s="33"/>
      <c r="S683" s="33"/>
      <c r="BF683" s="34"/>
      <c r="BG683" s="34"/>
      <c r="BH683" s="34"/>
      <c r="BI683" s="34"/>
    </row>
    <row r="684" spans="18:61" s="18" customFormat="1" x14ac:dyDescent="0.25">
      <c r="R684" s="33"/>
      <c r="S684" s="33"/>
      <c r="BF684" s="34"/>
      <c r="BG684" s="34"/>
      <c r="BH684" s="34"/>
      <c r="BI684" s="34"/>
    </row>
    <row r="685" spans="18:61" s="18" customFormat="1" x14ac:dyDescent="0.25">
      <c r="R685" s="33"/>
      <c r="S685" s="33"/>
      <c r="BF685" s="34"/>
      <c r="BG685" s="34"/>
      <c r="BH685" s="34"/>
      <c r="BI685" s="34"/>
    </row>
    <row r="686" spans="18:61" s="18" customFormat="1" x14ac:dyDescent="0.25">
      <c r="R686" s="33"/>
      <c r="S686" s="33"/>
      <c r="BF686" s="34"/>
      <c r="BG686" s="34"/>
      <c r="BH686" s="34"/>
      <c r="BI686" s="34"/>
    </row>
    <row r="687" spans="18:61" s="18" customFormat="1" x14ac:dyDescent="0.25">
      <c r="R687" s="33"/>
      <c r="S687" s="33"/>
      <c r="BF687" s="34"/>
      <c r="BG687" s="34"/>
      <c r="BH687" s="34"/>
      <c r="BI687" s="34"/>
    </row>
    <row r="688" spans="18:61" s="18" customFormat="1" x14ac:dyDescent="0.25">
      <c r="R688" s="33"/>
      <c r="S688" s="33"/>
      <c r="BF688" s="34"/>
      <c r="BG688" s="34"/>
      <c r="BH688" s="34"/>
      <c r="BI688" s="34"/>
    </row>
    <row r="689" spans="18:61" s="18" customFormat="1" x14ac:dyDescent="0.25">
      <c r="R689" s="33"/>
      <c r="S689" s="33"/>
      <c r="BF689" s="34"/>
      <c r="BG689" s="34"/>
      <c r="BH689" s="34"/>
      <c r="BI689" s="34"/>
    </row>
    <row r="690" spans="18:61" s="18" customFormat="1" x14ac:dyDescent="0.25">
      <c r="R690" s="33"/>
      <c r="S690" s="33"/>
      <c r="BF690" s="34"/>
      <c r="BG690" s="34"/>
      <c r="BH690" s="34"/>
      <c r="BI690" s="34"/>
    </row>
    <row r="691" spans="18:61" s="18" customFormat="1" x14ac:dyDescent="0.25">
      <c r="R691" s="33"/>
      <c r="S691" s="33"/>
      <c r="BF691" s="34"/>
      <c r="BG691" s="34"/>
      <c r="BH691" s="34"/>
      <c r="BI691" s="34"/>
    </row>
    <row r="692" spans="18:61" s="18" customFormat="1" x14ac:dyDescent="0.25">
      <c r="R692" s="33"/>
      <c r="S692" s="33"/>
      <c r="BF692" s="34"/>
      <c r="BG692" s="34"/>
      <c r="BH692" s="34"/>
      <c r="BI692" s="34"/>
    </row>
    <row r="693" spans="18:61" s="18" customFormat="1" x14ac:dyDescent="0.25">
      <c r="R693" s="33"/>
      <c r="S693" s="33"/>
      <c r="BF693" s="34"/>
      <c r="BG693" s="34"/>
      <c r="BH693" s="34"/>
      <c r="BI693" s="34"/>
    </row>
    <row r="694" spans="18:61" s="18" customFormat="1" x14ac:dyDescent="0.25">
      <c r="R694" s="33"/>
      <c r="S694" s="33"/>
      <c r="BF694" s="34"/>
      <c r="BG694" s="34"/>
      <c r="BH694" s="34"/>
      <c r="BI694" s="34"/>
    </row>
    <row r="695" spans="18:61" s="18" customFormat="1" x14ac:dyDescent="0.25">
      <c r="R695" s="33"/>
      <c r="S695" s="33"/>
      <c r="BF695" s="34"/>
      <c r="BG695" s="34"/>
      <c r="BH695" s="34"/>
      <c r="BI695" s="34"/>
    </row>
    <row r="696" spans="18:61" s="18" customFormat="1" x14ac:dyDescent="0.25">
      <c r="R696" s="33"/>
      <c r="S696" s="33"/>
      <c r="BF696" s="34"/>
      <c r="BG696" s="34"/>
      <c r="BH696" s="34"/>
      <c r="BI696" s="34"/>
    </row>
    <row r="697" spans="18:61" s="18" customFormat="1" x14ac:dyDescent="0.25">
      <c r="R697" s="33"/>
      <c r="S697" s="33"/>
      <c r="BF697" s="34"/>
      <c r="BG697" s="34"/>
      <c r="BH697" s="34"/>
      <c r="BI697" s="34"/>
    </row>
    <row r="698" spans="18:61" s="18" customFormat="1" x14ac:dyDescent="0.25">
      <c r="R698" s="33"/>
      <c r="S698" s="33"/>
      <c r="BF698" s="34"/>
      <c r="BG698" s="34"/>
      <c r="BH698" s="34"/>
      <c r="BI698" s="34"/>
    </row>
    <row r="699" spans="18:61" s="18" customFormat="1" x14ac:dyDescent="0.25">
      <c r="R699" s="33"/>
      <c r="S699" s="33"/>
      <c r="BF699" s="34"/>
      <c r="BG699" s="34"/>
      <c r="BH699" s="34"/>
      <c r="BI699" s="34"/>
    </row>
    <row r="700" spans="18:61" s="18" customFormat="1" x14ac:dyDescent="0.25">
      <c r="R700" s="33"/>
      <c r="S700" s="33"/>
      <c r="BF700" s="34"/>
      <c r="BG700" s="34"/>
      <c r="BH700" s="34"/>
      <c r="BI700" s="34"/>
    </row>
    <row r="701" spans="18:61" s="18" customFormat="1" x14ac:dyDescent="0.25">
      <c r="R701" s="33"/>
      <c r="S701" s="33"/>
      <c r="BF701" s="34"/>
      <c r="BG701" s="34"/>
      <c r="BH701" s="34"/>
      <c r="BI701" s="34"/>
    </row>
    <row r="702" spans="18:61" s="18" customFormat="1" x14ac:dyDescent="0.25">
      <c r="R702" s="33"/>
      <c r="S702" s="33"/>
      <c r="BF702" s="34"/>
      <c r="BG702" s="34"/>
      <c r="BH702" s="34"/>
      <c r="BI702" s="34"/>
    </row>
    <row r="703" spans="18:61" s="18" customFormat="1" x14ac:dyDescent="0.25">
      <c r="R703" s="33"/>
      <c r="S703" s="33"/>
      <c r="BF703" s="34"/>
      <c r="BG703" s="34"/>
      <c r="BH703" s="34"/>
      <c r="BI703" s="34"/>
    </row>
    <row r="704" spans="18:61" s="18" customFormat="1" x14ac:dyDescent="0.25">
      <c r="R704" s="33"/>
      <c r="S704" s="33"/>
      <c r="BF704" s="34"/>
      <c r="BG704" s="34"/>
      <c r="BH704" s="34"/>
      <c r="BI704" s="34"/>
    </row>
    <row r="705" spans="18:61" s="18" customFormat="1" x14ac:dyDescent="0.25">
      <c r="R705" s="33"/>
      <c r="S705" s="33"/>
      <c r="BF705" s="34"/>
      <c r="BG705" s="34"/>
      <c r="BH705" s="34"/>
      <c r="BI705" s="34"/>
    </row>
    <row r="706" spans="18:61" s="18" customFormat="1" x14ac:dyDescent="0.25">
      <c r="R706" s="33"/>
      <c r="S706" s="33"/>
      <c r="BF706" s="34"/>
      <c r="BG706" s="34"/>
      <c r="BH706" s="34"/>
      <c r="BI706" s="34"/>
    </row>
    <row r="707" spans="18:61" s="18" customFormat="1" x14ac:dyDescent="0.25">
      <c r="R707" s="33"/>
      <c r="S707" s="33"/>
      <c r="BF707" s="34"/>
      <c r="BG707" s="34"/>
      <c r="BH707" s="34"/>
      <c r="BI707" s="34"/>
    </row>
    <row r="708" spans="18:61" s="18" customFormat="1" x14ac:dyDescent="0.25">
      <c r="R708" s="33"/>
      <c r="S708" s="33"/>
      <c r="BF708" s="34"/>
      <c r="BG708" s="34"/>
      <c r="BH708" s="34"/>
      <c r="BI708" s="34"/>
    </row>
    <row r="709" spans="18:61" s="18" customFormat="1" x14ac:dyDescent="0.25">
      <c r="R709" s="33"/>
      <c r="S709" s="33"/>
      <c r="BF709" s="34"/>
      <c r="BG709" s="34"/>
      <c r="BH709" s="34"/>
      <c r="BI709" s="34"/>
    </row>
    <row r="710" spans="18:61" s="18" customFormat="1" x14ac:dyDescent="0.25">
      <c r="R710" s="33"/>
      <c r="S710" s="33"/>
      <c r="BF710" s="34"/>
      <c r="BG710" s="34"/>
      <c r="BH710" s="34"/>
      <c r="BI710" s="34"/>
    </row>
    <row r="711" spans="18:61" s="18" customFormat="1" x14ac:dyDescent="0.25">
      <c r="R711" s="33"/>
      <c r="S711" s="33"/>
      <c r="BF711" s="34"/>
      <c r="BG711" s="34"/>
      <c r="BH711" s="34"/>
      <c r="BI711" s="34"/>
    </row>
    <row r="712" spans="18:61" s="18" customFormat="1" x14ac:dyDescent="0.25">
      <c r="R712" s="33"/>
      <c r="S712" s="33"/>
      <c r="BF712" s="34"/>
      <c r="BG712" s="34"/>
      <c r="BH712" s="34"/>
      <c r="BI712" s="34"/>
    </row>
    <row r="713" spans="18:61" s="18" customFormat="1" x14ac:dyDescent="0.25">
      <c r="R713" s="33"/>
      <c r="S713" s="33"/>
      <c r="BF713" s="34"/>
      <c r="BG713" s="34"/>
      <c r="BH713" s="34"/>
      <c r="BI713" s="34"/>
    </row>
    <row r="714" spans="18:61" s="18" customFormat="1" x14ac:dyDescent="0.25">
      <c r="R714" s="33"/>
      <c r="S714" s="33"/>
      <c r="BF714" s="34"/>
      <c r="BG714" s="34"/>
      <c r="BH714" s="34"/>
      <c r="BI714" s="34"/>
    </row>
    <row r="715" spans="18:61" s="18" customFormat="1" x14ac:dyDescent="0.25">
      <c r="R715" s="33"/>
      <c r="S715" s="33"/>
      <c r="BF715" s="34"/>
      <c r="BG715" s="34"/>
      <c r="BH715" s="34"/>
      <c r="BI715" s="34"/>
    </row>
    <row r="716" spans="18:61" s="18" customFormat="1" x14ac:dyDescent="0.25">
      <c r="R716" s="33"/>
      <c r="S716" s="33"/>
      <c r="BF716" s="34"/>
      <c r="BG716" s="34"/>
      <c r="BH716" s="34"/>
      <c r="BI716" s="34"/>
    </row>
    <row r="717" spans="18:61" s="18" customFormat="1" x14ac:dyDescent="0.25">
      <c r="R717" s="33"/>
      <c r="S717" s="33"/>
      <c r="BF717" s="34"/>
      <c r="BG717" s="34"/>
      <c r="BH717" s="34"/>
      <c r="BI717" s="34"/>
    </row>
    <row r="718" spans="18:61" s="18" customFormat="1" x14ac:dyDescent="0.25">
      <c r="R718" s="33"/>
      <c r="S718" s="33"/>
      <c r="BF718" s="34"/>
      <c r="BG718" s="34"/>
      <c r="BH718" s="34"/>
      <c r="BI718" s="34"/>
    </row>
    <row r="719" spans="18:61" s="18" customFormat="1" x14ac:dyDescent="0.25">
      <c r="R719" s="33"/>
      <c r="S719" s="33"/>
      <c r="BF719" s="34"/>
      <c r="BG719" s="34"/>
      <c r="BH719" s="34"/>
      <c r="BI719" s="34"/>
    </row>
    <row r="720" spans="18:61" s="18" customFormat="1" x14ac:dyDescent="0.25">
      <c r="R720" s="33"/>
      <c r="S720" s="33"/>
      <c r="BF720" s="34"/>
      <c r="BG720" s="34"/>
      <c r="BH720" s="34"/>
      <c r="BI720" s="34"/>
    </row>
    <row r="721" spans="18:61" s="18" customFormat="1" x14ac:dyDescent="0.25">
      <c r="R721" s="33"/>
      <c r="S721" s="33"/>
      <c r="BF721" s="34"/>
      <c r="BG721" s="34"/>
      <c r="BH721" s="34"/>
      <c r="BI721" s="34"/>
    </row>
    <row r="722" spans="18:61" s="18" customFormat="1" x14ac:dyDescent="0.25">
      <c r="R722" s="33"/>
      <c r="S722" s="33"/>
      <c r="BF722" s="34"/>
      <c r="BG722" s="34"/>
      <c r="BH722" s="34"/>
      <c r="BI722" s="34"/>
    </row>
    <row r="723" spans="18:61" s="18" customFormat="1" x14ac:dyDescent="0.25">
      <c r="R723" s="33"/>
      <c r="S723" s="33"/>
      <c r="BF723" s="34"/>
      <c r="BG723" s="34"/>
      <c r="BH723" s="34"/>
      <c r="BI723" s="34"/>
    </row>
    <row r="724" spans="18:61" s="18" customFormat="1" x14ac:dyDescent="0.25">
      <c r="R724" s="33"/>
      <c r="S724" s="33"/>
      <c r="BF724" s="34"/>
      <c r="BG724" s="34"/>
      <c r="BH724" s="34"/>
      <c r="BI724" s="34"/>
    </row>
    <row r="725" spans="18:61" s="18" customFormat="1" x14ac:dyDescent="0.25">
      <c r="R725" s="33"/>
      <c r="S725" s="33"/>
      <c r="BF725" s="34"/>
      <c r="BG725" s="34"/>
      <c r="BH725" s="34"/>
      <c r="BI725" s="34"/>
    </row>
    <row r="726" spans="18:61" s="18" customFormat="1" x14ac:dyDescent="0.25">
      <c r="R726" s="33"/>
      <c r="S726" s="33"/>
      <c r="BF726" s="34"/>
      <c r="BG726" s="34"/>
      <c r="BH726" s="34"/>
      <c r="BI726" s="34"/>
    </row>
    <row r="727" spans="18:61" s="18" customFormat="1" x14ac:dyDescent="0.25">
      <c r="R727" s="33"/>
      <c r="S727" s="33"/>
      <c r="BF727" s="34"/>
      <c r="BG727" s="34"/>
      <c r="BH727" s="34"/>
      <c r="BI727" s="34"/>
    </row>
    <row r="728" spans="18:61" s="18" customFormat="1" x14ac:dyDescent="0.25">
      <c r="R728" s="33"/>
      <c r="S728" s="33"/>
      <c r="BF728" s="34"/>
      <c r="BG728" s="34"/>
      <c r="BH728" s="34"/>
      <c r="BI728" s="34"/>
    </row>
    <row r="729" spans="18:61" s="18" customFormat="1" x14ac:dyDescent="0.25">
      <c r="R729" s="33"/>
      <c r="S729" s="33"/>
      <c r="BF729" s="34"/>
      <c r="BG729" s="34"/>
      <c r="BH729" s="34"/>
      <c r="BI729" s="34"/>
    </row>
    <row r="730" spans="18:61" s="18" customFormat="1" x14ac:dyDescent="0.25">
      <c r="R730" s="33"/>
      <c r="S730" s="33"/>
      <c r="BF730" s="34"/>
      <c r="BG730" s="34"/>
      <c r="BH730" s="34"/>
      <c r="BI730" s="34"/>
    </row>
    <row r="731" spans="18:61" s="18" customFormat="1" x14ac:dyDescent="0.25">
      <c r="R731" s="33"/>
      <c r="S731" s="33"/>
      <c r="BF731" s="34"/>
      <c r="BG731" s="34"/>
      <c r="BH731" s="34"/>
      <c r="BI731" s="34"/>
    </row>
    <row r="732" spans="18:61" s="18" customFormat="1" x14ac:dyDescent="0.25">
      <c r="R732" s="33"/>
      <c r="S732" s="33"/>
      <c r="BF732" s="34"/>
      <c r="BG732" s="34"/>
      <c r="BH732" s="34"/>
      <c r="BI732" s="34"/>
    </row>
    <row r="733" spans="18:61" s="18" customFormat="1" x14ac:dyDescent="0.25">
      <c r="R733" s="33"/>
      <c r="S733" s="33"/>
      <c r="BF733" s="34"/>
      <c r="BG733" s="34"/>
      <c r="BH733" s="34"/>
      <c r="BI733" s="34"/>
    </row>
    <row r="734" spans="18:61" s="18" customFormat="1" x14ac:dyDescent="0.25">
      <c r="R734" s="33"/>
      <c r="S734" s="33"/>
      <c r="BF734" s="34"/>
      <c r="BG734" s="34"/>
      <c r="BH734" s="34"/>
      <c r="BI734" s="34"/>
    </row>
    <row r="735" spans="18:61" s="18" customFormat="1" x14ac:dyDescent="0.25">
      <c r="R735" s="33"/>
      <c r="S735" s="33"/>
      <c r="BF735" s="34"/>
      <c r="BG735" s="34"/>
      <c r="BH735" s="34"/>
      <c r="BI735" s="34"/>
    </row>
    <row r="736" spans="18:61" s="18" customFormat="1" x14ac:dyDescent="0.25">
      <c r="R736" s="33"/>
      <c r="S736" s="33"/>
      <c r="BF736" s="34"/>
      <c r="BG736" s="34"/>
      <c r="BH736" s="34"/>
      <c r="BI736" s="34"/>
    </row>
    <row r="737" spans="18:61" s="18" customFormat="1" x14ac:dyDescent="0.25">
      <c r="R737" s="33"/>
      <c r="S737" s="33"/>
      <c r="BF737" s="34"/>
      <c r="BG737" s="34"/>
      <c r="BH737" s="34"/>
      <c r="BI737" s="34"/>
    </row>
    <row r="738" spans="18:61" s="18" customFormat="1" x14ac:dyDescent="0.25">
      <c r="R738" s="33"/>
      <c r="S738" s="33"/>
      <c r="BF738" s="34"/>
      <c r="BG738" s="34"/>
      <c r="BH738" s="34"/>
      <c r="BI738" s="34"/>
    </row>
    <row r="739" spans="18:61" s="18" customFormat="1" x14ac:dyDescent="0.25">
      <c r="R739" s="33"/>
      <c r="S739" s="33"/>
      <c r="BF739" s="34"/>
      <c r="BG739" s="34"/>
      <c r="BH739" s="34"/>
      <c r="BI739" s="34"/>
    </row>
    <row r="740" spans="18:61" s="18" customFormat="1" x14ac:dyDescent="0.25">
      <c r="R740" s="33"/>
      <c r="S740" s="33"/>
      <c r="BF740" s="34"/>
      <c r="BG740" s="34"/>
      <c r="BH740" s="34"/>
      <c r="BI740" s="34"/>
    </row>
    <row r="741" spans="18:61" s="18" customFormat="1" x14ac:dyDescent="0.25">
      <c r="R741" s="33"/>
      <c r="S741" s="33"/>
      <c r="BF741" s="34"/>
      <c r="BG741" s="34"/>
      <c r="BH741" s="34"/>
      <c r="BI741" s="34"/>
    </row>
    <row r="742" spans="18:61" s="18" customFormat="1" x14ac:dyDescent="0.25">
      <c r="R742" s="33"/>
      <c r="S742" s="33"/>
      <c r="BF742" s="34"/>
      <c r="BG742" s="34"/>
      <c r="BH742" s="34"/>
      <c r="BI742" s="34"/>
    </row>
    <row r="743" spans="18:61" s="18" customFormat="1" x14ac:dyDescent="0.25">
      <c r="R743" s="33"/>
      <c r="S743" s="33"/>
      <c r="BF743" s="34"/>
      <c r="BG743" s="34"/>
      <c r="BH743" s="34"/>
      <c r="BI743" s="34"/>
    </row>
    <row r="744" spans="18:61" s="18" customFormat="1" x14ac:dyDescent="0.25">
      <c r="R744" s="33"/>
      <c r="S744" s="33"/>
      <c r="BF744" s="34"/>
      <c r="BG744" s="34"/>
      <c r="BH744" s="34"/>
      <c r="BI744" s="34"/>
    </row>
    <row r="745" spans="18:61" s="18" customFormat="1" x14ac:dyDescent="0.25">
      <c r="R745" s="33"/>
      <c r="S745" s="33"/>
      <c r="BF745" s="34"/>
      <c r="BG745" s="34"/>
      <c r="BH745" s="34"/>
      <c r="BI745" s="34"/>
    </row>
    <row r="746" spans="18:61" s="18" customFormat="1" x14ac:dyDescent="0.25">
      <c r="R746" s="33"/>
      <c r="S746" s="33"/>
      <c r="BF746" s="34"/>
      <c r="BG746" s="34"/>
      <c r="BH746" s="34"/>
      <c r="BI746" s="34"/>
    </row>
    <row r="747" spans="18:61" s="18" customFormat="1" x14ac:dyDescent="0.25">
      <c r="R747" s="33"/>
      <c r="S747" s="33"/>
      <c r="BF747" s="34"/>
      <c r="BG747" s="34"/>
      <c r="BH747" s="34"/>
      <c r="BI747" s="34"/>
    </row>
    <row r="748" spans="18:61" s="18" customFormat="1" x14ac:dyDescent="0.25">
      <c r="R748" s="33"/>
      <c r="S748" s="33"/>
      <c r="BF748" s="34"/>
      <c r="BG748" s="34"/>
      <c r="BH748" s="34"/>
      <c r="BI748" s="34"/>
    </row>
    <row r="749" spans="18:61" s="18" customFormat="1" x14ac:dyDescent="0.25">
      <c r="R749" s="33"/>
      <c r="S749" s="33"/>
      <c r="BF749" s="34"/>
      <c r="BG749" s="34"/>
      <c r="BH749" s="34"/>
      <c r="BI749" s="34"/>
    </row>
    <row r="750" spans="18:61" s="18" customFormat="1" x14ac:dyDescent="0.25">
      <c r="R750" s="33"/>
      <c r="S750" s="33"/>
      <c r="BF750" s="34"/>
      <c r="BG750" s="34"/>
      <c r="BH750" s="34"/>
      <c r="BI750" s="34"/>
    </row>
    <row r="751" spans="18:61" s="18" customFormat="1" x14ac:dyDescent="0.25">
      <c r="R751" s="33"/>
      <c r="S751" s="33"/>
      <c r="BF751" s="34"/>
      <c r="BG751" s="34"/>
      <c r="BH751" s="34"/>
      <c r="BI751" s="34"/>
    </row>
    <row r="752" spans="18:61" s="18" customFormat="1" x14ac:dyDescent="0.25">
      <c r="R752" s="33"/>
      <c r="S752" s="33"/>
      <c r="BF752" s="34"/>
      <c r="BG752" s="34"/>
      <c r="BH752" s="34"/>
      <c r="BI752" s="34"/>
    </row>
    <row r="753" spans="18:61" s="18" customFormat="1" x14ac:dyDescent="0.25">
      <c r="R753" s="33"/>
      <c r="S753" s="33"/>
      <c r="BF753" s="34"/>
      <c r="BG753" s="34"/>
      <c r="BH753" s="34"/>
      <c r="BI753" s="34"/>
    </row>
    <row r="754" spans="18:61" s="18" customFormat="1" x14ac:dyDescent="0.25">
      <c r="R754" s="33"/>
      <c r="S754" s="33"/>
      <c r="BF754" s="34"/>
      <c r="BG754" s="34"/>
      <c r="BH754" s="34"/>
      <c r="BI754" s="34"/>
    </row>
    <row r="755" spans="18:61" s="18" customFormat="1" x14ac:dyDescent="0.25">
      <c r="R755" s="33"/>
      <c r="S755" s="33"/>
      <c r="BF755" s="34"/>
      <c r="BG755" s="34"/>
      <c r="BH755" s="34"/>
      <c r="BI755" s="34"/>
    </row>
    <row r="756" spans="18:61" s="18" customFormat="1" x14ac:dyDescent="0.25">
      <c r="R756" s="33"/>
      <c r="S756" s="33"/>
      <c r="BF756" s="34"/>
      <c r="BG756" s="34"/>
      <c r="BH756" s="34"/>
      <c r="BI756" s="34"/>
    </row>
    <row r="757" spans="18:61" s="18" customFormat="1" x14ac:dyDescent="0.25">
      <c r="R757" s="33"/>
      <c r="S757" s="33"/>
      <c r="BF757" s="34"/>
      <c r="BG757" s="34"/>
      <c r="BH757" s="34"/>
      <c r="BI757" s="34"/>
    </row>
    <row r="758" spans="18:61" s="18" customFormat="1" x14ac:dyDescent="0.25">
      <c r="R758" s="33"/>
      <c r="S758" s="33"/>
      <c r="BF758" s="34"/>
      <c r="BG758" s="34"/>
      <c r="BH758" s="34"/>
      <c r="BI758" s="34"/>
    </row>
    <row r="759" spans="18:61" s="18" customFormat="1" x14ac:dyDescent="0.25">
      <c r="R759" s="33"/>
      <c r="S759" s="33"/>
      <c r="BF759" s="34"/>
      <c r="BG759" s="34"/>
      <c r="BH759" s="34"/>
      <c r="BI759" s="34"/>
    </row>
    <row r="760" spans="18:61" s="18" customFormat="1" x14ac:dyDescent="0.25">
      <c r="R760" s="33"/>
      <c r="S760" s="33"/>
      <c r="BF760" s="34"/>
      <c r="BG760" s="34"/>
      <c r="BH760" s="34"/>
      <c r="BI760" s="34"/>
    </row>
    <row r="761" spans="18:61" s="18" customFormat="1" x14ac:dyDescent="0.25">
      <c r="R761" s="33"/>
      <c r="S761" s="33"/>
      <c r="BF761" s="34"/>
      <c r="BG761" s="34"/>
      <c r="BH761" s="34"/>
      <c r="BI761" s="34"/>
    </row>
    <row r="762" spans="18:61" s="18" customFormat="1" x14ac:dyDescent="0.25">
      <c r="R762" s="33"/>
      <c r="S762" s="33"/>
      <c r="BF762" s="34"/>
      <c r="BG762" s="34"/>
      <c r="BH762" s="34"/>
      <c r="BI762" s="34"/>
    </row>
    <row r="763" spans="18:61" s="18" customFormat="1" x14ac:dyDescent="0.25">
      <c r="R763" s="33"/>
      <c r="S763" s="33"/>
      <c r="BF763" s="34"/>
      <c r="BG763" s="34"/>
      <c r="BH763" s="34"/>
      <c r="BI763" s="34"/>
    </row>
    <row r="764" spans="18:61" s="18" customFormat="1" x14ac:dyDescent="0.25">
      <c r="R764" s="33"/>
      <c r="S764" s="33"/>
      <c r="BF764" s="34"/>
      <c r="BG764" s="34"/>
      <c r="BH764" s="34"/>
      <c r="BI764" s="34"/>
    </row>
    <row r="765" spans="18:61" s="18" customFormat="1" x14ac:dyDescent="0.25">
      <c r="R765" s="33"/>
      <c r="S765" s="33"/>
      <c r="BF765" s="34"/>
      <c r="BG765" s="34"/>
      <c r="BH765" s="34"/>
      <c r="BI765" s="34"/>
    </row>
    <row r="766" spans="18:61" s="18" customFormat="1" x14ac:dyDescent="0.25">
      <c r="R766" s="33"/>
      <c r="S766" s="33"/>
      <c r="BF766" s="34"/>
      <c r="BG766" s="34"/>
      <c r="BH766" s="34"/>
      <c r="BI766" s="34"/>
    </row>
    <row r="767" spans="18:61" s="18" customFormat="1" x14ac:dyDescent="0.25">
      <c r="R767" s="33"/>
      <c r="S767" s="33"/>
      <c r="BF767" s="34"/>
      <c r="BG767" s="34"/>
      <c r="BH767" s="34"/>
      <c r="BI767" s="34"/>
    </row>
    <row r="768" spans="18:61" s="18" customFormat="1" x14ac:dyDescent="0.25">
      <c r="R768" s="33"/>
      <c r="S768" s="33"/>
      <c r="BF768" s="34"/>
      <c r="BG768" s="34"/>
      <c r="BH768" s="34"/>
      <c r="BI768" s="34"/>
    </row>
    <row r="769" spans="18:61" s="18" customFormat="1" x14ac:dyDescent="0.25">
      <c r="R769" s="33"/>
      <c r="S769" s="33"/>
      <c r="BF769" s="34"/>
      <c r="BG769" s="34"/>
      <c r="BH769" s="34"/>
      <c r="BI769" s="34"/>
    </row>
    <row r="770" spans="18:61" s="18" customFormat="1" x14ac:dyDescent="0.25">
      <c r="R770" s="33"/>
      <c r="S770" s="33"/>
      <c r="BF770" s="34"/>
      <c r="BG770" s="34"/>
      <c r="BH770" s="34"/>
      <c r="BI770" s="34"/>
    </row>
    <row r="771" spans="18:61" s="18" customFormat="1" x14ac:dyDescent="0.25">
      <c r="R771" s="33"/>
      <c r="S771" s="33"/>
      <c r="BF771" s="34"/>
      <c r="BG771" s="34"/>
      <c r="BH771" s="34"/>
      <c r="BI771" s="34"/>
    </row>
    <row r="772" spans="18:61" s="18" customFormat="1" x14ac:dyDescent="0.25">
      <c r="R772" s="33"/>
      <c r="S772" s="33"/>
      <c r="BF772" s="34"/>
      <c r="BG772" s="34"/>
      <c r="BH772" s="34"/>
      <c r="BI772" s="34"/>
    </row>
    <row r="773" spans="18:61" s="18" customFormat="1" x14ac:dyDescent="0.25">
      <c r="R773" s="33"/>
      <c r="S773" s="33"/>
      <c r="BF773" s="34"/>
      <c r="BG773" s="34"/>
      <c r="BH773" s="34"/>
      <c r="BI773" s="34"/>
    </row>
    <row r="774" spans="18:61" s="18" customFormat="1" x14ac:dyDescent="0.25">
      <c r="R774" s="33"/>
      <c r="S774" s="33"/>
      <c r="BF774" s="34"/>
      <c r="BG774" s="34"/>
      <c r="BH774" s="34"/>
      <c r="BI774" s="34"/>
    </row>
    <row r="775" spans="18:61" s="18" customFormat="1" x14ac:dyDescent="0.25">
      <c r="R775" s="33"/>
      <c r="S775" s="33"/>
      <c r="BF775" s="34"/>
      <c r="BG775" s="34"/>
      <c r="BH775" s="34"/>
      <c r="BI775" s="34"/>
    </row>
    <row r="776" spans="18:61" s="18" customFormat="1" x14ac:dyDescent="0.25">
      <c r="R776" s="33"/>
      <c r="S776" s="33"/>
      <c r="BF776" s="34"/>
      <c r="BG776" s="34"/>
      <c r="BH776" s="34"/>
      <c r="BI776" s="34"/>
    </row>
    <row r="777" spans="18:61" s="18" customFormat="1" x14ac:dyDescent="0.25">
      <c r="R777" s="33"/>
      <c r="S777" s="33"/>
      <c r="BF777" s="34"/>
      <c r="BG777" s="34"/>
      <c r="BH777" s="34"/>
      <c r="BI777" s="34"/>
    </row>
    <row r="778" spans="18:61" s="18" customFormat="1" x14ac:dyDescent="0.25">
      <c r="R778" s="33"/>
      <c r="S778" s="33"/>
      <c r="BF778" s="34"/>
      <c r="BG778" s="34"/>
      <c r="BH778" s="34"/>
      <c r="BI778" s="34"/>
    </row>
    <row r="779" spans="18:61" s="18" customFormat="1" x14ac:dyDescent="0.25">
      <c r="R779" s="33"/>
      <c r="S779" s="33"/>
      <c r="BF779" s="34"/>
      <c r="BG779" s="34"/>
      <c r="BH779" s="34"/>
      <c r="BI779" s="34"/>
    </row>
    <row r="780" spans="18:61" s="18" customFormat="1" x14ac:dyDescent="0.25">
      <c r="R780" s="33"/>
      <c r="S780" s="33"/>
      <c r="BF780" s="34"/>
      <c r="BG780" s="34"/>
      <c r="BH780" s="34"/>
      <c r="BI780" s="34"/>
    </row>
    <row r="781" spans="18:61" s="18" customFormat="1" x14ac:dyDescent="0.25">
      <c r="R781" s="33"/>
      <c r="S781" s="33"/>
      <c r="BF781" s="34"/>
      <c r="BG781" s="34"/>
      <c r="BH781" s="34"/>
      <c r="BI781" s="34"/>
    </row>
    <row r="782" spans="18:61" s="18" customFormat="1" x14ac:dyDescent="0.25">
      <c r="R782" s="33"/>
      <c r="S782" s="33"/>
      <c r="BF782" s="34"/>
      <c r="BG782" s="34"/>
      <c r="BH782" s="34"/>
      <c r="BI782" s="34"/>
    </row>
    <row r="783" spans="18:61" s="18" customFormat="1" x14ac:dyDescent="0.25">
      <c r="R783" s="33"/>
      <c r="S783" s="33"/>
      <c r="BF783" s="34"/>
      <c r="BG783" s="34"/>
      <c r="BH783" s="34"/>
      <c r="BI783" s="34"/>
    </row>
    <row r="784" spans="18:61" s="18" customFormat="1" x14ac:dyDescent="0.25">
      <c r="R784" s="33"/>
      <c r="S784" s="33"/>
      <c r="BF784" s="34"/>
      <c r="BG784" s="34"/>
      <c r="BH784" s="34"/>
      <c r="BI784" s="34"/>
    </row>
    <row r="785" spans="18:61" s="18" customFormat="1" x14ac:dyDescent="0.25">
      <c r="R785" s="33"/>
      <c r="S785" s="33"/>
      <c r="BF785" s="34"/>
      <c r="BG785" s="34"/>
      <c r="BH785" s="34"/>
      <c r="BI785" s="34"/>
    </row>
    <row r="786" spans="18:61" s="18" customFormat="1" x14ac:dyDescent="0.25">
      <c r="R786" s="33"/>
      <c r="S786" s="33"/>
      <c r="BF786" s="34"/>
      <c r="BG786" s="34"/>
      <c r="BH786" s="34"/>
      <c r="BI786" s="34"/>
    </row>
    <row r="787" spans="18:61" s="18" customFormat="1" x14ac:dyDescent="0.25">
      <c r="R787" s="33"/>
      <c r="S787" s="33"/>
      <c r="BF787" s="34"/>
      <c r="BG787" s="34"/>
      <c r="BH787" s="34"/>
      <c r="BI787" s="34"/>
    </row>
    <row r="788" spans="18:61" s="18" customFormat="1" x14ac:dyDescent="0.25">
      <c r="R788" s="33"/>
      <c r="S788" s="33"/>
      <c r="BF788" s="34"/>
      <c r="BG788" s="34"/>
      <c r="BH788" s="34"/>
      <c r="BI788" s="34"/>
    </row>
    <row r="789" spans="18:61" s="18" customFormat="1" x14ac:dyDescent="0.25">
      <c r="R789" s="33"/>
      <c r="S789" s="33"/>
      <c r="BF789" s="34"/>
      <c r="BG789" s="34"/>
      <c r="BH789" s="34"/>
      <c r="BI789" s="34"/>
    </row>
    <row r="790" spans="18:61" s="18" customFormat="1" x14ac:dyDescent="0.25">
      <c r="R790" s="33"/>
      <c r="S790" s="33"/>
      <c r="BF790" s="34"/>
      <c r="BG790" s="34"/>
      <c r="BH790" s="34"/>
      <c r="BI790" s="34"/>
    </row>
    <row r="791" spans="18:61" s="18" customFormat="1" x14ac:dyDescent="0.25">
      <c r="R791" s="33"/>
      <c r="S791" s="33"/>
      <c r="BF791" s="34"/>
      <c r="BG791" s="34"/>
      <c r="BH791" s="34"/>
      <c r="BI791" s="34"/>
    </row>
    <row r="792" spans="18:61" s="18" customFormat="1" x14ac:dyDescent="0.25">
      <c r="R792" s="33"/>
      <c r="S792" s="33"/>
      <c r="BF792" s="34"/>
      <c r="BG792" s="34"/>
      <c r="BH792" s="34"/>
      <c r="BI792" s="34"/>
    </row>
    <row r="793" spans="18:61" s="18" customFormat="1" x14ac:dyDescent="0.25">
      <c r="R793" s="33"/>
      <c r="S793" s="33"/>
      <c r="BF793" s="34"/>
      <c r="BG793" s="34"/>
      <c r="BH793" s="34"/>
      <c r="BI793" s="34"/>
    </row>
    <row r="794" spans="18:61" s="18" customFormat="1" x14ac:dyDescent="0.25">
      <c r="R794" s="33"/>
      <c r="S794" s="33"/>
      <c r="BF794" s="34"/>
      <c r="BG794" s="34"/>
      <c r="BH794" s="34"/>
      <c r="BI794" s="34"/>
    </row>
    <row r="795" spans="18:61" s="18" customFormat="1" x14ac:dyDescent="0.25">
      <c r="R795" s="33"/>
      <c r="S795" s="33"/>
      <c r="BF795" s="34"/>
      <c r="BG795" s="34"/>
      <c r="BH795" s="34"/>
      <c r="BI795" s="34"/>
    </row>
    <row r="796" spans="18:61" s="18" customFormat="1" x14ac:dyDescent="0.25">
      <c r="R796" s="33"/>
      <c r="S796" s="33"/>
      <c r="BF796" s="34"/>
      <c r="BG796" s="34"/>
      <c r="BH796" s="34"/>
      <c r="BI796" s="34"/>
    </row>
    <row r="797" spans="18:61" s="18" customFormat="1" x14ac:dyDescent="0.25">
      <c r="R797" s="33"/>
      <c r="S797" s="33"/>
      <c r="BF797" s="34"/>
      <c r="BG797" s="34"/>
      <c r="BH797" s="34"/>
      <c r="BI797" s="34"/>
    </row>
    <row r="798" spans="18:61" s="18" customFormat="1" x14ac:dyDescent="0.25">
      <c r="R798" s="33"/>
      <c r="S798" s="33"/>
      <c r="BF798" s="34"/>
      <c r="BG798" s="34"/>
      <c r="BH798" s="34"/>
      <c r="BI798" s="34"/>
    </row>
    <row r="799" spans="18:61" s="18" customFormat="1" x14ac:dyDescent="0.25">
      <c r="R799" s="33"/>
      <c r="S799" s="33"/>
      <c r="BF799" s="34"/>
      <c r="BG799" s="34"/>
      <c r="BH799" s="34"/>
      <c r="BI799" s="34"/>
    </row>
    <row r="800" spans="18:61" s="18" customFormat="1" x14ac:dyDescent="0.25">
      <c r="R800" s="33"/>
      <c r="S800" s="33"/>
      <c r="BF800" s="34"/>
      <c r="BG800" s="34"/>
      <c r="BH800" s="34"/>
      <c r="BI800" s="34"/>
    </row>
    <row r="801" spans="18:61" s="18" customFormat="1" x14ac:dyDescent="0.25">
      <c r="R801" s="33"/>
      <c r="S801" s="33"/>
      <c r="BF801" s="34"/>
      <c r="BG801" s="34"/>
      <c r="BH801" s="34"/>
      <c r="BI801" s="34"/>
    </row>
    <row r="802" spans="18:61" s="18" customFormat="1" x14ac:dyDescent="0.25">
      <c r="R802" s="33"/>
      <c r="S802" s="33"/>
      <c r="BF802" s="34"/>
      <c r="BG802" s="34"/>
      <c r="BH802" s="34"/>
      <c r="BI802" s="34"/>
    </row>
    <row r="803" spans="18:61" s="18" customFormat="1" x14ac:dyDescent="0.25">
      <c r="R803" s="33"/>
      <c r="S803" s="33"/>
      <c r="BF803" s="34"/>
      <c r="BG803" s="34"/>
      <c r="BH803" s="34"/>
      <c r="BI803" s="34"/>
    </row>
    <row r="804" spans="18:61" s="18" customFormat="1" x14ac:dyDescent="0.25">
      <c r="R804" s="33"/>
      <c r="S804" s="33"/>
      <c r="BF804" s="34"/>
      <c r="BG804" s="34"/>
      <c r="BH804" s="34"/>
      <c r="BI804" s="34"/>
    </row>
    <row r="805" spans="18:61" s="18" customFormat="1" x14ac:dyDescent="0.25">
      <c r="R805" s="33"/>
      <c r="S805" s="33"/>
      <c r="BF805" s="34"/>
      <c r="BG805" s="34"/>
      <c r="BH805" s="34"/>
      <c r="BI805" s="34"/>
    </row>
    <row r="806" spans="18:61" s="18" customFormat="1" x14ac:dyDescent="0.25">
      <c r="R806" s="33"/>
      <c r="S806" s="33"/>
      <c r="BF806" s="34"/>
      <c r="BG806" s="34"/>
      <c r="BH806" s="34"/>
      <c r="BI806" s="34"/>
    </row>
    <row r="807" spans="18:61" s="18" customFormat="1" x14ac:dyDescent="0.25">
      <c r="R807" s="33"/>
      <c r="S807" s="33"/>
      <c r="BF807" s="34"/>
      <c r="BG807" s="34"/>
      <c r="BH807" s="34"/>
      <c r="BI807" s="34"/>
    </row>
    <row r="808" spans="18:61" s="18" customFormat="1" x14ac:dyDescent="0.25">
      <c r="R808" s="33"/>
      <c r="S808" s="33"/>
      <c r="BF808" s="34"/>
      <c r="BG808" s="34"/>
      <c r="BH808" s="34"/>
      <c r="BI808" s="34"/>
    </row>
    <row r="809" spans="18:61" s="18" customFormat="1" x14ac:dyDescent="0.25">
      <c r="R809" s="33"/>
      <c r="S809" s="33"/>
      <c r="BF809" s="34"/>
      <c r="BG809" s="34"/>
      <c r="BH809" s="34"/>
      <c r="BI809" s="34"/>
    </row>
    <row r="810" spans="18:61" s="18" customFormat="1" x14ac:dyDescent="0.25">
      <c r="R810" s="33"/>
      <c r="S810" s="33"/>
      <c r="BF810" s="34"/>
      <c r="BG810" s="34"/>
      <c r="BH810" s="34"/>
      <c r="BI810" s="34"/>
    </row>
    <row r="811" spans="18:61" s="18" customFormat="1" x14ac:dyDescent="0.25">
      <c r="R811" s="33"/>
      <c r="S811" s="33"/>
      <c r="BF811" s="34"/>
      <c r="BG811" s="34"/>
      <c r="BH811" s="34"/>
      <c r="BI811" s="34"/>
    </row>
    <row r="812" spans="18:61" s="18" customFormat="1" x14ac:dyDescent="0.25">
      <c r="R812" s="33"/>
      <c r="S812" s="33"/>
      <c r="BF812" s="34"/>
      <c r="BG812" s="34"/>
      <c r="BH812" s="34"/>
      <c r="BI812" s="34"/>
    </row>
    <row r="813" spans="18:61" s="18" customFormat="1" x14ac:dyDescent="0.25">
      <c r="R813" s="33"/>
      <c r="S813" s="33"/>
      <c r="BF813" s="34"/>
      <c r="BG813" s="34"/>
      <c r="BH813" s="34"/>
      <c r="BI813" s="34"/>
    </row>
    <row r="814" spans="18:61" s="18" customFormat="1" x14ac:dyDescent="0.25">
      <c r="R814" s="33"/>
      <c r="S814" s="33"/>
      <c r="BF814" s="34"/>
      <c r="BG814" s="34"/>
      <c r="BH814" s="34"/>
      <c r="BI814" s="34"/>
    </row>
    <row r="815" spans="18:61" s="18" customFormat="1" x14ac:dyDescent="0.25">
      <c r="R815" s="33"/>
      <c r="S815" s="33"/>
      <c r="BF815" s="34"/>
      <c r="BG815" s="34"/>
      <c r="BH815" s="34"/>
      <c r="BI815" s="34"/>
    </row>
    <row r="816" spans="18:61" s="18" customFormat="1" x14ac:dyDescent="0.25">
      <c r="R816" s="33"/>
      <c r="S816" s="33"/>
      <c r="BF816" s="34"/>
      <c r="BG816" s="34"/>
      <c r="BH816" s="34"/>
      <c r="BI816" s="34"/>
    </row>
    <row r="817" spans="18:61" s="18" customFormat="1" x14ac:dyDescent="0.25">
      <c r="R817" s="33"/>
      <c r="S817" s="33"/>
      <c r="BF817" s="34"/>
      <c r="BG817" s="34"/>
      <c r="BH817" s="34"/>
      <c r="BI817" s="34"/>
    </row>
    <row r="818" spans="18:61" s="18" customFormat="1" x14ac:dyDescent="0.25">
      <c r="R818" s="33"/>
      <c r="S818" s="33"/>
      <c r="BF818" s="34"/>
      <c r="BG818" s="34"/>
      <c r="BH818" s="34"/>
      <c r="BI818" s="34"/>
    </row>
    <row r="819" spans="18:61" s="18" customFormat="1" x14ac:dyDescent="0.25">
      <c r="R819" s="33"/>
      <c r="S819" s="33"/>
      <c r="BF819" s="34"/>
      <c r="BG819" s="34"/>
      <c r="BH819" s="34"/>
      <c r="BI819" s="34"/>
    </row>
    <row r="820" spans="18:61" s="18" customFormat="1" x14ac:dyDescent="0.25">
      <c r="R820" s="33"/>
      <c r="S820" s="33"/>
      <c r="BF820" s="34"/>
      <c r="BG820" s="34"/>
      <c r="BH820" s="34"/>
      <c r="BI820" s="34"/>
    </row>
    <row r="821" spans="18:61" s="18" customFormat="1" x14ac:dyDescent="0.25">
      <c r="R821" s="33"/>
      <c r="S821" s="33"/>
      <c r="BF821" s="34"/>
      <c r="BG821" s="34"/>
      <c r="BH821" s="34"/>
      <c r="BI821" s="34"/>
    </row>
    <row r="822" spans="18:61" s="18" customFormat="1" x14ac:dyDescent="0.25">
      <c r="R822" s="33"/>
      <c r="S822" s="33"/>
      <c r="BF822" s="34"/>
      <c r="BG822" s="34"/>
      <c r="BH822" s="34"/>
      <c r="BI822" s="34"/>
    </row>
    <row r="823" spans="18:61" s="18" customFormat="1" x14ac:dyDescent="0.25">
      <c r="R823" s="33"/>
      <c r="S823" s="33"/>
      <c r="BF823" s="34"/>
      <c r="BG823" s="34"/>
      <c r="BH823" s="34"/>
      <c r="BI823" s="34"/>
    </row>
    <row r="824" spans="18:61" s="18" customFormat="1" x14ac:dyDescent="0.25">
      <c r="R824" s="33"/>
      <c r="S824" s="33"/>
      <c r="BF824" s="34"/>
      <c r="BG824" s="34"/>
      <c r="BH824" s="34"/>
      <c r="BI824" s="34"/>
    </row>
    <row r="825" spans="18:61" s="18" customFormat="1" x14ac:dyDescent="0.25">
      <c r="R825" s="33"/>
      <c r="S825" s="33"/>
      <c r="BF825" s="34"/>
      <c r="BG825" s="34"/>
      <c r="BH825" s="34"/>
      <c r="BI825" s="34"/>
    </row>
    <row r="826" spans="18:61" s="18" customFormat="1" x14ac:dyDescent="0.25">
      <c r="R826" s="33"/>
      <c r="S826" s="33"/>
      <c r="BF826" s="34"/>
      <c r="BG826" s="34"/>
      <c r="BH826" s="34"/>
      <c r="BI826" s="34"/>
    </row>
    <row r="827" spans="18:61" s="18" customFormat="1" x14ac:dyDescent="0.25">
      <c r="R827" s="33"/>
      <c r="S827" s="33"/>
      <c r="BF827" s="34"/>
      <c r="BG827" s="34"/>
      <c r="BH827" s="34"/>
      <c r="BI827" s="34"/>
    </row>
    <row r="828" spans="18:61" s="18" customFormat="1" x14ac:dyDescent="0.25">
      <c r="R828" s="33"/>
      <c r="S828" s="33"/>
      <c r="BF828" s="34"/>
      <c r="BG828" s="34"/>
      <c r="BH828" s="34"/>
      <c r="BI828" s="34"/>
    </row>
    <row r="829" spans="18:61" s="18" customFormat="1" x14ac:dyDescent="0.25">
      <c r="R829" s="33"/>
      <c r="S829" s="33"/>
      <c r="BF829" s="34"/>
      <c r="BG829" s="34"/>
      <c r="BH829" s="34"/>
      <c r="BI829" s="34"/>
    </row>
    <row r="830" spans="18:61" s="18" customFormat="1" x14ac:dyDescent="0.25">
      <c r="R830" s="33"/>
      <c r="S830" s="33"/>
      <c r="BF830" s="34"/>
      <c r="BG830" s="34"/>
      <c r="BH830" s="34"/>
      <c r="BI830" s="34"/>
    </row>
    <row r="831" spans="18:61" s="18" customFormat="1" x14ac:dyDescent="0.25">
      <c r="R831" s="33"/>
      <c r="S831" s="33"/>
      <c r="BF831" s="34"/>
      <c r="BG831" s="34"/>
      <c r="BH831" s="34"/>
      <c r="BI831" s="34"/>
    </row>
    <row r="832" spans="18:61" s="18" customFormat="1" x14ac:dyDescent="0.25">
      <c r="R832" s="33"/>
      <c r="S832" s="33"/>
      <c r="BF832" s="34"/>
      <c r="BG832" s="34"/>
      <c r="BH832" s="34"/>
      <c r="BI832" s="34"/>
    </row>
    <row r="833" spans="18:61" s="18" customFormat="1" x14ac:dyDescent="0.25">
      <c r="R833" s="33"/>
      <c r="S833" s="33"/>
      <c r="BF833" s="34"/>
      <c r="BG833" s="34"/>
      <c r="BH833" s="34"/>
      <c r="BI833" s="34"/>
    </row>
    <row r="834" spans="18:61" s="18" customFormat="1" x14ac:dyDescent="0.25">
      <c r="R834" s="33"/>
      <c r="S834" s="33"/>
      <c r="BF834" s="34"/>
      <c r="BG834" s="34"/>
      <c r="BH834" s="34"/>
      <c r="BI834" s="34"/>
    </row>
    <row r="835" spans="18:61" s="18" customFormat="1" x14ac:dyDescent="0.25">
      <c r="R835" s="33"/>
      <c r="S835" s="33"/>
      <c r="BF835" s="34"/>
      <c r="BG835" s="34"/>
      <c r="BH835" s="34"/>
      <c r="BI835" s="34"/>
    </row>
    <row r="836" spans="18:61" s="18" customFormat="1" x14ac:dyDescent="0.25">
      <c r="R836" s="33"/>
      <c r="S836" s="33"/>
      <c r="BF836" s="34"/>
      <c r="BG836" s="34"/>
      <c r="BH836" s="34"/>
      <c r="BI836" s="34"/>
    </row>
    <row r="837" spans="18:61" s="18" customFormat="1" x14ac:dyDescent="0.25">
      <c r="R837" s="33"/>
      <c r="S837" s="33"/>
      <c r="BF837" s="34"/>
      <c r="BG837" s="34"/>
      <c r="BH837" s="34"/>
      <c r="BI837" s="34"/>
    </row>
    <row r="838" spans="18:61" s="18" customFormat="1" x14ac:dyDescent="0.25">
      <c r="R838" s="33"/>
      <c r="S838" s="33"/>
      <c r="BF838" s="34"/>
      <c r="BG838" s="34"/>
      <c r="BH838" s="34"/>
      <c r="BI838" s="34"/>
    </row>
    <row r="839" spans="18:61" s="18" customFormat="1" x14ac:dyDescent="0.25">
      <c r="R839" s="33"/>
      <c r="S839" s="33"/>
      <c r="BF839" s="34"/>
      <c r="BG839" s="34"/>
      <c r="BH839" s="34"/>
      <c r="BI839" s="34"/>
    </row>
    <row r="840" spans="18:61" s="18" customFormat="1" x14ac:dyDescent="0.25">
      <c r="R840" s="33"/>
      <c r="S840" s="33"/>
      <c r="BF840" s="34"/>
      <c r="BG840" s="34"/>
      <c r="BH840" s="34"/>
      <c r="BI840" s="34"/>
    </row>
    <row r="841" spans="18:61" s="18" customFormat="1" x14ac:dyDescent="0.25">
      <c r="R841" s="33"/>
      <c r="S841" s="33"/>
      <c r="BF841" s="34"/>
      <c r="BG841" s="34"/>
      <c r="BH841" s="34"/>
      <c r="BI841" s="34"/>
    </row>
    <row r="842" spans="18:61" s="18" customFormat="1" x14ac:dyDescent="0.25">
      <c r="R842" s="33"/>
      <c r="S842" s="33"/>
      <c r="BF842" s="34"/>
      <c r="BG842" s="34"/>
      <c r="BH842" s="34"/>
      <c r="BI842" s="34"/>
    </row>
    <row r="843" spans="18:61" s="18" customFormat="1" x14ac:dyDescent="0.25">
      <c r="R843" s="33"/>
      <c r="S843" s="33"/>
      <c r="BF843" s="34"/>
      <c r="BG843" s="34"/>
      <c r="BH843" s="34"/>
      <c r="BI843" s="34"/>
    </row>
    <row r="844" spans="18:61" s="18" customFormat="1" x14ac:dyDescent="0.25">
      <c r="R844" s="33"/>
      <c r="S844" s="33"/>
      <c r="BF844" s="34"/>
      <c r="BG844" s="34"/>
      <c r="BH844" s="34"/>
      <c r="BI844" s="34"/>
    </row>
    <row r="845" spans="18:61" s="18" customFormat="1" x14ac:dyDescent="0.25">
      <c r="R845" s="33"/>
      <c r="S845" s="33"/>
      <c r="BF845" s="34"/>
      <c r="BG845" s="34"/>
      <c r="BH845" s="34"/>
      <c r="BI845" s="34"/>
    </row>
    <row r="846" spans="18:61" s="18" customFormat="1" x14ac:dyDescent="0.25">
      <c r="R846" s="33"/>
      <c r="S846" s="33"/>
      <c r="BF846" s="34"/>
      <c r="BG846" s="34"/>
      <c r="BH846" s="34"/>
      <c r="BI846" s="34"/>
    </row>
    <row r="847" spans="18:61" s="18" customFormat="1" x14ac:dyDescent="0.25">
      <c r="R847" s="33"/>
      <c r="S847" s="33"/>
      <c r="BF847" s="34"/>
      <c r="BG847" s="34"/>
      <c r="BH847" s="34"/>
      <c r="BI847" s="34"/>
    </row>
    <row r="848" spans="18:61" s="18" customFormat="1" x14ac:dyDescent="0.25">
      <c r="R848" s="33"/>
      <c r="S848" s="33"/>
      <c r="BF848" s="34"/>
      <c r="BG848" s="34"/>
      <c r="BH848" s="34"/>
      <c r="BI848" s="34"/>
    </row>
    <row r="849" spans="18:61" s="18" customFormat="1" x14ac:dyDescent="0.25">
      <c r="R849" s="33"/>
      <c r="S849" s="33"/>
      <c r="BF849" s="34"/>
      <c r="BG849" s="34"/>
      <c r="BH849" s="34"/>
      <c r="BI849" s="34"/>
    </row>
    <row r="850" spans="18:61" s="18" customFormat="1" x14ac:dyDescent="0.25">
      <c r="R850" s="33"/>
      <c r="S850" s="33"/>
      <c r="BF850" s="34"/>
      <c r="BG850" s="34"/>
      <c r="BH850" s="34"/>
      <c r="BI850" s="34"/>
    </row>
    <row r="851" spans="18:61" s="18" customFormat="1" x14ac:dyDescent="0.25">
      <c r="R851" s="33"/>
      <c r="S851" s="33"/>
      <c r="BF851" s="34"/>
      <c r="BG851" s="34"/>
      <c r="BH851" s="34"/>
      <c r="BI851" s="34"/>
    </row>
    <row r="852" spans="18:61" s="18" customFormat="1" x14ac:dyDescent="0.25">
      <c r="R852" s="33"/>
      <c r="S852" s="33"/>
      <c r="BF852" s="34"/>
      <c r="BG852" s="34"/>
      <c r="BH852" s="34"/>
      <c r="BI852" s="34"/>
    </row>
    <row r="853" spans="18:61" s="18" customFormat="1" x14ac:dyDescent="0.25">
      <c r="R853" s="33"/>
      <c r="S853" s="33"/>
      <c r="BF853" s="34"/>
      <c r="BG853" s="34"/>
      <c r="BH853" s="34"/>
      <c r="BI853" s="34"/>
    </row>
    <row r="854" spans="18:61" s="18" customFormat="1" x14ac:dyDescent="0.25">
      <c r="R854" s="33"/>
      <c r="S854" s="33"/>
      <c r="BF854" s="34"/>
      <c r="BG854" s="34"/>
      <c r="BH854" s="34"/>
      <c r="BI854" s="34"/>
    </row>
    <row r="855" spans="18:61" s="18" customFormat="1" x14ac:dyDescent="0.25">
      <c r="R855" s="33"/>
      <c r="S855" s="33"/>
      <c r="BF855" s="34"/>
      <c r="BG855" s="34"/>
      <c r="BH855" s="34"/>
      <c r="BI855" s="34"/>
    </row>
    <row r="856" spans="18:61" s="18" customFormat="1" x14ac:dyDescent="0.25">
      <c r="R856" s="33"/>
      <c r="S856" s="33"/>
      <c r="BF856" s="34"/>
      <c r="BG856" s="34"/>
      <c r="BH856" s="34"/>
      <c r="BI856" s="34"/>
    </row>
    <row r="857" spans="18:61" s="18" customFormat="1" x14ac:dyDescent="0.25">
      <c r="R857" s="33"/>
      <c r="S857" s="33"/>
      <c r="BF857" s="34"/>
      <c r="BG857" s="34"/>
      <c r="BH857" s="34"/>
      <c r="BI857" s="34"/>
    </row>
    <row r="858" spans="18:61" s="18" customFormat="1" x14ac:dyDescent="0.25">
      <c r="R858" s="33"/>
      <c r="S858" s="33"/>
      <c r="BF858" s="34"/>
      <c r="BG858" s="34"/>
      <c r="BH858" s="34"/>
      <c r="BI858" s="34"/>
    </row>
    <row r="859" spans="18:61" s="18" customFormat="1" x14ac:dyDescent="0.25">
      <c r="R859" s="33"/>
      <c r="S859" s="33"/>
      <c r="BF859" s="34"/>
      <c r="BG859" s="34"/>
      <c r="BH859" s="34"/>
      <c r="BI859" s="34"/>
    </row>
    <row r="860" spans="18:61" s="18" customFormat="1" x14ac:dyDescent="0.25">
      <c r="R860" s="33"/>
      <c r="S860" s="33"/>
      <c r="BF860" s="34"/>
      <c r="BG860" s="34"/>
      <c r="BH860" s="34"/>
      <c r="BI860" s="34"/>
    </row>
    <row r="861" spans="18:61" s="18" customFormat="1" x14ac:dyDescent="0.25">
      <c r="R861" s="33"/>
      <c r="S861" s="33"/>
      <c r="BF861" s="34"/>
      <c r="BG861" s="34"/>
      <c r="BH861" s="34"/>
      <c r="BI861" s="34"/>
    </row>
    <row r="862" spans="18:61" s="18" customFormat="1" x14ac:dyDescent="0.25">
      <c r="R862" s="33"/>
      <c r="S862" s="33"/>
      <c r="BF862" s="34"/>
      <c r="BG862" s="34"/>
      <c r="BH862" s="34"/>
      <c r="BI862" s="34"/>
    </row>
    <row r="863" spans="18:61" s="18" customFormat="1" x14ac:dyDescent="0.25">
      <c r="R863" s="33"/>
      <c r="S863" s="33"/>
      <c r="BF863" s="34"/>
      <c r="BG863" s="34"/>
      <c r="BH863" s="34"/>
      <c r="BI863" s="34"/>
    </row>
    <row r="864" spans="18:61" s="18" customFormat="1" x14ac:dyDescent="0.25">
      <c r="R864" s="33"/>
      <c r="S864" s="33"/>
      <c r="BF864" s="34"/>
      <c r="BG864" s="34"/>
      <c r="BH864" s="34"/>
      <c r="BI864" s="34"/>
    </row>
    <row r="865" spans="18:61" s="18" customFormat="1" x14ac:dyDescent="0.25">
      <c r="R865" s="33"/>
      <c r="S865" s="33"/>
      <c r="BF865" s="34"/>
      <c r="BG865" s="34"/>
      <c r="BH865" s="34"/>
      <c r="BI865" s="34"/>
    </row>
    <row r="866" spans="18:61" s="18" customFormat="1" x14ac:dyDescent="0.25">
      <c r="R866" s="33"/>
      <c r="S866" s="33"/>
      <c r="BF866" s="34"/>
      <c r="BG866" s="34"/>
      <c r="BH866" s="34"/>
      <c r="BI866" s="34"/>
    </row>
    <row r="867" spans="18:61" s="18" customFormat="1" x14ac:dyDescent="0.25">
      <c r="R867" s="33"/>
      <c r="S867" s="33"/>
      <c r="BF867" s="34"/>
      <c r="BG867" s="34"/>
      <c r="BH867" s="34"/>
      <c r="BI867" s="34"/>
    </row>
    <row r="868" spans="18:61" s="18" customFormat="1" x14ac:dyDescent="0.25">
      <c r="R868" s="33"/>
      <c r="S868" s="33"/>
      <c r="BF868" s="34"/>
      <c r="BG868" s="34"/>
      <c r="BH868" s="34"/>
      <c r="BI868" s="34"/>
    </row>
    <row r="869" spans="18:61" s="18" customFormat="1" x14ac:dyDescent="0.25">
      <c r="R869" s="33"/>
      <c r="S869" s="33"/>
      <c r="BF869" s="34"/>
      <c r="BG869" s="34"/>
      <c r="BH869" s="34"/>
      <c r="BI869" s="34"/>
    </row>
    <row r="870" spans="18:61" s="18" customFormat="1" x14ac:dyDescent="0.25">
      <c r="R870" s="33"/>
      <c r="S870" s="33"/>
      <c r="BF870" s="34"/>
      <c r="BG870" s="34"/>
      <c r="BH870" s="34"/>
      <c r="BI870" s="34"/>
    </row>
    <row r="871" spans="18:61" s="18" customFormat="1" x14ac:dyDescent="0.25">
      <c r="R871" s="33"/>
      <c r="S871" s="33"/>
      <c r="BF871" s="34"/>
      <c r="BG871" s="34"/>
      <c r="BH871" s="34"/>
      <c r="BI871" s="34"/>
    </row>
    <row r="872" spans="18:61" s="18" customFormat="1" x14ac:dyDescent="0.25">
      <c r="R872" s="33"/>
      <c r="S872" s="33"/>
      <c r="BF872" s="34"/>
      <c r="BG872" s="34"/>
      <c r="BH872" s="34"/>
      <c r="BI872" s="34"/>
    </row>
    <row r="873" spans="18:61" s="18" customFormat="1" x14ac:dyDescent="0.25">
      <c r="R873" s="33"/>
      <c r="S873" s="33"/>
      <c r="BF873" s="34"/>
      <c r="BG873" s="34"/>
      <c r="BH873" s="34"/>
      <c r="BI873" s="34"/>
    </row>
    <row r="874" spans="18:61" s="18" customFormat="1" x14ac:dyDescent="0.25">
      <c r="R874" s="33"/>
      <c r="S874" s="33"/>
      <c r="BF874" s="34"/>
      <c r="BG874" s="34"/>
      <c r="BH874" s="34"/>
      <c r="BI874" s="34"/>
    </row>
    <row r="875" spans="18:61" s="18" customFormat="1" x14ac:dyDescent="0.25">
      <c r="R875" s="33"/>
      <c r="S875" s="33"/>
      <c r="BF875" s="34"/>
      <c r="BG875" s="34"/>
      <c r="BH875" s="34"/>
      <c r="BI875" s="34"/>
    </row>
    <row r="876" spans="18:61" s="18" customFormat="1" x14ac:dyDescent="0.25">
      <c r="R876" s="33"/>
      <c r="S876" s="33"/>
      <c r="BF876" s="34"/>
      <c r="BG876" s="34"/>
      <c r="BH876" s="34"/>
      <c r="BI876" s="34"/>
    </row>
    <row r="877" spans="18:61" s="18" customFormat="1" x14ac:dyDescent="0.25">
      <c r="R877" s="33"/>
      <c r="S877" s="33"/>
      <c r="BF877" s="34"/>
      <c r="BG877" s="34"/>
      <c r="BH877" s="34"/>
      <c r="BI877" s="34"/>
    </row>
    <row r="878" spans="18:61" s="18" customFormat="1" x14ac:dyDescent="0.25">
      <c r="R878" s="33"/>
      <c r="S878" s="33"/>
      <c r="BF878" s="34"/>
      <c r="BG878" s="34"/>
      <c r="BH878" s="34"/>
      <c r="BI878" s="34"/>
    </row>
    <row r="879" spans="18:61" s="18" customFormat="1" x14ac:dyDescent="0.25">
      <c r="R879" s="33"/>
      <c r="S879" s="33"/>
      <c r="BF879" s="34"/>
      <c r="BG879" s="34"/>
      <c r="BH879" s="34"/>
      <c r="BI879" s="34"/>
    </row>
    <row r="880" spans="18:61" s="18" customFormat="1" x14ac:dyDescent="0.25">
      <c r="R880" s="33"/>
      <c r="S880" s="33"/>
      <c r="BF880" s="34"/>
      <c r="BG880" s="34"/>
      <c r="BH880" s="34"/>
      <c r="BI880" s="34"/>
    </row>
    <row r="881" spans="18:61" s="18" customFormat="1" x14ac:dyDescent="0.25">
      <c r="R881" s="33"/>
      <c r="S881" s="33"/>
      <c r="BF881" s="34"/>
      <c r="BG881" s="34"/>
      <c r="BH881" s="34"/>
      <c r="BI881" s="34"/>
    </row>
    <row r="882" spans="18:61" s="18" customFormat="1" x14ac:dyDescent="0.25">
      <c r="R882" s="33"/>
      <c r="S882" s="33"/>
      <c r="BF882" s="34"/>
      <c r="BG882" s="34"/>
      <c r="BH882" s="34"/>
      <c r="BI882" s="34"/>
    </row>
    <row r="883" spans="18:61" s="18" customFormat="1" x14ac:dyDescent="0.25">
      <c r="R883" s="33"/>
      <c r="S883" s="33"/>
      <c r="BF883" s="34"/>
      <c r="BG883" s="34"/>
      <c r="BH883" s="34"/>
      <c r="BI883" s="34"/>
    </row>
    <row r="884" spans="18:61" s="18" customFormat="1" x14ac:dyDescent="0.25">
      <c r="R884" s="33"/>
      <c r="S884" s="33"/>
      <c r="BF884" s="34"/>
      <c r="BG884" s="34"/>
      <c r="BH884" s="34"/>
      <c r="BI884" s="34"/>
    </row>
    <row r="885" spans="18:61" s="18" customFormat="1" x14ac:dyDescent="0.25">
      <c r="R885" s="33"/>
      <c r="S885" s="33"/>
      <c r="BF885" s="34"/>
      <c r="BG885" s="34"/>
      <c r="BH885" s="34"/>
      <c r="BI885" s="34"/>
    </row>
    <row r="886" spans="18:61" s="18" customFormat="1" x14ac:dyDescent="0.25">
      <c r="R886" s="33"/>
      <c r="S886" s="33"/>
      <c r="BF886" s="34"/>
      <c r="BG886" s="34"/>
      <c r="BH886" s="34"/>
      <c r="BI886" s="34"/>
    </row>
    <row r="887" spans="18:61" s="18" customFormat="1" x14ac:dyDescent="0.25">
      <c r="R887" s="33"/>
      <c r="S887" s="33"/>
      <c r="BF887" s="34"/>
      <c r="BG887" s="34"/>
      <c r="BH887" s="34"/>
      <c r="BI887" s="34"/>
    </row>
    <row r="888" spans="18:61" s="18" customFormat="1" x14ac:dyDescent="0.25">
      <c r="R888" s="33"/>
      <c r="S888" s="33"/>
      <c r="BF888" s="34"/>
      <c r="BG888" s="34"/>
      <c r="BH888" s="34"/>
      <c r="BI888" s="34"/>
    </row>
    <row r="889" spans="18:61" s="18" customFormat="1" x14ac:dyDescent="0.25">
      <c r="R889" s="33"/>
      <c r="S889" s="33"/>
      <c r="BF889" s="34"/>
      <c r="BG889" s="34"/>
      <c r="BH889" s="34"/>
      <c r="BI889" s="34"/>
    </row>
    <row r="890" spans="18:61" s="18" customFormat="1" x14ac:dyDescent="0.25">
      <c r="R890" s="33"/>
      <c r="S890" s="33"/>
      <c r="BF890" s="34"/>
      <c r="BG890" s="34"/>
      <c r="BH890" s="34"/>
      <c r="BI890" s="34"/>
    </row>
    <row r="891" spans="18:61" s="18" customFormat="1" x14ac:dyDescent="0.25">
      <c r="R891" s="33"/>
      <c r="S891" s="33"/>
      <c r="BF891" s="34"/>
      <c r="BG891" s="34"/>
      <c r="BH891" s="34"/>
      <c r="BI891" s="34"/>
    </row>
    <row r="892" spans="18:61" s="18" customFormat="1" x14ac:dyDescent="0.25">
      <c r="R892" s="33"/>
      <c r="S892" s="33"/>
      <c r="BF892" s="34"/>
      <c r="BG892" s="34"/>
      <c r="BH892" s="34"/>
      <c r="BI892" s="34"/>
    </row>
    <row r="893" spans="18:61" s="18" customFormat="1" x14ac:dyDescent="0.25">
      <c r="R893" s="33"/>
      <c r="S893" s="33"/>
      <c r="BF893" s="34"/>
      <c r="BG893" s="34"/>
      <c r="BH893" s="34"/>
      <c r="BI893" s="34"/>
    </row>
    <row r="894" spans="18:61" s="18" customFormat="1" x14ac:dyDescent="0.25">
      <c r="R894" s="33"/>
      <c r="S894" s="33"/>
      <c r="BF894" s="34"/>
      <c r="BG894" s="34"/>
      <c r="BH894" s="34"/>
      <c r="BI894" s="34"/>
    </row>
    <row r="895" spans="18:61" s="18" customFormat="1" x14ac:dyDescent="0.25">
      <c r="R895" s="33"/>
      <c r="S895" s="33"/>
      <c r="BF895" s="34"/>
      <c r="BG895" s="34"/>
      <c r="BH895" s="34"/>
      <c r="BI895" s="34"/>
    </row>
    <row r="896" spans="18:61" s="18" customFormat="1" x14ac:dyDescent="0.25">
      <c r="R896" s="33"/>
      <c r="S896" s="33"/>
      <c r="BF896" s="34"/>
      <c r="BG896" s="34"/>
      <c r="BH896" s="34"/>
      <c r="BI896" s="34"/>
    </row>
    <row r="897" spans="18:61" s="18" customFormat="1" x14ac:dyDescent="0.25">
      <c r="R897" s="33"/>
      <c r="S897" s="33"/>
      <c r="BF897" s="34"/>
      <c r="BG897" s="34"/>
      <c r="BH897" s="34"/>
      <c r="BI897" s="34"/>
    </row>
    <row r="898" spans="18:61" s="18" customFormat="1" x14ac:dyDescent="0.25">
      <c r="R898" s="33"/>
      <c r="S898" s="33"/>
      <c r="BF898" s="34"/>
      <c r="BG898" s="34"/>
      <c r="BH898" s="34"/>
      <c r="BI898" s="34"/>
    </row>
    <row r="899" spans="18:61" s="18" customFormat="1" x14ac:dyDescent="0.25">
      <c r="R899" s="33"/>
      <c r="S899" s="33"/>
      <c r="BF899" s="34"/>
      <c r="BG899" s="34"/>
      <c r="BH899" s="34"/>
      <c r="BI899" s="34"/>
    </row>
    <row r="900" spans="18:61" s="18" customFormat="1" x14ac:dyDescent="0.25">
      <c r="R900" s="33"/>
      <c r="S900" s="33"/>
      <c r="BF900" s="34"/>
      <c r="BG900" s="34"/>
      <c r="BH900" s="34"/>
      <c r="BI900" s="34"/>
    </row>
    <row r="901" spans="18:61" s="18" customFormat="1" x14ac:dyDescent="0.25">
      <c r="R901" s="33"/>
      <c r="S901" s="33"/>
      <c r="BF901" s="34"/>
      <c r="BG901" s="34"/>
      <c r="BH901" s="34"/>
      <c r="BI901" s="34"/>
    </row>
    <row r="902" spans="18:61" s="18" customFormat="1" x14ac:dyDescent="0.25">
      <c r="R902" s="33"/>
      <c r="S902" s="33"/>
      <c r="BF902" s="34"/>
      <c r="BG902" s="34"/>
      <c r="BH902" s="34"/>
      <c r="BI902" s="34"/>
    </row>
    <row r="903" spans="18:61" s="18" customFormat="1" x14ac:dyDescent="0.25">
      <c r="R903" s="33"/>
      <c r="S903" s="33"/>
      <c r="BF903" s="34"/>
      <c r="BG903" s="34"/>
      <c r="BH903" s="34"/>
      <c r="BI903" s="34"/>
    </row>
    <row r="904" spans="18:61" s="18" customFormat="1" x14ac:dyDescent="0.25">
      <c r="R904" s="33"/>
      <c r="S904" s="33"/>
      <c r="BF904" s="34"/>
      <c r="BG904" s="34"/>
      <c r="BH904" s="34"/>
      <c r="BI904" s="34"/>
    </row>
    <row r="905" spans="18:61" s="18" customFormat="1" x14ac:dyDescent="0.25">
      <c r="R905" s="33"/>
      <c r="S905" s="33"/>
      <c r="BF905" s="34"/>
      <c r="BG905" s="34"/>
      <c r="BH905" s="34"/>
      <c r="BI905" s="34"/>
    </row>
    <row r="906" spans="18:61" s="18" customFormat="1" x14ac:dyDescent="0.25">
      <c r="R906" s="33"/>
      <c r="S906" s="33"/>
      <c r="BF906" s="34"/>
      <c r="BG906" s="34"/>
      <c r="BH906" s="34"/>
      <c r="BI906" s="34"/>
    </row>
    <row r="907" spans="18:61" s="18" customFormat="1" x14ac:dyDescent="0.25">
      <c r="R907" s="33"/>
      <c r="S907" s="33"/>
      <c r="BF907" s="34"/>
      <c r="BG907" s="34"/>
      <c r="BH907" s="34"/>
      <c r="BI907" s="34"/>
    </row>
    <row r="908" spans="18:61" s="18" customFormat="1" x14ac:dyDescent="0.25">
      <c r="R908" s="33"/>
      <c r="S908" s="33"/>
      <c r="BF908" s="34"/>
      <c r="BG908" s="34"/>
      <c r="BH908" s="34"/>
      <c r="BI908" s="34"/>
    </row>
    <row r="909" spans="18:61" s="18" customFormat="1" x14ac:dyDescent="0.25">
      <c r="R909" s="33"/>
      <c r="S909" s="33"/>
      <c r="BF909" s="34"/>
      <c r="BG909" s="34"/>
      <c r="BH909" s="34"/>
      <c r="BI909" s="34"/>
    </row>
    <row r="910" spans="18:61" s="18" customFormat="1" x14ac:dyDescent="0.25">
      <c r="R910" s="33"/>
      <c r="S910" s="33"/>
      <c r="BF910" s="34"/>
      <c r="BG910" s="34"/>
      <c r="BH910" s="34"/>
      <c r="BI910" s="34"/>
    </row>
    <row r="911" spans="18:61" s="18" customFormat="1" x14ac:dyDescent="0.25">
      <c r="R911" s="33"/>
      <c r="S911" s="33"/>
      <c r="BF911" s="34"/>
      <c r="BG911" s="34"/>
      <c r="BH911" s="34"/>
      <c r="BI911" s="34"/>
    </row>
    <row r="912" spans="18:61" s="18" customFormat="1" x14ac:dyDescent="0.25">
      <c r="R912" s="33"/>
      <c r="S912" s="33"/>
      <c r="BF912" s="34"/>
      <c r="BG912" s="34"/>
      <c r="BH912" s="34"/>
      <c r="BI912" s="34"/>
    </row>
    <row r="913" spans="18:61" s="18" customFormat="1" x14ac:dyDescent="0.25">
      <c r="R913" s="33"/>
      <c r="S913" s="33"/>
      <c r="BF913" s="34"/>
      <c r="BG913" s="34"/>
      <c r="BH913" s="34"/>
      <c r="BI913" s="34"/>
    </row>
    <row r="914" spans="18:61" s="18" customFormat="1" x14ac:dyDescent="0.25">
      <c r="R914" s="33"/>
      <c r="S914" s="33"/>
      <c r="BF914" s="34"/>
      <c r="BG914" s="34"/>
      <c r="BH914" s="34"/>
      <c r="BI914" s="34"/>
    </row>
    <row r="915" spans="18:61" s="18" customFormat="1" x14ac:dyDescent="0.25">
      <c r="R915" s="33"/>
      <c r="S915" s="33"/>
      <c r="BF915" s="34"/>
      <c r="BG915" s="34"/>
      <c r="BH915" s="34"/>
      <c r="BI915" s="34"/>
    </row>
    <row r="916" spans="18:61" s="18" customFormat="1" x14ac:dyDescent="0.25">
      <c r="R916" s="33"/>
      <c r="S916" s="33"/>
      <c r="BF916" s="34"/>
      <c r="BG916" s="34"/>
      <c r="BH916" s="34"/>
      <c r="BI916" s="34"/>
    </row>
    <row r="917" spans="18:61" s="18" customFormat="1" x14ac:dyDescent="0.25">
      <c r="R917" s="33"/>
      <c r="S917" s="33"/>
      <c r="BF917" s="34"/>
      <c r="BG917" s="34"/>
      <c r="BH917" s="34"/>
      <c r="BI917" s="34"/>
    </row>
    <row r="918" spans="18:61" s="18" customFormat="1" x14ac:dyDescent="0.25">
      <c r="R918" s="33"/>
      <c r="S918" s="33"/>
      <c r="BF918" s="34"/>
      <c r="BG918" s="34"/>
      <c r="BH918" s="34"/>
      <c r="BI918" s="34"/>
    </row>
    <row r="919" spans="18:61" s="18" customFormat="1" x14ac:dyDescent="0.25">
      <c r="R919" s="33"/>
      <c r="S919" s="33"/>
      <c r="BF919" s="34"/>
      <c r="BG919" s="34"/>
      <c r="BH919" s="34"/>
      <c r="BI919" s="34"/>
    </row>
    <row r="920" spans="18:61" s="18" customFormat="1" x14ac:dyDescent="0.25">
      <c r="R920" s="33"/>
      <c r="S920" s="33"/>
      <c r="BF920" s="34"/>
      <c r="BG920" s="34"/>
      <c r="BH920" s="34"/>
      <c r="BI920" s="34"/>
    </row>
    <row r="921" spans="18:61" s="18" customFormat="1" x14ac:dyDescent="0.25">
      <c r="R921" s="33"/>
      <c r="S921" s="33"/>
      <c r="BF921" s="34"/>
      <c r="BG921" s="34"/>
      <c r="BH921" s="34"/>
      <c r="BI921" s="34"/>
    </row>
    <row r="922" spans="18:61" s="18" customFormat="1" x14ac:dyDescent="0.25">
      <c r="R922" s="33"/>
      <c r="S922" s="33"/>
      <c r="BF922" s="34"/>
      <c r="BG922" s="34"/>
      <c r="BH922" s="34"/>
      <c r="BI922" s="34"/>
    </row>
    <row r="923" spans="18:61" s="18" customFormat="1" x14ac:dyDescent="0.25">
      <c r="R923" s="33"/>
      <c r="S923" s="33"/>
      <c r="BF923" s="34"/>
      <c r="BG923" s="34"/>
      <c r="BH923" s="34"/>
      <c r="BI923" s="34"/>
    </row>
    <row r="924" spans="18:61" s="18" customFormat="1" x14ac:dyDescent="0.25">
      <c r="R924" s="33"/>
      <c r="S924" s="33"/>
      <c r="BF924" s="34"/>
      <c r="BG924" s="34"/>
      <c r="BH924" s="34"/>
      <c r="BI924" s="34"/>
    </row>
    <row r="925" spans="18:61" s="18" customFormat="1" x14ac:dyDescent="0.25">
      <c r="R925" s="33"/>
      <c r="S925" s="33"/>
      <c r="BF925" s="34"/>
      <c r="BG925" s="34"/>
      <c r="BH925" s="34"/>
      <c r="BI925" s="34"/>
    </row>
    <row r="926" spans="18:61" s="18" customFormat="1" x14ac:dyDescent="0.25">
      <c r="R926" s="33"/>
      <c r="S926" s="33"/>
      <c r="BF926" s="34"/>
      <c r="BG926" s="34"/>
      <c r="BH926" s="34"/>
      <c r="BI926" s="34"/>
    </row>
    <row r="927" spans="18:61" s="18" customFormat="1" x14ac:dyDescent="0.25">
      <c r="R927" s="33"/>
      <c r="S927" s="33"/>
      <c r="BF927" s="34"/>
      <c r="BG927" s="34"/>
      <c r="BH927" s="34"/>
      <c r="BI927" s="34"/>
    </row>
    <row r="928" spans="18:61" s="18" customFormat="1" x14ac:dyDescent="0.25">
      <c r="R928" s="33"/>
      <c r="S928" s="33"/>
      <c r="BF928" s="34"/>
      <c r="BG928" s="34"/>
      <c r="BH928" s="34"/>
      <c r="BI928" s="34"/>
    </row>
    <row r="929" spans="18:61" s="18" customFormat="1" x14ac:dyDescent="0.25">
      <c r="R929" s="33"/>
      <c r="S929" s="33"/>
      <c r="BF929" s="34"/>
      <c r="BG929" s="34"/>
      <c r="BH929" s="34"/>
      <c r="BI929" s="34"/>
    </row>
    <row r="930" spans="18:61" s="18" customFormat="1" x14ac:dyDescent="0.25">
      <c r="R930" s="33"/>
      <c r="S930" s="33"/>
      <c r="BF930" s="34"/>
      <c r="BG930" s="34"/>
      <c r="BH930" s="34"/>
      <c r="BI930" s="34"/>
    </row>
    <row r="931" spans="18:61" s="18" customFormat="1" x14ac:dyDescent="0.25">
      <c r="R931" s="33"/>
      <c r="S931" s="33"/>
      <c r="BF931" s="34"/>
      <c r="BG931" s="34"/>
      <c r="BH931" s="34"/>
      <c r="BI931" s="34"/>
    </row>
    <row r="932" spans="18:61" s="18" customFormat="1" x14ac:dyDescent="0.25">
      <c r="R932" s="33"/>
      <c r="S932" s="33"/>
      <c r="BF932" s="34"/>
      <c r="BG932" s="34"/>
      <c r="BH932" s="34"/>
      <c r="BI932" s="34"/>
    </row>
    <row r="933" spans="18:61" s="18" customFormat="1" x14ac:dyDescent="0.25">
      <c r="R933" s="33"/>
      <c r="S933" s="33"/>
      <c r="BF933" s="34"/>
      <c r="BG933" s="34"/>
      <c r="BH933" s="34"/>
      <c r="BI933" s="34"/>
    </row>
    <row r="934" spans="18:61" s="18" customFormat="1" x14ac:dyDescent="0.25">
      <c r="R934" s="33"/>
      <c r="S934" s="33"/>
      <c r="BF934" s="34"/>
      <c r="BG934" s="34"/>
      <c r="BH934" s="34"/>
      <c r="BI934" s="34"/>
    </row>
    <row r="935" spans="18:61" s="18" customFormat="1" x14ac:dyDescent="0.25">
      <c r="R935" s="33"/>
      <c r="S935" s="33"/>
      <c r="BF935" s="34"/>
      <c r="BG935" s="34"/>
      <c r="BH935" s="34"/>
      <c r="BI935" s="34"/>
    </row>
    <row r="936" spans="18:61" s="18" customFormat="1" x14ac:dyDescent="0.25">
      <c r="R936" s="33"/>
      <c r="S936" s="33"/>
      <c r="BF936" s="34"/>
      <c r="BG936" s="34"/>
      <c r="BH936" s="34"/>
      <c r="BI936" s="34"/>
    </row>
    <row r="937" spans="18:61" s="18" customFormat="1" x14ac:dyDescent="0.25">
      <c r="R937" s="33"/>
      <c r="S937" s="33"/>
      <c r="BF937" s="34"/>
      <c r="BG937" s="34"/>
      <c r="BH937" s="34"/>
      <c r="BI937" s="34"/>
    </row>
    <row r="938" spans="18:61" s="18" customFormat="1" x14ac:dyDescent="0.25">
      <c r="R938" s="33"/>
      <c r="S938" s="33"/>
      <c r="BF938" s="34"/>
      <c r="BG938" s="34"/>
      <c r="BH938" s="34"/>
      <c r="BI938" s="34"/>
    </row>
    <row r="939" spans="18:61" s="18" customFormat="1" x14ac:dyDescent="0.25">
      <c r="R939" s="33"/>
      <c r="S939" s="33"/>
      <c r="BF939" s="34"/>
      <c r="BG939" s="34"/>
      <c r="BH939" s="34"/>
      <c r="BI939" s="34"/>
    </row>
    <row r="940" spans="18:61" s="18" customFormat="1" x14ac:dyDescent="0.25">
      <c r="R940" s="33"/>
      <c r="S940" s="33"/>
      <c r="BF940" s="34"/>
      <c r="BG940" s="34"/>
      <c r="BH940" s="34"/>
      <c r="BI940" s="34"/>
    </row>
    <row r="941" spans="18:61" s="18" customFormat="1" x14ac:dyDescent="0.25">
      <c r="R941" s="33"/>
      <c r="S941" s="33"/>
      <c r="BF941" s="34"/>
      <c r="BG941" s="34"/>
      <c r="BH941" s="34"/>
      <c r="BI941" s="34"/>
    </row>
    <row r="942" spans="18:61" s="18" customFormat="1" x14ac:dyDescent="0.25">
      <c r="R942" s="33"/>
      <c r="S942" s="33"/>
      <c r="BF942" s="34"/>
      <c r="BG942" s="34"/>
      <c r="BH942" s="34"/>
      <c r="BI942" s="34"/>
    </row>
    <row r="943" spans="18:61" s="18" customFormat="1" x14ac:dyDescent="0.25">
      <c r="R943" s="33"/>
      <c r="S943" s="33"/>
      <c r="BF943" s="34"/>
      <c r="BG943" s="34"/>
      <c r="BH943" s="34"/>
      <c r="BI943" s="34"/>
    </row>
    <row r="944" spans="18:61" s="18" customFormat="1" x14ac:dyDescent="0.25">
      <c r="R944" s="33"/>
      <c r="S944" s="33"/>
      <c r="BF944" s="34"/>
      <c r="BG944" s="34"/>
      <c r="BH944" s="34"/>
      <c r="BI944" s="34"/>
    </row>
    <row r="945" spans="18:61" s="18" customFormat="1" x14ac:dyDescent="0.25">
      <c r="R945" s="33"/>
      <c r="S945" s="33"/>
      <c r="BF945" s="34"/>
      <c r="BG945" s="34"/>
      <c r="BH945" s="34"/>
      <c r="BI945" s="34"/>
    </row>
    <row r="946" spans="18:61" s="18" customFormat="1" x14ac:dyDescent="0.25">
      <c r="R946" s="33"/>
      <c r="S946" s="33"/>
      <c r="BF946" s="34"/>
      <c r="BG946" s="34"/>
      <c r="BH946" s="34"/>
      <c r="BI946" s="34"/>
    </row>
    <row r="947" spans="18:61" s="18" customFormat="1" x14ac:dyDescent="0.25">
      <c r="R947" s="33"/>
      <c r="S947" s="33"/>
      <c r="BF947" s="34"/>
      <c r="BG947" s="34"/>
      <c r="BH947" s="34"/>
      <c r="BI947" s="34"/>
    </row>
    <row r="948" spans="18:61" s="18" customFormat="1" x14ac:dyDescent="0.25">
      <c r="R948" s="33"/>
      <c r="S948" s="33"/>
      <c r="BF948" s="34"/>
      <c r="BG948" s="34"/>
      <c r="BH948" s="34"/>
      <c r="BI948" s="34"/>
    </row>
    <row r="949" spans="18:61" s="18" customFormat="1" x14ac:dyDescent="0.25">
      <c r="R949" s="33"/>
      <c r="S949" s="33"/>
      <c r="BF949" s="34"/>
      <c r="BG949" s="34"/>
      <c r="BH949" s="34"/>
      <c r="BI949" s="34"/>
    </row>
    <row r="950" spans="18:61" s="18" customFormat="1" x14ac:dyDescent="0.25">
      <c r="R950" s="33"/>
      <c r="S950" s="33"/>
      <c r="BF950" s="34"/>
      <c r="BG950" s="34"/>
      <c r="BH950" s="34"/>
      <c r="BI950" s="34"/>
    </row>
    <row r="951" spans="18:61" s="18" customFormat="1" x14ac:dyDescent="0.25">
      <c r="R951" s="33"/>
      <c r="S951" s="33"/>
      <c r="BF951" s="34"/>
      <c r="BG951" s="34"/>
      <c r="BH951" s="34"/>
      <c r="BI951" s="34"/>
    </row>
    <row r="952" spans="18:61" s="18" customFormat="1" x14ac:dyDescent="0.25">
      <c r="R952" s="33"/>
      <c r="S952" s="33"/>
      <c r="BF952" s="34"/>
      <c r="BG952" s="34"/>
      <c r="BH952" s="34"/>
      <c r="BI952" s="34"/>
    </row>
    <row r="953" spans="18:61" s="18" customFormat="1" x14ac:dyDescent="0.25">
      <c r="R953" s="33"/>
      <c r="S953" s="33"/>
      <c r="BF953" s="34"/>
      <c r="BG953" s="34"/>
      <c r="BH953" s="34"/>
      <c r="BI953" s="34"/>
    </row>
    <row r="954" spans="18:61" s="18" customFormat="1" x14ac:dyDescent="0.25">
      <c r="R954" s="33"/>
      <c r="S954" s="33"/>
      <c r="BF954" s="34"/>
      <c r="BG954" s="34"/>
      <c r="BH954" s="34"/>
      <c r="BI954" s="34"/>
    </row>
    <row r="955" spans="18:61" s="18" customFormat="1" x14ac:dyDescent="0.25">
      <c r="R955" s="33"/>
      <c r="S955" s="33"/>
      <c r="BF955" s="34"/>
      <c r="BG955" s="34"/>
      <c r="BH955" s="34"/>
      <c r="BI955" s="34"/>
    </row>
    <row r="956" spans="18:61" s="18" customFormat="1" x14ac:dyDescent="0.25">
      <c r="R956" s="33"/>
      <c r="S956" s="33"/>
      <c r="BF956" s="34"/>
      <c r="BG956" s="34"/>
      <c r="BH956" s="34"/>
      <c r="BI956" s="34"/>
    </row>
    <row r="957" spans="18:61" s="18" customFormat="1" x14ac:dyDescent="0.25">
      <c r="R957" s="33"/>
      <c r="S957" s="33"/>
      <c r="BF957" s="34"/>
      <c r="BG957" s="34"/>
      <c r="BH957" s="34"/>
      <c r="BI957" s="34"/>
    </row>
    <row r="958" spans="18:61" s="18" customFormat="1" x14ac:dyDescent="0.25">
      <c r="R958" s="33"/>
      <c r="S958" s="33"/>
      <c r="BF958" s="34"/>
      <c r="BG958" s="34"/>
      <c r="BH958" s="34"/>
      <c r="BI958" s="34"/>
    </row>
    <row r="959" spans="18:61" s="18" customFormat="1" x14ac:dyDescent="0.25">
      <c r="R959" s="33"/>
      <c r="S959" s="33"/>
      <c r="BF959" s="34"/>
      <c r="BG959" s="34"/>
      <c r="BH959" s="34"/>
      <c r="BI959" s="34"/>
    </row>
    <row r="960" spans="18:61" s="18" customFormat="1" x14ac:dyDescent="0.25">
      <c r="R960" s="33"/>
      <c r="S960" s="33"/>
      <c r="BF960" s="34"/>
      <c r="BG960" s="34"/>
      <c r="BH960" s="34"/>
      <c r="BI960" s="34"/>
    </row>
    <row r="961" spans="18:61" s="18" customFormat="1" x14ac:dyDescent="0.25">
      <c r="R961" s="33"/>
      <c r="S961" s="33"/>
      <c r="BF961" s="34"/>
      <c r="BG961" s="34"/>
      <c r="BH961" s="34"/>
      <c r="BI961" s="34"/>
    </row>
    <row r="962" spans="18:61" s="18" customFormat="1" x14ac:dyDescent="0.25">
      <c r="R962" s="33"/>
      <c r="S962" s="33"/>
      <c r="BF962" s="34"/>
      <c r="BG962" s="34"/>
      <c r="BH962" s="34"/>
      <c r="BI962" s="34"/>
    </row>
    <row r="963" spans="18:61" s="18" customFormat="1" x14ac:dyDescent="0.25">
      <c r="R963" s="33"/>
      <c r="S963" s="33"/>
      <c r="BF963" s="34"/>
      <c r="BG963" s="34"/>
      <c r="BH963" s="34"/>
      <c r="BI963" s="34"/>
    </row>
    <row r="964" spans="18:61" s="18" customFormat="1" x14ac:dyDescent="0.25">
      <c r="R964" s="33"/>
      <c r="S964" s="33"/>
      <c r="BF964" s="34"/>
      <c r="BG964" s="34"/>
      <c r="BH964" s="34"/>
      <c r="BI964" s="34"/>
    </row>
    <row r="965" spans="18:61" s="18" customFormat="1" x14ac:dyDescent="0.25">
      <c r="R965" s="33"/>
      <c r="S965" s="33"/>
      <c r="BF965" s="34"/>
      <c r="BG965" s="34"/>
      <c r="BH965" s="34"/>
      <c r="BI965" s="34"/>
    </row>
    <row r="966" spans="18:61" s="18" customFormat="1" x14ac:dyDescent="0.25">
      <c r="R966" s="33"/>
      <c r="S966" s="33"/>
      <c r="BF966" s="34"/>
      <c r="BG966" s="34"/>
      <c r="BH966" s="34"/>
      <c r="BI966" s="34"/>
    </row>
    <row r="967" spans="18:61" s="18" customFormat="1" x14ac:dyDescent="0.25">
      <c r="R967" s="33"/>
      <c r="S967" s="33"/>
      <c r="BF967" s="34"/>
      <c r="BG967" s="34"/>
      <c r="BH967" s="34"/>
      <c r="BI967" s="34"/>
    </row>
    <row r="968" spans="18:61" s="18" customFormat="1" x14ac:dyDescent="0.25">
      <c r="R968" s="33"/>
      <c r="S968" s="33"/>
      <c r="BF968" s="34"/>
      <c r="BG968" s="34"/>
      <c r="BH968" s="34"/>
      <c r="BI968" s="34"/>
    </row>
    <row r="969" spans="18:61" s="18" customFormat="1" x14ac:dyDescent="0.25">
      <c r="R969" s="33"/>
      <c r="S969" s="33"/>
      <c r="BF969" s="34"/>
      <c r="BG969" s="34"/>
      <c r="BH969" s="34"/>
      <c r="BI969" s="34"/>
    </row>
    <row r="970" spans="18:61" s="18" customFormat="1" x14ac:dyDescent="0.25">
      <c r="R970" s="33"/>
      <c r="S970" s="33"/>
      <c r="BF970" s="34"/>
      <c r="BG970" s="34"/>
      <c r="BH970" s="34"/>
      <c r="BI970" s="34"/>
    </row>
    <row r="971" spans="18:61" s="18" customFormat="1" x14ac:dyDescent="0.25">
      <c r="R971" s="33"/>
      <c r="S971" s="33"/>
      <c r="BF971" s="34"/>
      <c r="BG971" s="34"/>
      <c r="BH971" s="34"/>
      <c r="BI971" s="34"/>
    </row>
    <row r="972" spans="18:61" s="18" customFormat="1" x14ac:dyDescent="0.25">
      <c r="R972" s="33"/>
      <c r="S972" s="33"/>
      <c r="BF972" s="34"/>
      <c r="BG972" s="34"/>
      <c r="BH972" s="34"/>
      <c r="BI972" s="34"/>
    </row>
    <row r="973" spans="18:61" s="18" customFormat="1" x14ac:dyDescent="0.25">
      <c r="R973" s="33"/>
      <c r="S973" s="33"/>
      <c r="BF973" s="34"/>
      <c r="BG973" s="34"/>
      <c r="BH973" s="34"/>
      <c r="BI973" s="34"/>
    </row>
    <row r="974" spans="18:61" s="18" customFormat="1" x14ac:dyDescent="0.25">
      <c r="R974" s="33"/>
      <c r="S974" s="33"/>
      <c r="BF974" s="34"/>
      <c r="BG974" s="34"/>
      <c r="BH974" s="34"/>
      <c r="BI974" s="34"/>
    </row>
    <row r="975" spans="18:61" s="18" customFormat="1" x14ac:dyDescent="0.25">
      <c r="R975" s="33"/>
      <c r="S975" s="33"/>
      <c r="BF975" s="34"/>
      <c r="BG975" s="34"/>
      <c r="BH975" s="34"/>
      <c r="BI975" s="34"/>
    </row>
    <row r="976" spans="18:61" s="18" customFormat="1" x14ac:dyDescent="0.25">
      <c r="R976" s="33"/>
      <c r="S976" s="33"/>
      <c r="BF976" s="34"/>
      <c r="BG976" s="34"/>
      <c r="BH976" s="34"/>
      <c r="BI976" s="34"/>
    </row>
    <row r="977" spans="18:61" s="18" customFormat="1" x14ac:dyDescent="0.25">
      <c r="R977" s="33"/>
      <c r="S977" s="33"/>
      <c r="BF977" s="34"/>
      <c r="BG977" s="34"/>
      <c r="BH977" s="34"/>
      <c r="BI977" s="34"/>
    </row>
    <row r="978" spans="18:61" s="18" customFormat="1" x14ac:dyDescent="0.25">
      <c r="R978" s="33"/>
      <c r="S978" s="33"/>
      <c r="BF978" s="34"/>
      <c r="BG978" s="34"/>
      <c r="BH978" s="34"/>
      <c r="BI978" s="34"/>
    </row>
    <row r="979" spans="18:61" s="18" customFormat="1" x14ac:dyDescent="0.25">
      <c r="R979" s="33"/>
      <c r="S979" s="33"/>
      <c r="BF979" s="34"/>
      <c r="BG979" s="34"/>
      <c r="BH979" s="34"/>
      <c r="BI979" s="34"/>
    </row>
    <row r="980" spans="18:61" s="18" customFormat="1" x14ac:dyDescent="0.25">
      <c r="R980" s="33"/>
      <c r="S980" s="33"/>
      <c r="BF980" s="34"/>
      <c r="BG980" s="34"/>
      <c r="BH980" s="34"/>
      <c r="BI980" s="34"/>
    </row>
    <row r="981" spans="18:61" s="18" customFormat="1" x14ac:dyDescent="0.25">
      <c r="R981" s="33"/>
      <c r="S981" s="33"/>
      <c r="BF981" s="34"/>
      <c r="BG981" s="34"/>
      <c r="BH981" s="34"/>
      <c r="BI981" s="34"/>
    </row>
    <row r="982" spans="18:61" s="18" customFormat="1" x14ac:dyDescent="0.25">
      <c r="R982" s="33"/>
      <c r="S982" s="33"/>
      <c r="BF982" s="34"/>
      <c r="BG982" s="34"/>
      <c r="BH982" s="34"/>
      <c r="BI982" s="34"/>
    </row>
    <row r="983" spans="18:61" s="18" customFormat="1" x14ac:dyDescent="0.25">
      <c r="R983" s="33"/>
      <c r="S983" s="33"/>
      <c r="BF983" s="34"/>
      <c r="BG983" s="34"/>
      <c r="BH983" s="34"/>
      <c r="BI983" s="34"/>
    </row>
    <row r="984" spans="18:61" s="18" customFormat="1" x14ac:dyDescent="0.25">
      <c r="R984" s="33"/>
      <c r="S984" s="33"/>
      <c r="BF984" s="34"/>
      <c r="BG984" s="34"/>
      <c r="BH984" s="34"/>
      <c r="BI984" s="34"/>
    </row>
    <row r="985" spans="18:61" s="18" customFormat="1" x14ac:dyDescent="0.25">
      <c r="R985" s="33"/>
      <c r="S985" s="33"/>
      <c r="BF985" s="34"/>
      <c r="BG985" s="34"/>
      <c r="BH985" s="34"/>
      <c r="BI985" s="34"/>
    </row>
    <row r="986" spans="18:61" s="18" customFormat="1" x14ac:dyDescent="0.25">
      <c r="R986" s="33"/>
      <c r="S986" s="33"/>
      <c r="BF986" s="34"/>
      <c r="BG986" s="34"/>
      <c r="BH986" s="34"/>
      <c r="BI986" s="34"/>
    </row>
    <row r="987" spans="18:61" s="18" customFormat="1" x14ac:dyDescent="0.25">
      <c r="R987" s="33"/>
      <c r="S987" s="33"/>
      <c r="BF987" s="34"/>
      <c r="BG987" s="34"/>
      <c r="BH987" s="34"/>
      <c r="BI987" s="34"/>
    </row>
    <row r="988" spans="18:61" s="18" customFormat="1" x14ac:dyDescent="0.25">
      <c r="R988" s="33"/>
      <c r="S988" s="33"/>
      <c r="BF988" s="34"/>
      <c r="BG988" s="34"/>
      <c r="BH988" s="34"/>
      <c r="BI988" s="34"/>
    </row>
    <row r="989" spans="18:61" s="18" customFormat="1" x14ac:dyDescent="0.25">
      <c r="R989" s="33"/>
      <c r="S989" s="33"/>
      <c r="BF989" s="34"/>
      <c r="BG989" s="34"/>
      <c r="BH989" s="34"/>
      <c r="BI989" s="34"/>
    </row>
    <row r="990" spans="18:61" s="18" customFormat="1" x14ac:dyDescent="0.25">
      <c r="R990" s="33"/>
      <c r="S990" s="33"/>
      <c r="BF990" s="34"/>
      <c r="BG990" s="34"/>
      <c r="BH990" s="34"/>
      <c r="BI990" s="34"/>
    </row>
    <row r="991" spans="18:61" s="18" customFormat="1" x14ac:dyDescent="0.25">
      <c r="R991" s="33"/>
      <c r="S991" s="33"/>
      <c r="BF991" s="34"/>
      <c r="BG991" s="34"/>
      <c r="BH991" s="34"/>
      <c r="BI991" s="34"/>
    </row>
    <row r="992" spans="18:61" s="18" customFormat="1" x14ac:dyDescent="0.25">
      <c r="R992" s="33"/>
      <c r="S992" s="33"/>
      <c r="BF992" s="34"/>
      <c r="BG992" s="34"/>
      <c r="BH992" s="34"/>
      <c r="BI992" s="34"/>
    </row>
    <row r="993" spans="18:61" s="18" customFormat="1" x14ac:dyDescent="0.25">
      <c r="R993" s="33"/>
      <c r="S993" s="33"/>
      <c r="BF993" s="34"/>
      <c r="BG993" s="34"/>
      <c r="BH993" s="34"/>
      <c r="BI993" s="34"/>
    </row>
    <row r="994" spans="18:61" s="18" customFormat="1" x14ac:dyDescent="0.25">
      <c r="R994" s="33"/>
      <c r="S994" s="33"/>
      <c r="BF994" s="34"/>
      <c r="BG994" s="34"/>
      <c r="BH994" s="34"/>
      <c r="BI994" s="34"/>
    </row>
    <row r="995" spans="18:61" s="18" customFormat="1" x14ac:dyDescent="0.25">
      <c r="R995" s="33"/>
      <c r="S995" s="33"/>
      <c r="BF995" s="34"/>
      <c r="BG995" s="34"/>
      <c r="BH995" s="34"/>
      <c r="BI995" s="34"/>
    </row>
    <row r="996" spans="18:61" s="18" customFormat="1" x14ac:dyDescent="0.25">
      <c r="R996" s="33"/>
      <c r="S996" s="33"/>
      <c r="BF996" s="34"/>
      <c r="BG996" s="34"/>
      <c r="BH996" s="34"/>
      <c r="BI996" s="34"/>
    </row>
    <row r="997" spans="18:61" s="18" customFormat="1" x14ac:dyDescent="0.25">
      <c r="R997" s="33"/>
      <c r="S997" s="33"/>
      <c r="BF997" s="34"/>
      <c r="BG997" s="34"/>
      <c r="BH997" s="34"/>
      <c r="BI997" s="34"/>
    </row>
    <row r="998" spans="18:61" s="18" customFormat="1" x14ac:dyDescent="0.25">
      <c r="R998" s="33"/>
      <c r="S998" s="33"/>
      <c r="BF998" s="34"/>
      <c r="BG998" s="34"/>
      <c r="BH998" s="34"/>
      <c r="BI998" s="34"/>
    </row>
    <row r="999" spans="18:61" s="18" customFormat="1" x14ac:dyDescent="0.25">
      <c r="R999" s="33"/>
      <c r="S999" s="33"/>
      <c r="BF999" s="34"/>
      <c r="BG999" s="34"/>
      <c r="BH999" s="34"/>
      <c r="BI999" s="34"/>
    </row>
    <row r="1000" spans="18:61" s="18" customFormat="1" x14ac:dyDescent="0.25">
      <c r="R1000" s="33"/>
      <c r="S1000" s="33"/>
      <c r="BF1000" s="34"/>
      <c r="BG1000" s="34"/>
      <c r="BH1000" s="34"/>
      <c r="BI1000" s="34"/>
    </row>
    <row r="1001" spans="18:61" s="18" customFormat="1" x14ac:dyDescent="0.25">
      <c r="R1001" s="33"/>
      <c r="S1001" s="33"/>
      <c r="BF1001" s="34"/>
      <c r="BG1001" s="34"/>
      <c r="BH1001" s="34"/>
      <c r="BI1001" s="34"/>
    </row>
    <row r="1002" spans="18:61" s="18" customFormat="1" x14ac:dyDescent="0.25">
      <c r="R1002" s="33"/>
      <c r="S1002" s="33"/>
      <c r="BF1002" s="34"/>
      <c r="BG1002" s="34"/>
      <c r="BH1002" s="34"/>
      <c r="BI1002" s="34"/>
    </row>
    <row r="1003" spans="18:61" s="18" customFormat="1" x14ac:dyDescent="0.25">
      <c r="R1003" s="33"/>
      <c r="S1003" s="33"/>
      <c r="BF1003" s="34"/>
      <c r="BG1003" s="34"/>
      <c r="BH1003" s="34"/>
      <c r="BI1003" s="34"/>
    </row>
    <row r="1004" spans="18:61" s="18" customFormat="1" x14ac:dyDescent="0.25">
      <c r="R1004" s="33"/>
      <c r="S1004" s="33"/>
      <c r="BF1004" s="34"/>
      <c r="BG1004" s="34"/>
      <c r="BH1004" s="34"/>
      <c r="BI1004" s="34"/>
    </row>
    <row r="1005" spans="18:61" s="18" customFormat="1" x14ac:dyDescent="0.25">
      <c r="R1005" s="33"/>
      <c r="S1005" s="33"/>
      <c r="BF1005" s="34"/>
      <c r="BG1005" s="34"/>
      <c r="BH1005" s="34"/>
      <c r="BI1005" s="34"/>
    </row>
    <row r="1006" spans="18:61" s="18" customFormat="1" x14ac:dyDescent="0.25">
      <c r="R1006" s="33"/>
      <c r="S1006" s="33"/>
      <c r="BF1006" s="34"/>
      <c r="BG1006" s="34"/>
      <c r="BH1006" s="34"/>
      <c r="BI1006" s="34"/>
    </row>
    <row r="1007" spans="18:61" s="18" customFormat="1" x14ac:dyDescent="0.25">
      <c r="R1007" s="33"/>
      <c r="S1007" s="33"/>
      <c r="BF1007" s="34"/>
      <c r="BG1007" s="34"/>
      <c r="BH1007" s="34"/>
      <c r="BI1007" s="34"/>
    </row>
    <row r="1008" spans="18:61" s="18" customFormat="1" x14ac:dyDescent="0.25">
      <c r="R1008" s="33"/>
      <c r="S1008" s="33"/>
      <c r="BF1008" s="34"/>
      <c r="BG1008" s="34"/>
      <c r="BH1008" s="34"/>
      <c r="BI1008" s="34"/>
    </row>
    <row r="1009" spans="18:61" s="18" customFormat="1" x14ac:dyDescent="0.25">
      <c r="R1009" s="33"/>
      <c r="S1009" s="33"/>
      <c r="BF1009" s="34"/>
      <c r="BG1009" s="34"/>
      <c r="BH1009" s="34"/>
      <c r="BI1009" s="34"/>
    </row>
    <row r="1010" spans="18:61" s="18" customFormat="1" x14ac:dyDescent="0.25">
      <c r="R1010" s="33"/>
      <c r="S1010" s="33"/>
      <c r="BF1010" s="34"/>
      <c r="BG1010" s="34"/>
      <c r="BH1010" s="34"/>
      <c r="BI1010" s="34"/>
    </row>
    <row r="1011" spans="18:61" s="18" customFormat="1" x14ac:dyDescent="0.25">
      <c r="R1011" s="33"/>
      <c r="S1011" s="33"/>
      <c r="BF1011" s="34"/>
      <c r="BG1011" s="34"/>
      <c r="BH1011" s="34"/>
      <c r="BI1011" s="34"/>
    </row>
    <row r="1012" spans="18:61" s="18" customFormat="1" x14ac:dyDescent="0.25">
      <c r="R1012" s="33"/>
      <c r="S1012" s="33"/>
      <c r="BF1012" s="34"/>
      <c r="BG1012" s="34"/>
      <c r="BH1012" s="34"/>
      <c r="BI1012" s="34"/>
    </row>
    <row r="1013" spans="18:61" s="18" customFormat="1" x14ac:dyDescent="0.25">
      <c r="R1013" s="33"/>
      <c r="S1013" s="33"/>
      <c r="BF1013" s="34"/>
      <c r="BG1013" s="34"/>
      <c r="BH1013" s="34"/>
      <c r="BI1013" s="34"/>
    </row>
    <row r="1014" spans="18:61" s="18" customFormat="1" x14ac:dyDescent="0.25">
      <c r="R1014" s="33"/>
      <c r="S1014" s="33"/>
      <c r="BF1014" s="34"/>
      <c r="BG1014" s="34"/>
      <c r="BH1014" s="34"/>
      <c r="BI1014" s="34"/>
    </row>
    <row r="1015" spans="18:61" s="18" customFormat="1" x14ac:dyDescent="0.25">
      <c r="R1015" s="33"/>
      <c r="S1015" s="33"/>
      <c r="BF1015" s="34"/>
      <c r="BG1015" s="34"/>
      <c r="BH1015" s="34"/>
      <c r="BI1015" s="34"/>
    </row>
    <row r="1016" spans="18:61" s="18" customFormat="1" x14ac:dyDescent="0.25">
      <c r="R1016" s="33"/>
      <c r="S1016" s="33"/>
      <c r="BF1016" s="34"/>
      <c r="BG1016" s="34"/>
      <c r="BH1016" s="34"/>
      <c r="BI1016" s="34"/>
    </row>
    <row r="1017" spans="18:61" s="18" customFormat="1" x14ac:dyDescent="0.25">
      <c r="R1017" s="33"/>
      <c r="S1017" s="33"/>
      <c r="BF1017" s="34"/>
      <c r="BG1017" s="34"/>
      <c r="BH1017" s="34"/>
      <c r="BI1017" s="34"/>
    </row>
    <row r="1018" spans="18:61" s="18" customFormat="1" x14ac:dyDescent="0.25">
      <c r="R1018" s="33"/>
      <c r="S1018" s="33"/>
      <c r="BF1018" s="34"/>
      <c r="BG1018" s="34"/>
      <c r="BH1018" s="34"/>
      <c r="BI1018" s="34"/>
    </row>
    <row r="1019" spans="18:61" s="18" customFormat="1" x14ac:dyDescent="0.25">
      <c r="R1019" s="33"/>
      <c r="S1019" s="33"/>
      <c r="BF1019" s="34"/>
      <c r="BG1019" s="34"/>
      <c r="BH1019" s="34"/>
      <c r="BI1019" s="34"/>
    </row>
    <row r="1020" spans="18:61" s="18" customFormat="1" x14ac:dyDescent="0.25">
      <c r="R1020" s="33"/>
      <c r="S1020" s="33"/>
      <c r="BF1020" s="34"/>
      <c r="BG1020" s="34"/>
      <c r="BH1020" s="34"/>
      <c r="BI1020" s="34"/>
    </row>
    <row r="1021" spans="18:61" s="18" customFormat="1" x14ac:dyDescent="0.25">
      <c r="R1021" s="33"/>
      <c r="S1021" s="33"/>
      <c r="BF1021" s="34"/>
      <c r="BG1021" s="34"/>
      <c r="BH1021" s="34"/>
      <c r="BI1021" s="34"/>
    </row>
    <row r="1022" spans="18:61" s="18" customFormat="1" x14ac:dyDescent="0.25">
      <c r="R1022" s="33"/>
      <c r="S1022" s="33"/>
      <c r="BF1022" s="34"/>
      <c r="BG1022" s="34"/>
      <c r="BH1022" s="34"/>
      <c r="BI1022" s="34"/>
    </row>
    <row r="1023" spans="18:61" s="18" customFormat="1" x14ac:dyDescent="0.25">
      <c r="R1023" s="33"/>
      <c r="S1023" s="33"/>
      <c r="BF1023" s="34"/>
      <c r="BG1023" s="34"/>
      <c r="BH1023" s="34"/>
      <c r="BI1023" s="34"/>
    </row>
    <row r="1024" spans="18:61" s="18" customFormat="1" x14ac:dyDescent="0.25">
      <c r="R1024" s="33"/>
      <c r="S1024" s="33"/>
      <c r="BF1024" s="34"/>
      <c r="BG1024" s="34"/>
      <c r="BH1024" s="34"/>
      <c r="BI1024" s="34"/>
    </row>
    <row r="1025" spans="18:61" s="18" customFormat="1" x14ac:dyDescent="0.25">
      <c r="R1025" s="33"/>
      <c r="S1025" s="33"/>
      <c r="BF1025" s="34"/>
      <c r="BG1025" s="34"/>
      <c r="BH1025" s="34"/>
      <c r="BI1025" s="34"/>
    </row>
    <row r="1026" spans="18:61" s="18" customFormat="1" x14ac:dyDescent="0.25">
      <c r="R1026" s="33"/>
      <c r="S1026" s="33"/>
      <c r="BF1026" s="34"/>
      <c r="BG1026" s="34"/>
      <c r="BH1026" s="34"/>
      <c r="BI1026" s="34"/>
    </row>
    <row r="1027" spans="18:61" s="18" customFormat="1" x14ac:dyDescent="0.25">
      <c r="R1027" s="33"/>
      <c r="S1027" s="33"/>
      <c r="BF1027" s="34"/>
      <c r="BG1027" s="34"/>
      <c r="BH1027" s="34"/>
      <c r="BI1027" s="34"/>
    </row>
    <row r="1028" spans="18:61" s="18" customFormat="1" x14ac:dyDescent="0.25">
      <c r="R1028" s="33"/>
      <c r="S1028" s="33"/>
      <c r="BF1028" s="34"/>
      <c r="BG1028" s="34"/>
      <c r="BH1028" s="34"/>
      <c r="BI1028" s="34"/>
    </row>
    <row r="1029" spans="18:61" s="18" customFormat="1" x14ac:dyDescent="0.25">
      <c r="R1029" s="33"/>
      <c r="S1029" s="33"/>
      <c r="BF1029" s="34"/>
      <c r="BG1029" s="34"/>
      <c r="BH1029" s="34"/>
      <c r="BI1029" s="34"/>
    </row>
    <row r="1030" spans="18:61" s="18" customFormat="1" x14ac:dyDescent="0.25">
      <c r="R1030" s="33"/>
      <c r="S1030" s="33"/>
      <c r="BF1030" s="34"/>
      <c r="BG1030" s="34"/>
      <c r="BH1030" s="34"/>
      <c r="BI1030" s="34"/>
    </row>
    <row r="1031" spans="18:61" s="18" customFormat="1" x14ac:dyDescent="0.25">
      <c r="R1031" s="33"/>
      <c r="S1031" s="33"/>
      <c r="BF1031" s="34"/>
      <c r="BG1031" s="34"/>
      <c r="BH1031" s="34"/>
      <c r="BI1031" s="34"/>
    </row>
    <row r="1032" spans="18:61" s="18" customFormat="1" x14ac:dyDescent="0.25">
      <c r="R1032" s="33"/>
      <c r="S1032" s="33"/>
      <c r="BF1032" s="34"/>
      <c r="BG1032" s="34"/>
      <c r="BH1032" s="34"/>
      <c r="BI1032" s="34"/>
    </row>
    <row r="1033" spans="18:61" s="18" customFormat="1" x14ac:dyDescent="0.25">
      <c r="R1033" s="33"/>
      <c r="S1033" s="33"/>
      <c r="BF1033" s="34"/>
      <c r="BG1033" s="34"/>
      <c r="BH1033" s="34"/>
      <c r="BI1033" s="34"/>
    </row>
    <row r="1034" spans="18:61" s="18" customFormat="1" x14ac:dyDescent="0.25">
      <c r="R1034" s="33"/>
      <c r="S1034" s="33"/>
      <c r="BF1034" s="34"/>
      <c r="BG1034" s="34"/>
      <c r="BH1034" s="34"/>
      <c r="BI1034" s="34"/>
    </row>
    <row r="1035" spans="18:61" s="18" customFormat="1" x14ac:dyDescent="0.25">
      <c r="R1035" s="33"/>
      <c r="S1035" s="33"/>
      <c r="BF1035" s="34"/>
      <c r="BG1035" s="34"/>
      <c r="BH1035" s="34"/>
      <c r="BI1035" s="34"/>
    </row>
    <row r="1036" spans="18:61" s="18" customFormat="1" x14ac:dyDescent="0.25">
      <c r="R1036" s="33"/>
      <c r="S1036" s="33"/>
      <c r="BF1036" s="34"/>
      <c r="BG1036" s="34"/>
      <c r="BH1036" s="34"/>
      <c r="BI1036" s="34"/>
    </row>
    <row r="1037" spans="18:61" s="18" customFormat="1" x14ac:dyDescent="0.25">
      <c r="R1037" s="33"/>
      <c r="S1037" s="33"/>
      <c r="BF1037" s="34"/>
      <c r="BG1037" s="34"/>
      <c r="BH1037" s="34"/>
      <c r="BI1037" s="34"/>
    </row>
    <row r="1038" spans="18:61" s="18" customFormat="1" x14ac:dyDescent="0.25">
      <c r="R1038" s="33"/>
      <c r="S1038" s="33"/>
      <c r="BF1038" s="34"/>
      <c r="BG1038" s="34"/>
      <c r="BH1038" s="34"/>
      <c r="BI1038" s="34"/>
    </row>
    <row r="1039" spans="18:61" s="18" customFormat="1" x14ac:dyDescent="0.25">
      <c r="R1039" s="33"/>
      <c r="S1039" s="33"/>
      <c r="BF1039" s="34"/>
      <c r="BG1039" s="34"/>
      <c r="BH1039" s="34"/>
      <c r="BI1039" s="34"/>
    </row>
    <row r="1040" spans="18:61" s="18" customFormat="1" x14ac:dyDescent="0.25">
      <c r="R1040" s="33"/>
      <c r="S1040" s="33"/>
      <c r="BF1040" s="34"/>
      <c r="BG1040" s="34"/>
      <c r="BH1040" s="34"/>
      <c r="BI1040" s="34"/>
    </row>
    <row r="1041" spans="18:61" s="18" customFormat="1" x14ac:dyDescent="0.25">
      <c r="R1041" s="33"/>
      <c r="S1041" s="33"/>
      <c r="BF1041" s="34"/>
      <c r="BG1041" s="34"/>
      <c r="BH1041" s="34"/>
      <c r="BI1041" s="34"/>
    </row>
    <row r="1042" spans="18:61" s="18" customFormat="1" x14ac:dyDescent="0.25">
      <c r="R1042" s="33"/>
      <c r="S1042" s="33"/>
      <c r="BF1042" s="34"/>
      <c r="BG1042" s="34"/>
      <c r="BH1042" s="34"/>
      <c r="BI1042" s="34"/>
    </row>
    <row r="1043" spans="18:61" s="18" customFormat="1" x14ac:dyDescent="0.25">
      <c r="R1043" s="33"/>
      <c r="S1043" s="33"/>
      <c r="BF1043" s="34"/>
      <c r="BG1043" s="34"/>
      <c r="BH1043" s="34"/>
      <c r="BI1043" s="34"/>
    </row>
    <row r="1044" spans="18:61" s="18" customFormat="1" x14ac:dyDescent="0.25">
      <c r="R1044" s="33"/>
      <c r="S1044" s="33"/>
      <c r="BF1044" s="34"/>
      <c r="BG1044" s="34"/>
      <c r="BH1044" s="34"/>
      <c r="BI1044" s="34"/>
    </row>
    <row r="1045" spans="18:61" s="18" customFormat="1" x14ac:dyDescent="0.25">
      <c r="R1045" s="33"/>
      <c r="S1045" s="33"/>
      <c r="BF1045" s="34"/>
      <c r="BG1045" s="34"/>
      <c r="BH1045" s="34"/>
      <c r="BI1045" s="34"/>
    </row>
    <row r="1046" spans="18:61" s="18" customFormat="1" x14ac:dyDescent="0.25">
      <c r="R1046" s="33"/>
      <c r="S1046" s="33"/>
      <c r="BF1046" s="34"/>
      <c r="BG1046" s="34"/>
      <c r="BH1046" s="34"/>
      <c r="BI1046" s="34"/>
    </row>
    <row r="1047" spans="18:61" s="18" customFormat="1" x14ac:dyDescent="0.25">
      <c r="R1047" s="33"/>
      <c r="S1047" s="33"/>
      <c r="BF1047" s="34"/>
      <c r="BG1047" s="34"/>
      <c r="BH1047" s="34"/>
      <c r="BI1047" s="34"/>
    </row>
    <row r="1048" spans="18:61" s="18" customFormat="1" x14ac:dyDescent="0.25">
      <c r="R1048" s="33"/>
      <c r="S1048" s="33"/>
      <c r="BF1048" s="34"/>
      <c r="BG1048" s="34"/>
      <c r="BH1048" s="34"/>
      <c r="BI1048" s="34"/>
    </row>
    <row r="1049" spans="18:61" s="18" customFormat="1" x14ac:dyDescent="0.25">
      <c r="R1049" s="33"/>
      <c r="S1049" s="33"/>
      <c r="BF1049" s="34"/>
      <c r="BG1049" s="34"/>
      <c r="BH1049" s="34"/>
      <c r="BI1049" s="34"/>
    </row>
    <row r="1050" spans="18:61" s="18" customFormat="1" x14ac:dyDescent="0.25">
      <c r="R1050" s="33"/>
      <c r="S1050" s="33"/>
      <c r="BF1050" s="34"/>
      <c r="BG1050" s="34"/>
      <c r="BH1050" s="34"/>
      <c r="BI1050" s="34"/>
    </row>
    <row r="1051" spans="18:61" s="18" customFormat="1" x14ac:dyDescent="0.25">
      <c r="R1051" s="33"/>
      <c r="S1051" s="33"/>
      <c r="BF1051" s="34"/>
      <c r="BG1051" s="34"/>
      <c r="BH1051" s="34"/>
      <c r="BI1051" s="34"/>
    </row>
    <row r="1052" spans="18:61" s="18" customFormat="1" x14ac:dyDescent="0.25">
      <c r="R1052" s="33"/>
      <c r="S1052" s="33"/>
      <c r="BF1052" s="34"/>
      <c r="BG1052" s="34"/>
      <c r="BH1052" s="34"/>
      <c r="BI1052" s="34"/>
    </row>
    <row r="1053" spans="18:61" s="18" customFormat="1" x14ac:dyDescent="0.25">
      <c r="R1053" s="33"/>
      <c r="S1053" s="33"/>
      <c r="BF1053" s="34"/>
      <c r="BG1053" s="34"/>
      <c r="BH1053" s="34"/>
      <c r="BI1053" s="34"/>
    </row>
    <row r="1054" spans="18:61" s="18" customFormat="1" x14ac:dyDescent="0.25">
      <c r="R1054" s="33"/>
      <c r="S1054" s="33"/>
      <c r="BF1054" s="34"/>
      <c r="BG1054" s="34"/>
      <c r="BH1054" s="34"/>
      <c r="BI1054" s="34"/>
    </row>
    <row r="1055" spans="18:61" s="18" customFormat="1" x14ac:dyDescent="0.25">
      <c r="R1055" s="33"/>
      <c r="S1055" s="33"/>
      <c r="BF1055" s="34"/>
      <c r="BG1055" s="34"/>
      <c r="BH1055" s="34"/>
      <c r="BI1055" s="34"/>
    </row>
    <row r="1056" spans="18:61" s="18" customFormat="1" x14ac:dyDescent="0.25">
      <c r="R1056" s="33"/>
      <c r="S1056" s="33"/>
      <c r="BF1056" s="34"/>
      <c r="BG1056" s="34"/>
      <c r="BH1056" s="34"/>
      <c r="BI1056" s="34"/>
    </row>
    <row r="1057" spans="18:61" s="18" customFormat="1" x14ac:dyDescent="0.25">
      <c r="R1057" s="33"/>
      <c r="S1057" s="33"/>
      <c r="BF1057" s="34"/>
      <c r="BG1057" s="34"/>
      <c r="BH1057" s="34"/>
      <c r="BI1057" s="34"/>
    </row>
    <row r="1058" spans="18:61" s="18" customFormat="1" x14ac:dyDescent="0.25">
      <c r="R1058" s="33"/>
      <c r="S1058" s="33"/>
      <c r="BF1058" s="34"/>
      <c r="BG1058" s="34"/>
      <c r="BH1058" s="34"/>
      <c r="BI1058" s="34"/>
    </row>
    <row r="1059" spans="18:61" s="18" customFormat="1" x14ac:dyDescent="0.25">
      <c r="R1059" s="33"/>
      <c r="S1059" s="33"/>
      <c r="BF1059" s="34"/>
      <c r="BG1059" s="34"/>
      <c r="BH1059" s="34"/>
      <c r="BI1059" s="34"/>
    </row>
    <row r="1060" spans="18:61" s="18" customFormat="1" x14ac:dyDescent="0.25">
      <c r="R1060" s="33"/>
      <c r="S1060" s="33"/>
      <c r="BF1060" s="34"/>
      <c r="BG1060" s="34"/>
      <c r="BH1060" s="34"/>
      <c r="BI1060" s="34"/>
    </row>
    <row r="1061" spans="18:61" s="18" customFormat="1" x14ac:dyDescent="0.25">
      <c r="R1061" s="33"/>
      <c r="S1061" s="33"/>
      <c r="BF1061" s="34"/>
      <c r="BG1061" s="34"/>
      <c r="BH1061" s="34"/>
      <c r="BI1061" s="34"/>
    </row>
    <row r="1062" spans="18:61" s="18" customFormat="1" x14ac:dyDescent="0.25">
      <c r="R1062" s="33"/>
      <c r="S1062" s="33"/>
      <c r="BF1062" s="34"/>
      <c r="BG1062" s="34"/>
      <c r="BH1062" s="34"/>
      <c r="BI1062" s="34"/>
    </row>
    <row r="1063" spans="18:61" s="18" customFormat="1" x14ac:dyDescent="0.25">
      <c r="R1063" s="33"/>
      <c r="S1063" s="33"/>
      <c r="BF1063" s="34"/>
      <c r="BG1063" s="34"/>
      <c r="BH1063" s="34"/>
      <c r="BI1063" s="34"/>
    </row>
    <row r="1064" spans="18:61" s="18" customFormat="1" x14ac:dyDescent="0.25">
      <c r="R1064" s="33"/>
      <c r="S1064" s="33"/>
      <c r="BF1064" s="34"/>
      <c r="BG1064" s="34"/>
      <c r="BH1064" s="34"/>
      <c r="BI1064" s="34"/>
    </row>
    <row r="1065" spans="18:61" s="18" customFormat="1" x14ac:dyDescent="0.25">
      <c r="R1065" s="33"/>
      <c r="S1065" s="33"/>
      <c r="BF1065" s="34"/>
      <c r="BG1065" s="34"/>
      <c r="BH1065" s="34"/>
      <c r="BI1065" s="34"/>
    </row>
    <row r="1066" spans="18:61" s="18" customFormat="1" x14ac:dyDescent="0.25">
      <c r="R1066" s="33"/>
      <c r="S1066" s="33"/>
      <c r="BF1066" s="34"/>
      <c r="BG1066" s="34"/>
      <c r="BH1066" s="34"/>
      <c r="BI1066" s="34"/>
    </row>
    <row r="1067" spans="18:61" s="18" customFormat="1" x14ac:dyDescent="0.25">
      <c r="R1067" s="33"/>
      <c r="S1067" s="33"/>
      <c r="BF1067" s="34"/>
      <c r="BG1067" s="34"/>
      <c r="BH1067" s="34"/>
      <c r="BI1067" s="34"/>
    </row>
    <row r="1068" spans="18:61" s="18" customFormat="1" x14ac:dyDescent="0.25">
      <c r="R1068" s="33"/>
      <c r="S1068" s="33"/>
      <c r="BF1068" s="34"/>
      <c r="BG1068" s="34"/>
      <c r="BH1068" s="34"/>
      <c r="BI1068" s="34"/>
    </row>
    <row r="1069" spans="18:61" s="18" customFormat="1" x14ac:dyDescent="0.25">
      <c r="R1069" s="33"/>
      <c r="S1069" s="33"/>
      <c r="BF1069" s="34"/>
      <c r="BG1069" s="34"/>
      <c r="BH1069" s="34"/>
      <c r="BI1069" s="34"/>
    </row>
    <row r="1070" spans="18:61" s="18" customFormat="1" x14ac:dyDescent="0.25">
      <c r="R1070" s="33"/>
      <c r="S1070" s="33"/>
      <c r="BF1070" s="34"/>
      <c r="BG1070" s="34"/>
      <c r="BH1070" s="34"/>
      <c r="BI1070" s="34"/>
    </row>
    <row r="1071" spans="18:61" s="18" customFormat="1" x14ac:dyDescent="0.25">
      <c r="R1071" s="33"/>
      <c r="S1071" s="33"/>
      <c r="BF1071" s="34"/>
      <c r="BG1071" s="34"/>
      <c r="BH1071" s="34"/>
      <c r="BI1071" s="34"/>
    </row>
    <row r="1072" spans="18:61" s="18" customFormat="1" x14ac:dyDescent="0.25">
      <c r="R1072" s="33"/>
      <c r="S1072" s="33"/>
      <c r="BF1072" s="34"/>
      <c r="BG1072" s="34"/>
      <c r="BH1072" s="34"/>
      <c r="BI1072" s="34"/>
    </row>
    <row r="1073" spans="18:61" s="18" customFormat="1" x14ac:dyDescent="0.25">
      <c r="R1073" s="33"/>
      <c r="S1073" s="33"/>
      <c r="BF1073" s="34"/>
      <c r="BG1073" s="34"/>
      <c r="BH1073" s="34"/>
      <c r="BI1073" s="34"/>
    </row>
    <row r="1074" spans="18:61" s="18" customFormat="1" x14ac:dyDescent="0.25">
      <c r="R1074" s="33"/>
      <c r="S1074" s="33"/>
      <c r="BF1074" s="34"/>
      <c r="BG1074" s="34"/>
      <c r="BH1074" s="34"/>
      <c r="BI1074" s="34"/>
    </row>
    <row r="1075" spans="18:61" s="18" customFormat="1" x14ac:dyDescent="0.25">
      <c r="R1075" s="33"/>
      <c r="S1075" s="33"/>
      <c r="BF1075" s="34"/>
      <c r="BG1075" s="34"/>
      <c r="BH1075" s="34"/>
      <c r="BI1075" s="34"/>
    </row>
    <row r="1076" spans="18:61" s="18" customFormat="1" x14ac:dyDescent="0.25">
      <c r="R1076" s="33"/>
      <c r="S1076" s="33"/>
      <c r="BF1076" s="34"/>
      <c r="BG1076" s="34"/>
      <c r="BH1076" s="34"/>
      <c r="BI1076" s="34"/>
    </row>
    <row r="1077" spans="18:61" s="18" customFormat="1" x14ac:dyDescent="0.25">
      <c r="R1077" s="33"/>
      <c r="S1077" s="33"/>
      <c r="BF1077" s="34"/>
      <c r="BG1077" s="34"/>
      <c r="BH1077" s="34"/>
      <c r="BI1077" s="34"/>
    </row>
    <row r="1078" spans="18:61" s="18" customFormat="1" x14ac:dyDescent="0.25">
      <c r="R1078" s="33"/>
      <c r="S1078" s="33"/>
      <c r="BF1078" s="34"/>
      <c r="BG1078" s="34"/>
      <c r="BH1078" s="34"/>
      <c r="BI1078" s="34"/>
    </row>
    <row r="1079" spans="18:61" s="18" customFormat="1" x14ac:dyDescent="0.25">
      <c r="R1079" s="33"/>
      <c r="S1079" s="33"/>
      <c r="BF1079" s="34"/>
      <c r="BG1079" s="34"/>
      <c r="BH1079" s="34"/>
      <c r="BI1079" s="34"/>
    </row>
    <row r="1080" spans="18:61" s="18" customFormat="1" x14ac:dyDescent="0.25">
      <c r="R1080" s="33"/>
      <c r="S1080" s="33"/>
      <c r="BF1080" s="34"/>
      <c r="BG1080" s="34"/>
      <c r="BH1080" s="34"/>
      <c r="BI1080" s="34"/>
    </row>
    <row r="1081" spans="18:61" s="18" customFormat="1" x14ac:dyDescent="0.25">
      <c r="R1081" s="33"/>
      <c r="S1081" s="33"/>
      <c r="BF1081" s="34"/>
      <c r="BG1081" s="34"/>
      <c r="BH1081" s="34"/>
      <c r="BI1081" s="34"/>
    </row>
    <row r="1082" spans="18:61" s="18" customFormat="1" x14ac:dyDescent="0.25">
      <c r="R1082" s="33"/>
      <c r="S1082" s="33"/>
      <c r="BF1082" s="34"/>
      <c r="BG1082" s="34"/>
      <c r="BH1082" s="34"/>
      <c r="BI1082" s="34"/>
    </row>
    <row r="1083" spans="18:61" s="18" customFormat="1" x14ac:dyDescent="0.25">
      <c r="R1083" s="33"/>
      <c r="S1083" s="33"/>
      <c r="BF1083" s="34"/>
      <c r="BG1083" s="34"/>
      <c r="BH1083" s="34"/>
      <c r="BI1083" s="34"/>
    </row>
    <row r="1084" spans="18:61" s="18" customFormat="1" x14ac:dyDescent="0.25">
      <c r="R1084" s="33"/>
      <c r="S1084" s="33"/>
      <c r="BF1084" s="34"/>
      <c r="BG1084" s="34"/>
      <c r="BH1084" s="34"/>
      <c r="BI1084" s="34"/>
    </row>
    <row r="1085" spans="18:61" s="18" customFormat="1" x14ac:dyDescent="0.25">
      <c r="R1085" s="33"/>
      <c r="S1085" s="33"/>
      <c r="BF1085" s="34"/>
      <c r="BG1085" s="34"/>
      <c r="BH1085" s="34"/>
      <c r="BI1085" s="34"/>
    </row>
    <row r="1086" spans="18:61" s="18" customFormat="1" x14ac:dyDescent="0.25">
      <c r="R1086" s="33"/>
      <c r="S1086" s="33"/>
      <c r="BF1086" s="34"/>
      <c r="BG1086" s="34"/>
      <c r="BH1086" s="34"/>
      <c r="BI1086" s="34"/>
    </row>
    <row r="1087" spans="18:61" s="18" customFormat="1" x14ac:dyDescent="0.25">
      <c r="R1087" s="33"/>
      <c r="S1087" s="33"/>
      <c r="BF1087" s="34"/>
      <c r="BG1087" s="34"/>
      <c r="BH1087" s="34"/>
      <c r="BI1087" s="34"/>
    </row>
    <row r="1088" spans="18:61" s="18" customFormat="1" x14ac:dyDescent="0.25">
      <c r="R1088" s="33"/>
      <c r="S1088" s="33"/>
      <c r="BF1088" s="34"/>
      <c r="BG1088" s="34"/>
      <c r="BH1088" s="34"/>
      <c r="BI1088" s="34"/>
    </row>
    <row r="1089" spans="18:61" s="18" customFormat="1" x14ac:dyDescent="0.25">
      <c r="R1089" s="33"/>
      <c r="S1089" s="33"/>
      <c r="BF1089" s="34"/>
      <c r="BG1089" s="34"/>
      <c r="BH1089" s="34"/>
      <c r="BI1089" s="34"/>
    </row>
    <row r="1090" spans="18:61" s="18" customFormat="1" x14ac:dyDescent="0.25">
      <c r="R1090" s="33"/>
      <c r="S1090" s="33"/>
      <c r="BF1090" s="34"/>
      <c r="BG1090" s="34"/>
      <c r="BH1090" s="34"/>
      <c r="BI1090" s="34"/>
    </row>
    <row r="1091" spans="18:61" s="18" customFormat="1" x14ac:dyDescent="0.25">
      <c r="R1091" s="33"/>
      <c r="S1091" s="33"/>
      <c r="BF1091" s="34"/>
      <c r="BG1091" s="34"/>
      <c r="BH1091" s="34"/>
      <c r="BI1091" s="34"/>
    </row>
    <row r="1092" spans="18:61" s="18" customFormat="1" x14ac:dyDescent="0.25">
      <c r="R1092" s="33"/>
      <c r="S1092" s="33"/>
      <c r="BF1092" s="34"/>
      <c r="BG1092" s="34"/>
      <c r="BH1092" s="34"/>
      <c r="BI1092" s="34"/>
    </row>
    <row r="1093" spans="18:61" s="18" customFormat="1" x14ac:dyDescent="0.25">
      <c r="R1093" s="33"/>
      <c r="S1093" s="33"/>
      <c r="BF1093" s="34"/>
      <c r="BG1093" s="34"/>
      <c r="BH1093" s="34"/>
      <c r="BI1093" s="34"/>
    </row>
    <row r="1094" spans="18:61" s="18" customFormat="1" x14ac:dyDescent="0.25">
      <c r="R1094" s="33"/>
      <c r="S1094" s="33"/>
      <c r="BF1094" s="34"/>
      <c r="BG1094" s="34"/>
      <c r="BH1094" s="34"/>
      <c r="BI1094" s="34"/>
    </row>
    <row r="1095" spans="18:61" s="18" customFormat="1" x14ac:dyDescent="0.25">
      <c r="R1095" s="33"/>
      <c r="S1095" s="33"/>
      <c r="BF1095" s="34"/>
      <c r="BG1095" s="34"/>
      <c r="BH1095" s="34"/>
      <c r="BI1095" s="34"/>
    </row>
    <row r="1096" spans="18:61" s="18" customFormat="1" x14ac:dyDescent="0.25">
      <c r="R1096" s="33"/>
      <c r="S1096" s="33"/>
      <c r="BF1096" s="34"/>
      <c r="BG1096" s="34"/>
      <c r="BH1096" s="34"/>
      <c r="BI1096" s="34"/>
    </row>
    <row r="1097" spans="18:61" s="18" customFormat="1" x14ac:dyDescent="0.25">
      <c r="R1097" s="33"/>
      <c r="S1097" s="33"/>
      <c r="BF1097" s="34"/>
      <c r="BG1097" s="34"/>
      <c r="BH1097" s="34"/>
      <c r="BI1097" s="34"/>
    </row>
    <row r="1098" spans="18:61" s="18" customFormat="1" x14ac:dyDescent="0.25">
      <c r="R1098" s="33"/>
      <c r="S1098" s="33"/>
      <c r="BF1098" s="34"/>
      <c r="BG1098" s="34"/>
      <c r="BH1098" s="34"/>
      <c r="BI1098" s="34"/>
    </row>
    <row r="1099" spans="18:61" s="18" customFormat="1" x14ac:dyDescent="0.25">
      <c r="R1099" s="33"/>
      <c r="S1099" s="33"/>
      <c r="BF1099" s="34"/>
      <c r="BG1099" s="34"/>
      <c r="BH1099" s="34"/>
      <c r="BI1099" s="34"/>
    </row>
    <row r="1100" spans="18:61" s="18" customFormat="1" x14ac:dyDescent="0.25">
      <c r="R1100" s="33"/>
      <c r="S1100" s="33"/>
      <c r="BF1100" s="34"/>
      <c r="BG1100" s="34"/>
      <c r="BH1100" s="34"/>
      <c r="BI1100" s="34"/>
    </row>
    <row r="1101" spans="18:61" s="18" customFormat="1" x14ac:dyDescent="0.25">
      <c r="R1101" s="33"/>
      <c r="S1101" s="33"/>
      <c r="BF1101" s="34"/>
      <c r="BG1101" s="34"/>
      <c r="BH1101" s="34"/>
      <c r="BI1101" s="34"/>
    </row>
    <row r="1102" spans="18:61" s="18" customFormat="1" x14ac:dyDescent="0.25">
      <c r="R1102" s="33"/>
      <c r="S1102" s="33"/>
      <c r="BF1102" s="34"/>
      <c r="BG1102" s="34"/>
      <c r="BH1102" s="34"/>
      <c r="BI1102" s="34"/>
    </row>
    <row r="1103" spans="18:61" s="18" customFormat="1" x14ac:dyDescent="0.25">
      <c r="R1103" s="33"/>
      <c r="S1103" s="33"/>
      <c r="BF1103" s="34"/>
      <c r="BG1103" s="34"/>
      <c r="BH1103" s="34"/>
      <c r="BI1103" s="34"/>
    </row>
    <row r="1104" spans="18:61" s="18" customFormat="1" x14ac:dyDescent="0.25">
      <c r="R1104" s="33"/>
      <c r="S1104" s="33"/>
      <c r="BF1104" s="34"/>
      <c r="BG1104" s="34"/>
      <c r="BH1104" s="34"/>
      <c r="BI1104" s="34"/>
    </row>
    <row r="1105" spans="18:61" s="18" customFormat="1" x14ac:dyDescent="0.25">
      <c r="R1105" s="33"/>
      <c r="S1105" s="33"/>
      <c r="BF1105" s="34"/>
      <c r="BG1105" s="34"/>
      <c r="BH1105" s="34"/>
      <c r="BI1105" s="34"/>
    </row>
    <row r="1106" spans="18:61" s="18" customFormat="1" x14ac:dyDescent="0.25">
      <c r="R1106" s="33"/>
      <c r="S1106" s="33"/>
      <c r="BF1106" s="34"/>
      <c r="BG1106" s="34"/>
      <c r="BH1106" s="34"/>
      <c r="BI1106" s="34"/>
    </row>
    <row r="1107" spans="18:61" s="18" customFormat="1" x14ac:dyDescent="0.25">
      <c r="R1107" s="33"/>
      <c r="S1107" s="33"/>
      <c r="BF1107" s="34"/>
      <c r="BG1107" s="34"/>
      <c r="BH1107" s="34"/>
      <c r="BI1107" s="34"/>
    </row>
    <row r="1108" spans="18:61" s="18" customFormat="1" x14ac:dyDescent="0.25">
      <c r="R1108" s="33"/>
      <c r="S1108" s="33"/>
      <c r="BF1108" s="34"/>
      <c r="BG1108" s="34"/>
      <c r="BH1108" s="34"/>
      <c r="BI1108" s="34"/>
    </row>
    <row r="1109" spans="18:61" s="18" customFormat="1" x14ac:dyDescent="0.25">
      <c r="R1109" s="33"/>
      <c r="S1109" s="33"/>
      <c r="BF1109" s="34"/>
      <c r="BG1109" s="34"/>
      <c r="BH1109" s="34"/>
      <c r="BI1109" s="34"/>
    </row>
    <row r="1110" spans="18:61" s="18" customFormat="1" x14ac:dyDescent="0.25">
      <c r="R1110" s="33"/>
      <c r="S1110" s="33"/>
      <c r="BF1110" s="34"/>
      <c r="BG1110" s="34"/>
      <c r="BH1110" s="34"/>
      <c r="BI1110" s="34"/>
    </row>
    <row r="1111" spans="18:61" s="18" customFormat="1" x14ac:dyDescent="0.25">
      <c r="R1111" s="33"/>
      <c r="S1111" s="33"/>
      <c r="BF1111" s="34"/>
      <c r="BG1111" s="34"/>
      <c r="BH1111" s="34"/>
      <c r="BI1111" s="34"/>
    </row>
    <row r="1112" spans="18:61" s="18" customFormat="1" x14ac:dyDescent="0.25">
      <c r="R1112" s="33"/>
      <c r="S1112" s="33"/>
      <c r="BF1112" s="34"/>
      <c r="BG1112" s="34"/>
      <c r="BH1112" s="34"/>
      <c r="BI1112" s="34"/>
    </row>
    <row r="1113" spans="18:61" s="18" customFormat="1" x14ac:dyDescent="0.25">
      <c r="R1113" s="33"/>
      <c r="S1113" s="33"/>
      <c r="BF1113" s="34"/>
      <c r="BG1113" s="34"/>
      <c r="BH1113" s="34"/>
      <c r="BI1113" s="34"/>
    </row>
    <row r="1114" spans="18:61" s="18" customFormat="1" x14ac:dyDescent="0.25">
      <c r="R1114" s="33"/>
      <c r="S1114" s="33"/>
      <c r="BF1114" s="34"/>
      <c r="BG1114" s="34"/>
      <c r="BH1114" s="34"/>
      <c r="BI1114" s="34"/>
    </row>
    <row r="1115" spans="18:61" s="18" customFormat="1" x14ac:dyDescent="0.25">
      <c r="R1115" s="33"/>
      <c r="S1115" s="33"/>
      <c r="BF1115" s="34"/>
      <c r="BG1115" s="34"/>
      <c r="BH1115" s="34"/>
      <c r="BI1115" s="34"/>
    </row>
    <row r="1116" spans="18:61" s="18" customFormat="1" x14ac:dyDescent="0.25">
      <c r="R1116" s="33"/>
      <c r="S1116" s="33"/>
      <c r="BF1116" s="34"/>
      <c r="BG1116" s="34"/>
      <c r="BH1116" s="34"/>
      <c r="BI1116" s="34"/>
    </row>
    <row r="1117" spans="18:61" s="18" customFormat="1" x14ac:dyDescent="0.25">
      <c r="R1117" s="33"/>
      <c r="S1117" s="33"/>
      <c r="BF1117" s="34"/>
      <c r="BG1117" s="34"/>
      <c r="BH1117" s="34"/>
      <c r="BI1117" s="34"/>
    </row>
    <row r="1118" spans="18:61" s="18" customFormat="1" x14ac:dyDescent="0.25">
      <c r="R1118" s="33"/>
      <c r="S1118" s="33"/>
      <c r="BF1118" s="34"/>
      <c r="BG1118" s="34"/>
      <c r="BH1118" s="34"/>
      <c r="BI1118" s="34"/>
    </row>
    <row r="1119" spans="18:61" s="18" customFormat="1" x14ac:dyDescent="0.25">
      <c r="R1119" s="33"/>
      <c r="S1119" s="33"/>
      <c r="BF1119" s="34"/>
      <c r="BG1119" s="34"/>
      <c r="BH1119" s="34"/>
      <c r="BI1119" s="34"/>
    </row>
    <row r="1120" spans="18:61" s="18" customFormat="1" x14ac:dyDescent="0.25">
      <c r="R1120" s="33"/>
      <c r="S1120" s="33"/>
      <c r="BF1120" s="34"/>
      <c r="BG1120" s="34"/>
      <c r="BH1120" s="34"/>
      <c r="BI1120" s="34"/>
    </row>
    <row r="1121" spans="18:61" s="18" customFormat="1" x14ac:dyDescent="0.25">
      <c r="R1121" s="33"/>
      <c r="S1121" s="33"/>
      <c r="BF1121" s="34"/>
      <c r="BG1121" s="34"/>
      <c r="BH1121" s="34"/>
      <c r="BI1121" s="34"/>
    </row>
    <row r="1122" spans="18:61" s="18" customFormat="1" x14ac:dyDescent="0.25">
      <c r="R1122" s="33"/>
      <c r="S1122" s="33"/>
      <c r="BF1122" s="34"/>
      <c r="BG1122" s="34"/>
      <c r="BH1122" s="34"/>
      <c r="BI1122" s="34"/>
    </row>
    <row r="1123" spans="18:61" s="18" customFormat="1" x14ac:dyDescent="0.25">
      <c r="R1123" s="33"/>
      <c r="S1123" s="33"/>
      <c r="BF1123" s="34"/>
      <c r="BG1123" s="34"/>
      <c r="BH1123" s="34"/>
      <c r="BI1123" s="34"/>
    </row>
    <row r="1124" spans="18:61" s="18" customFormat="1" x14ac:dyDescent="0.25">
      <c r="R1124" s="33"/>
      <c r="S1124" s="33"/>
      <c r="BF1124" s="34"/>
      <c r="BG1124" s="34"/>
      <c r="BH1124" s="34"/>
      <c r="BI1124" s="34"/>
    </row>
    <row r="1125" spans="18:61" s="18" customFormat="1" x14ac:dyDescent="0.25">
      <c r="R1125" s="33"/>
      <c r="S1125" s="33"/>
      <c r="BF1125" s="34"/>
      <c r="BG1125" s="34"/>
      <c r="BH1125" s="34"/>
      <c r="BI1125" s="34"/>
    </row>
    <row r="1126" spans="18:61" s="18" customFormat="1" x14ac:dyDescent="0.25">
      <c r="R1126" s="33"/>
      <c r="S1126" s="33"/>
      <c r="BF1126" s="34"/>
      <c r="BG1126" s="34"/>
      <c r="BH1126" s="34"/>
      <c r="BI1126" s="34"/>
    </row>
    <row r="1127" spans="18:61" s="18" customFormat="1" x14ac:dyDescent="0.25">
      <c r="R1127" s="33"/>
      <c r="S1127" s="33"/>
      <c r="BF1127" s="34"/>
      <c r="BG1127" s="34"/>
      <c r="BH1127" s="34"/>
      <c r="BI1127" s="34"/>
    </row>
    <row r="1128" spans="18:61" s="18" customFormat="1" x14ac:dyDescent="0.25">
      <c r="R1128" s="33"/>
      <c r="S1128" s="33"/>
      <c r="BF1128" s="34"/>
      <c r="BG1128" s="34"/>
      <c r="BH1128" s="34"/>
      <c r="BI1128" s="34"/>
    </row>
    <row r="1129" spans="18:61" s="18" customFormat="1" x14ac:dyDescent="0.25">
      <c r="R1129" s="33"/>
      <c r="S1129" s="33"/>
      <c r="BF1129" s="34"/>
      <c r="BG1129" s="34"/>
      <c r="BH1129" s="34"/>
      <c r="BI1129" s="34"/>
    </row>
    <row r="1130" spans="18:61" s="18" customFormat="1" x14ac:dyDescent="0.25">
      <c r="R1130" s="33"/>
      <c r="S1130" s="33"/>
      <c r="BF1130" s="34"/>
      <c r="BG1130" s="34"/>
      <c r="BH1130" s="34"/>
      <c r="BI1130" s="34"/>
    </row>
    <row r="1131" spans="18:61" s="18" customFormat="1" x14ac:dyDescent="0.25">
      <c r="R1131" s="33"/>
      <c r="S1131" s="33"/>
      <c r="BF1131" s="34"/>
      <c r="BG1131" s="34"/>
      <c r="BH1131" s="34"/>
      <c r="BI1131" s="34"/>
    </row>
    <row r="1132" spans="18:61" s="18" customFormat="1" x14ac:dyDescent="0.25">
      <c r="R1132" s="33"/>
      <c r="S1132" s="33"/>
      <c r="BF1132" s="34"/>
      <c r="BG1132" s="34"/>
      <c r="BH1132" s="34"/>
      <c r="BI1132" s="34"/>
    </row>
    <row r="1133" spans="18:61" s="18" customFormat="1" x14ac:dyDescent="0.25">
      <c r="R1133" s="33"/>
      <c r="S1133" s="33"/>
      <c r="BF1133" s="34"/>
      <c r="BG1133" s="34"/>
      <c r="BH1133" s="34"/>
      <c r="BI1133" s="34"/>
    </row>
    <row r="1134" spans="18:61" s="18" customFormat="1" x14ac:dyDescent="0.25">
      <c r="R1134" s="33"/>
      <c r="S1134" s="33"/>
      <c r="BF1134" s="34"/>
      <c r="BG1134" s="34"/>
      <c r="BH1134" s="34"/>
      <c r="BI1134" s="34"/>
    </row>
    <row r="1135" spans="18:61" s="18" customFormat="1" x14ac:dyDescent="0.25">
      <c r="R1135" s="33"/>
      <c r="S1135" s="33"/>
      <c r="BF1135" s="34"/>
      <c r="BG1135" s="34"/>
      <c r="BH1135" s="34"/>
      <c r="BI1135" s="34"/>
    </row>
    <row r="1136" spans="18:61" s="18" customFormat="1" x14ac:dyDescent="0.25">
      <c r="R1136" s="33"/>
      <c r="S1136" s="33"/>
      <c r="BF1136" s="34"/>
      <c r="BG1136" s="34"/>
      <c r="BH1136" s="34"/>
      <c r="BI1136" s="34"/>
    </row>
    <row r="1137" spans="18:61" s="18" customFormat="1" x14ac:dyDescent="0.25">
      <c r="R1137" s="33"/>
      <c r="S1137" s="33"/>
      <c r="BF1137" s="34"/>
      <c r="BG1137" s="34"/>
      <c r="BH1137" s="34"/>
      <c r="BI1137" s="34"/>
    </row>
    <row r="1138" spans="18:61" s="18" customFormat="1" x14ac:dyDescent="0.25">
      <c r="R1138" s="33"/>
      <c r="S1138" s="33"/>
      <c r="BF1138" s="34"/>
      <c r="BG1138" s="34"/>
      <c r="BH1138" s="34"/>
      <c r="BI1138" s="34"/>
    </row>
    <row r="1139" spans="18:61" s="18" customFormat="1" x14ac:dyDescent="0.25">
      <c r="R1139" s="33"/>
      <c r="S1139" s="33"/>
      <c r="BF1139" s="34"/>
      <c r="BG1139" s="34"/>
      <c r="BH1139" s="34"/>
      <c r="BI1139" s="34"/>
    </row>
    <row r="1140" spans="18:61" s="18" customFormat="1" x14ac:dyDescent="0.25">
      <c r="R1140" s="33"/>
      <c r="S1140" s="33"/>
      <c r="BF1140" s="34"/>
      <c r="BG1140" s="34"/>
      <c r="BH1140" s="34"/>
      <c r="BI1140" s="34"/>
    </row>
    <row r="1141" spans="18:61" s="18" customFormat="1" x14ac:dyDescent="0.25">
      <c r="R1141" s="33"/>
      <c r="S1141" s="33"/>
      <c r="BF1141" s="34"/>
      <c r="BG1141" s="34"/>
      <c r="BH1141" s="34"/>
      <c r="BI1141" s="34"/>
    </row>
    <row r="1142" spans="18:61" s="18" customFormat="1" x14ac:dyDescent="0.25">
      <c r="R1142" s="33"/>
      <c r="S1142" s="33"/>
      <c r="BF1142" s="34"/>
      <c r="BG1142" s="34"/>
      <c r="BH1142" s="34"/>
      <c r="BI1142" s="34"/>
    </row>
    <row r="1143" spans="18:61" s="18" customFormat="1" x14ac:dyDescent="0.25">
      <c r="R1143" s="33"/>
      <c r="S1143" s="33"/>
      <c r="BF1143" s="34"/>
      <c r="BG1143" s="34"/>
      <c r="BH1143" s="34"/>
      <c r="BI1143" s="34"/>
    </row>
    <row r="1144" spans="18:61" s="18" customFormat="1" x14ac:dyDescent="0.25">
      <c r="R1144" s="33"/>
      <c r="S1144" s="33"/>
      <c r="BF1144" s="34"/>
      <c r="BG1144" s="34"/>
      <c r="BH1144" s="34"/>
      <c r="BI1144" s="34"/>
    </row>
    <row r="1145" spans="18:61" s="18" customFormat="1" x14ac:dyDescent="0.25">
      <c r="R1145" s="33"/>
      <c r="S1145" s="33"/>
      <c r="BF1145" s="34"/>
      <c r="BG1145" s="34"/>
      <c r="BH1145" s="34"/>
      <c r="BI1145" s="34"/>
    </row>
    <row r="1146" spans="18:61" s="18" customFormat="1" x14ac:dyDescent="0.25">
      <c r="R1146" s="33"/>
      <c r="S1146" s="33"/>
      <c r="BF1146" s="34"/>
      <c r="BG1146" s="34"/>
      <c r="BH1146" s="34"/>
      <c r="BI1146" s="34"/>
    </row>
    <row r="1147" spans="18:61" s="18" customFormat="1" x14ac:dyDescent="0.25">
      <c r="R1147" s="33"/>
      <c r="S1147" s="33"/>
      <c r="BF1147" s="34"/>
      <c r="BG1147" s="34"/>
      <c r="BH1147" s="34"/>
      <c r="BI1147" s="34"/>
    </row>
    <row r="1148" spans="18:61" s="18" customFormat="1" x14ac:dyDescent="0.25">
      <c r="R1148" s="33"/>
      <c r="S1148" s="33"/>
      <c r="BF1148" s="34"/>
      <c r="BG1148" s="34"/>
      <c r="BH1148" s="34"/>
      <c r="BI1148" s="34"/>
    </row>
    <row r="1149" spans="18:61" s="18" customFormat="1" x14ac:dyDescent="0.25">
      <c r="R1149" s="33"/>
      <c r="S1149" s="33"/>
      <c r="BF1149" s="34"/>
      <c r="BG1149" s="34"/>
      <c r="BH1149" s="34"/>
      <c r="BI1149" s="34"/>
    </row>
    <row r="1150" spans="18:61" s="18" customFormat="1" x14ac:dyDescent="0.25">
      <c r="R1150" s="33"/>
      <c r="S1150" s="33"/>
      <c r="BF1150" s="34"/>
      <c r="BG1150" s="34"/>
      <c r="BH1150" s="34"/>
      <c r="BI1150" s="34"/>
    </row>
    <row r="1151" spans="18:61" s="18" customFormat="1" x14ac:dyDescent="0.25">
      <c r="R1151" s="33"/>
      <c r="S1151" s="33"/>
      <c r="BF1151" s="34"/>
      <c r="BG1151" s="34"/>
      <c r="BH1151" s="34"/>
      <c r="BI1151" s="34"/>
    </row>
    <row r="1152" spans="18:61" s="18" customFormat="1" x14ac:dyDescent="0.25">
      <c r="R1152" s="33"/>
      <c r="S1152" s="33"/>
      <c r="BF1152" s="34"/>
      <c r="BG1152" s="34"/>
      <c r="BH1152" s="34"/>
      <c r="BI1152" s="34"/>
    </row>
    <row r="1153" spans="18:61" s="18" customFormat="1" x14ac:dyDescent="0.25">
      <c r="R1153" s="33"/>
      <c r="S1153" s="33"/>
      <c r="BF1153" s="34"/>
      <c r="BG1153" s="34"/>
      <c r="BH1153" s="34"/>
      <c r="BI1153" s="34"/>
    </row>
    <row r="1154" spans="18:61" s="18" customFormat="1" x14ac:dyDescent="0.25">
      <c r="R1154" s="33"/>
      <c r="S1154" s="33"/>
      <c r="BF1154" s="34"/>
      <c r="BG1154" s="34"/>
      <c r="BH1154" s="34"/>
      <c r="BI1154" s="34"/>
    </row>
    <row r="1155" spans="18:61" s="18" customFormat="1" x14ac:dyDescent="0.25">
      <c r="R1155" s="33"/>
      <c r="S1155" s="33"/>
      <c r="BF1155" s="34"/>
      <c r="BG1155" s="34"/>
      <c r="BH1155" s="34"/>
      <c r="BI1155" s="34"/>
    </row>
    <row r="1156" spans="18:61" s="18" customFormat="1" x14ac:dyDescent="0.25">
      <c r="R1156" s="33"/>
      <c r="S1156" s="33"/>
      <c r="BF1156" s="34"/>
      <c r="BG1156" s="34"/>
      <c r="BH1156" s="34"/>
      <c r="BI1156" s="34"/>
    </row>
    <row r="1157" spans="18:61" s="18" customFormat="1" x14ac:dyDescent="0.25">
      <c r="R1157" s="33"/>
      <c r="S1157" s="33"/>
      <c r="BF1157" s="34"/>
      <c r="BG1157" s="34"/>
      <c r="BH1157" s="34"/>
      <c r="BI1157" s="34"/>
    </row>
    <row r="1158" spans="18:61" s="18" customFormat="1" x14ac:dyDescent="0.25">
      <c r="R1158" s="33"/>
      <c r="S1158" s="33"/>
      <c r="BF1158" s="34"/>
      <c r="BG1158" s="34"/>
      <c r="BH1158" s="34"/>
      <c r="BI1158" s="34"/>
    </row>
    <row r="1159" spans="18:61" s="18" customFormat="1" x14ac:dyDescent="0.25">
      <c r="R1159" s="33"/>
      <c r="S1159" s="33"/>
      <c r="BF1159" s="34"/>
      <c r="BG1159" s="34"/>
      <c r="BH1159" s="34"/>
      <c r="BI1159" s="34"/>
    </row>
    <row r="1160" spans="18:61" s="18" customFormat="1" x14ac:dyDescent="0.25">
      <c r="R1160" s="33"/>
      <c r="S1160" s="33"/>
      <c r="BF1160" s="34"/>
      <c r="BG1160" s="34"/>
      <c r="BH1160" s="34"/>
      <c r="BI1160" s="34"/>
    </row>
    <row r="1161" spans="18:61" s="18" customFormat="1" x14ac:dyDescent="0.25">
      <c r="R1161" s="33"/>
      <c r="S1161" s="33"/>
      <c r="BF1161" s="34"/>
      <c r="BG1161" s="34"/>
      <c r="BH1161" s="34"/>
      <c r="BI1161" s="34"/>
    </row>
    <row r="1162" spans="18:61" s="18" customFormat="1" x14ac:dyDescent="0.25">
      <c r="R1162" s="33"/>
      <c r="S1162" s="33"/>
      <c r="BF1162" s="34"/>
      <c r="BG1162" s="34"/>
      <c r="BH1162" s="34"/>
      <c r="BI1162" s="34"/>
    </row>
    <row r="1163" spans="18:61" s="18" customFormat="1" x14ac:dyDescent="0.25">
      <c r="R1163" s="33"/>
      <c r="S1163" s="33"/>
      <c r="BF1163" s="34"/>
      <c r="BG1163" s="34"/>
      <c r="BH1163" s="34"/>
      <c r="BI1163" s="34"/>
    </row>
    <row r="1164" spans="18:61" s="18" customFormat="1" x14ac:dyDescent="0.25">
      <c r="R1164" s="33"/>
      <c r="S1164" s="33"/>
      <c r="BF1164" s="34"/>
      <c r="BG1164" s="34"/>
      <c r="BH1164" s="34"/>
      <c r="BI1164" s="34"/>
    </row>
    <row r="1165" spans="18:61" s="18" customFormat="1" x14ac:dyDescent="0.25">
      <c r="R1165" s="33"/>
      <c r="S1165" s="33"/>
      <c r="BF1165" s="34"/>
      <c r="BG1165" s="34"/>
      <c r="BH1165" s="34"/>
      <c r="BI1165" s="34"/>
    </row>
    <row r="1166" spans="18:61" s="18" customFormat="1" x14ac:dyDescent="0.25">
      <c r="R1166" s="33"/>
      <c r="S1166" s="33"/>
      <c r="BF1166" s="34"/>
      <c r="BG1166" s="34"/>
      <c r="BH1166" s="34"/>
      <c r="BI1166" s="34"/>
    </row>
    <row r="1167" spans="18:61" s="18" customFormat="1" x14ac:dyDescent="0.25">
      <c r="R1167" s="33"/>
      <c r="S1167" s="33"/>
      <c r="BF1167" s="34"/>
      <c r="BG1167" s="34"/>
      <c r="BH1167" s="34"/>
      <c r="BI1167" s="34"/>
    </row>
    <row r="1168" spans="18:61" s="18" customFormat="1" x14ac:dyDescent="0.25">
      <c r="R1168" s="33"/>
      <c r="S1168" s="33"/>
      <c r="BF1168" s="34"/>
      <c r="BG1168" s="34"/>
      <c r="BH1168" s="34"/>
      <c r="BI1168" s="34"/>
    </row>
    <row r="1169" spans="18:61" s="18" customFormat="1" x14ac:dyDescent="0.25">
      <c r="R1169" s="33"/>
      <c r="S1169" s="33"/>
      <c r="BF1169" s="34"/>
      <c r="BG1169" s="34"/>
      <c r="BH1169" s="34"/>
      <c r="BI1169" s="34"/>
    </row>
    <row r="1170" spans="18:61" s="18" customFormat="1" x14ac:dyDescent="0.25">
      <c r="R1170" s="33"/>
      <c r="S1170" s="33"/>
      <c r="BF1170" s="34"/>
      <c r="BG1170" s="34"/>
      <c r="BH1170" s="34"/>
      <c r="BI1170" s="34"/>
    </row>
    <row r="1171" spans="18:61" s="18" customFormat="1" x14ac:dyDescent="0.25">
      <c r="R1171" s="33"/>
      <c r="S1171" s="33"/>
      <c r="BF1171" s="34"/>
      <c r="BG1171" s="34"/>
      <c r="BH1171" s="34"/>
      <c r="BI1171" s="34"/>
    </row>
    <row r="1172" spans="18:61" s="18" customFormat="1" x14ac:dyDescent="0.25">
      <c r="R1172" s="33"/>
      <c r="S1172" s="33"/>
      <c r="BF1172" s="34"/>
      <c r="BG1172" s="34"/>
      <c r="BH1172" s="34"/>
      <c r="BI1172" s="34"/>
    </row>
    <row r="1173" spans="18:61" s="18" customFormat="1" x14ac:dyDescent="0.25">
      <c r="R1173" s="33"/>
      <c r="S1173" s="33"/>
      <c r="BF1173" s="34"/>
      <c r="BG1173" s="34"/>
      <c r="BH1173" s="34"/>
      <c r="BI1173" s="34"/>
    </row>
    <row r="1174" spans="18:61" s="18" customFormat="1" x14ac:dyDescent="0.25">
      <c r="R1174" s="33"/>
      <c r="S1174" s="33"/>
      <c r="BF1174" s="34"/>
      <c r="BG1174" s="34"/>
      <c r="BH1174" s="34"/>
      <c r="BI1174" s="34"/>
    </row>
    <row r="1175" spans="18:61" s="18" customFormat="1" x14ac:dyDescent="0.25">
      <c r="R1175" s="33"/>
      <c r="S1175" s="33"/>
      <c r="BF1175" s="34"/>
      <c r="BG1175" s="34"/>
      <c r="BH1175" s="34"/>
      <c r="BI1175" s="34"/>
    </row>
    <row r="1176" spans="18:61" s="18" customFormat="1" x14ac:dyDescent="0.25">
      <c r="R1176" s="33"/>
      <c r="S1176" s="33"/>
      <c r="BF1176" s="34"/>
      <c r="BG1176" s="34"/>
      <c r="BH1176" s="34"/>
      <c r="BI1176" s="34"/>
    </row>
    <row r="1177" spans="18:61" s="18" customFormat="1" x14ac:dyDescent="0.25">
      <c r="R1177" s="33"/>
      <c r="S1177" s="33"/>
      <c r="BF1177" s="34"/>
      <c r="BG1177" s="34"/>
      <c r="BH1177" s="34"/>
      <c r="BI1177" s="34"/>
    </row>
    <row r="1178" spans="18:61" s="18" customFormat="1" x14ac:dyDescent="0.25">
      <c r="R1178" s="33"/>
      <c r="S1178" s="33"/>
      <c r="BF1178" s="34"/>
      <c r="BG1178" s="34"/>
      <c r="BH1178" s="34"/>
      <c r="BI1178" s="34"/>
    </row>
    <row r="1179" spans="18:61" s="18" customFormat="1" x14ac:dyDescent="0.25">
      <c r="R1179" s="33"/>
      <c r="S1179" s="33"/>
      <c r="BF1179" s="34"/>
      <c r="BG1179" s="34"/>
      <c r="BH1179" s="34"/>
      <c r="BI1179" s="34"/>
    </row>
    <row r="1180" spans="18:61" s="18" customFormat="1" x14ac:dyDescent="0.25">
      <c r="R1180" s="33"/>
      <c r="S1180" s="33"/>
      <c r="BF1180" s="34"/>
      <c r="BG1180" s="34"/>
      <c r="BH1180" s="34"/>
      <c r="BI1180" s="34"/>
    </row>
    <row r="1181" spans="18:61" s="18" customFormat="1" x14ac:dyDescent="0.25">
      <c r="R1181" s="33"/>
      <c r="S1181" s="33"/>
      <c r="BF1181" s="34"/>
      <c r="BG1181" s="34"/>
      <c r="BH1181" s="34"/>
      <c r="BI1181" s="34"/>
    </row>
    <row r="1182" spans="18:61" s="18" customFormat="1" x14ac:dyDescent="0.25">
      <c r="R1182" s="33"/>
      <c r="S1182" s="33"/>
      <c r="BF1182" s="34"/>
      <c r="BG1182" s="34"/>
      <c r="BH1182" s="34"/>
      <c r="BI1182" s="34"/>
    </row>
    <row r="1183" spans="18:61" s="18" customFormat="1" x14ac:dyDescent="0.25">
      <c r="R1183" s="33"/>
      <c r="S1183" s="33"/>
      <c r="BF1183" s="34"/>
      <c r="BG1183" s="34"/>
      <c r="BH1183" s="34"/>
      <c r="BI1183" s="34"/>
    </row>
    <row r="1184" spans="18:61" s="18" customFormat="1" x14ac:dyDescent="0.25">
      <c r="R1184" s="33"/>
      <c r="S1184" s="33"/>
      <c r="BF1184" s="34"/>
      <c r="BG1184" s="34"/>
      <c r="BH1184" s="34"/>
      <c r="BI1184" s="34"/>
    </row>
    <row r="1185" spans="18:61" s="18" customFormat="1" x14ac:dyDescent="0.25">
      <c r="R1185" s="33"/>
      <c r="S1185" s="33"/>
      <c r="BF1185" s="34"/>
      <c r="BG1185" s="34"/>
      <c r="BH1185" s="34"/>
      <c r="BI1185" s="34"/>
    </row>
    <row r="1186" spans="18:61" s="18" customFormat="1" x14ac:dyDescent="0.25">
      <c r="R1186" s="33"/>
      <c r="S1186" s="33"/>
      <c r="BF1186" s="34"/>
      <c r="BG1186" s="34"/>
      <c r="BH1186" s="34"/>
      <c r="BI1186" s="34"/>
    </row>
    <row r="1187" spans="18:61" s="18" customFormat="1" x14ac:dyDescent="0.25">
      <c r="R1187" s="33"/>
      <c r="S1187" s="33"/>
      <c r="BF1187" s="34"/>
      <c r="BG1187" s="34"/>
      <c r="BH1187" s="34"/>
      <c r="BI1187" s="34"/>
    </row>
    <row r="1188" spans="18:61" s="18" customFormat="1" x14ac:dyDescent="0.25">
      <c r="R1188" s="33"/>
      <c r="S1188" s="33"/>
      <c r="BF1188" s="34"/>
      <c r="BG1188" s="34"/>
      <c r="BH1188" s="34"/>
      <c r="BI1188" s="34"/>
    </row>
    <row r="1189" spans="18:61" s="18" customFormat="1" x14ac:dyDescent="0.25">
      <c r="R1189" s="33"/>
      <c r="S1189" s="33"/>
      <c r="BF1189" s="34"/>
      <c r="BG1189" s="34"/>
      <c r="BH1189" s="34"/>
      <c r="BI1189" s="34"/>
    </row>
    <row r="1190" spans="18:61" s="18" customFormat="1" x14ac:dyDescent="0.25">
      <c r="R1190" s="33"/>
      <c r="S1190" s="33"/>
      <c r="BF1190" s="34"/>
      <c r="BG1190" s="34"/>
      <c r="BH1190" s="34"/>
      <c r="BI1190" s="34"/>
    </row>
    <row r="1191" spans="18:61" s="18" customFormat="1" x14ac:dyDescent="0.25">
      <c r="R1191" s="33"/>
      <c r="S1191" s="33"/>
      <c r="BF1191" s="34"/>
      <c r="BG1191" s="34"/>
      <c r="BH1191" s="34"/>
      <c r="BI1191" s="34"/>
    </row>
    <row r="1192" spans="18:61" s="18" customFormat="1" x14ac:dyDescent="0.25">
      <c r="R1192" s="33"/>
      <c r="S1192" s="33"/>
      <c r="BF1192" s="34"/>
      <c r="BG1192" s="34"/>
      <c r="BH1192" s="34"/>
      <c r="BI1192" s="34"/>
    </row>
    <row r="1193" spans="18:61" s="18" customFormat="1" x14ac:dyDescent="0.25">
      <c r="R1193" s="33"/>
      <c r="S1193" s="33"/>
      <c r="BF1193" s="34"/>
      <c r="BG1193" s="34"/>
      <c r="BH1193" s="34"/>
      <c r="BI1193" s="34"/>
    </row>
    <row r="1194" spans="18:61" s="18" customFormat="1" x14ac:dyDescent="0.25">
      <c r="R1194" s="33"/>
      <c r="S1194" s="33"/>
      <c r="BF1194" s="34"/>
      <c r="BG1194" s="34"/>
      <c r="BH1194" s="34"/>
      <c r="BI1194" s="34"/>
    </row>
    <row r="1195" spans="18:61" s="18" customFormat="1" x14ac:dyDescent="0.25">
      <c r="R1195" s="33"/>
      <c r="S1195" s="33"/>
      <c r="BF1195" s="34"/>
      <c r="BG1195" s="34"/>
      <c r="BH1195" s="34"/>
      <c r="BI1195" s="34"/>
    </row>
    <row r="1196" spans="18:61" s="18" customFormat="1" x14ac:dyDescent="0.25">
      <c r="R1196" s="33"/>
      <c r="S1196" s="33"/>
      <c r="BF1196" s="34"/>
      <c r="BG1196" s="34"/>
      <c r="BH1196" s="34"/>
      <c r="BI1196" s="34"/>
    </row>
    <row r="1197" spans="18:61" s="18" customFormat="1" x14ac:dyDescent="0.25">
      <c r="R1197" s="33"/>
      <c r="S1197" s="33"/>
      <c r="BF1197" s="34"/>
      <c r="BG1197" s="34"/>
      <c r="BH1197" s="34"/>
      <c r="BI1197" s="34"/>
    </row>
    <row r="1198" spans="18:61" s="18" customFormat="1" x14ac:dyDescent="0.25">
      <c r="R1198" s="33"/>
      <c r="S1198" s="33"/>
      <c r="BF1198" s="34"/>
      <c r="BG1198" s="34"/>
      <c r="BH1198" s="34"/>
      <c r="BI1198" s="34"/>
    </row>
    <row r="1199" spans="18:61" s="18" customFormat="1" x14ac:dyDescent="0.25">
      <c r="R1199" s="33"/>
      <c r="S1199" s="33"/>
      <c r="BF1199" s="34"/>
      <c r="BG1199" s="34"/>
      <c r="BH1199" s="34"/>
      <c r="BI1199" s="34"/>
    </row>
    <row r="1200" spans="18:61" s="18" customFormat="1" x14ac:dyDescent="0.25">
      <c r="R1200" s="33"/>
      <c r="S1200" s="33"/>
      <c r="BF1200" s="34"/>
      <c r="BG1200" s="34"/>
      <c r="BH1200" s="34"/>
      <c r="BI1200" s="34"/>
    </row>
    <row r="1201" spans="18:61" s="18" customFormat="1" x14ac:dyDescent="0.25">
      <c r="R1201" s="33"/>
      <c r="S1201" s="33"/>
      <c r="BF1201" s="34"/>
      <c r="BG1201" s="34"/>
      <c r="BH1201" s="34"/>
      <c r="BI1201" s="34"/>
    </row>
    <row r="1202" spans="18:61" s="18" customFormat="1" x14ac:dyDescent="0.25">
      <c r="R1202" s="33"/>
      <c r="S1202" s="33"/>
      <c r="BF1202" s="34"/>
      <c r="BG1202" s="34"/>
      <c r="BH1202" s="34"/>
      <c r="BI1202" s="34"/>
    </row>
    <row r="1203" spans="18:61" s="18" customFormat="1" x14ac:dyDescent="0.25">
      <c r="R1203" s="33"/>
      <c r="S1203" s="33"/>
      <c r="BF1203" s="34"/>
      <c r="BG1203" s="34"/>
      <c r="BH1203" s="34"/>
      <c r="BI1203" s="34"/>
    </row>
    <row r="1204" spans="18:61" s="18" customFormat="1" x14ac:dyDescent="0.25">
      <c r="R1204" s="33"/>
      <c r="S1204" s="33"/>
      <c r="BF1204" s="34"/>
      <c r="BG1204" s="34"/>
      <c r="BH1204" s="34"/>
      <c r="BI1204" s="34"/>
    </row>
    <row r="1205" spans="18:61" s="18" customFormat="1" x14ac:dyDescent="0.25">
      <c r="R1205" s="33"/>
      <c r="S1205" s="33"/>
      <c r="BF1205" s="34"/>
      <c r="BG1205" s="34"/>
      <c r="BH1205" s="34"/>
      <c r="BI1205" s="34"/>
    </row>
    <row r="1206" spans="18:61" s="18" customFormat="1" x14ac:dyDescent="0.25">
      <c r="R1206" s="33"/>
      <c r="S1206" s="33"/>
      <c r="BF1206" s="34"/>
      <c r="BG1206" s="34"/>
      <c r="BH1206" s="34"/>
      <c r="BI1206" s="34"/>
    </row>
    <row r="1207" spans="18:61" s="18" customFormat="1" x14ac:dyDescent="0.25">
      <c r="R1207" s="33"/>
      <c r="S1207" s="33"/>
      <c r="BF1207" s="34"/>
      <c r="BG1207" s="34"/>
      <c r="BH1207" s="34"/>
      <c r="BI1207" s="34"/>
    </row>
    <row r="1208" spans="18:61" s="18" customFormat="1" x14ac:dyDescent="0.25">
      <c r="R1208" s="33"/>
      <c r="S1208" s="33"/>
      <c r="BF1208" s="34"/>
      <c r="BG1208" s="34"/>
      <c r="BH1208" s="34"/>
      <c r="BI1208" s="34"/>
    </row>
    <row r="1209" spans="18:61" s="18" customFormat="1" x14ac:dyDescent="0.25">
      <c r="R1209" s="33"/>
      <c r="S1209" s="33"/>
      <c r="BF1209" s="34"/>
      <c r="BG1209" s="34"/>
      <c r="BH1209" s="34"/>
      <c r="BI1209" s="34"/>
    </row>
    <row r="1210" spans="18:61" s="18" customFormat="1" x14ac:dyDescent="0.25">
      <c r="R1210" s="33"/>
      <c r="S1210" s="33"/>
      <c r="BF1210" s="34"/>
      <c r="BG1210" s="34"/>
      <c r="BH1210" s="34"/>
      <c r="BI1210" s="34"/>
    </row>
    <row r="1211" spans="18:61" s="18" customFormat="1" x14ac:dyDescent="0.25">
      <c r="R1211" s="33"/>
      <c r="S1211" s="33"/>
      <c r="BF1211" s="34"/>
      <c r="BG1211" s="34"/>
      <c r="BH1211" s="34"/>
      <c r="BI1211" s="34"/>
    </row>
    <row r="1212" spans="18:61" s="18" customFormat="1" x14ac:dyDescent="0.25">
      <c r="R1212" s="33"/>
      <c r="S1212" s="33"/>
      <c r="BF1212" s="34"/>
      <c r="BG1212" s="34"/>
      <c r="BH1212" s="34"/>
      <c r="BI1212" s="34"/>
    </row>
    <row r="1213" spans="18:61" s="18" customFormat="1" x14ac:dyDescent="0.25">
      <c r="R1213" s="33"/>
      <c r="S1213" s="33"/>
      <c r="BF1213" s="34"/>
      <c r="BG1213" s="34"/>
      <c r="BH1213" s="34"/>
      <c r="BI1213" s="34"/>
    </row>
    <row r="1214" spans="18:61" s="18" customFormat="1" x14ac:dyDescent="0.25">
      <c r="R1214" s="33"/>
      <c r="S1214" s="33"/>
      <c r="BF1214" s="34"/>
      <c r="BG1214" s="34"/>
      <c r="BH1214" s="34"/>
      <c r="BI1214" s="34"/>
    </row>
    <row r="1215" spans="18:61" s="18" customFormat="1" x14ac:dyDescent="0.25">
      <c r="R1215" s="33"/>
      <c r="S1215" s="33"/>
      <c r="BF1215" s="34"/>
      <c r="BG1215" s="34"/>
      <c r="BH1215" s="34"/>
      <c r="BI1215" s="34"/>
    </row>
    <row r="1216" spans="18:61" s="18" customFormat="1" x14ac:dyDescent="0.25">
      <c r="R1216" s="33"/>
      <c r="S1216" s="33"/>
      <c r="BF1216" s="34"/>
      <c r="BG1216" s="34"/>
      <c r="BH1216" s="34"/>
      <c r="BI1216" s="34"/>
    </row>
    <row r="1217" spans="18:61" s="18" customFormat="1" x14ac:dyDescent="0.25">
      <c r="R1217" s="33"/>
      <c r="S1217" s="33"/>
      <c r="BF1217" s="34"/>
      <c r="BG1217" s="34"/>
      <c r="BH1217" s="34"/>
      <c r="BI1217" s="34"/>
    </row>
    <row r="1218" spans="18:61" s="18" customFormat="1" x14ac:dyDescent="0.25">
      <c r="R1218" s="33"/>
      <c r="S1218" s="33"/>
      <c r="BF1218" s="34"/>
      <c r="BG1218" s="34"/>
      <c r="BH1218" s="34"/>
      <c r="BI1218" s="34"/>
    </row>
    <row r="1219" spans="18:61" s="18" customFormat="1" x14ac:dyDescent="0.25">
      <c r="R1219" s="33"/>
      <c r="S1219" s="33"/>
      <c r="BF1219" s="34"/>
      <c r="BG1219" s="34"/>
      <c r="BH1219" s="34"/>
      <c r="BI1219" s="34"/>
    </row>
    <row r="1220" spans="18:61" s="18" customFormat="1" x14ac:dyDescent="0.25">
      <c r="R1220" s="33"/>
      <c r="S1220" s="33"/>
      <c r="BF1220" s="34"/>
      <c r="BG1220" s="34"/>
      <c r="BH1220" s="34"/>
      <c r="BI1220" s="34"/>
    </row>
    <row r="1221" spans="18:61" s="18" customFormat="1" x14ac:dyDescent="0.25">
      <c r="R1221" s="33"/>
      <c r="S1221" s="33"/>
      <c r="BF1221" s="34"/>
      <c r="BG1221" s="34"/>
      <c r="BH1221" s="34"/>
      <c r="BI1221" s="34"/>
    </row>
    <row r="1222" spans="18:61" s="18" customFormat="1" x14ac:dyDescent="0.25">
      <c r="R1222" s="33"/>
      <c r="S1222" s="33"/>
      <c r="BF1222" s="34"/>
      <c r="BG1222" s="34"/>
      <c r="BH1222" s="34"/>
      <c r="BI1222" s="34"/>
    </row>
    <row r="1223" spans="18:61" s="18" customFormat="1" x14ac:dyDescent="0.25">
      <c r="R1223" s="33"/>
      <c r="S1223" s="33"/>
      <c r="BF1223" s="34"/>
      <c r="BG1223" s="34"/>
      <c r="BH1223" s="34"/>
      <c r="BI1223" s="34"/>
    </row>
    <row r="1224" spans="18:61" s="18" customFormat="1" x14ac:dyDescent="0.25">
      <c r="R1224" s="33"/>
      <c r="S1224" s="33"/>
      <c r="BF1224" s="34"/>
      <c r="BG1224" s="34"/>
      <c r="BH1224" s="34"/>
      <c r="BI1224" s="34"/>
    </row>
    <row r="1225" spans="18:61" s="18" customFormat="1" x14ac:dyDescent="0.25">
      <c r="R1225" s="33"/>
      <c r="S1225" s="33"/>
      <c r="BF1225" s="34"/>
      <c r="BG1225" s="34"/>
      <c r="BH1225" s="34"/>
      <c r="BI1225" s="34"/>
    </row>
    <row r="1226" spans="18:61" s="18" customFormat="1" x14ac:dyDescent="0.25">
      <c r="R1226" s="33"/>
      <c r="S1226" s="33"/>
      <c r="BF1226" s="34"/>
      <c r="BG1226" s="34"/>
      <c r="BH1226" s="34"/>
      <c r="BI1226" s="34"/>
    </row>
    <row r="1227" spans="18:61" s="18" customFormat="1" x14ac:dyDescent="0.25">
      <c r="R1227" s="33"/>
      <c r="S1227" s="33"/>
      <c r="BF1227" s="34"/>
      <c r="BG1227" s="34"/>
      <c r="BH1227" s="34"/>
      <c r="BI1227" s="34"/>
    </row>
    <row r="1228" spans="18:61" s="18" customFormat="1" x14ac:dyDescent="0.25">
      <c r="R1228" s="33"/>
      <c r="S1228" s="33"/>
      <c r="BF1228" s="34"/>
      <c r="BG1228" s="34"/>
      <c r="BH1228" s="34"/>
      <c r="BI1228" s="34"/>
    </row>
    <row r="1229" spans="18:61" s="18" customFormat="1" x14ac:dyDescent="0.25">
      <c r="R1229" s="33"/>
      <c r="S1229" s="33"/>
      <c r="BF1229" s="34"/>
      <c r="BG1229" s="34"/>
      <c r="BH1229" s="34"/>
      <c r="BI1229" s="34"/>
    </row>
    <row r="1230" spans="18:61" s="18" customFormat="1" x14ac:dyDescent="0.25">
      <c r="R1230" s="33"/>
      <c r="S1230" s="33"/>
      <c r="BF1230" s="34"/>
      <c r="BG1230" s="34"/>
      <c r="BH1230" s="34"/>
      <c r="BI1230" s="34"/>
    </row>
    <row r="1231" spans="18:61" s="18" customFormat="1" x14ac:dyDescent="0.25">
      <c r="R1231" s="33"/>
      <c r="S1231" s="33"/>
      <c r="BF1231" s="34"/>
      <c r="BG1231" s="34"/>
      <c r="BH1231" s="34"/>
      <c r="BI1231" s="34"/>
    </row>
    <row r="1232" spans="18:61" s="18" customFormat="1" x14ac:dyDescent="0.25">
      <c r="R1232" s="33"/>
      <c r="S1232" s="33"/>
      <c r="BF1232" s="34"/>
      <c r="BG1232" s="34"/>
      <c r="BH1232" s="34"/>
      <c r="BI1232" s="34"/>
    </row>
    <row r="1233" spans="18:69" s="18" customFormat="1" x14ac:dyDescent="0.25">
      <c r="R1233" s="33"/>
      <c r="S1233" s="33"/>
      <c r="BF1233" s="34"/>
      <c r="BG1233" s="34"/>
      <c r="BH1233" s="34"/>
      <c r="BI1233" s="34"/>
    </row>
    <row r="1234" spans="18:69" s="18" customFormat="1" x14ac:dyDescent="0.25">
      <c r="R1234" s="33"/>
      <c r="S1234" s="33"/>
      <c r="BF1234" s="34"/>
      <c r="BG1234" s="34"/>
      <c r="BH1234" s="34"/>
      <c r="BI1234" s="34"/>
    </row>
    <row r="1235" spans="18:69" s="18" customFormat="1" x14ac:dyDescent="0.25">
      <c r="R1235" s="33"/>
      <c r="S1235" s="33"/>
      <c r="BF1235" s="34"/>
      <c r="BG1235" s="34"/>
      <c r="BH1235" s="34"/>
      <c r="BI1235" s="34"/>
    </row>
    <row r="1236" spans="18:69" s="18" customFormat="1" x14ac:dyDescent="0.25">
      <c r="R1236" s="33"/>
      <c r="S1236" s="33"/>
      <c r="BF1236" s="34"/>
      <c r="BG1236" s="34"/>
      <c r="BH1236" s="34"/>
      <c r="BI1236" s="34"/>
    </row>
    <row r="1237" spans="18:69" s="18" customFormat="1" x14ac:dyDescent="0.25">
      <c r="R1237" s="33"/>
      <c r="S1237" s="33"/>
      <c r="BF1237" s="34"/>
      <c r="BG1237" s="34"/>
      <c r="BH1237" s="34"/>
      <c r="BI1237" s="34"/>
    </row>
    <row r="1238" spans="18:69" s="18" customFormat="1" x14ac:dyDescent="0.25">
      <c r="R1238" s="33"/>
      <c r="S1238" s="33"/>
      <c r="BF1238" s="34"/>
      <c r="BG1238" s="34"/>
      <c r="BH1238" s="34"/>
      <c r="BI1238" s="34"/>
    </row>
    <row r="1239" spans="18:69" s="18" customFormat="1" x14ac:dyDescent="0.25">
      <c r="R1239" s="33"/>
      <c r="S1239" s="33"/>
      <c r="BF1239" s="34"/>
      <c r="BG1239" s="34"/>
      <c r="BH1239" s="34"/>
      <c r="BI1239" s="34"/>
    </row>
    <row r="1240" spans="18:69" s="18" customFormat="1" x14ac:dyDescent="0.25">
      <c r="R1240" s="33"/>
      <c r="S1240" s="33"/>
      <c r="BF1240" s="34"/>
      <c r="BG1240" s="34"/>
      <c r="BH1240" s="34"/>
      <c r="BI1240" s="34"/>
    </row>
    <row r="1241" spans="18:69" x14ac:dyDescent="0.25">
      <c r="R1241" s="2"/>
      <c r="S1241" s="2"/>
      <c r="T1241" s="2"/>
      <c r="U1241" s="2"/>
      <c r="V1241" s="2"/>
      <c r="W1241" s="2"/>
      <c r="BD1241" s="2"/>
      <c r="BE1241" s="2"/>
      <c r="BF1241" s="2"/>
      <c r="BG1241" s="2"/>
      <c r="BH1241" s="2"/>
      <c r="BI1241" s="2"/>
      <c r="BO1241" s="2"/>
      <c r="BP1241" s="2"/>
      <c r="BQ1241" s="2"/>
    </row>
    <row r="1242" spans="18:69" x14ac:dyDescent="0.25">
      <c r="R1242" s="2"/>
      <c r="S1242" s="2"/>
      <c r="T1242" s="2"/>
      <c r="U1242" s="2"/>
      <c r="V1242" s="2"/>
      <c r="W1242" s="2"/>
      <c r="BD1242" s="2"/>
      <c r="BE1242" s="2"/>
      <c r="BF1242" s="2"/>
      <c r="BG1242" s="2"/>
      <c r="BH1242" s="2"/>
      <c r="BI1242" s="2"/>
      <c r="BO1242" s="2"/>
      <c r="BP1242" s="2"/>
      <c r="BQ1242" s="2"/>
    </row>
    <row r="1243" spans="18:69" x14ac:dyDescent="0.25">
      <c r="R1243" s="2"/>
      <c r="S1243" s="2"/>
      <c r="T1243" s="2"/>
      <c r="U1243" s="2"/>
      <c r="V1243" s="2"/>
      <c r="W1243" s="2"/>
      <c r="BD1243" s="2"/>
      <c r="BE1243" s="2"/>
      <c r="BF1243" s="2"/>
      <c r="BG1243" s="2"/>
      <c r="BH1243" s="2"/>
      <c r="BI1243" s="2"/>
      <c r="BO1243" s="2"/>
      <c r="BP1243" s="2"/>
      <c r="BQ1243" s="2"/>
    </row>
    <row r="1244" spans="18:69" x14ac:dyDescent="0.25">
      <c r="R1244" s="2"/>
      <c r="S1244" s="2"/>
      <c r="T1244" s="2"/>
      <c r="U1244" s="2"/>
      <c r="V1244" s="2"/>
      <c r="W1244" s="2"/>
      <c r="BD1244" s="2"/>
      <c r="BE1244" s="2"/>
      <c r="BF1244" s="2"/>
      <c r="BG1244" s="2"/>
      <c r="BH1244" s="2"/>
      <c r="BI1244" s="2"/>
      <c r="BO1244" s="2"/>
      <c r="BP1244" s="2"/>
      <c r="BQ1244" s="2"/>
    </row>
    <row r="1245" spans="18:69" x14ac:dyDescent="0.25">
      <c r="R1245" s="2"/>
      <c r="S1245" s="2"/>
      <c r="T1245" s="2"/>
      <c r="U1245" s="2"/>
      <c r="V1245" s="2"/>
      <c r="W1245" s="2"/>
      <c r="BD1245" s="2"/>
      <c r="BE1245" s="2"/>
      <c r="BF1245" s="2"/>
      <c r="BG1245" s="2"/>
      <c r="BH1245" s="2"/>
      <c r="BI1245" s="2"/>
      <c r="BO1245" s="2"/>
      <c r="BP1245" s="2"/>
      <c r="BQ1245" s="2"/>
    </row>
    <row r="1246" spans="18:69" x14ac:dyDescent="0.25">
      <c r="R1246" s="2"/>
      <c r="S1246" s="2"/>
      <c r="T1246" s="2"/>
      <c r="U1246" s="2"/>
      <c r="V1246" s="2"/>
      <c r="W1246" s="2"/>
      <c r="BD1246" s="2"/>
      <c r="BE1246" s="2"/>
      <c r="BF1246" s="2"/>
      <c r="BG1246" s="2"/>
      <c r="BH1246" s="2"/>
      <c r="BI1246" s="2"/>
      <c r="BO1246" s="2"/>
      <c r="BP1246" s="2"/>
      <c r="BQ1246" s="2"/>
    </row>
    <row r="1247" spans="18:69" x14ac:dyDescent="0.25">
      <c r="R1247" s="2"/>
      <c r="S1247" s="2"/>
      <c r="T1247" s="2"/>
      <c r="U1247" s="2"/>
      <c r="V1247" s="2"/>
      <c r="W1247" s="2"/>
      <c r="BD1247" s="2"/>
      <c r="BE1247" s="2"/>
      <c r="BF1247" s="2"/>
      <c r="BG1247" s="2"/>
      <c r="BH1247" s="2"/>
      <c r="BI1247" s="2"/>
      <c r="BO1247" s="2"/>
      <c r="BP1247" s="2"/>
      <c r="BQ1247" s="2"/>
    </row>
    <row r="1248" spans="18:69" x14ac:dyDescent="0.25">
      <c r="R1248" s="2"/>
      <c r="S1248" s="2"/>
      <c r="T1248" s="2"/>
      <c r="U1248" s="2"/>
      <c r="V1248" s="2"/>
      <c r="W1248" s="2"/>
      <c r="BD1248" s="2"/>
      <c r="BE1248" s="2"/>
      <c r="BF1248" s="2"/>
      <c r="BG1248" s="2"/>
      <c r="BH1248" s="2"/>
      <c r="BI1248" s="2"/>
      <c r="BO1248" s="2"/>
      <c r="BP1248" s="2"/>
      <c r="BQ1248" s="2"/>
    </row>
    <row r="1249" spans="18:69" x14ac:dyDescent="0.25">
      <c r="R1249" s="2"/>
      <c r="S1249" s="2"/>
      <c r="T1249" s="2"/>
      <c r="U1249" s="2"/>
      <c r="V1249" s="2"/>
      <c r="W1249" s="2"/>
      <c r="BD1249" s="2"/>
      <c r="BE1249" s="2"/>
      <c r="BF1249" s="2"/>
      <c r="BG1249" s="2"/>
      <c r="BH1249" s="2"/>
      <c r="BI1249" s="2"/>
      <c r="BO1249" s="2"/>
      <c r="BP1249" s="2"/>
      <c r="BQ1249" s="2"/>
    </row>
    <row r="1250" spans="18:69" x14ac:dyDescent="0.25">
      <c r="R1250" s="2"/>
      <c r="S1250" s="2"/>
      <c r="T1250" s="2"/>
      <c r="U1250" s="2"/>
      <c r="V1250" s="2"/>
      <c r="W1250" s="2"/>
      <c r="BD1250" s="2"/>
      <c r="BE1250" s="2"/>
      <c r="BF1250" s="2"/>
      <c r="BG1250" s="2"/>
      <c r="BH1250" s="2"/>
      <c r="BI1250" s="2"/>
      <c r="BO1250" s="2"/>
      <c r="BP1250" s="2"/>
      <c r="BQ1250" s="2"/>
    </row>
    <row r="1251" spans="18:69" x14ac:dyDescent="0.25">
      <c r="R1251" s="2"/>
      <c r="S1251" s="2"/>
      <c r="T1251" s="2"/>
      <c r="U1251" s="2"/>
      <c r="V1251" s="2"/>
      <c r="W1251" s="2"/>
      <c r="BD1251" s="2"/>
      <c r="BE1251" s="2"/>
      <c r="BF1251" s="2"/>
      <c r="BG1251" s="2"/>
      <c r="BH1251" s="2"/>
      <c r="BI1251" s="2"/>
      <c r="BO1251" s="2"/>
      <c r="BP1251" s="2"/>
      <c r="BQ1251" s="2"/>
    </row>
    <row r="1252" spans="18:69" x14ac:dyDescent="0.25">
      <c r="R1252" s="2"/>
      <c r="S1252" s="2"/>
      <c r="T1252" s="2"/>
      <c r="U1252" s="2"/>
      <c r="V1252" s="2"/>
      <c r="W1252" s="2"/>
      <c r="BD1252" s="2"/>
      <c r="BE1252" s="2"/>
      <c r="BF1252" s="2"/>
      <c r="BG1252" s="2"/>
      <c r="BH1252" s="2"/>
      <c r="BI1252" s="2"/>
      <c r="BO1252" s="2"/>
      <c r="BP1252" s="2"/>
      <c r="BQ1252" s="2"/>
    </row>
    <row r="1253" spans="18:69" x14ac:dyDescent="0.25">
      <c r="R1253" s="2"/>
      <c r="S1253" s="2"/>
      <c r="T1253" s="2"/>
      <c r="U1253" s="2"/>
      <c r="V1253" s="2"/>
      <c r="W1253" s="2"/>
      <c r="BD1253" s="2"/>
      <c r="BE1253" s="2"/>
      <c r="BF1253" s="2"/>
      <c r="BG1253" s="2"/>
      <c r="BH1253" s="2"/>
      <c r="BI1253" s="2"/>
      <c r="BO1253" s="2"/>
      <c r="BP1253" s="2"/>
      <c r="BQ1253" s="2"/>
    </row>
    <row r="1254" spans="18:69" x14ac:dyDescent="0.25">
      <c r="R1254" s="2"/>
      <c r="S1254" s="2"/>
      <c r="T1254" s="2"/>
      <c r="U1254" s="2"/>
      <c r="V1254" s="2"/>
      <c r="W1254" s="2"/>
      <c r="BD1254" s="2"/>
      <c r="BE1254" s="2"/>
      <c r="BF1254" s="2"/>
      <c r="BG1254" s="2"/>
      <c r="BH1254" s="2"/>
      <c r="BI1254" s="2"/>
      <c r="BO1254" s="2"/>
      <c r="BP1254" s="2"/>
      <c r="BQ1254" s="2"/>
    </row>
    <row r="1255" spans="18:69" x14ac:dyDescent="0.25">
      <c r="R1255" s="2"/>
      <c r="S1255" s="2"/>
      <c r="T1255" s="2"/>
      <c r="U1255" s="2"/>
      <c r="V1255" s="2"/>
      <c r="W1255" s="2"/>
      <c r="BD1255" s="2"/>
      <c r="BE1255" s="2"/>
      <c r="BF1255" s="2"/>
      <c r="BG1255" s="2"/>
      <c r="BH1255" s="2"/>
      <c r="BI1255" s="2"/>
      <c r="BO1255" s="2"/>
      <c r="BP1255" s="2"/>
      <c r="BQ1255" s="2"/>
    </row>
    <row r="1256" spans="18:69" x14ac:dyDescent="0.25">
      <c r="R1256" s="2"/>
      <c r="S1256" s="2"/>
      <c r="T1256" s="2"/>
      <c r="U1256" s="2"/>
      <c r="V1256" s="2"/>
      <c r="W1256" s="2"/>
      <c r="BD1256" s="2"/>
      <c r="BE1256" s="2"/>
      <c r="BF1256" s="2"/>
      <c r="BG1256" s="2"/>
      <c r="BH1256" s="2"/>
      <c r="BI1256" s="2"/>
      <c r="BO1256" s="2"/>
      <c r="BP1256" s="2"/>
      <c r="BQ1256" s="2"/>
    </row>
    <row r="1257" spans="18:69" x14ac:dyDescent="0.25">
      <c r="R1257" s="2"/>
      <c r="S1257" s="2"/>
      <c r="T1257" s="2"/>
      <c r="U1257" s="2"/>
      <c r="V1257" s="2"/>
      <c r="W1257" s="2"/>
      <c r="BD1257" s="2"/>
      <c r="BE1257" s="2"/>
      <c r="BF1257" s="2"/>
      <c r="BG1257" s="2"/>
      <c r="BH1257" s="2"/>
      <c r="BI1257" s="2"/>
      <c r="BO1257" s="2"/>
      <c r="BP1257" s="2"/>
      <c r="BQ1257" s="2"/>
    </row>
    <row r="1258" spans="18:69" x14ac:dyDescent="0.25">
      <c r="R1258" s="2"/>
      <c r="S1258" s="2"/>
      <c r="T1258" s="2"/>
      <c r="U1258" s="2"/>
      <c r="V1258" s="2"/>
      <c r="W1258" s="2"/>
      <c r="BD1258" s="2"/>
      <c r="BE1258" s="2"/>
      <c r="BF1258" s="2"/>
      <c r="BG1258" s="2"/>
      <c r="BH1258" s="2"/>
      <c r="BI1258" s="2"/>
      <c r="BO1258" s="2"/>
      <c r="BP1258" s="2"/>
      <c r="BQ1258" s="2"/>
    </row>
    <row r="1259" spans="18:69" x14ac:dyDescent="0.25">
      <c r="R1259" s="2"/>
      <c r="S1259" s="2"/>
      <c r="T1259" s="2"/>
      <c r="U1259" s="2"/>
      <c r="V1259" s="2"/>
      <c r="W1259" s="2"/>
      <c r="BD1259" s="2"/>
      <c r="BE1259" s="2"/>
      <c r="BF1259" s="2"/>
      <c r="BG1259" s="2"/>
      <c r="BH1259" s="2"/>
      <c r="BI1259" s="2"/>
      <c r="BO1259" s="2"/>
      <c r="BP1259" s="2"/>
      <c r="BQ1259" s="2"/>
    </row>
    <row r="1260" spans="18:69" x14ac:dyDescent="0.25">
      <c r="R1260" s="2"/>
      <c r="S1260" s="2"/>
      <c r="T1260" s="2"/>
      <c r="U1260" s="2"/>
      <c r="V1260" s="2"/>
      <c r="W1260" s="2"/>
      <c r="BD1260" s="2"/>
      <c r="BE1260" s="2"/>
      <c r="BF1260" s="2"/>
      <c r="BG1260" s="2"/>
      <c r="BH1260" s="2"/>
      <c r="BI1260" s="2"/>
      <c r="BO1260" s="2"/>
      <c r="BP1260" s="2"/>
      <c r="BQ1260" s="2"/>
    </row>
    <row r="1261" spans="18:69" x14ac:dyDescent="0.25">
      <c r="R1261" s="2"/>
      <c r="S1261" s="2"/>
      <c r="T1261" s="2"/>
      <c r="U1261" s="2"/>
      <c r="V1261" s="2"/>
      <c r="W1261" s="2"/>
      <c r="BD1261" s="2"/>
      <c r="BE1261" s="2"/>
      <c r="BF1261" s="2"/>
      <c r="BG1261" s="2"/>
      <c r="BH1261" s="2"/>
      <c r="BI1261" s="2"/>
      <c r="BO1261" s="2"/>
      <c r="BP1261" s="2"/>
      <c r="BQ1261" s="2"/>
    </row>
    <row r="1262" spans="18:69" x14ac:dyDescent="0.25">
      <c r="R1262" s="2"/>
      <c r="S1262" s="2"/>
      <c r="T1262" s="2"/>
      <c r="U1262" s="2"/>
      <c r="V1262" s="2"/>
      <c r="W1262" s="2"/>
      <c r="BD1262" s="2"/>
      <c r="BE1262" s="2"/>
      <c r="BF1262" s="2"/>
      <c r="BG1262" s="2"/>
      <c r="BH1262" s="2"/>
      <c r="BI1262" s="2"/>
      <c r="BO1262" s="2"/>
      <c r="BP1262" s="2"/>
      <c r="BQ1262" s="2"/>
    </row>
    <row r="1263" spans="18:69" x14ac:dyDescent="0.25">
      <c r="R1263" s="2"/>
      <c r="S1263" s="2"/>
      <c r="T1263" s="2"/>
      <c r="U1263" s="2"/>
      <c r="V1263" s="2"/>
      <c r="W1263" s="2"/>
      <c r="BD1263" s="2"/>
      <c r="BE1263" s="2"/>
      <c r="BF1263" s="2"/>
      <c r="BG1263" s="2"/>
      <c r="BH1263" s="2"/>
      <c r="BI1263" s="2"/>
      <c r="BO1263" s="2"/>
      <c r="BP1263" s="2"/>
      <c r="BQ1263" s="2"/>
    </row>
    <row r="1264" spans="18:69" x14ac:dyDescent="0.25">
      <c r="R1264" s="2"/>
      <c r="S1264" s="2"/>
      <c r="T1264" s="2"/>
      <c r="U1264" s="2"/>
      <c r="V1264" s="2"/>
      <c r="W1264" s="2"/>
      <c r="BD1264" s="2"/>
      <c r="BE1264" s="2"/>
      <c r="BF1264" s="2"/>
      <c r="BG1264" s="2"/>
      <c r="BH1264" s="2"/>
      <c r="BI1264" s="2"/>
      <c r="BO1264" s="2"/>
      <c r="BP1264" s="2"/>
      <c r="BQ1264" s="2"/>
    </row>
    <row r="1265" spans="18:69" x14ac:dyDescent="0.25">
      <c r="R1265" s="2"/>
      <c r="S1265" s="2"/>
      <c r="T1265" s="2"/>
      <c r="U1265" s="2"/>
      <c r="V1265" s="2"/>
      <c r="W1265" s="2"/>
      <c r="BD1265" s="2"/>
      <c r="BE1265" s="2"/>
      <c r="BF1265" s="2"/>
      <c r="BG1265" s="2"/>
      <c r="BH1265" s="2"/>
      <c r="BI1265" s="2"/>
      <c r="BO1265" s="2"/>
      <c r="BP1265" s="2"/>
      <c r="BQ1265" s="2"/>
    </row>
    <row r="1266" spans="18:69" x14ac:dyDescent="0.25">
      <c r="R1266" s="2"/>
      <c r="S1266" s="2"/>
      <c r="T1266" s="2"/>
      <c r="U1266" s="2"/>
      <c r="V1266" s="2"/>
      <c r="W1266" s="2"/>
      <c r="BD1266" s="2"/>
      <c r="BE1266" s="2"/>
      <c r="BF1266" s="2"/>
      <c r="BG1266" s="2"/>
      <c r="BH1266" s="2"/>
      <c r="BI1266" s="2"/>
      <c r="BO1266" s="2"/>
      <c r="BP1266" s="2"/>
      <c r="BQ1266" s="2"/>
    </row>
    <row r="1267" spans="18:69" x14ac:dyDescent="0.25">
      <c r="R1267" s="2"/>
      <c r="S1267" s="2"/>
      <c r="T1267" s="2"/>
      <c r="U1267" s="2"/>
      <c r="V1267" s="2"/>
      <c r="W1267" s="2"/>
      <c r="BD1267" s="2"/>
      <c r="BE1267" s="2"/>
      <c r="BF1267" s="2"/>
      <c r="BG1267" s="2"/>
      <c r="BH1267" s="2"/>
      <c r="BI1267" s="2"/>
      <c r="BO1267" s="2"/>
      <c r="BP1267" s="2"/>
      <c r="BQ1267" s="2"/>
    </row>
    <row r="1268" spans="18:69" x14ac:dyDescent="0.25">
      <c r="R1268" s="2"/>
      <c r="S1268" s="2"/>
      <c r="T1268" s="2"/>
      <c r="U1268" s="2"/>
      <c r="V1268" s="2"/>
      <c r="W1268" s="2"/>
      <c r="BD1268" s="2"/>
      <c r="BE1268" s="2"/>
      <c r="BF1268" s="2"/>
      <c r="BG1268" s="2"/>
      <c r="BH1268" s="2"/>
      <c r="BI1268" s="2"/>
      <c r="BO1268" s="2"/>
      <c r="BP1268" s="2"/>
      <c r="BQ1268" s="2"/>
    </row>
    <row r="1269" spans="18:69" x14ac:dyDescent="0.25">
      <c r="R1269" s="2"/>
      <c r="S1269" s="2"/>
      <c r="T1269" s="2"/>
      <c r="U1269" s="2"/>
      <c r="V1269" s="2"/>
      <c r="W1269" s="2"/>
      <c r="BD1269" s="2"/>
      <c r="BE1269" s="2"/>
      <c r="BF1269" s="2"/>
      <c r="BG1269" s="2"/>
      <c r="BH1269" s="2"/>
      <c r="BI1269" s="2"/>
      <c r="BO1269" s="2"/>
      <c r="BP1269" s="2"/>
      <c r="BQ1269" s="2"/>
    </row>
    <row r="1270" spans="18:69" x14ac:dyDescent="0.25">
      <c r="R1270" s="2"/>
      <c r="S1270" s="2"/>
      <c r="T1270" s="2"/>
      <c r="U1270" s="2"/>
      <c r="V1270" s="2"/>
      <c r="W1270" s="2"/>
      <c r="BD1270" s="2"/>
      <c r="BE1270" s="2"/>
      <c r="BF1270" s="2"/>
      <c r="BG1270" s="2"/>
      <c r="BH1270" s="2"/>
      <c r="BI1270" s="2"/>
      <c r="BO1270" s="2"/>
      <c r="BP1270" s="2"/>
      <c r="BQ1270" s="2"/>
    </row>
    <row r="1271" spans="18:69" x14ac:dyDescent="0.25">
      <c r="R1271" s="2"/>
      <c r="S1271" s="2"/>
      <c r="T1271" s="2"/>
      <c r="U1271" s="2"/>
      <c r="V1271" s="2"/>
      <c r="W1271" s="2"/>
      <c r="BD1271" s="2"/>
      <c r="BE1271" s="2"/>
      <c r="BF1271" s="2"/>
      <c r="BG1271" s="2"/>
      <c r="BH1271" s="2"/>
      <c r="BI1271" s="2"/>
      <c r="BO1271" s="2"/>
      <c r="BP1271" s="2"/>
      <c r="BQ1271" s="2"/>
    </row>
    <row r="1272" spans="18:69" x14ac:dyDescent="0.25">
      <c r="R1272" s="2"/>
      <c r="S1272" s="2"/>
      <c r="T1272" s="2"/>
      <c r="U1272" s="2"/>
      <c r="V1272" s="2"/>
      <c r="W1272" s="2"/>
      <c r="BD1272" s="2"/>
      <c r="BE1272" s="2"/>
      <c r="BF1272" s="2"/>
      <c r="BG1272" s="2"/>
      <c r="BH1272" s="2"/>
      <c r="BI1272" s="2"/>
      <c r="BO1272" s="2"/>
      <c r="BP1272" s="2"/>
      <c r="BQ1272" s="2"/>
    </row>
    <row r="1273" spans="18:69" x14ac:dyDescent="0.25">
      <c r="R1273" s="2"/>
      <c r="S1273" s="2"/>
      <c r="T1273" s="2"/>
      <c r="U1273" s="2"/>
      <c r="V1273" s="2"/>
      <c r="W1273" s="2"/>
      <c r="BD1273" s="2"/>
      <c r="BE1273" s="2"/>
      <c r="BF1273" s="2"/>
      <c r="BG1273" s="2"/>
      <c r="BH1273" s="2"/>
      <c r="BI1273" s="2"/>
      <c r="BO1273" s="2"/>
      <c r="BP1273" s="2"/>
      <c r="BQ1273" s="2"/>
    </row>
    <row r="1274" spans="18:69" x14ac:dyDescent="0.25">
      <c r="R1274" s="2"/>
      <c r="S1274" s="2"/>
      <c r="T1274" s="2"/>
      <c r="U1274" s="2"/>
      <c r="V1274" s="2"/>
      <c r="W1274" s="2"/>
      <c r="BD1274" s="2"/>
      <c r="BE1274" s="2"/>
      <c r="BF1274" s="2"/>
      <c r="BG1274" s="2"/>
      <c r="BH1274" s="2"/>
      <c r="BI1274" s="2"/>
      <c r="BO1274" s="2"/>
      <c r="BP1274" s="2"/>
      <c r="BQ1274" s="2"/>
    </row>
    <row r="1275" spans="18:69" x14ac:dyDescent="0.25">
      <c r="R1275" s="2"/>
      <c r="S1275" s="2"/>
      <c r="T1275" s="2"/>
      <c r="U1275" s="2"/>
      <c r="V1275" s="2"/>
      <c r="W1275" s="2"/>
      <c r="BD1275" s="2"/>
      <c r="BE1275" s="2"/>
      <c r="BF1275" s="2"/>
      <c r="BG1275" s="2"/>
      <c r="BH1275" s="2"/>
      <c r="BI1275" s="2"/>
      <c r="BO1275" s="2"/>
      <c r="BP1275" s="2"/>
      <c r="BQ1275" s="2"/>
    </row>
    <row r="1276" spans="18:69" x14ac:dyDescent="0.25">
      <c r="R1276" s="2"/>
      <c r="S1276" s="2"/>
      <c r="T1276" s="2"/>
      <c r="U1276" s="2"/>
      <c r="V1276" s="2"/>
      <c r="W1276" s="2"/>
      <c r="BD1276" s="2"/>
      <c r="BE1276" s="2"/>
      <c r="BF1276" s="2"/>
      <c r="BG1276" s="2"/>
      <c r="BH1276" s="2"/>
      <c r="BI1276" s="2"/>
      <c r="BO1276" s="2"/>
      <c r="BP1276" s="2"/>
      <c r="BQ1276" s="2"/>
    </row>
    <row r="1277" spans="18:69" x14ac:dyDescent="0.25">
      <c r="R1277" s="2"/>
      <c r="S1277" s="2"/>
      <c r="T1277" s="2"/>
      <c r="U1277" s="2"/>
      <c r="V1277" s="2"/>
      <c r="W1277" s="2"/>
      <c r="BD1277" s="2"/>
      <c r="BE1277" s="2"/>
      <c r="BF1277" s="2"/>
      <c r="BG1277" s="2"/>
      <c r="BH1277" s="2"/>
      <c r="BI1277" s="2"/>
      <c r="BO1277" s="2"/>
      <c r="BP1277" s="2"/>
      <c r="BQ1277" s="2"/>
    </row>
    <row r="1278" spans="18:69" x14ac:dyDescent="0.25">
      <c r="R1278" s="2"/>
      <c r="S1278" s="2"/>
      <c r="T1278" s="2"/>
      <c r="U1278" s="2"/>
      <c r="V1278" s="2"/>
      <c r="W1278" s="2"/>
      <c r="BD1278" s="2"/>
      <c r="BE1278" s="2"/>
      <c r="BF1278" s="2"/>
      <c r="BG1278" s="2"/>
      <c r="BH1278" s="2"/>
      <c r="BI1278" s="2"/>
      <c r="BO1278" s="2"/>
      <c r="BP1278" s="2"/>
      <c r="BQ1278" s="2"/>
    </row>
    <row r="1279" spans="18:69" x14ac:dyDescent="0.25">
      <c r="R1279" s="2"/>
      <c r="S1279" s="2"/>
      <c r="T1279" s="2"/>
      <c r="U1279" s="2"/>
      <c r="V1279" s="2"/>
      <c r="W1279" s="2"/>
      <c r="BD1279" s="2"/>
      <c r="BE1279" s="2"/>
      <c r="BF1279" s="2"/>
      <c r="BG1279" s="2"/>
      <c r="BH1279" s="2"/>
      <c r="BI1279" s="2"/>
      <c r="BO1279" s="2"/>
      <c r="BP1279" s="2"/>
      <c r="BQ1279" s="2"/>
    </row>
    <row r="1280" spans="18:69" x14ac:dyDescent="0.25">
      <c r="R1280" s="2"/>
      <c r="S1280" s="2"/>
      <c r="T1280" s="2"/>
      <c r="U1280" s="2"/>
      <c r="V1280" s="2"/>
      <c r="W1280" s="2"/>
      <c r="BD1280" s="2"/>
      <c r="BE1280" s="2"/>
      <c r="BF1280" s="2"/>
      <c r="BG1280" s="2"/>
      <c r="BH1280" s="2"/>
      <c r="BI1280" s="2"/>
      <c r="BO1280" s="2"/>
      <c r="BP1280" s="2"/>
      <c r="BQ1280" s="2"/>
    </row>
    <row r="1281" spans="18:69" x14ac:dyDescent="0.25">
      <c r="R1281" s="2"/>
      <c r="S1281" s="2"/>
      <c r="T1281" s="2"/>
      <c r="U1281" s="2"/>
      <c r="V1281" s="2"/>
      <c r="W1281" s="2"/>
      <c r="BD1281" s="2"/>
      <c r="BE1281" s="2"/>
      <c r="BF1281" s="2"/>
      <c r="BG1281" s="2"/>
      <c r="BH1281" s="2"/>
      <c r="BI1281" s="2"/>
      <c r="BO1281" s="2"/>
      <c r="BP1281" s="2"/>
      <c r="BQ1281" s="2"/>
    </row>
    <row r="1282" spans="18:69" x14ac:dyDescent="0.25">
      <c r="R1282" s="2"/>
      <c r="S1282" s="2"/>
      <c r="T1282" s="2"/>
      <c r="U1282" s="2"/>
      <c r="V1282" s="2"/>
      <c r="W1282" s="2"/>
      <c r="BD1282" s="2"/>
      <c r="BE1282" s="2"/>
      <c r="BF1282" s="2"/>
      <c r="BG1282" s="2"/>
      <c r="BH1282" s="2"/>
      <c r="BI1282" s="2"/>
      <c r="BO1282" s="2"/>
      <c r="BP1282" s="2"/>
      <c r="BQ1282" s="2"/>
    </row>
    <row r="1283" spans="18:69" x14ac:dyDescent="0.25">
      <c r="R1283" s="2"/>
      <c r="S1283" s="2"/>
      <c r="T1283" s="2"/>
      <c r="U1283" s="2"/>
      <c r="V1283" s="2"/>
      <c r="W1283" s="2"/>
      <c r="BD1283" s="2"/>
      <c r="BE1283" s="2"/>
      <c r="BF1283" s="2"/>
      <c r="BG1283" s="2"/>
      <c r="BH1283" s="2"/>
      <c r="BI1283" s="2"/>
      <c r="BO1283" s="2"/>
      <c r="BP1283" s="2"/>
      <c r="BQ1283" s="2"/>
    </row>
    <row r="1284" spans="18:69" x14ac:dyDescent="0.25">
      <c r="R1284" s="2"/>
      <c r="S1284" s="2"/>
      <c r="T1284" s="2"/>
      <c r="U1284" s="2"/>
      <c r="V1284" s="2"/>
      <c r="W1284" s="2"/>
      <c r="BD1284" s="2"/>
      <c r="BE1284" s="2"/>
      <c r="BF1284" s="2"/>
      <c r="BG1284" s="2"/>
      <c r="BH1284" s="2"/>
      <c r="BI1284" s="2"/>
      <c r="BO1284" s="2"/>
      <c r="BP1284" s="2"/>
      <c r="BQ1284" s="2"/>
    </row>
    <row r="1285" spans="18:69" x14ac:dyDescent="0.25">
      <c r="R1285" s="2"/>
      <c r="S1285" s="2"/>
      <c r="T1285" s="2"/>
      <c r="U1285" s="2"/>
      <c r="V1285" s="2"/>
      <c r="W1285" s="2"/>
      <c r="BD1285" s="2"/>
      <c r="BE1285" s="2"/>
      <c r="BF1285" s="2"/>
      <c r="BG1285" s="2"/>
      <c r="BH1285" s="2"/>
      <c r="BI1285" s="2"/>
      <c r="BO1285" s="2"/>
      <c r="BP1285" s="2"/>
      <c r="BQ1285" s="2"/>
    </row>
    <row r="1286" spans="18:69" x14ac:dyDescent="0.25">
      <c r="R1286" s="2"/>
      <c r="S1286" s="2"/>
      <c r="T1286" s="2"/>
      <c r="U1286" s="2"/>
      <c r="V1286" s="2"/>
      <c r="W1286" s="2"/>
      <c r="BD1286" s="2"/>
      <c r="BE1286" s="2"/>
      <c r="BF1286" s="2"/>
      <c r="BG1286" s="2"/>
      <c r="BH1286" s="2"/>
      <c r="BI1286" s="2"/>
      <c r="BO1286" s="2"/>
      <c r="BP1286" s="2"/>
      <c r="BQ1286" s="2"/>
    </row>
    <row r="1287" spans="18:69" x14ac:dyDescent="0.25">
      <c r="R1287" s="2"/>
      <c r="S1287" s="2"/>
      <c r="T1287" s="2"/>
      <c r="U1287" s="2"/>
      <c r="V1287" s="2"/>
      <c r="W1287" s="2"/>
      <c r="BD1287" s="2"/>
      <c r="BE1287" s="2"/>
      <c r="BF1287" s="2"/>
      <c r="BG1287" s="2"/>
      <c r="BH1287" s="2"/>
      <c r="BI1287" s="2"/>
      <c r="BO1287" s="2"/>
      <c r="BP1287" s="2"/>
      <c r="BQ1287" s="2"/>
    </row>
    <row r="1288" spans="18:69" x14ac:dyDescent="0.25">
      <c r="R1288" s="2"/>
      <c r="S1288" s="2"/>
      <c r="T1288" s="2"/>
      <c r="U1288" s="2"/>
      <c r="V1288" s="2"/>
      <c r="W1288" s="2"/>
      <c r="BD1288" s="2"/>
      <c r="BE1288" s="2"/>
      <c r="BF1288" s="2"/>
      <c r="BG1288" s="2"/>
      <c r="BH1288" s="2"/>
      <c r="BI1288" s="2"/>
      <c r="BO1288" s="2"/>
      <c r="BP1288" s="2"/>
      <c r="BQ1288" s="2"/>
    </row>
    <row r="1289" spans="18:69" x14ac:dyDescent="0.25">
      <c r="R1289" s="2"/>
      <c r="S1289" s="2"/>
      <c r="T1289" s="2"/>
      <c r="U1289" s="2"/>
      <c r="V1289" s="2"/>
      <c r="W1289" s="2"/>
      <c r="BD1289" s="2"/>
      <c r="BE1289" s="2"/>
      <c r="BF1289" s="2"/>
      <c r="BG1289" s="2"/>
      <c r="BH1289" s="2"/>
      <c r="BI1289" s="2"/>
      <c r="BO1289" s="2"/>
      <c r="BP1289" s="2"/>
      <c r="BQ1289" s="2"/>
    </row>
    <row r="1290" spans="18:69" x14ac:dyDescent="0.25">
      <c r="R1290" s="2"/>
      <c r="S1290" s="2"/>
      <c r="T1290" s="2"/>
      <c r="U1290" s="2"/>
      <c r="V1290" s="2"/>
      <c r="W1290" s="2"/>
      <c r="BD1290" s="2"/>
      <c r="BE1290" s="2"/>
      <c r="BF1290" s="2"/>
      <c r="BG1290" s="2"/>
      <c r="BH1290" s="2"/>
      <c r="BI1290" s="2"/>
      <c r="BO1290" s="2"/>
      <c r="BP1290" s="2"/>
      <c r="BQ1290" s="2"/>
    </row>
    <row r="1291" spans="18:69" x14ac:dyDescent="0.25">
      <c r="R1291" s="2"/>
      <c r="S1291" s="2"/>
      <c r="T1291" s="2"/>
      <c r="U1291" s="2"/>
      <c r="V1291" s="2"/>
      <c r="W1291" s="2"/>
      <c r="BD1291" s="2"/>
      <c r="BE1291" s="2"/>
      <c r="BF1291" s="2"/>
      <c r="BG1291" s="2"/>
      <c r="BH1291" s="2"/>
      <c r="BI1291" s="2"/>
      <c r="BO1291" s="2"/>
      <c r="BP1291" s="2"/>
      <c r="BQ1291" s="2"/>
    </row>
    <row r="1292" spans="18:69" x14ac:dyDescent="0.25">
      <c r="R1292" s="2"/>
      <c r="S1292" s="2"/>
      <c r="T1292" s="2"/>
      <c r="U1292" s="2"/>
      <c r="V1292" s="2"/>
      <c r="W1292" s="2"/>
      <c r="BD1292" s="2"/>
      <c r="BE1292" s="2"/>
      <c r="BF1292" s="2"/>
      <c r="BG1292" s="2"/>
      <c r="BH1292" s="2"/>
      <c r="BI1292" s="2"/>
      <c r="BO1292" s="2"/>
      <c r="BP1292" s="2"/>
      <c r="BQ1292" s="2"/>
    </row>
    <row r="1293" spans="18:69" x14ac:dyDescent="0.25">
      <c r="R1293" s="2"/>
      <c r="S1293" s="2"/>
      <c r="T1293" s="2"/>
      <c r="U1293" s="2"/>
      <c r="V1293" s="2"/>
      <c r="W1293" s="2"/>
      <c r="BD1293" s="2"/>
      <c r="BE1293" s="2"/>
      <c r="BF1293" s="2"/>
      <c r="BG1293" s="2"/>
      <c r="BH1293" s="2"/>
      <c r="BI1293" s="2"/>
      <c r="BO1293" s="2"/>
      <c r="BP1293" s="2"/>
      <c r="BQ1293" s="2"/>
    </row>
    <row r="1294" spans="18:69" x14ac:dyDescent="0.25">
      <c r="R1294" s="2"/>
      <c r="S1294" s="2"/>
      <c r="T1294" s="2"/>
      <c r="U1294" s="2"/>
      <c r="V1294" s="2"/>
      <c r="W1294" s="2"/>
      <c r="BD1294" s="2"/>
      <c r="BE1294" s="2"/>
      <c r="BF1294" s="2"/>
      <c r="BG1294" s="2"/>
      <c r="BH1294" s="2"/>
      <c r="BI1294" s="2"/>
      <c r="BO1294" s="2"/>
      <c r="BP1294" s="2"/>
      <c r="BQ1294" s="2"/>
    </row>
    <row r="1295" spans="18:69" x14ac:dyDescent="0.25">
      <c r="R1295" s="2"/>
      <c r="S1295" s="2"/>
      <c r="T1295" s="2"/>
      <c r="U1295" s="2"/>
      <c r="V1295" s="2"/>
      <c r="W1295" s="2"/>
      <c r="BD1295" s="2"/>
      <c r="BE1295" s="2"/>
      <c r="BF1295" s="2"/>
      <c r="BG1295" s="2"/>
      <c r="BH1295" s="2"/>
      <c r="BI1295" s="2"/>
      <c r="BO1295" s="2"/>
      <c r="BP1295" s="2"/>
      <c r="BQ1295" s="2"/>
    </row>
    <row r="1296" spans="18:69" x14ac:dyDescent="0.25">
      <c r="R1296" s="2"/>
      <c r="S1296" s="2"/>
      <c r="T1296" s="2"/>
      <c r="U1296" s="2"/>
      <c r="V1296" s="2"/>
      <c r="W1296" s="2"/>
      <c r="BD1296" s="2"/>
      <c r="BE1296" s="2"/>
      <c r="BF1296" s="2"/>
      <c r="BG1296" s="2"/>
      <c r="BH1296" s="2"/>
      <c r="BI1296" s="2"/>
      <c r="BO1296" s="2"/>
      <c r="BP1296" s="2"/>
      <c r="BQ1296" s="2"/>
    </row>
    <row r="1297" spans="18:69" x14ac:dyDescent="0.25">
      <c r="R1297" s="2"/>
      <c r="S1297" s="2"/>
      <c r="T1297" s="2"/>
      <c r="U1297" s="2"/>
      <c r="V1297" s="2"/>
      <c r="W1297" s="2"/>
      <c r="BD1297" s="2"/>
      <c r="BE1297" s="2"/>
      <c r="BF1297" s="2"/>
      <c r="BG1297" s="2"/>
      <c r="BH1297" s="2"/>
      <c r="BI1297" s="2"/>
      <c r="BO1297" s="2"/>
      <c r="BP1297" s="2"/>
      <c r="BQ1297" s="2"/>
    </row>
    <row r="1298" spans="18:69" x14ac:dyDescent="0.25">
      <c r="R1298" s="2"/>
      <c r="S1298" s="2"/>
      <c r="T1298" s="2"/>
      <c r="U1298" s="2"/>
      <c r="V1298" s="2"/>
      <c r="W1298" s="2"/>
      <c r="BD1298" s="2"/>
      <c r="BE1298" s="2"/>
      <c r="BF1298" s="2"/>
      <c r="BG1298" s="2"/>
      <c r="BH1298" s="2"/>
      <c r="BI1298" s="2"/>
      <c r="BO1298" s="2"/>
      <c r="BP1298" s="2"/>
      <c r="BQ1298" s="2"/>
    </row>
    <row r="1299" spans="18:69" x14ac:dyDescent="0.25">
      <c r="R1299" s="2"/>
      <c r="S1299" s="2"/>
      <c r="T1299" s="2"/>
      <c r="U1299" s="2"/>
      <c r="V1299" s="2"/>
      <c r="W1299" s="2"/>
      <c r="BD1299" s="2"/>
      <c r="BE1299" s="2"/>
      <c r="BF1299" s="2"/>
      <c r="BG1299" s="2"/>
      <c r="BH1299" s="2"/>
      <c r="BI1299" s="2"/>
      <c r="BO1299" s="2"/>
      <c r="BP1299" s="2"/>
      <c r="BQ1299" s="2"/>
    </row>
    <row r="1300" spans="18:69" x14ac:dyDescent="0.25">
      <c r="R1300" s="2"/>
      <c r="S1300" s="2"/>
      <c r="T1300" s="2"/>
      <c r="U1300" s="2"/>
      <c r="V1300" s="2"/>
      <c r="W1300" s="2"/>
      <c r="BD1300" s="2"/>
      <c r="BE1300" s="2"/>
      <c r="BF1300" s="2"/>
      <c r="BG1300" s="2"/>
      <c r="BH1300" s="2"/>
      <c r="BI1300" s="2"/>
      <c r="BO1300" s="2"/>
      <c r="BP1300" s="2"/>
      <c r="BQ1300" s="2"/>
    </row>
    <row r="1301" spans="18:69" x14ac:dyDescent="0.25">
      <c r="R1301" s="2"/>
      <c r="S1301" s="2"/>
      <c r="T1301" s="2"/>
      <c r="U1301" s="2"/>
      <c r="V1301" s="2"/>
      <c r="W1301" s="2"/>
      <c r="BD1301" s="2"/>
      <c r="BE1301" s="2"/>
      <c r="BF1301" s="2"/>
      <c r="BG1301" s="2"/>
      <c r="BH1301" s="2"/>
      <c r="BI1301" s="2"/>
      <c r="BO1301" s="2"/>
      <c r="BP1301" s="2"/>
      <c r="BQ1301" s="2"/>
    </row>
    <row r="1302" spans="18:69" x14ac:dyDescent="0.25">
      <c r="R1302" s="2"/>
      <c r="S1302" s="2"/>
      <c r="T1302" s="2"/>
      <c r="U1302" s="2"/>
      <c r="V1302" s="2"/>
      <c r="W1302" s="2"/>
      <c r="BD1302" s="2"/>
      <c r="BE1302" s="2"/>
      <c r="BF1302" s="2"/>
      <c r="BG1302" s="2"/>
      <c r="BH1302" s="2"/>
      <c r="BI1302" s="2"/>
      <c r="BO1302" s="2"/>
      <c r="BP1302" s="2"/>
      <c r="BQ1302" s="2"/>
    </row>
    <row r="1303" spans="18:69" x14ac:dyDescent="0.25">
      <c r="R1303" s="2"/>
      <c r="S1303" s="2"/>
      <c r="T1303" s="2"/>
      <c r="U1303" s="2"/>
      <c r="V1303" s="2"/>
      <c r="W1303" s="2"/>
      <c r="BD1303" s="2"/>
      <c r="BE1303" s="2"/>
      <c r="BF1303" s="2"/>
      <c r="BG1303" s="2"/>
      <c r="BH1303" s="2"/>
      <c r="BI1303" s="2"/>
      <c r="BO1303" s="2"/>
      <c r="BP1303" s="2"/>
      <c r="BQ1303" s="2"/>
    </row>
    <row r="1304" spans="18:69" x14ac:dyDescent="0.25">
      <c r="R1304" s="2"/>
      <c r="S1304" s="2"/>
      <c r="T1304" s="2"/>
      <c r="U1304" s="2"/>
      <c r="V1304" s="2"/>
      <c r="W1304" s="2"/>
      <c r="BD1304" s="2"/>
      <c r="BE1304" s="2"/>
      <c r="BF1304" s="2"/>
      <c r="BG1304" s="2"/>
      <c r="BH1304" s="2"/>
      <c r="BI1304" s="2"/>
      <c r="BO1304" s="2"/>
      <c r="BP1304" s="2"/>
      <c r="BQ1304" s="2"/>
    </row>
    <row r="1305" spans="18:69" x14ac:dyDescent="0.25">
      <c r="R1305" s="2"/>
      <c r="S1305" s="2"/>
      <c r="T1305" s="2"/>
      <c r="U1305" s="2"/>
      <c r="V1305" s="2"/>
      <c r="W1305" s="2"/>
      <c r="BD1305" s="2"/>
      <c r="BE1305" s="2"/>
      <c r="BF1305" s="2"/>
      <c r="BG1305" s="2"/>
      <c r="BH1305" s="2"/>
      <c r="BI1305" s="2"/>
      <c r="BO1305" s="2"/>
      <c r="BP1305" s="2"/>
      <c r="BQ1305" s="2"/>
    </row>
    <row r="1306" spans="18:69" x14ac:dyDescent="0.25">
      <c r="R1306" s="2"/>
      <c r="S1306" s="2"/>
      <c r="T1306" s="2"/>
      <c r="U1306" s="2"/>
      <c r="V1306" s="2"/>
      <c r="W1306" s="2"/>
      <c r="BD1306" s="2"/>
      <c r="BE1306" s="2"/>
      <c r="BF1306" s="2"/>
      <c r="BG1306" s="2"/>
      <c r="BH1306" s="2"/>
      <c r="BI1306" s="2"/>
      <c r="BO1306" s="2"/>
      <c r="BP1306" s="2"/>
      <c r="BQ1306" s="2"/>
    </row>
    <row r="1307" spans="18:69" x14ac:dyDescent="0.25">
      <c r="R1307" s="2"/>
      <c r="S1307" s="2"/>
      <c r="T1307" s="2"/>
      <c r="U1307" s="2"/>
      <c r="V1307" s="2"/>
      <c r="W1307" s="2"/>
      <c r="BD1307" s="2"/>
      <c r="BE1307" s="2"/>
      <c r="BF1307" s="2"/>
      <c r="BG1307" s="2"/>
      <c r="BH1307" s="2"/>
      <c r="BI1307" s="2"/>
      <c r="BO1307" s="2"/>
      <c r="BP1307" s="2"/>
      <c r="BQ1307" s="2"/>
    </row>
    <row r="1308" spans="18:69" x14ac:dyDescent="0.25">
      <c r="R1308" s="2"/>
      <c r="S1308" s="2"/>
      <c r="T1308" s="2"/>
      <c r="U1308" s="2"/>
      <c r="V1308" s="2"/>
      <c r="W1308" s="2"/>
      <c r="BD1308" s="2"/>
      <c r="BE1308" s="2"/>
      <c r="BF1308" s="2"/>
      <c r="BG1308" s="2"/>
      <c r="BH1308" s="2"/>
      <c r="BI1308" s="2"/>
      <c r="BO1308" s="2"/>
      <c r="BP1308" s="2"/>
      <c r="BQ1308" s="2"/>
    </row>
    <row r="1309" spans="18:69" x14ac:dyDescent="0.25">
      <c r="R1309" s="2"/>
      <c r="S1309" s="2"/>
      <c r="T1309" s="2"/>
      <c r="U1309" s="2"/>
      <c r="V1309" s="2"/>
      <c r="W1309" s="2"/>
      <c r="BD1309" s="2"/>
      <c r="BE1309" s="2"/>
      <c r="BF1309" s="2"/>
      <c r="BG1309" s="2"/>
      <c r="BH1309" s="2"/>
      <c r="BI1309" s="2"/>
      <c r="BO1309" s="2"/>
      <c r="BP1309" s="2"/>
      <c r="BQ1309" s="2"/>
    </row>
    <row r="1310" spans="18:69" x14ac:dyDescent="0.25">
      <c r="R1310" s="2"/>
      <c r="S1310" s="2"/>
      <c r="T1310" s="2"/>
      <c r="U1310" s="2"/>
      <c r="V1310" s="2"/>
      <c r="W1310" s="2"/>
      <c r="BD1310" s="2"/>
      <c r="BE1310" s="2"/>
      <c r="BF1310" s="2"/>
      <c r="BG1310" s="2"/>
      <c r="BH1310" s="2"/>
      <c r="BI1310" s="2"/>
      <c r="BO1310" s="2"/>
      <c r="BP1310" s="2"/>
      <c r="BQ1310" s="2"/>
    </row>
    <row r="1311" spans="18:69" x14ac:dyDescent="0.25">
      <c r="R1311" s="2"/>
      <c r="S1311" s="2"/>
      <c r="T1311" s="2"/>
      <c r="U1311" s="2"/>
      <c r="V1311" s="2"/>
      <c r="W1311" s="2"/>
      <c r="BD1311" s="2"/>
      <c r="BE1311" s="2"/>
      <c r="BF1311" s="2"/>
      <c r="BG1311" s="2"/>
      <c r="BH1311" s="2"/>
      <c r="BI1311" s="2"/>
      <c r="BO1311" s="2"/>
      <c r="BP1311" s="2"/>
      <c r="BQ1311" s="2"/>
    </row>
    <row r="1312" spans="18:69" x14ac:dyDescent="0.25">
      <c r="R1312" s="2"/>
      <c r="S1312" s="2"/>
      <c r="T1312" s="2"/>
      <c r="U1312" s="2"/>
      <c r="V1312" s="2"/>
      <c r="W1312" s="2"/>
      <c r="BD1312" s="2"/>
      <c r="BE1312" s="2"/>
      <c r="BF1312" s="2"/>
      <c r="BG1312" s="2"/>
      <c r="BH1312" s="2"/>
      <c r="BI1312" s="2"/>
      <c r="BO1312" s="2"/>
      <c r="BP1312" s="2"/>
      <c r="BQ1312" s="2"/>
    </row>
    <row r="1313" spans="18:69" x14ac:dyDescent="0.25">
      <c r="R1313" s="2"/>
      <c r="S1313" s="2"/>
      <c r="T1313" s="2"/>
      <c r="U1313" s="2"/>
      <c r="V1313" s="2"/>
      <c r="W1313" s="2"/>
      <c r="BD1313" s="2"/>
      <c r="BE1313" s="2"/>
      <c r="BF1313" s="2"/>
      <c r="BG1313" s="2"/>
      <c r="BH1313" s="2"/>
      <c r="BI1313" s="2"/>
      <c r="BO1313" s="2"/>
      <c r="BP1313" s="2"/>
      <c r="BQ1313" s="2"/>
    </row>
    <row r="1314" spans="18:69" x14ac:dyDescent="0.25">
      <c r="R1314" s="2"/>
      <c r="S1314" s="2"/>
      <c r="T1314" s="2"/>
      <c r="U1314" s="2"/>
      <c r="V1314" s="2"/>
      <c r="W1314" s="2"/>
      <c r="BD1314" s="2"/>
      <c r="BE1314" s="2"/>
      <c r="BF1314" s="2"/>
      <c r="BG1314" s="2"/>
      <c r="BH1314" s="2"/>
      <c r="BI1314" s="2"/>
      <c r="BO1314" s="2"/>
      <c r="BP1314" s="2"/>
      <c r="BQ1314" s="2"/>
    </row>
    <row r="1315" spans="18:69" x14ac:dyDescent="0.25">
      <c r="R1315" s="2"/>
      <c r="S1315" s="2"/>
      <c r="T1315" s="2"/>
      <c r="U1315" s="2"/>
      <c r="V1315" s="2"/>
      <c r="W1315" s="2"/>
      <c r="BD1315" s="2"/>
      <c r="BE1315" s="2"/>
      <c r="BF1315" s="2"/>
      <c r="BG1315" s="2"/>
      <c r="BH1315" s="2"/>
      <c r="BI1315" s="2"/>
      <c r="BO1315" s="2"/>
      <c r="BP1315" s="2"/>
      <c r="BQ1315" s="2"/>
    </row>
    <row r="1316" spans="18:69" x14ac:dyDescent="0.25">
      <c r="R1316" s="2"/>
      <c r="S1316" s="2"/>
      <c r="T1316" s="2"/>
      <c r="U1316" s="2"/>
      <c r="V1316" s="2"/>
      <c r="W1316" s="2"/>
      <c r="BD1316" s="2"/>
      <c r="BE1316" s="2"/>
      <c r="BF1316" s="2"/>
      <c r="BG1316" s="2"/>
      <c r="BH1316" s="2"/>
      <c r="BI1316" s="2"/>
      <c r="BO1316" s="2"/>
      <c r="BP1316" s="2"/>
      <c r="BQ1316" s="2"/>
    </row>
    <row r="1317" spans="18:69" x14ac:dyDescent="0.25">
      <c r="R1317" s="2"/>
      <c r="S1317" s="2"/>
      <c r="T1317" s="2"/>
      <c r="U1317" s="2"/>
      <c r="V1317" s="2"/>
      <c r="W1317" s="2"/>
      <c r="BD1317" s="2"/>
      <c r="BE1317" s="2"/>
      <c r="BF1317" s="2"/>
      <c r="BG1317" s="2"/>
      <c r="BH1317" s="2"/>
      <c r="BI1317" s="2"/>
      <c r="BO1317" s="2"/>
      <c r="BP1317" s="2"/>
      <c r="BQ1317" s="2"/>
    </row>
    <row r="1318" spans="18:69" x14ac:dyDescent="0.25">
      <c r="R1318" s="2"/>
      <c r="S1318" s="2"/>
      <c r="T1318" s="2"/>
      <c r="U1318" s="2"/>
      <c r="V1318" s="2"/>
      <c r="W1318" s="2"/>
      <c r="BD1318" s="2"/>
      <c r="BE1318" s="2"/>
      <c r="BF1318" s="2"/>
      <c r="BG1318" s="2"/>
      <c r="BH1318" s="2"/>
      <c r="BI1318" s="2"/>
      <c r="BO1318" s="2"/>
      <c r="BP1318" s="2"/>
      <c r="BQ1318" s="2"/>
    </row>
    <row r="1319" spans="18:69" x14ac:dyDescent="0.25">
      <c r="R1319" s="2"/>
      <c r="S1319" s="2"/>
      <c r="T1319" s="2"/>
      <c r="U1319" s="2"/>
      <c r="V1319" s="2"/>
      <c r="W1319" s="2"/>
      <c r="BD1319" s="2"/>
      <c r="BE1319" s="2"/>
      <c r="BF1319" s="2"/>
      <c r="BG1319" s="2"/>
      <c r="BH1319" s="2"/>
      <c r="BI1319" s="2"/>
      <c r="BO1319" s="2"/>
      <c r="BP1319" s="2"/>
      <c r="BQ1319" s="2"/>
    </row>
    <row r="1320" spans="18:69" x14ac:dyDescent="0.25">
      <c r="R1320" s="2"/>
      <c r="S1320" s="2"/>
      <c r="T1320" s="2"/>
      <c r="U1320" s="2"/>
      <c r="V1320" s="2"/>
      <c r="W1320" s="2"/>
      <c r="BD1320" s="2"/>
      <c r="BE1320" s="2"/>
      <c r="BF1320" s="2"/>
      <c r="BG1320" s="2"/>
      <c r="BH1320" s="2"/>
      <c r="BI1320" s="2"/>
      <c r="BO1320" s="2"/>
      <c r="BP1320" s="2"/>
      <c r="BQ1320" s="2"/>
    </row>
    <row r="1321" spans="18:69" x14ac:dyDescent="0.25">
      <c r="R1321" s="2"/>
      <c r="S1321" s="2"/>
      <c r="T1321" s="2"/>
      <c r="U1321" s="2"/>
      <c r="V1321" s="2"/>
      <c r="W1321" s="2"/>
      <c r="BD1321" s="2"/>
      <c r="BE1321" s="2"/>
      <c r="BF1321" s="2"/>
      <c r="BG1321" s="2"/>
      <c r="BH1321" s="2"/>
      <c r="BI1321" s="2"/>
      <c r="BO1321" s="2"/>
      <c r="BP1321" s="2"/>
      <c r="BQ1321" s="2"/>
    </row>
    <row r="1322" spans="18:69" x14ac:dyDescent="0.25">
      <c r="R1322" s="2"/>
      <c r="S1322" s="2"/>
      <c r="T1322" s="2"/>
      <c r="U1322" s="2"/>
      <c r="V1322" s="2"/>
      <c r="W1322" s="2"/>
      <c r="BD1322" s="2"/>
      <c r="BE1322" s="2"/>
      <c r="BF1322" s="2"/>
      <c r="BG1322" s="2"/>
      <c r="BH1322" s="2"/>
      <c r="BI1322" s="2"/>
      <c r="BO1322" s="2"/>
      <c r="BP1322" s="2"/>
      <c r="BQ1322" s="2"/>
    </row>
    <row r="1323" spans="18:69" x14ac:dyDescent="0.25">
      <c r="R1323" s="2"/>
      <c r="S1323" s="2"/>
      <c r="T1323" s="2"/>
      <c r="U1323" s="2"/>
      <c r="V1323" s="2"/>
      <c r="W1323" s="2"/>
      <c r="BD1323" s="2"/>
      <c r="BE1323" s="2"/>
      <c r="BF1323" s="2"/>
      <c r="BG1323" s="2"/>
      <c r="BH1323" s="2"/>
      <c r="BI1323" s="2"/>
      <c r="BO1323" s="2"/>
      <c r="BP1323" s="2"/>
      <c r="BQ1323" s="2"/>
    </row>
    <row r="1324" spans="18:69" x14ac:dyDescent="0.25">
      <c r="R1324" s="2"/>
      <c r="S1324" s="2"/>
      <c r="T1324" s="2"/>
      <c r="U1324" s="2"/>
      <c r="V1324" s="2"/>
      <c r="W1324" s="2"/>
      <c r="BD1324" s="2"/>
      <c r="BE1324" s="2"/>
      <c r="BF1324" s="2"/>
      <c r="BG1324" s="2"/>
      <c r="BH1324" s="2"/>
      <c r="BI1324" s="2"/>
      <c r="BO1324" s="2"/>
      <c r="BP1324" s="2"/>
      <c r="BQ1324" s="2"/>
    </row>
    <row r="1325" spans="18:69" x14ac:dyDescent="0.25">
      <c r="R1325" s="2"/>
      <c r="S1325" s="2"/>
      <c r="T1325" s="2"/>
      <c r="U1325" s="2"/>
      <c r="V1325" s="2"/>
      <c r="W1325" s="2"/>
      <c r="BD1325" s="2"/>
      <c r="BE1325" s="2"/>
      <c r="BF1325" s="2"/>
      <c r="BG1325" s="2"/>
      <c r="BH1325" s="2"/>
      <c r="BI1325" s="2"/>
      <c r="BO1325" s="2"/>
      <c r="BP1325" s="2"/>
      <c r="BQ1325" s="2"/>
    </row>
    <row r="1326" spans="18:69" x14ac:dyDescent="0.25">
      <c r="R1326" s="2"/>
      <c r="S1326" s="2"/>
      <c r="T1326" s="2"/>
      <c r="U1326" s="2"/>
      <c r="V1326" s="2"/>
      <c r="W1326" s="2"/>
      <c r="BD1326" s="2"/>
      <c r="BE1326" s="2"/>
      <c r="BF1326" s="2"/>
      <c r="BG1326" s="2"/>
      <c r="BH1326" s="2"/>
      <c r="BI1326" s="2"/>
      <c r="BO1326" s="2"/>
      <c r="BP1326" s="2"/>
      <c r="BQ1326" s="2"/>
    </row>
    <row r="1327" spans="18:69" x14ac:dyDescent="0.25">
      <c r="R1327" s="2"/>
      <c r="S1327" s="2"/>
      <c r="T1327" s="2"/>
      <c r="U1327" s="2"/>
      <c r="V1327" s="2"/>
      <c r="W1327" s="2"/>
      <c r="BD1327" s="2"/>
      <c r="BE1327" s="2"/>
      <c r="BF1327" s="2"/>
      <c r="BG1327" s="2"/>
      <c r="BH1327" s="2"/>
      <c r="BI1327" s="2"/>
      <c r="BO1327" s="2"/>
      <c r="BP1327" s="2"/>
      <c r="BQ1327" s="2"/>
    </row>
    <row r="1328" spans="18:69" x14ac:dyDescent="0.25">
      <c r="R1328" s="2"/>
      <c r="S1328" s="2"/>
      <c r="T1328" s="2"/>
      <c r="U1328" s="2"/>
      <c r="V1328" s="2"/>
      <c r="W1328" s="2"/>
      <c r="BD1328" s="2"/>
      <c r="BE1328" s="2"/>
      <c r="BF1328" s="2"/>
      <c r="BG1328" s="2"/>
      <c r="BH1328" s="2"/>
      <c r="BI1328" s="2"/>
      <c r="BO1328" s="2"/>
      <c r="BP1328" s="2"/>
      <c r="BQ1328" s="2"/>
    </row>
    <row r="1329" spans="18:69" x14ac:dyDescent="0.25">
      <c r="R1329" s="2"/>
      <c r="S1329" s="2"/>
      <c r="T1329" s="2"/>
      <c r="U1329" s="2"/>
      <c r="V1329" s="2"/>
      <c r="W1329" s="2"/>
      <c r="BD1329" s="2"/>
      <c r="BE1329" s="2"/>
      <c r="BF1329" s="2"/>
      <c r="BG1329" s="2"/>
      <c r="BH1329" s="2"/>
      <c r="BI1329" s="2"/>
      <c r="BO1329" s="2"/>
      <c r="BP1329" s="2"/>
      <c r="BQ1329" s="2"/>
    </row>
    <row r="1330" spans="18:69" x14ac:dyDescent="0.25">
      <c r="R1330" s="2"/>
      <c r="S1330" s="2"/>
      <c r="T1330" s="2"/>
      <c r="U1330" s="2"/>
      <c r="V1330" s="2"/>
      <c r="W1330" s="2"/>
      <c r="BD1330" s="2"/>
      <c r="BE1330" s="2"/>
      <c r="BF1330" s="2"/>
      <c r="BG1330" s="2"/>
      <c r="BH1330" s="2"/>
      <c r="BI1330" s="2"/>
      <c r="BO1330" s="2"/>
      <c r="BP1330" s="2"/>
      <c r="BQ1330" s="2"/>
    </row>
    <row r="1331" spans="18:69" x14ac:dyDescent="0.25">
      <c r="R1331" s="2"/>
      <c r="S1331" s="2"/>
      <c r="T1331" s="2"/>
      <c r="U1331" s="2"/>
      <c r="V1331" s="2"/>
      <c r="W1331" s="2"/>
      <c r="BF1331" s="2"/>
      <c r="BG1331" s="2"/>
      <c r="BH1331" s="2"/>
      <c r="BI1331" s="2"/>
      <c r="BO1331" s="2"/>
      <c r="BP1331" s="2"/>
      <c r="BQ1331" s="2"/>
    </row>
    <row r="1332" spans="18:69" x14ac:dyDescent="0.25">
      <c r="R1332" s="2"/>
      <c r="S1332" s="2"/>
      <c r="T1332" s="2"/>
      <c r="U1332" s="2"/>
      <c r="V1332" s="2"/>
      <c r="W1332" s="2"/>
      <c r="BF1332" s="2"/>
      <c r="BG1332" s="2"/>
      <c r="BH1332" s="2"/>
      <c r="BI1332" s="2"/>
      <c r="BO1332" s="2"/>
      <c r="BP1332" s="2"/>
      <c r="BQ1332" s="2"/>
    </row>
    <row r="1333" spans="18:69" x14ac:dyDescent="0.25">
      <c r="R1333" s="2"/>
      <c r="S1333" s="2"/>
      <c r="T1333" s="2"/>
      <c r="U1333" s="2"/>
      <c r="V1333" s="2"/>
      <c r="W1333" s="2"/>
      <c r="BF1333" s="2"/>
      <c r="BG1333" s="2"/>
      <c r="BH1333" s="2"/>
      <c r="BI1333" s="2"/>
      <c r="BO1333" s="2"/>
      <c r="BP1333" s="2"/>
      <c r="BQ1333" s="2"/>
    </row>
    <row r="1334" spans="18:69" x14ac:dyDescent="0.25">
      <c r="R1334" s="2"/>
      <c r="S1334" s="2"/>
      <c r="T1334" s="2"/>
      <c r="U1334" s="2"/>
      <c r="V1334" s="2"/>
      <c r="W1334" s="2"/>
      <c r="BF1334" s="2"/>
      <c r="BG1334" s="2"/>
      <c r="BH1334" s="2"/>
      <c r="BI1334" s="2"/>
      <c r="BO1334" s="2"/>
      <c r="BP1334" s="2"/>
      <c r="BQ1334" s="2"/>
    </row>
    <row r="1335" spans="18:69" x14ac:dyDescent="0.25">
      <c r="R1335" s="2"/>
      <c r="S1335" s="2"/>
      <c r="T1335" s="2"/>
      <c r="U1335" s="2"/>
      <c r="V1335" s="2"/>
      <c r="W1335" s="2"/>
      <c r="BF1335" s="2"/>
      <c r="BG1335" s="2"/>
      <c r="BH1335" s="2"/>
      <c r="BI1335" s="2"/>
      <c r="BO1335" s="2"/>
      <c r="BP1335" s="2"/>
      <c r="BQ1335" s="2"/>
    </row>
    <row r="1336" spans="18:69" x14ac:dyDescent="0.25">
      <c r="R1336" s="2"/>
      <c r="S1336" s="2"/>
      <c r="T1336" s="2"/>
      <c r="U1336" s="2"/>
      <c r="V1336" s="2"/>
      <c r="W1336" s="2"/>
      <c r="BF1336" s="2"/>
      <c r="BG1336" s="2"/>
      <c r="BH1336" s="2"/>
      <c r="BI1336" s="2"/>
      <c r="BO1336" s="2"/>
      <c r="BP1336" s="2"/>
      <c r="BQ1336" s="2"/>
    </row>
    <row r="1337" spans="18:69" x14ac:dyDescent="0.25">
      <c r="R1337" s="2"/>
      <c r="S1337" s="2"/>
      <c r="T1337" s="2"/>
      <c r="U1337" s="2"/>
      <c r="V1337" s="2"/>
      <c r="W1337" s="2"/>
      <c r="BD1337" s="2"/>
      <c r="BE1337" s="2"/>
      <c r="BF1337" s="2"/>
      <c r="BG1337" s="2"/>
      <c r="BH1337" s="2"/>
      <c r="BI1337" s="2"/>
      <c r="BO1337" s="2"/>
      <c r="BP1337" s="2"/>
      <c r="BQ1337" s="2"/>
    </row>
    <row r="1338" spans="18:69" x14ac:dyDescent="0.25">
      <c r="R1338" s="2"/>
      <c r="S1338" s="2"/>
      <c r="T1338" s="2"/>
      <c r="U1338" s="2"/>
      <c r="V1338" s="2"/>
      <c r="W1338" s="2"/>
      <c r="BD1338" s="2"/>
      <c r="BE1338" s="2"/>
      <c r="BF1338" s="2"/>
      <c r="BG1338" s="2"/>
      <c r="BH1338" s="2"/>
      <c r="BI1338" s="2"/>
      <c r="BO1338" s="2"/>
      <c r="BP1338" s="2"/>
      <c r="BQ1338" s="2"/>
    </row>
    <row r="1339" spans="18:69" x14ac:dyDescent="0.25">
      <c r="R1339" s="2"/>
      <c r="S1339" s="2"/>
      <c r="T1339" s="2"/>
      <c r="U1339" s="2"/>
      <c r="V1339" s="2"/>
      <c r="W1339" s="2"/>
      <c r="BD1339" s="2"/>
      <c r="BE1339" s="2"/>
      <c r="BF1339" s="2"/>
      <c r="BG1339" s="2"/>
      <c r="BH1339" s="2"/>
      <c r="BI1339" s="2"/>
      <c r="BO1339" s="2"/>
      <c r="BP1339" s="2"/>
      <c r="BQ1339" s="2"/>
    </row>
    <row r="1340" spans="18:69" x14ac:dyDescent="0.25">
      <c r="R1340" s="2"/>
      <c r="S1340" s="2"/>
      <c r="T1340" s="2"/>
      <c r="U1340" s="2"/>
      <c r="V1340" s="2"/>
      <c r="W1340" s="2"/>
      <c r="BD1340" s="2"/>
      <c r="BE1340" s="2"/>
      <c r="BF1340" s="2"/>
      <c r="BG1340" s="2"/>
      <c r="BH1340" s="2"/>
      <c r="BI1340" s="2"/>
      <c r="BO1340" s="2"/>
      <c r="BP1340" s="2"/>
      <c r="BQ1340" s="2"/>
    </row>
    <row r="1341" spans="18:69" x14ac:dyDescent="0.25">
      <c r="R1341" s="2"/>
      <c r="S1341" s="2"/>
      <c r="T1341" s="2"/>
      <c r="U1341" s="2"/>
      <c r="V1341" s="2"/>
      <c r="W1341" s="2"/>
      <c r="BD1341" s="2"/>
      <c r="BE1341" s="2"/>
      <c r="BF1341" s="2"/>
      <c r="BG1341" s="2"/>
      <c r="BH1341" s="2"/>
      <c r="BI1341" s="2"/>
      <c r="BO1341" s="2"/>
      <c r="BP1341" s="2"/>
      <c r="BQ1341" s="2"/>
    </row>
    <row r="1342" spans="18:69" x14ac:dyDescent="0.25">
      <c r="R1342" s="2"/>
      <c r="S1342" s="2"/>
      <c r="T1342" s="2"/>
      <c r="U1342" s="2"/>
      <c r="V1342" s="2"/>
      <c r="W1342" s="2"/>
      <c r="BD1342" s="2"/>
      <c r="BE1342" s="2"/>
      <c r="BF1342" s="2"/>
      <c r="BG1342" s="2"/>
      <c r="BH1342" s="2"/>
      <c r="BI1342" s="2"/>
      <c r="BO1342" s="2"/>
      <c r="BP1342" s="2"/>
      <c r="BQ1342" s="2"/>
    </row>
    <row r="1343" spans="18:69" x14ac:dyDescent="0.25">
      <c r="R1343" s="2"/>
      <c r="S1343" s="2"/>
      <c r="T1343" s="2"/>
      <c r="U1343" s="2"/>
      <c r="V1343" s="2"/>
      <c r="W1343" s="2"/>
      <c r="BD1343" s="2"/>
      <c r="BE1343" s="2"/>
      <c r="BF1343" s="2"/>
      <c r="BG1343" s="2"/>
      <c r="BH1343" s="2"/>
      <c r="BI1343" s="2"/>
      <c r="BO1343" s="2"/>
      <c r="BP1343" s="2"/>
      <c r="BQ1343" s="2"/>
    </row>
    <row r="1344" spans="18:69" x14ac:dyDescent="0.25">
      <c r="R1344" s="2"/>
      <c r="S1344" s="2"/>
      <c r="T1344" s="2"/>
      <c r="U1344" s="2"/>
      <c r="V1344" s="2"/>
      <c r="W1344" s="2"/>
      <c r="BD1344" s="2"/>
      <c r="BE1344" s="2"/>
      <c r="BF1344" s="2"/>
      <c r="BG1344" s="2"/>
      <c r="BH1344" s="2"/>
      <c r="BI1344" s="2"/>
      <c r="BO1344" s="2"/>
      <c r="BP1344" s="2"/>
      <c r="BQ1344" s="2"/>
    </row>
    <row r="1345" spans="18:69" x14ac:dyDescent="0.25">
      <c r="R1345" s="2"/>
      <c r="S1345" s="2"/>
      <c r="T1345" s="2"/>
      <c r="U1345" s="2"/>
      <c r="V1345" s="2"/>
      <c r="W1345" s="2"/>
      <c r="BD1345" s="2"/>
      <c r="BE1345" s="2"/>
      <c r="BF1345" s="2"/>
      <c r="BG1345" s="2"/>
      <c r="BH1345" s="2"/>
      <c r="BI1345" s="2"/>
      <c r="BO1345" s="2"/>
      <c r="BP1345" s="2"/>
      <c r="BQ1345" s="2"/>
    </row>
    <row r="1346" spans="18:69" x14ac:dyDescent="0.25">
      <c r="R1346" s="2"/>
      <c r="S1346" s="2"/>
      <c r="T1346" s="2"/>
      <c r="U1346" s="2"/>
      <c r="V1346" s="2"/>
      <c r="W1346" s="2"/>
      <c r="BD1346" s="2"/>
      <c r="BE1346" s="2"/>
      <c r="BF1346" s="2"/>
      <c r="BG1346" s="2"/>
      <c r="BH1346" s="2"/>
      <c r="BI1346" s="2"/>
      <c r="BO1346" s="2"/>
      <c r="BP1346" s="2"/>
      <c r="BQ1346" s="2"/>
    </row>
    <row r="1347" spans="18:69" x14ac:dyDescent="0.25">
      <c r="R1347" s="2"/>
      <c r="S1347" s="2"/>
      <c r="T1347" s="2"/>
      <c r="U1347" s="2"/>
      <c r="V1347" s="2"/>
      <c r="W1347" s="2"/>
      <c r="BD1347" s="2"/>
      <c r="BE1347" s="2"/>
      <c r="BF1347" s="2"/>
      <c r="BG1347" s="2"/>
      <c r="BH1347" s="2"/>
      <c r="BI1347" s="2"/>
      <c r="BO1347" s="2"/>
      <c r="BP1347" s="2"/>
      <c r="BQ1347" s="2"/>
    </row>
    <row r="1348" spans="18:69" x14ac:dyDescent="0.25">
      <c r="R1348" s="2"/>
      <c r="S1348" s="2"/>
      <c r="T1348" s="2"/>
      <c r="U1348" s="2"/>
      <c r="V1348" s="2"/>
      <c r="W1348" s="2"/>
      <c r="BD1348" s="2"/>
      <c r="BE1348" s="2"/>
      <c r="BF1348" s="2"/>
      <c r="BG1348" s="2"/>
      <c r="BH1348" s="2"/>
      <c r="BI1348" s="2"/>
      <c r="BO1348" s="2"/>
      <c r="BP1348" s="2"/>
      <c r="BQ1348" s="2"/>
    </row>
    <row r="1349" spans="18:69" x14ac:dyDescent="0.25">
      <c r="R1349" s="2"/>
      <c r="S1349" s="2"/>
      <c r="T1349" s="2"/>
      <c r="U1349" s="2"/>
      <c r="V1349" s="2"/>
      <c r="W1349" s="2"/>
      <c r="BD1349" s="2"/>
      <c r="BE1349" s="2"/>
      <c r="BF1349" s="2"/>
      <c r="BG1349" s="2"/>
      <c r="BH1349" s="2"/>
      <c r="BI1349" s="2"/>
      <c r="BO1349" s="2"/>
      <c r="BP1349" s="2"/>
      <c r="BQ1349" s="2"/>
    </row>
    <row r="1350" spans="18:69" x14ac:dyDescent="0.25">
      <c r="R1350" s="2"/>
      <c r="S1350" s="2"/>
      <c r="T1350" s="2"/>
      <c r="U1350" s="2"/>
      <c r="V1350" s="2"/>
      <c r="W1350" s="2"/>
      <c r="BD1350" s="2"/>
      <c r="BE1350" s="2"/>
      <c r="BF1350" s="2"/>
      <c r="BG1350" s="2"/>
      <c r="BH1350" s="2"/>
      <c r="BI1350" s="2"/>
      <c r="BO1350" s="2"/>
      <c r="BP1350" s="2"/>
      <c r="BQ1350" s="2"/>
    </row>
    <row r="1351" spans="18:69" x14ac:dyDescent="0.25">
      <c r="R1351" s="2"/>
      <c r="S1351" s="2"/>
      <c r="T1351" s="2"/>
      <c r="U1351" s="2"/>
      <c r="V1351" s="2"/>
      <c r="W1351" s="2"/>
      <c r="BD1351" s="2"/>
      <c r="BE1351" s="2"/>
      <c r="BF1351" s="2"/>
      <c r="BG1351" s="2"/>
      <c r="BH1351" s="2"/>
      <c r="BI1351" s="2"/>
      <c r="BO1351" s="2"/>
      <c r="BP1351" s="2"/>
      <c r="BQ1351" s="2"/>
    </row>
    <row r="1352" spans="18:69" x14ac:dyDescent="0.25">
      <c r="R1352" s="2"/>
      <c r="S1352" s="2"/>
      <c r="T1352" s="2"/>
      <c r="U1352" s="2"/>
      <c r="V1352" s="2"/>
      <c r="W1352" s="2"/>
      <c r="BD1352" s="2"/>
      <c r="BE1352" s="2"/>
      <c r="BF1352" s="2"/>
      <c r="BG1352" s="2"/>
      <c r="BH1352" s="2"/>
      <c r="BI1352" s="2"/>
      <c r="BO1352" s="2"/>
      <c r="BP1352" s="2"/>
      <c r="BQ1352" s="2"/>
    </row>
    <row r="1353" spans="18:69" x14ac:dyDescent="0.25">
      <c r="R1353" s="2"/>
      <c r="S1353" s="2"/>
      <c r="T1353" s="2"/>
      <c r="U1353" s="2"/>
      <c r="V1353" s="2"/>
      <c r="W1353" s="2"/>
      <c r="BD1353" s="2"/>
      <c r="BE1353" s="2"/>
      <c r="BF1353" s="2"/>
      <c r="BG1353" s="2"/>
      <c r="BH1353" s="2"/>
      <c r="BI1353" s="2"/>
      <c r="BO1353" s="2"/>
      <c r="BP1353" s="2"/>
      <c r="BQ1353" s="2"/>
    </row>
    <row r="1354" spans="18:69" x14ac:dyDescent="0.25">
      <c r="R1354" s="2"/>
      <c r="S1354" s="2"/>
      <c r="T1354" s="2"/>
      <c r="U1354" s="2"/>
      <c r="V1354" s="2"/>
      <c r="W1354" s="2"/>
      <c r="BD1354" s="2"/>
      <c r="BE1354" s="2"/>
      <c r="BF1354" s="2"/>
      <c r="BG1354" s="2"/>
      <c r="BH1354" s="2"/>
      <c r="BI1354" s="2"/>
      <c r="BO1354" s="2"/>
      <c r="BP1354" s="2"/>
      <c r="BQ1354" s="2"/>
    </row>
    <row r="1355" spans="18:69" x14ac:dyDescent="0.25">
      <c r="R1355" s="2"/>
      <c r="S1355" s="2"/>
      <c r="T1355" s="2"/>
      <c r="U1355" s="2"/>
      <c r="V1355" s="2"/>
      <c r="W1355" s="2"/>
      <c r="BD1355" s="2"/>
      <c r="BE1355" s="2"/>
      <c r="BF1355" s="2"/>
      <c r="BG1355" s="2"/>
      <c r="BH1355" s="2"/>
      <c r="BI1355" s="2"/>
      <c r="BO1355" s="2"/>
      <c r="BP1355" s="2"/>
      <c r="BQ1355" s="2"/>
    </row>
    <row r="1356" spans="18:69" x14ac:dyDescent="0.25">
      <c r="R1356" s="2"/>
      <c r="S1356" s="2"/>
      <c r="T1356" s="2"/>
      <c r="U1356" s="2"/>
      <c r="V1356" s="2"/>
      <c r="W1356" s="2"/>
      <c r="BD1356" s="2"/>
      <c r="BE1356" s="2"/>
      <c r="BF1356" s="2"/>
      <c r="BG1356" s="2"/>
      <c r="BH1356" s="2"/>
      <c r="BI1356" s="2"/>
      <c r="BO1356" s="2"/>
      <c r="BP1356" s="2"/>
      <c r="BQ1356" s="2"/>
    </row>
    <row r="1357" spans="18:69" x14ac:dyDescent="0.25">
      <c r="R1357" s="2"/>
      <c r="S1357" s="2"/>
      <c r="T1357" s="2"/>
      <c r="U1357" s="2"/>
      <c r="V1357" s="2"/>
      <c r="W1357" s="2"/>
      <c r="BD1357" s="2"/>
      <c r="BE1357" s="2"/>
      <c r="BF1357" s="2"/>
      <c r="BG1357" s="2"/>
      <c r="BH1357" s="2"/>
      <c r="BI1357" s="2"/>
      <c r="BO1357" s="2"/>
      <c r="BP1357" s="2"/>
      <c r="BQ1357" s="2"/>
    </row>
    <row r="1358" spans="18:69" x14ac:dyDescent="0.25">
      <c r="R1358" s="2"/>
      <c r="S1358" s="2"/>
      <c r="T1358" s="2"/>
      <c r="U1358" s="2"/>
      <c r="V1358" s="2"/>
      <c r="W1358" s="2"/>
      <c r="BD1358" s="2"/>
      <c r="BE1358" s="2"/>
      <c r="BF1358" s="2"/>
      <c r="BG1358" s="2"/>
      <c r="BH1358" s="2"/>
      <c r="BI1358" s="2"/>
      <c r="BO1358" s="2"/>
      <c r="BP1358" s="2"/>
      <c r="BQ1358" s="2"/>
    </row>
    <row r="1359" spans="18:69" x14ac:dyDescent="0.25">
      <c r="R1359" s="2"/>
      <c r="S1359" s="2"/>
      <c r="T1359" s="2"/>
      <c r="U1359" s="2"/>
      <c r="V1359" s="2"/>
      <c r="W1359" s="2"/>
      <c r="BD1359" s="2"/>
      <c r="BE1359" s="2"/>
      <c r="BF1359" s="2"/>
      <c r="BG1359" s="2"/>
      <c r="BH1359" s="2"/>
      <c r="BI1359" s="2"/>
      <c r="BO1359" s="2"/>
      <c r="BP1359" s="2"/>
      <c r="BQ1359" s="2"/>
    </row>
    <row r="1360" spans="18:69" x14ac:dyDescent="0.25">
      <c r="R1360" s="2"/>
      <c r="S1360" s="2"/>
      <c r="T1360" s="2"/>
      <c r="U1360" s="2"/>
      <c r="V1360" s="2"/>
      <c r="W1360" s="2"/>
      <c r="BD1360" s="2"/>
      <c r="BE1360" s="2"/>
      <c r="BF1360" s="2"/>
      <c r="BG1360" s="2"/>
      <c r="BH1360" s="2"/>
      <c r="BI1360" s="2"/>
      <c r="BO1360" s="2"/>
      <c r="BP1360" s="2"/>
      <c r="BQ1360" s="2"/>
    </row>
    <row r="1361" spans="18:69" x14ac:dyDescent="0.25">
      <c r="R1361" s="2"/>
      <c r="S1361" s="2"/>
      <c r="T1361" s="2"/>
      <c r="U1361" s="2"/>
      <c r="V1361" s="2"/>
      <c r="W1361" s="2"/>
      <c r="BD1361" s="2"/>
      <c r="BE1361" s="2"/>
      <c r="BF1361" s="2"/>
      <c r="BG1361" s="2"/>
      <c r="BH1361" s="2"/>
      <c r="BI1361" s="2"/>
      <c r="BO1361" s="2"/>
      <c r="BP1361" s="2"/>
      <c r="BQ1361" s="2"/>
    </row>
    <row r="1362" spans="18:69" x14ac:dyDescent="0.25">
      <c r="R1362" s="2"/>
      <c r="S1362" s="2"/>
      <c r="T1362" s="2"/>
      <c r="U1362" s="2"/>
      <c r="V1362" s="2"/>
      <c r="W1362" s="2"/>
      <c r="BD1362" s="2"/>
      <c r="BE1362" s="2"/>
      <c r="BF1362" s="2"/>
      <c r="BG1362" s="2"/>
      <c r="BH1362" s="2"/>
      <c r="BI1362" s="2"/>
      <c r="BO1362" s="2"/>
      <c r="BP1362" s="2"/>
      <c r="BQ1362" s="2"/>
    </row>
    <row r="1363" spans="18:69" x14ac:dyDescent="0.25">
      <c r="R1363" s="2"/>
      <c r="S1363" s="2"/>
      <c r="T1363" s="2"/>
      <c r="U1363" s="2"/>
      <c r="V1363" s="2"/>
      <c r="W1363" s="2"/>
      <c r="BD1363" s="2"/>
      <c r="BE1363" s="2"/>
      <c r="BF1363" s="2"/>
      <c r="BG1363" s="2"/>
      <c r="BH1363" s="2"/>
      <c r="BI1363" s="2"/>
      <c r="BO1363" s="2"/>
      <c r="BP1363" s="2"/>
      <c r="BQ1363" s="2"/>
    </row>
    <row r="1364" spans="18:69" x14ac:dyDescent="0.25">
      <c r="R1364" s="2"/>
      <c r="S1364" s="2"/>
      <c r="T1364" s="2"/>
      <c r="U1364" s="2"/>
      <c r="V1364" s="2"/>
      <c r="W1364" s="2"/>
      <c r="BD1364" s="2"/>
      <c r="BE1364" s="2"/>
      <c r="BF1364" s="2"/>
      <c r="BG1364" s="2"/>
      <c r="BH1364" s="2"/>
      <c r="BI1364" s="2"/>
      <c r="BO1364" s="2"/>
      <c r="BP1364" s="2"/>
      <c r="BQ1364" s="2"/>
    </row>
    <row r="1365" spans="18:69" x14ac:dyDescent="0.25">
      <c r="R1365" s="2"/>
      <c r="S1365" s="2"/>
      <c r="T1365" s="2"/>
      <c r="U1365" s="2"/>
      <c r="V1365" s="2"/>
      <c r="W1365" s="2"/>
      <c r="BD1365" s="2"/>
      <c r="BE1365" s="2"/>
      <c r="BF1365" s="2"/>
      <c r="BG1365" s="2"/>
      <c r="BH1365" s="2"/>
      <c r="BI1365" s="2"/>
      <c r="BO1365" s="2"/>
      <c r="BP1365" s="2"/>
      <c r="BQ1365" s="2"/>
    </row>
    <row r="1366" spans="18:69" x14ac:dyDescent="0.25">
      <c r="R1366" s="2"/>
      <c r="S1366" s="2"/>
      <c r="T1366" s="2"/>
      <c r="U1366" s="2"/>
      <c r="V1366" s="2"/>
      <c r="W1366" s="2"/>
      <c r="BD1366" s="2"/>
      <c r="BE1366" s="2"/>
      <c r="BF1366" s="2"/>
      <c r="BG1366" s="2"/>
      <c r="BH1366" s="2"/>
      <c r="BI1366" s="2"/>
      <c r="BO1366" s="2"/>
      <c r="BP1366" s="2"/>
      <c r="BQ1366" s="2"/>
    </row>
    <row r="1367" spans="18:69" x14ac:dyDescent="0.25">
      <c r="R1367" s="2"/>
      <c r="S1367" s="2"/>
      <c r="T1367" s="2"/>
      <c r="U1367" s="2"/>
      <c r="V1367" s="2"/>
      <c r="W1367" s="2"/>
      <c r="BD1367" s="2"/>
      <c r="BE1367" s="2"/>
      <c r="BF1367" s="2"/>
      <c r="BG1367" s="2"/>
      <c r="BH1367" s="2"/>
      <c r="BI1367" s="2"/>
      <c r="BO1367" s="2"/>
      <c r="BP1367" s="2"/>
      <c r="BQ1367" s="2"/>
    </row>
    <row r="1368" spans="18:69" x14ac:dyDescent="0.25">
      <c r="R1368" s="2"/>
      <c r="S1368" s="2"/>
      <c r="T1368" s="2"/>
      <c r="U1368" s="2"/>
      <c r="V1368" s="2"/>
      <c r="W1368" s="2"/>
      <c r="BD1368" s="2"/>
      <c r="BE1368" s="2"/>
      <c r="BF1368" s="2"/>
      <c r="BG1368" s="2"/>
      <c r="BH1368" s="2"/>
      <c r="BI1368" s="2"/>
      <c r="BO1368" s="2"/>
      <c r="BP1368" s="2"/>
      <c r="BQ1368" s="2"/>
    </row>
    <row r="1369" spans="18:69" x14ac:dyDescent="0.25">
      <c r="R1369" s="2"/>
      <c r="S1369" s="2"/>
      <c r="T1369" s="2"/>
      <c r="U1369" s="2"/>
      <c r="V1369" s="2"/>
      <c r="W1369" s="2"/>
      <c r="BD1369" s="2"/>
      <c r="BE1369" s="2"/>
      <c r="BF1369" s="2"/>
      <c r="BG1369" s="2"/>
      <c r="BH1369" s="2"/>
      <c r="BI1369" s="2"/>
      <c r="BO1369" s="2"/>
      <c r="BP1369" s="2"/>
      <c r="BQ1369" s="2"/>
    </row>
    <row r="1370" spans="18:69" x14ac:dyDescent="0.25">
      <c r="R1370" s="2"/>
      <c r="S1370" s="2"/>
      <c r="T1370" s="2"/>
      <c r="U1370" s="2"/>
      <c r="V1370" s="2"/>
      <c r="W1370" s="2"/>
      <c r="BD1370" s="2"/>
      <c r="BE1370" s="2"/>
      <c r="BF1370" s="2"/>
      <c r="BG1370" s="2"/>
      <c r="BH1370" s="2"/>
      <c r="BI1370" s="2"/>
      <c r="BO1370" s="2"/>
      <c r="BP1370" s="2"/>
      <c r="BQ1370" s="2"/>
    </row>
    <row r="1371" spans="18:69" x14ac:dyDescent="0.25">
      <c r="R1371" s="2"/>
      <c r="S1371" s="2"/>
      <c r="T1371" s="2"/>
      <c r="U1371" s="2"/>
      <c r="V1371" s="2"/>
      <c r="W1371" s="2"/>
      <c r="BD1371" s="2"/>
      <c r="BE1371" s="2"/>
      <c r="BF1371" s="2"/>
      <c r="BG1371" s="2"/>
      <c r="BH1371" s="2"/>
      <c r="BI1371" s="2"/>
      <c r="BO1371" s="2"/>
      <c r="BP1371" s="2"/>
      <c r="BQ1371" s="2"/>
    </row>
    <row r="1372" spans="18:69" x14ac:dyDescent="0.25">
      <c r="R1372" s="2"/>
      <c r="S1372" s="2"/>
      <c r="T1372" s="2"/>
      <c r="U1372" s="2"/>
      <c r="V1372" s="2"/>
      <c r="W1372" s="2"/>
      <c r="BD1372" s="2"/>
      <c r="BE1372" s="2"/>
      <c r="BF1372" s="2"/>
      <c r="BG1372" s="2"/>
      <c r="BH1372" s="2"/>
      <c r="BI1372" s="2"/>
      <c r="BO1372" s="2"/>
      <c r="BP1372" s="2"/>
      <c r="BQ1372" s="2"/>
    </row>
    <row r="1373" spans="18:69" x14ac:dyDescent="0.25">
      <c r="R1373" s="2"/>
      <c r="S1373" s="2"/>
      <c r="T1373" s="2"/>
      <c r="U1373" s="2"/>
      <c r="V1373" s="2"/>
      <c r="W1373" s="2"/>
      <c r="BD1373" s="2"/>
      <c r="BE1373" s="2"/>
      <c r="BF1373" s="2"/>
      <c r="BG1373" s="2"/>
      <c r="BH1373" s="2"/>
      <c r="BI1373" s="2"/>
      <c r="BO1373" s="2"/>
      <c r="BP1373" s="2"/>
      <c r="BQ1373" s="2"/>
    </row>
    <row r="1374" spans="18:69" x14ac:dyDescent="0.25">
      <c r="R1374" s="2"/>
      <c r="S1374" s="2"/>
      <c r="T1374" s="2"/>
      <c r="U1374" s="2"/>
      <c r="V1374" s="2"/>
      <c r="W1374" s="2"/>
      <c r="BD1374" s="2"/>
      <c r="BE1374" s="2"/>
      <c r="BF1374" s="2"/>
      <c r="BG1374" s="2"/>
      <c r="BH1374" s="2"/>
      <c r="BI1374" s="2"/>
      <c r="BO1374" s="2"/>
      <c r="BP1374" s="2"/>
      <c r="BQ1374" s="2"/>
    </row>
    <row r="1375" spans="18:69" x14ac:dyDescent="0.25">
      <c r="R1375" s="2"/>
      <c r="S1375" s="2"/>
      <c r="T1375" s="2"/>
      <c r="U1375" s="2"/>
      <c r="V1375" s="2"/>
      <c r="W1375" s="2"/>
      <c r="BD1375" s="2"/>
      <c r="BE1375" s="2"/>
      <c r="BF1375" s="2"/>
      <c r="BG1375" s="2"/>
      <c r="BH1375" s="2"/>
      <c r="BI1375" s="2"/>
      <c r="BO1375" s="2"/>
      <c r="BP1375" s="2"/>
      <c r="BQ1375" s="2"/>
    </row>
    <row r="1376" spans="18:69" x14ac:dyDescent="0.25">
      <c r="R1376" s="2"/>
      <c r="S1376" s="2"/>
      <c r="T1376" s="2"/>
      <c r="U1376" s="2"/>
      <c r="V1376" s="2"/>
      <c r="W1376" s="2"/>
      <c r="BD1376" s="2"/>
      <c r="BE1376" s="2"/>
      <c r="BF1376" s="2"/>
      <c r="BG1376" s="2"/>
      <c r="BH1376" s="2"/>
      <c r="BI1376" s="2"/>
      <c r="BO1376" s="2"/>
      <c r="BP1376" s="2"/>
      <c r="BQ1376" s="2"/>
    </row>
    <row r="1377" spans="18:69" x14ac:dyDescent="0.25">
      <c r="R1377" s="2"/>
      <c r="S1377" s="2"/>
      <c r="T1377" s="2"/>
      <c r="U1377" s="2"/>
      <c r="V1377" s="2"/>
      <c r="W1377" s="2"/>
      <c r="BD1377" s="2"/>
      <c r="BE1377" s="2"/>
      <c r="BF1377" s="2"/>
      <c r="BG1377" s="2"/>
      <c r="BH1377" s="2"/>
      <c r="BI1377" s="2"/>
      <c r="BO1377" s="2"/>
      <c r="BP1377" s="2"/>
      <c r="BQ1377" s="2"/>
    </row>
    <row r="1378" spans="18:69" x14ac:dyDescent="0.25">
      <c r="R1378" s="2"/>
      <c r="S1378" s="2"/>
      <c r="T1378" s="2"/>
      <c r="U1378" s="2"/>
      <c r="V1378" s="2"/>
      <c r="W1378" s="2"/>
      <c r="BD1378" s="2"/>
      <c r="BE1378" s="2"/>
      <c r="BF1378" s="2"/>
      <c r="BG1378" s="2"/>
      <c r="BH1378" s="2"/>
      <c r="BI1378" s="2"/>
      <c r="BO1378" s="2"/>
      <c r="BP1378" s="2"/>
      <c r="BQ1378" s="2"/>
    </row>
    <row r="1379" spans="18:69" x14ac:dyDescent="0.25">
      <c r="R1379" s="2"/>
      <c r="S1379" s="2"/>
      <c r="T1379" s="2"/>
      <c r="U1379" s="2"/>
      <c r="V1379" s="2"/>
      <c r="W1379" s="2"/>
      <c r="BD1379" s="2"/>
      <c r="BE1379" s="2"/>
      <c r="BF1379" s="2"/>
      <c r="BG1379" s="2"/>
      <c r="BH1379" s="2"/>
      <c r="BI1379" s="2"/>
      <c r="BO1379" s="2"/>
      <c r="BP1379" s="2"/>
      <c r="BQ1379" s="2"/>
    </row>
    <row r="1380" spans="18:69" x14ac:dyDescent="0.25">
      <c r="R1380" s="2"/>
      <c r="S1380" s="2"/>
      <c r="T1380" s="2"/>
      <c r="U1380" s="2"/>
      <c r="V1380" s="2"/>
      <c r="W1380" s="2"/>
      <c r="BD1380" s="2"/>
      <c r="BE1380" s="2"/>
      <c r="BF1380" s="2"/>
      <c r="BG1380" s="2"/>
      <c r="BH1380" s="2"/>
      <c r="BI1380" s="2"/>
      <c r="BO1380" s="2"/>
      <c r="BP1380" s="2"/>
      <c r="BQ1380" s="2"/>
    </row>
    <row r="1381" spans="18:69" x14ac:dyDescent="0.25">
      <c r="R1381" s="2"/>
      <c r="S1381" s="2"/>
      <c r="T1381" s="2"/>
      <c r="U1381" s="2"/>
      <c r="V1381" s="2"/>
      <c r="W1381" s="2"/>
      <c r="BD1381" s="2"/>
      <c r="BE1381" s="2"/>
      <c r="BF1381" s="2"/>
      <c r="BG1381" s="2"/>
      <c r="BH1381" s="2"/>
      <c r="BI1381" s="2"/>
      <c r="BO1381" s="2"/>
      <c r="BP1381" s="2"/>
      <c r="BQ1381" s="2"/>
    </row>
    <row r="1382" spans="18:69" x14ac:dyDescent="0.25">
      <c r="R1382" s="2"/>
      <c r="S1382" s="2"/>
      <c r="T1382" s="2"/>
      <c r="U1382" s="2"/>
      <c r="V1382" s="2"/>
      <c r="W1382" s="2"/>
      <c r="BD1382" s="2"/>
      <c r="BE1382" s="2"/>
      <c r="BF1382" s="2"/>
      <c r="BG1382" s="2"/>
      <c r="BH1382" s="2"/>
      <c r="BI1382" s="2"/>
      <c r="BO1382" s="2"/>
      <c r="BP1382" s="2"/>
      <c r="BQ1382" s="2"/>
    </row>
    <row r="1383" spans="18:69" x14ac:dyDescent="0.25">
      <c r="R1383" s="2"/>
      <c r="S1383" s="2"/>
      <c r="T1383" s="2"/>
      <c r="U1383" s="2"/>
      <c r="V1383" s="2"/>
      <c r="W1383" s="2"/>
      <c r="BD1383" s="2"/>
      <c r="BE1383" s="2"/>
      <c r="BF1383" s="2"/>
      <c r="BG1383" s="2"/>
      <c r="BH1383" s="2"/>
      <c r="BI1383" s="2"/>
      <c r="BO1383" s="2"/>
      <c r="BP1383" s="2"/>
      <c r="BQ1383" s="2"/>
    </row>
    <row r="1384" spans="18:69" x14ac:dyDescent="0.25">
      <c r="R1384" s="2"/>
      <c r="S1384" s="2"/>
      <c r="T1384" s="2"/>
      <c r="U1384" s="2"/>
      <c r="V1384" s="2"/>
      <c r="W1384" s="2"/>
      <c r="BD1384" s="2"/>
      <c r="BE1384" s="2"/>
      <c r="BF1384" s="2"/>
      <c r="BG1384" s="2"/>
      <c r="BH1384" s="2"/>
      <c r="BI1384" s="2"/>
      <c r="BO1384" s="2"/>
      <c r="BP1384" s="2"/>
      <c r="BQ1384" s="2"/>
    </row>
    <row r="1385" spans="18:69" x14ac:dyDescent="0.25">
      <c r="R1385" s="2"/>
      <c r="S1385" s="2"/>
      <c r="T1385" s="2"/>
      <c r="U1385" s="2"/>
      <c r="V1385" s="2"/>
      <c r="W1385" s="2"/>
      <c r="BD1385" s="2"/>
      <c r="BE1385" s="2"/>
      <c r="BF1385" s="2"/>
      <c r="BG1385" s="2"/>
      <c r="BH1385" s="2"/>
      <c r="BI1385" s="2"/>
      <c r="BO1385" s="2"/>
      <c r="BP1385" s="2"/>
      <c r="BQ1385" s="2"/>
    </row>
    <row r="1386" spans="18:69" x14ac:dyDescent="0.25">
      <c r="R1386" s="2"/>
      <c r="S1386" s="2"/>
      <c r="T1386" s="2"/>
      <c r="U1386" s="2"/>
      <c r="V1386" s="2"/>
      <c r="W1386" s="2"/>
      <c r="BD1386" s="2"/>
      <c r="BE1386" s="2"/>
      <c r="BF1386" s="2"/>
      <c r="BG1386" s="2"/>
      <c r="BH1386" s="2"/>
      <c r="BI1386" s="2"/>
      <c r="BO1386" s="2"/>
      <c r="BP1386" s="2"/>
      <c r="BQ1386" s="2"/>
    </row>
    <row r="1387" spans="18:69" x14ac:dyDescent="0.25">
      <c r="R1387" s="2"/>
      <c r="S1387" s="2"/>
      <c r="T1387" s="2"/>
      <c r="U1387" s="2"/>
      <c r="V1387" s="2"/>
      <c r="W1387" s="2"/>
      <c r="BD1387" s="2"/>
      <c r="BE1387" s="2"/>
      <c r="BF1387" s="2"/>
      <c r="BG1387" s="2"/>
      <c r="BH1387" s="2"/>
      <c r="BI1387" s="2"/>
      <c r="BO1387" s="2"/>
      <c r="BP1387" s="2"/>
      <c r="BQ1387" s="2"/>
    </row>
    <row r="1388" spans="18:69" x14ac:dyDescent="0.25">
      <c r="R1388" s="2"/>
      <c r="S1388" s="2"/>
      <c r="T1388" s="2"/>
      <c r="U1388" s="2"/>
      <c r="V1388" s="2"/>
      <c r="W1388" s="2"/>
      <c r="BD1388" s="2"/>
      <c r="BE1388" s="2"/>
      <c r="BF1388" s="2"/>
      <c r="BG1388" s="2"/>
      <c r="BH1388" s="2"/>
      <c r="BI1388" s="2"/>
      <c r="BO1388" s="2"/>
      <c r="BP1388" s="2"/>
      <c r="BQ1388" s="2"/>
    </row>
    <row r="1389" spans="18:69" x14ac:dyDescent="0.25">
      <c r="R1389" s="2"/>
      <c r="S1389" s="2"/>
      <c r="T1389" s="2"/>
      <c r="U1389" s="2"/>
      <c r="V1389" s="2"/>
      <c r="W1389" s="2"/>
      <c r="BD1389" s="2"/>
      <c r="BE1389" s="2"/>
      <c r="BF1389" s="2"/>
      <c r="BG1389" s="2"/>
      <c r="BH1389" s="2"/>
      <c r="BI1389" s="2"/>
      <c r="BO1389" s="2"/>
      <c r="BP1389" s="2"/>
      <c r="BQ1389" s="2"/>
    </row>
    <row r="1390" spans="18:69" x14ac:dyDescent="0.25">
      <c r="R1390" s="2"/>
      <c r="S1390" s="2"/>
      <c r="T1390" s="2"/>
      <c r="U1390" s="2"/>
      <c r="V1390" s="2"/>
      <c r="W1390" s="2"/>
      <c r="BD1390" s="2"/>
      <c r="BE1390" s="2"/>
      <c r="BF1390" s="2"/>
      <c r="BG1390" s="2"/>
      <c r="BH1390" s="2"/>
      <c r="BI1390" s="2"/>
      <c r="BO1390" s="2"/>
      <c r="BP1390" s="2"/>
      <c r="BQ1390" s="2"/>
    </row>
    <row r="1391" spans="18:69" x14ac:dyDescent="0.25">
      <c r="R1391" s="2"/>
      <c r="S1391" s="2"/>
      <c r="T1391" s="2"/>
      <c r="U1391" s="2"/>
      <c r="V1391" s="2"/>
      <c r="W1391" s="2"/>
      <c r="BD1391" s="2"/>
      <c r="BE1391" s="2"/>
      <c r="BF1391" s="2"/>
      <c r="BG1391" s="2"/>
      <c r="BH1391" s="2"/>
      <c r="BI1391" s="2"/>
      <c r="BO1391" s="2"/>
      <c r="BP1391" s="2"/>
      <c r="BQ1391" s="2"/>
    </row>
    <row r="1392" spans="18:69" x14ac:dyDescent="0.25">
      <c r="R1392" s="2"/>
      <c r="S1392" s="2"/>
      <c r="T1392" s="2"/>
      <c r="U1392" s="2"/>
      <c r="V1392" s="2"/>
      <c r="W1392" s="2"/>
      <c r="BD1392" s="2"/>
      <c r="BE1392" s="2"/>
      <c r="BF1392" s="2"/>
      <c r="BG1392" s="2"/>
      <c r="BH1392" s="2"/>
      <c r="BI1392" s="2"/>
      <c r="BO1392" s="2"/>
      <c r="BP1392" s="2"/>
      <c r="BQ1392" s="2"/>
    </row>
    <row r="1393" spans="18:69" x14ac:dyDescent="0.25">
      <c r="R1393" s="2"/>
      <c r="S1393" s="2"/>
      <c r="T1393" s="2"/>
      <c r="U1393" s="2"/>
      <c r="V1393" s="2"/>
      <c r="W1393" s="2"/>
      <c r="BD1393" s="2"/>
      <c r="BE1393" s="2"/>
      <c r="BF1393" s="2"/>
      <c r="BG1393" s="2"/>
      <c r="BH1393" s="2"/>
      <c r="BI1393" s="2"/>
      <c r="BO1393" s="2"/>
      <c r="BP1393" s="2"/>
      <c r="BQ1393" s="2"/>
    </row>
    <row r="1394" spans="18:69" x14ac:dyDescent="0.25">
      <c r="R1394" s="2"/>
      <c r="S1394" s="2"/>
      <c r="T1394" s="2"/>
      <c r="U1394" s="2"/>
      <c r="V1394" s="2"/>
      <c r="W1394" s="2"/>
      <c r="BD1394" s="2"/>
      <c r="BE1394" s="2"/>
      <c r="BF1394" s="2"/>
      <c r="BG1394" s="2"/>
      <c r="BH1394" s="2"/>
      <c r="BI1394" s="2"/>
      <c r="BO1394" s="2"/>
      <c r="BP1394" s="2"/>
      <c r="BQ1394" s="2"/>
    </row>
    <row r="1395" spans="18:69" x14ac:dyDescent="0.25">
      <c r="R1395" s="2"/>
      <c r="S1395" s="2"/>
      <c r="T1395" s="2"/>
      <c r="U1395" s="2"/>
      <c r="V1395" s="2"/>
      <c r="W1395" s="2"/>
      <c r="BD1395" s="2"/>
      <c r="BE1395" s="2"/>
      <c r="BF1395" s="2"/>
      <c r="BG1395" s="2"/>
      <c r="BH1395" s="2"/>
      <c r="BI1395" s="2"/>
      <c r="BO1395" s="2"/>
      <c r="BP1395" s="2"/>
      <c r="BQ1395" s="2"/>
    </row>
    <row r="1396" spans="18:69" x14ac:dyDescent="0.25">
      <c r="R1396" s="2"/>
      <c r="S1396" s="2"/>
      <c r="T1396" s="2"/>
      <c r="U1396" s="2"/>
      <c r="V1396" s="2"/>
      <c r="W1396" s="2"/>
      <c r="BD1396" s="2"/>
      <c r="BE1396" s="2"/>
      <c r="BF1396" s="2"/>
      <c r="BG1396" s="2"/>
      <c r="BH1396" s="2"/>
      <c r="BI1396" s="2"/>
      <c r="BO1396" s="2"/>
      <c r="BP1396" s="2"/>
      <c r="BQ1396" s="2"/>
    </row>
    <row r="1397" spans="18:69" x14ac:dyDescent="0.25">
      <c r="R1397" s="2"/>
      <c r="S1397" s="2"/>
      <c r="T1397" s="2"/>
      <c r="U1397" s="2"/>
      <c r="V1397" s="2"/>
      <c r="W1397" s="2"/>
      <c r="BD1397" s="2"/>
      <c r="BE1397" s="2"/>
      <c r="BF1397" s="2"/>
      <c r="BG1397" s="2"/>
      <c r="BH1397" s="2"/>
      <c r="BI1397" s="2"/>
      <c r="BO1397" s="2"/>
      <c r="BP1397" s="2"/>
      <c r="BQ1397" s="2"/>
    </row>
    <row r="1398" spans="18:69" x14ac:dyDescent="0.25">
      <c r="R1398" s="2"/>
      <c r="S1398" s="2"/>
      <c r="T1398" s="2"/>
      <c r="U1398" s="2"/>
      <c r="V1398" s="2"/>
      <c r="W1398" s="2"/>
      <c r="BD1398" s="2"/>
      <c r="BE1398" s="2"/>
      <c r="BF1398" s="2"/>
      <c r="BG1398" s="2"/>
      <c r="BH1398" s="2"/>
      <c r="BI1398" s="2"/>
      <c r="BO1398" s="2"/>
      <c r="BP1398" s="2"/>
      <c r="BQ1398" s="2"/>
    </row>
    <row r="1399" spans="18:69" x14ac:dyDescent="0.25">
      <c r="R1399" s="2"/>
      <c r="S1399" s="2"/>
      <c r="T1399" s="2"/>
      <c r="U1399" s="2"/>
      <c r="V1399" s="2"/>
      <c r="W1399" s="2"/>
      <c r="BD1399" s="2"/>
      <c r="BE1399" s="2"/>
      <c r="BF1399" s="2"/>
      <c r="BG1399" s="2"/>
      <c r="BH1399" s="2"/>
      <c r="BI1399" s="2"/>
      <c r="BO1399" s="2"/>
      <c r="BP1399" s="2"/>
      <c r="BQ1399" s="2"/>
    </row>
    <row r="1400" spans="18:69" x14ac:dyDescent="0.25">
      <c r="R1400" s="2"/>
      <c r="S1400" s="2"/>
      <c r="T1400" s="2"/>
      <c r="U1400" s="2"/>
      <c r="V1400" s="2"/>
      <c r="W1400" s="2"/>
      <c r="BD1400" s="2"/>
      <c r="BE1400" s="2"/>
      <c r="BF1400" s="2"/>
      <c r="BG1400" s="2"/>
      <c r="BH1400" s="2"/>
      <c r="BI1400" s="2"/>
      <c r="BO1400" s="2"/>
      <c r="BP1400" s="2"/>
      <c r="BQ1400" s="2"/>
    </row>
    <row r="1401" spans="18:69" x14ac:dyDescent="0.25">
      <c r="R1401" s="2"/>
      <c r="S1401" s="2"/>
      <c r="T1401" s="2"/>
      <c r="U1401" s="2"/>
      <c r="V1401" s="2"/>
      <c r="W1401" s="2"/>
      <c r="BD1401" s="2"/>
      <c r="BE1401" s="2"/>
      <c r="BF1401" s="2"/>
      <c r="BG1401" s="2"/>
      <c r="BH1401" s="2"/>
      <c r="BI1401" s="2"/>
      <c r="BO1401" s="2"/>
      <c r="BP1401" s="2"/>
      <c r="BQ1401" s="2"/>
    </row>
    <row r="1402" spans="18:69" x14ac:dyDescent="0.25">
      <c r="R1402" s="2"/>
      <c r="S1402" s="2"/>
      <c r="T1402" s="2"/>
      <c r="U1402" s="2"/>
      <c r="V1402" s="2"/>
      <c r="W1402" s="2"/>
      <c r="BD1402" s="2"/>
      <c r="BE1402" s="2"/>
      <c r="BF1402" s="2"/>
      <c r="BG1402" s="2"/>
      <c r="BH1402" s="2"/>
      <c r="BI1402" s="2"/>
      <c r="BO1402" s="2"/>
      <c r="BP1402" s="2"/>
      <c r="BQ1402" s="2"/>
    </row>
    <row r="1403" spans="18:69" x14ac:dyDescent="0.25">
      <c r="R1403" s="2"/>
      <c r="S1403" s="2"/>
      <c r="T1403" s="2"/>
      <c r="U1403" s="2"/>
      <c r="V1403" s="2"/>
      <c r="W1403" s="2"/>
      <c r="BD1403" s="2"/>
      <c r="BE1403" s="2"/>
      <c r="BF1403" s="2"/>
      <c r="BG1403" s="2"/>
      <c r="BH1403" s="2"/>
      <c r="BI1403" s="2"/>
      <c r="BO1403" s="2"/>
      <c r="BP1403" s="2"/>
      <c r="BQ1403" s="2"/>
    </row>
    <row r="1404" spans="18:69" x14ac:dyDescent="0.25">
      <c r="R1404" s="2"/>
      <c r="S1404" s="2"/>
      <c r="T1404" s="2"/>
      <c r="U1404" s="2"/>
      <c r="V1404" s="2"/>
      <c r="W1404" s="2"/>
      <c r="BD1404" s="2"/>
      <c r="BE1404" s="2"/>
      <c r="BF1404" s="2"/>
      <c r="BG1404" s="2"/>
      <c r="BH1404" s="2"/>
      <c r="BI1404" s="2"/>
      <c r="BO1404" s="2"/>
      <c r="BP1404" s="2"/>
      <c r="BQ1404" s="2"/>
    </row>
    <row r="1405" spans="18:69" x14ac:dyDescent="0.25">
      <c r="R1405" s="2"/>
      <c r="S1405" s="2"/>
      <c r="T1405" s="2"/>
      <c r="U1405" s="2"/>
      <c r="V1405" s="2"/>
      <c r="W1405" s="2"/>
      <c r="BD1405" s="2"/>
      <c r="BE1405" s="2"/>
      <c r="BF1405" s="2"/>
      <c r="BG1405" s="2"/>
      <c r="BH1405" s="2"/>
      <c r="BI1405" s="2"/>
      <c r="BO1405" s="2"/>
      <c r="BP1405" s="2"/>
      <c r="BQ1405" s="2"/>
    </row>
    <row r="1406" spans="18:69" x14ac:dyDescent="0.25">
      <c r="R1406" s="2"/>
      <c r="S1406" s="2"/>
      <c r="T1406" s="2"/>
      <c r="U1406" s="2"/>
      <c r="V1406" s="2"/>
      <c r="W1406" s="2"/>
      <c r="BD1406" s="2"/>
      <c r="BE1406" s="2"/>
      <c r="BF1406" s="2"/>
      <c r="BG1406" s="2"/>
      <c r="BH1406" s="2"/>
      <c r="BI1406" s="2"/>
      <c r="BO1406" s="2"/>
      <c r="BP1406" s="2"/>
      <c r="BQ1406" s="2"/>
    </row>
    <row r="1407" spans="18:69" x14ac:dyDescent="0.25">
      <c r="R1407" s="2"/>
      <c r="S1407" s="2"/>
      <c r="T1407" s="2"/>
      <c r="U1407" s="2"/>
      <c r="V1407" s="2"/>
      <c r="W1407" s="2"/>
      <c r="BD1407" s="2"/>
      <c r="BE1407" s="2"/>
      <c r="BF1407" s="2"/>
      <c r="BG1407" s="2"/>
      <c r="BH1407" s="2"/>
      <c r="BI1407" s="2"/>
      <c r="BO1407" s="2"/>
      <c r="BP1407" s="2"/>
      <c r="BQ1407" s="2"/>
    </row>
    <row r="1408" spans="18:69" x14ac:dyDescent="0.25">
      <c r="R1408" s="2"/>
      <c r="S1408" s="2"/>
      <c r="T1408" s="2"/>
      <c r="U1408" s="2"/>
      <c r="V1408" s="2"/>
      <c r="W1408" s="2"/>
      <c r="BD1408" s="2"/>
      <c r="BE1408" s="2"/>
      <c r="BF1408" s="2"/>
      <c r="BG1408" s="2"/>
      <c r="BH1408" s="2"/>
      <c r="BI1408" s="2"/>
      <c r="BO1408" s="2"/>
      <c r="BP1408" s="2"/>
      <c r="BQ1408" s="2"/>
    </row>
    <row r="1409" spans="18:69" x14ac:dyDescent="0.25">
      <c r="R1409" s="2"/>
      <c r="S1409" s="2"/>
      <c r="T1409" s="2"/>
      <c r="U1409" s="2"/>
      <c r="V1409" s="2"/>
      <c r="W1409" s="2"/>
      <c r="BD1409" s="2"/>
      <c r="BE1409" s="2"/>
      <c r="BF1409" s="2"/>
      <c r="BG1409" s="2"/>
      <c r="BH1409" s="2"/>
      <c r="BI1409" s="2"/>
      <c r="BO1409" s="2"/>
      <c r="BP1409" s="2"/>
      <c r="BQ1409" s="2"/>
    </row>
    <row r="1410" spans="18:69" x14ac:dyDescent="0.25">
      <c r="R1410" s="2"/>
      <c r="S1410" s="2"/>
      <c r="T1410" s="2"/>
      <c r="U1410" s="2"/>
      <c r="V1410" s="2"/>
      <c r="W1410" s="2"/>
      <c r="BD1410" s="2"/>
      <c r="BE1410" s="2"/>
      <c r="BF1410" s="2"/>
      <c r="BG1410" s="2"/>
      <c r="BH1410" s="2"/>
      <c r="BI1410" s="2"/>
      <c r="BO1410" s="2"/>
      <c r="BP1410" s="2"/>
      <c r="BQ1410" s="2"/>
    </row>
    <row r="1411" spans="18:69" x14ac:dyDescent="0.25">
      <c r="R1411" s="2"/>
      <c r="S1411" s="2"/>
      <c r="T1411" s="2"/>
      <c r="U1411" s="2"/>
      <c r="V1411" s="2"/>
      <c r="W1411" s="2"/>
      <c r="BD1411" s="2"/>
      <c r="BE1411" s="2"/>
      <c r="BF1411" s="2"/>
      <c r="BG1411" s="2"/>
      <c r="BH1411" s="2"/>
      <c r="BI1411" s="2"/>
      <c r="BO1411" s="2"/>
      <c r="BP1411" s="2"/>
      <c r="BQ1411" s="2"/>
    </row>
    <row r="1412" spans="18:69" x14ac:dyDescent="0.25">
      <c r="R1412" s="2"/>
      <c r="S1412" s="2"/>
      <c r="T1412" s="2"/>
      <c r="U1412" s="2"/>
      <c r="V1412" s="2"/>
      <c r="W1412" s="2"/>
      <c r="BD1412" s="2"/>
      <c r="BE1412" s="2"/>
      <c r="BF1412" s="2"/>
      <c r="BG1412" s="2"/>
      <c r="BH1412" s="2"/>
      <c r="BI1412" s="2"/>
      <c r="BO1412" s="2"/>
      <c r="BP1412" s="2"/>
      <c r="BQ1412" s="2"/>
    </row>
    <row r="1413" spans="18:69" x14ac:dyDescent="0.25">
      <c r="R1413" s="2"/>
      <c r="S1413" s="2"/>
      <c r="T1413" s="2"/>
      <c r="U1413" s="2"/>
      <c r="V1413" s="2"/>
      <c r="W1413" s="2"/>
      <c r="BD1413" s="2"/>
      <c r="BE1413" s="2"/>
      <c r="BF1413" s="2"/>
      <c r="BG1413" s="2"/>
      <c r="BH1413" s="2"/>
      <c r="BI1413" s="2"/>
      <c r="BO1413" s="2"/>
      <c r="BP1413" s="2"/>
      <c r="BQ1413" s="2"/>
    </row>
    <row r="1414" spans="18:69" x14ac:dyDescent="0.25">
      <c r="R1414" s="2"/>
      <c r="S1414" s="2"/>
      <c r="T1414" s="2"/>
      <c r="U1414" s="2"/>
      <c r="V1414" s="2"/>
      <c r="W1414" s="2"/>
      <c r="BD1414" s="2"/>
      <c r="BE1414" s="2"/>
      <c r="BF1414" s="2"/>
      <c r="BG1414" s="2"/>
      <c r="BH1414" s="2"/>
      <c r="BI1414" s="2"/>
      <c r="BO1414" s="2"/>
      <c r="BP1414" s="2"/>
      <c r="BQ1414" s="2"/>
    </row>
    <row r="1415" spans="18:69" x14ac:dyDescent="0.25">
      <c r="R1415" s="2"/>
      <c r="S1415" s="2"/>
      <c r="T1415" s="2"/>
      <c r="U1415" s="2"/>
      <c r="V1415" s="2"/>
      <c r="W1415" s="2"/>
      <c r="BD1415" s="2"/>
      <c r="BE1415" s="2"/>
      <c r="BF1415" s="2"/>
      <c r="BG1415" s="2"/>
      <c r="BH1415" s="2"/>
      <c r="BI1415" s="2"/>
      <c r="BO1415" s="2"/>
      <c r="BP1415" s="2"/>
      <c r="BQ1415" s="2"/>
    </row>
    <row r="1416" spans="18:69" x14ac:dyDescent="0.25">
      <c r="R1416" s="2"/>
      <c r="S1416" s="2"/>
      <c r="T1416" s="2"/>
      <c r="U1416" s="2"/>
      <c r="V1416" s="2"/>
      <c r="W1416" s="2"/>
      <c r="BD1416" s="2"/>
      <c r="BE1416" s="2"/>
      <c r="BF1416" s="2"/>
      <c r="BG1416" s="2"/>
      <c r="BH1416" s="2"/>
      <c r="BI1416" s="2"/>
      <c r="BO1416" s="2"/>
      <c r="BP1416" s="2"/>
      <c r="BQ1416" s="2"/>
    </row>
    <row r="1417" spans="18:69" x14ac:dyDescent="0.25">
      <c r="R1417" s="2"/>
      <c r="S1417" s="2"/>
      <c r="T1417" s="2"/>
      <c r="U1417" s="2"/>
      <c r="V1417" s="2"/>
      <c r="W1417" s="2"/>
      <c r="BD1417" s="2"/>
      <c r="BE1417" s="2"/>
      <c r="BF1417" s="2"/>
      <c r="BG1417" s="2"/>
      <c r="BH1417" s="2"/>
      <c r="BI1417" s="2"/>
      <c r="BO1417" s="2"/>
      <c r="BP1417" s="2"/>
      <c r="BQ1417" s="2"/>
    </row>
    <row r="1418" spans="18:69" x14ac:dyDescent="0.25">
      <c r="R1418" s="2"/>
      <c r="S1418" s="2"/>
      <c r="T1418" s="2"/>
      <c r="U1418" s="2"/>
      <c r="V1418" s="2"/>
      <c r="W1418" s="2"/>
      <c r="BD1418" s="2"/>
      <c r="BE1418" s="2"/>
      <c r="BF1418" s="2"/>
      <c r="BG1418" s="2"/>
      <c r="BH1418" s="2"/>
      <c r="BI1418" s="2"/>
      <c r="BO1418" s="2"/>
      <c r="BP1418" s="2"/>
      <c r="BQ1418" s="2"/>
    </row>
    <row r="1419" spans="18:69" x14ac:dyDescent="0.25">
      <c r="R1419" s="2"/>
      <c r="S1419" s="2"/>
      <c r="T1419" s="2"/>
      <c r="U1419" s="2"/>
      <c r="V1419" s="2"/>
      <c r="W1419" s="2"/>
      <c r="BD1419" s="2"/>
      <c r="BE1419" s="2"/>
      <c r="BF1419" s="2"/>
      <c r="BG1419" s="2"/>
      <c r="BH1419" s="2"/>
      <c r="BI1419" s="2"/>
      <c r="BO1419" s="2"/>
      <c r="BP1419" s="2"/>
      <c r="BQ1419" s="2"/>
    </row>
    <row r="1420" spans="18:69" x14ac:dyDescent="0.25">
      <c r="R1420" s="2"/>
      <c r="S1420" s="2"/>
      <c r="T1420" s="2"/>
      <c r="U1420" s="2"/>
      <c r="V1420" s="2"/>
      <c r="W1420" s="2"/>
      <c r="BD1420" s="2"/>
      <c r="BE1420" s="2"/>
      <c r="BF1420" s="2"/>
      <c r="BG1420" s="2"/>
      <c r="BH1420" s="2"/>
      <c r="BI1420" s="2"/>
      <c r="BO1420" s="2"/>
      <c r="BP1420" s="2"/>
      <c r="BQ1420" s="2"/>
    </row>
    <row r="1421" spans="18:69" x14ac:dyDescent="0.25">
      <c r="R1421" s="2"/>
      <c r="S1421" s="2"/>
      <c r="T1421" s="2"/>
      <c r="U1421" s="2"/>
      <c r="V1421" s="2"/>
      <c r="W1421" s="2"/>
      <c r="BD1421" s="2"/>
      <c r="BE1421" s="2"/>
      <c r="BF1421" s="2"/>
      <c r="BG1421" s="2"/>
      <c r="BH1421" s="2"/>
      <c r="BI1421" s="2"/>
      <c r="BO1421" s="2"/>
      <c r="BP1421" s="2"/>
      <c r="BQ1421" s="2"/>
    </row>
    <row r="1422" spans="18:69" x14ac:dyDescent="0.25">
      <c r="R1422" s="2"/>
      <c r="S1422" s="2"/>
      <c r="T1422" s="2"/>
      <c r="U1422" s="2"/>
      <c r="V1422" s="2"/>
      <c r="W1422" s="2"/>
      <c r="BD1422" s="2"/>
      <c r="BE1422" s="2"/>
      <c r="BF1422" s="2"/>
      <c r="BG1422" s="2"/>
      <c r="BH1422" s="2"/>
      <c r="BI1422" s="2"/>
      <c r="BO1422" s="2"/>
      <c r="BP1422" s="2"/>
      <c r="BQ1422" s="2"/>
    </row>
    <row r="1423" spans="18:69" x14ac:dyDescent="0.25">
      <c r="R1423" s="2"/>
      <c r="S1423" s="2"/>
      <c r="T1423" s="2"/>
      <c r="U1423" s="2"/>
      <c r="V1423" s="2"/>
      <c r="W1423" s="2"/>
      <c r="BD1423" s="2"/>
      <c r="BE1423" s="2"/>
      <c r="BF1423" s="2"/>
      <c r="BG1423" s="2"/>
      <c r="BH1423" s="2"/>
      <c r="BI1423" s="2"/>
      <c r="BO1423" s="2"/>
      <c r="BP1423" s="2"/>
      <c r="BQ1423" s="2"/>
    </row>
    <row r="1424" spans="18:69" x14ac:dyDescent="0.25">
      <c r="R1424" s="2"/>
      <c r="S1424" s="2"/>
      <c r="T1424" s="2"/>
      <c r="U1424" s="2"/>
      <c r="V1424" s="2"/>
      <c r="W1424" s="2"/>
      <c r="BD1424" s="2"/>
      <c r="BE1424" s="2"/>
      <c r="BF1424" s="2"/>
      <c r="BG1424" s="2"/>
      <c r="BH1424" s="2"/>
      <c r="BI1424" s="2"/>
      <c r="BO1424" s="2"/>
      <c r="BP1424" s="2"/>
      <c r="BQ1424" s="2"/>
    </row>
    <row r="1425" spans="18:69" x14ac:dyDescent="0.25">
      <c r="R1425" s="2"/>
      <c r="S1425" s="2"/>
      <c r="T1425" s="2"/>
      <c r="U1425" s="2"/>
      <c r="V1425" s="2"/>
      <c r="W1425" s="2"/>
      <c r="BD1425" s="2"/>
      <c r="BE1425" s="2"/>
      <c r="BF1425" s="2"/>
      <c r="BG1425" s="2"/>
      <c r="BH1425" s="2"/>
      <c r="BI1425" s="2"/>
      <c r="BO1425" s="2"/>
      <c r="BP1425" s="2"/>
      <c r="BQ1425" s="2"/>
    </row>
    <row r="1426" spans="18:69" x14ac:dyDescent="0.25">
      <c r="R1426" s="2"/>
      <c r="S1426" s="2"/>
      <c r="T1426" s="2"/>
      <c r="U1426" s="2"/>
      <c r="V1426" s="2"/>
      <c r="W1426" s="2"/>
      <c r="BD1426" s="2"/>
      <c r="BE1426" s="2"/>
      <c r="BF1426" s="2"/>
      <c r="BG1426" s="2"/>
      <c r="BH1426" s="2"/>
      <c r="BI1426" s="2"/>
      <c r="BO1426" s="2"/>
      <c r="BP1426" s="2"/>
      <c r="BQ1426" s="2"/>
    </row>
    <row r="1427" spans="18:69" x14ac:dyDescent="0.25">
      <c r="R1427" s="2"/>
      <c r="S1427" s="2"/>
      <c r="T1427" s="2"/>
      <c r="U1427" s="2"/>
      <c r="V1427" s="2"/>
      <c r="W1427" s="2"/>
      <c r="BD1427" s="2"/>
      <c r="BE1427" s="2"/>
      <c r="BF1427" s="2"/>
      <c r="BG1427" s="2"/>
      <c r="BH1427" s="2"/>
      <c r="BI1427" s="2"/>
      <c r="BO1427" s="2"/>
      <c r="BP1427" s="2"/>
      <c r="BQ1427" s="2"/>
    </row>
    <row r="1428" spans="18:69" x14ac:dyDescent="0.25">
      <c r="R1428" s="2"/>
      <c r="S1428" s="2"/>
      <c r="T1428" s="2"/>
      <c r="U1428" s="2"/>
      <c r="V1428" s="2"/>
      <c r="W1428" s="2"/>
      <c r="BD1428" s="2"/>
      <c r="BE1428" s="2"/>
      <c r="BF1428" s="2"/>
      <c r="BG1428" s="2"/>
      <c r="BH1428" s="2"/>
      <c r="BI1428" s="2"/>
      <c r="BO1428" s="2"/>
      <c r="BP1428" s="2"/>
      <c r="BQ1428" s="2"/>
    </row>
    <row r="1429" spans="18:69" x14ac:dyDescent="0.25">
      <c r="R1429" s="2"/>
      <c r="S1429" s="2"/>
      <c r="T1429" s="2"/>
      <c r="U1429" s="2"/>
      <c r="V1429" s="2"/>
      <c r="W1429" s="2"/>
      <c r="BD1429" s="2"/>
      <c r="BE1429" s="2"/>
      <c r="BF1429" s="2"/>
      <c r="BG1429" s="2"/>
      <c r="BH1429" s="2"/>
      <c r="BI1429" s="2"/>
      <c r="BO1429" s="2"/>
      <c r="BP1429" s="2"/>
      <c r="BQ1429" s="2"/>
    </row>
    <row r="1430" spans="18:69" x14ac:dyDescent="0.25">
      <c r="R1430" s="2"/>
      <c r="S1430" s="2"/>
      <c r="T1430" s="2"/>
      <c r="U1430" s="2"/>
      <c r="V1430" s="2"/>
      <c r="W1430" s="2"/>
      <c r="BD1430" s="2"/>
      <c r="BE1430" s="2"/>
      <c r="BF1430" s="2"/>
      <c r="BG1430" s="2"/>
      <c r="BH1430" s="2"/>
      <c r="BI1430" s="2"/>
      <c r="BO1430" s="2"/>
      <c r="BP1430" s="2"/>
      <c r="BQ1430" s="2"/>
    </row>
    <row r="1431" spans="18:69" x14ac:dyDescent="0.25">
      <c r="R1431" s="2"/>
      <c r="S1431" s="2"/>
      <c r="T1431" s="2"/>
      <c r="U1431" s="2"/>
      <c r="V1431" s="2"/>
      <c r="W1431" s="2"/>
      <c r="BD1431" s="2"/>
      <c r="BE1431" s="2"/>
      <c r="BF1431" s="2"/>
      <c r="BG1431" s="2"/>
      <c r="BH1431" s="2"/>
      <c r="BI1431" s="2"/>
      <c r="BO1431" s="2"/>
      <c r="BP1431" s="2"/>
      <c r="BQ1431" s="2"/>
    </row>
    <row r="1432" spans="18:69" x14ac:dyDescent="0.25">
      <c r="R1432" s="2"/>
      <c r="S1432" s="2"/>
      <c r="T1432" s="2"/>
      <c r="U1432" s="2"/>
      <c r="V1432" s="2"/>
      <c r="W1432" s="2"/>
      <c r="BD1432" s="2"/>
      <c r="BE1432" s="2"/>
      <c r="BF1432" s="2"/>
      <c r="BG1432" s="2"/>
      <c r="BH1432" s="2"/>
      <c r="BI1432" s="2"/>
      <c r="BO1432" s="2"/>
      <c r="BP1432" s="2"/>
      <c r="BQ1432" s="2"/>
    </row>
    <row r="1433" spans="18:69" x14ac:dyDescent="0.25">
      <c r="R1433" s="2"/>
      <c r="S1433" s="2"/>
      <c r="T1433" s="2"/>
      <c r="U1433" s="2"/>
      <c r="V1433" s="2"/>
      <c r="W1433" s="2"/>
      <c r="BD1433" s="2"/>
      <c r="BE1433" s="2"/>
      <c r="BF1433" s="2"/>
      <c r="BG1433" s="2"/>
      <c r="BH1433" s="2"/>
      <c r="BI1433" s="2"/>
      <c r="BO1433" s="2"/>
      <c r="BP1433" s="2"/>
      <c r="BQ1433" s="2"/>
    </row>
    <row r="1434" spans="18:69" x14ac:dyDescent="0.25">
      <c r="R1434" s="2"/>
      <c r="S1434" s="2"/>
      <c r="T1434" s="2"/>
      <c r="U1434" s="2"/>
      <c r="V1434" s="2"/>
      <c r="W1434" s="2"/>
      <c r="BD1434" s="2"/>
      <c r="BE1434" s="2"/>
      <c r="BF1434" s="2"/>
      <c r="BG1434" s="2"/>
      <c r="BH1434" s="2"/>
      <c r="BI1434" s="2"/>
      <c r="BO1434" s="2"/>
      <c r="BP1434" s="2"/>
      <c r="BQ1434" s="2"/>
    </row>
    <row r="1435" spans="18:69" x14ac:dyDescent="0.25">
      <c r="R1435" s="2"/>
      <c r="S1435" s="2"/>
      <c r="T1435" s="2"/>
      <c r="U1435" s="2"/>
      <c r="V1435" s="2"/>
      <c r="W1435" s="2"/>
      <c r="BD1435" s="2"/>
      <c r="BE1435" s="2"/>
      <c r="BF1435" s="2"/>
      <c r="BG1435" s="2"/>
      <c r="BH1435" s="2"/>
      <c r="BI1435" s="2"/>
      <c r="BO1435" s="2"/>
      <c r="BP1435" s="2"/>
      <c r="BQ1435" s="2"/>
    </row>
    <row r="1436" spans="18:69" x14ac:dyDescent="0.25">
      <c r="R1436" s="2"/>
      <c r="S1436" s="2"/>
      <c r="T1436" s="2"/>
      <c r="U1436" s="2"/>
      <c r="V1436" s="2"/>
      <c r="W1436" s="2"/>
      <c r="BD1436" s="2"/>
      <c r="BE1436" s="2"/>
      <c r="BF1436" s="2"/>
      <c r="BG1436" s="2"/>
      <c r="BH1436" s="2"/>
      <c r="BI1436" s="2"/>
      <c r="BO1436" s="2"/>
      <c r="BP1436" s="2"/>
      <c r="BQ1436" s="2"/>
    </row>
    <row r="1437" spans="18:69" x14ac:dyDescent="0.25">
      <c r="R1437" s="2"/>
      <c r="S1437" s="2"/>
      <c r="T1437" s="2"/>
      <c r="U1437" s="2"/>
      <c r="V1437" s="2"/>
      <c r="W1437" s="2"/>
      <c r="BD1437" s="2"/>
      <c r="BE1437" s="2"/>
      <c r="BF1437" s="2"/>
      <c r="BG1437" s="2"/>
      <c r="BH1437" s="2"/>
      <c r="BI1437" s="2"/>
      <c r="BO1437" s="2"/>
      <c r="BP1437" s="2"/>
      <c r="BQ1437" s="2"/>
    </row>
    <row r="1438" spans="18:69" x14ac:dyDescent="0.25">
      <c r="R1438" s="2"/>
      <c r="S1438" s="2"/>
      <c r="T1438" s="2"/>
      <c r="U1438" s="2"/>
      <c r="V1438" s="2"/>
      <c r="W1438" s="2"/>
      <c r="BD1438" s="2"/>
      <c r="BE1438" s="2"/>
      <c r="BF1438" s="2"/>
      <c r="BG1438" s="2"/>
      <c r="BH1438" s="2"/>
      <c r="BI1438" s="2"/>
      <c r="BO1438" s="2"/>
      <c r="BP1438" s="2"/>
      <c r="BQ1438" s="2"/>
    </row>
    <row r="1439" spans="18:69" x14ac:dyDescent="0.25">
      <c r="R1439" s="2"/>
      <c r="S1439" s="2"/>
      <c r="T1439" s="2"/>
      <c r="U1439" s="2"/>
      <c r="V1439" s="2"/>
      <c r="W1439" s="2"/>
      <c r="BD1439" s="2"/>
      <c r="BE1439" s="2"/>
      <c r="BF1439" s="2"/>
      <c r="BG1439" s="2"/>
      <c r="BH1439" s="2"/>
      <c r="BI1439" s="2"/>
      <c r="BO1439" s="2"/>
      <c r="BP1439" s="2"/>
      <c r="BQ1439" s="2"/>
    </row>
    <row r="1440" spans="18:69" x14ac:dyDescent="0.25">
      <c r="R1440" s="2"/>
      <c r="S1440" s="2"/>
      <c r="T1440" s="2"/>
      <c r="U1440" s="2"/>
      <c r="V1440" s="2"/>
      <c r="W1440" s="2"/>
      <c r="BD1440" s="2"/>
      <c r="BE1440" s="2"/>
      <c r="BF1440" s="2"/>
      <c r="BG1440" s="2"/>
      <c r="BH1440" s="2"/>
      <c r="BI1440" s="2"/>
      <c r="BO1440" s="2"/>
      <c r="BP1440" s="2"/>
      <c r="BQ1440" s="2"/>
    </row>
    <row r="1441" spans="18:69" x14ac:dyDescent="0.25">
      <c r="R1441" s="2"/>
      <c r="S1441" s="2"/>
      <c r="T1441" s="2"/>
      <c r="U1441" s="2"/>
      <c r="V1441" s="2"/>
      <c r="W1441" s="2"/>
      <c r="BD1441" s="2"/>
      <c r="BE1441" s="2"/>
      <c r="BF1441" s="2"/>
      <c r="BG1441" s="2"/>
      <c r="BH1441" s="2"/>
      <c r="BI1441" s="2"/>
      <c r="BO1441" s="2"/>
      <c r="BP1441" s="2"/>
      <c r="BQ1441" s="2"/>
    </row>
    <row r="1442" spans="18:69" x14ac:dyDescent="0.25">
      <c r="R1442" s="2"/>
      <c r="S1442" s="2"/>
      <c r="T1442" s="2"/>
      <c r="U1442" s="2"/>
      <c r="V1442" s="2"/>
      <c r="W1442" s="2"/>
      <c r="BD1442" s="2"/>
      <c r="BE1442" s="2"/>
      <c r="BF1442" s="2"/>
      <c r="BG1442" s="2"/>
      <c r="BH1442" s="2"/>
      <c r="BI1442" s="2"/>
      <c r="BO1442" s="2"/>
      <c r="BP1442" s="2"/>
      <c r="BQ1442" s="2"/>
    </row>
    <row r="1443" spans="18:69" x14ac:dyDescent="0.25">
      <c r="R1443" s="2"/>
      <c r="S1443" s="2"/>
      <c r="T1443" s="2"/>
      <c r="U1443" s="2"/>
      <c r="V1443" s="2"/>
      <c r="W1443" s="2"/>
      <c r="BD1443" s="2"/>
      <c r="BE1443" s="2"/>
      <c r="BF1443" s="2"/>
      <c r="BG1443" s="2"/>
      <c r="BH1443" s="2"/>
      <c r="BI1443" s="2"/>
      <c r="BO1443" s="2"/>
      <c r="BP1443" s="2"/>
      <c r="BQ1443" s="2"/>
    </row>
    <row r="1444" spans="18:69" x14ac:dyDescent="0.25">
      <c r="R1444" s="2"/>
      <c r="S1444" s="2"/>
      <c r="T1444" s="2"/>
      <c r="U1444" s="2"/>
      <c r="V1444" s="2"/>
      <c r="W1444" s="2"/>
      <c r="BD1444" s="2"/>
      <c r="BE1444" s="2"/>
      <c r="BF1444" s="2"/>
      <c r="BG1444" s="2"/>
      <c r="BH1444" s="2"/>
      <c r="BI1444" s="2"/>
      <c r="BO1444" s="2"/>
      <c r="BP1444" s="2"/>
      <c r="BQ1444" s="2"/>
    </row>
    <row r="1445" spans="18:69" x14ac:dyDescent="0.25">
      <c r="R1445" s="2"/>
      <c r="S1445" s="2"/>
      <c r="T1445" s="2"/>
      <c r="U1445" s="2"/>
      <c r="V1445" s="2"/>
      <c r="W1445" s="2"/>
      <c r="BD1445" s="2"/>
      <c r="BE1445" s="2"/>
      <c r="BF1445" s="2"/>
      <c r="BG1445" s="2"/>
      <c r="BH1445" s="2"/>
      <c r="BI1445" s="2"/>
      <c r="BO1445" s="2"/>
      <c r="BP1445" s="2"/>
      <c r="BQ1445" s="2"/>
    </row>
    <row r="1446" spans="18:69" x14ac:dyDescent="0.25">
      <c r="R1446" s="2"/>
      <c r="S1446" s="2"/>
      <c r="T1446" s="2"/>
      <c r="U1446" s="2"/>
      <c r="V1446" s="2"/>
      <c r="W1446" s="2"/>
      <c r="BD1446" s="2"/>
      <c r="BE1446" s="2"/>
      <c r="BF1446" s="2"/>
      <c r="BG1446" s="2"/>
      <c r="BH1446" s="2"/>
      <c r="BI1446" s="2"/>
      <c r="BO1446" s="2"/>
      <c r="BP1446" s="2"/>
      <c r="BQ1446" s="2"/>
    </row>
    <row r="1447" spans="18:69" x14ac:dyDescent="0.25">
      <c r="R1447" s="2"/>
      <c r="S1447" s="2"/>
      <c r="T1447" s="2"/>
      <c r="U1447" s="2"/>
      <c r="V1447" s="2"/>
      <c r="W1447" s="2"/>
      <c r="BD1447" s="2"/>
      <c r="BE1447" s="2"/>
      <c r="BF1447" s="2"/>
      <c r="BG1447" s="2"/>
      <c r="BH1447" s="2"/>
      <c r="BI1447" s="2"/>
      <c r="BO1447" s="2"/>
      <c r="BP1447" s="2"/>
      <c r="BQ1447" s="2"/>
    </row>
    <row r="1448" spans="18:69" x14ac:dyDescent="0.25">
      <c r="R1448" s="2"/>
      <c r="S1448" s="2"/>
      <c r="T1448" s="2"/>
      <c r="U1448" s="2"/>
      <c r="V1448" s="2"/>
      <c r="W1448" s="2"/>
      <c r="BD1448" s="2"/>
      <c r="BE1448" s="2"/>
      <c r="BF1448" s="2"/>
      <c r="BG1448" s="2"/>
      <c r="BH1448" s="2"/>
      <c r="BI1448" s="2"/>
      <c r="BO1448" s="2"/>
      <c r="BP1448" s="2"/>
      <c r="BQ1448" s="2"/>
    </row>
    <row r="1449" spans="18:69" x14ac:dyDescent="0.25">
      <c r="R1449" s="2"/>
      <c r="S1449" s="2"/>
      <c r="T1449" s="2"/>
      <c r="U1449" s="2"/>
      <c r="V1449" s="2"/>
      <c r="W1449" s="2"/>
      <c r="BD1449" s="2"/>
      <c r="BE1449" s="2"/>
      <c r="BF1449" s="2"/>
      <c r="BG1449" s="2"/>
      <c r="BH1449" s="2"/>
      <c r="BI1449" s="2"/>
      <c r="BO1449" s="2"/>
      <c r="BP1449" s="2"/>
      <c r="BQ1449" s="2"/>
    </row>
    <row r="1450" spans="18:69" x14ac:dyDescent="0.25">
      <c r="R1450" s="2"/>
      <c r="S1450" s="2"/>
      <c r="T1450" s="2"/>
      <c r="U1450" s="2"/>
      <c r="V1450" s="2"/>
      <c r="W1450" s="2"/>
      <c r="BD1450" s="2"/>
      <c r="BE1450" s="2"/>
      <c r="BF1450" s="2"/>
      <c r="BG1450" s="2"/>
      <c r="BH1450" s="2"/>
      <c r="BI1450" s="2"/>
      <c r="BO1450" s="2"/>
      <c r="BP1450" s="2"/>
      <c r="BQ1450" s="2"/>
    </row>
    <row r="1451" spans="18:69" x14ac:dyDescent="0.25">
      <c r="R1451" s="2"/>
      <c r="S1451" s="2"/>
      <c r="T1451" s="2"/>
      <c r="U1451" s="2"/>
      <c r="V1451" s="2"/>
      <c r="W1451" s="2"/>
      <c r="BD1451" s="2"/>
      <c r="BE1451" s="2"/>
      <c r="BF1451" s="2"/>
      <c r="BG1451" s="2"/>
      <c r="BH1451" s="2"/>
      <c r="BI1451" s="2"/>
      <c r="BO1451" s="2"/>
      <c r="BP1451" s="2"/>
      <c r="BQ1451" s="2"/>
    </row>
    <row r="1452" spans="18:69" x14ac:dyDescent="0.25">
      <c r="R1452" s="2"/>
      <c r="S1452" s="2"/>
      <c r="T1452" s="2"/>
      <c r="U1452" s="2"/>
      <c r="V1452" s="2"/>
      <c r="W1452" s="2"/>
      <c r="BD1452" s="2"/>
      <c r="BE1452" s="2"/>
      <c r="BF1452" s="2"/>
      <c r="BG1452" s="2"/>
      <c r="BH1452" s="2"/>
      <c r="BI1452" s="2"/>
      <c r="BO1452" s="2"/>
      <c r="BP1452" s="2"/>
      <c r="BQ1452" s="2"/>
    </row>
    <row r="1453" spans="18:69" x14ac:dyDescent="0.25">
      <c r="R1453" s="2"/>
      <c r="S1453" s="2"/>
      <c r="T1453" s="2"/>
      <c r="U1453" s="2"/>
      <c r="V1453" s="2"/>
      <c r="W1453" s="2"/>
      <c r="BD1453" s="2"/>
      <c r="BE1453" s="2"/>
      <c r="BF1453" s="2"/>
      <c r="BG1453" s="2"/>
      <c r="BH1453" s="2"/>
      <c r="BI1453" s="2"/>
      <c r="BO1453" s="2"/>
      <c r="BP1453" s="2"/>
      <c r="BQ1453" s="2"/>
    </row>
    <row r="1454" spans="18:69" x14ac:dyDescent="0.25">
      <c r="R1454" s="2"/>
      <c r="S1454" s="2"/>
      <c r="T1454" s="2"/>
      <c r="U1454" s="2"/>
      <c r="V1454" s="2"/>
      <c r="W1454" s="2"/>
      <c r="BD1454" s="2"/>
      <c r="BE1454" s="2"/>
      <c r="BF1454" s="2"/>
      <c r="BG1454" s="2"/>
      <c r="BH1454" s="2"/>
      <c r="BI1454" s="2"/>
      <c r="BO1454" s="2"/>
      <c r="BP1454" s="2"/>
      <c r="BQ1454" s="2"/>
    </row>
    <row r="1455" spans="18:69" x14ac:dyDescent="0.25">
      <c r="R1455" s="2"/>
      <c r="S1455" s="2"/>
      <c r="T1455" s="2"/>
      <c r="U1455" s="2"/>
      <c r="V1455" s="2"/>
      <c r="W1455" s="2"/>
      <c r="BD1455" s="2"/>
      <c r="BE1455" s="2"/>
      <c r="BF1455" s="2"/>
      <c r="BG1455" s="2"/>
      <c r="BH1455" s="2"/>
      <c r="BI1455" s="2"/>
      <c r="BO1455" s="2"/>
      <c r="BP1455" s="2"/>
      <c r="BQ1455" s="2"/>
    </row>
    <row r="1456" spans="18:69" x14ac:dyDescent="0.25">
      <c r="R1456" s="2"/>
      <c r="S1456" s="2"/>
      <c r="T1456" s="2"/>
      <c r="U1456" s="2"/>
      <c r="V1456" s="2"/>
      <c r="W1456" s="2"/>
      <c r="BD1456" s="2"/>
      <c r="BE1456" s="2"/>
      <c r="BF1456" s="2"/>
      <c r="BG1456" s="2"/>
      <c r="BH1456" s="2"/>
      <c r="BI1456" s="2"/>
      <c r="BO1456" s="2"/>
      <c r="BP1456" s="2"/>
      <c r="BQ1456" s="2"/>
    </row>
    <row r="1457" spans="18:69" x14ac:dyDescent="0.25">
      <c r="R1457" s="2"/>
      <c r="S1457" s="2"/>
      <c r="T1457" s="2"/>
      <c r="U1457" s="2"/>
      <c r="V1457" s="2"/>
      <c r="W1457" s="2"/>
      <c r="BD1457" s="2"/>
      <c r="BE1457" s="2"/>
      <c r="BF1457" s="2"/>
      <c r="BG1457" s="2"/>
      <c r="BH1457" s="2"/>
      <c r="BI1457" s="2"/>
      <c r="BO1457" s="2"/>
      <c r="BP1457" s="2"/>
      <c r="BQ1457" s="2"/>
    </row>
    <row r="1458" spans="18:69" x14ac:dyDescent="0.25">
      <c r="R1458" s="2"/>
      <c r="S1458" s="2"/>
      <c r="T1458" s="2"/>
      <c r="U1458" s="2"/>
      <c r="V1458" s="2"/>
      <c r="W1458" s="2"/>
      <c r="BD1458" s="2"/>
      <c r="BE1458" s="2"/>
      <c r="BF1458" s="2"/>
      <c r="BG1458" s="2"/>
      <c r="BH1458" s="2"/>
      <c r="BI1458" s="2"/>
      <c r="BO1458" s="2"/>
      <c r="BP1458" s="2"/>
      <c r="BQ1458" s="2"/>
    </row>
    <row r="1459" spans="18:69" x14ac:dyDescent="0.25">
      <c r="R1459" s="2"/>
      <c r="S1459" s="2"/>
      <c r="T1459" s="2"/>
      <c r="U1459" s="2"/>
      <c r="V1459" s="2"/>
      <c r="W1459" s="2"/>
      <c r="BD1459" s="2"/>
      <c r="BE1459" s="2"/>
      <c r="BF1459" s="2"/>
      <c r="BG1459" s="2"/>
      <c r="BH1459" s="2"/>
      <c r="BI1459" s="2"/>
      <c r="BO1459" s="2"/>
      <c r="BP1459" s="2"/>
      <c r="BQ1459" s="2"/>
    </row>
    <row r="1460" spans="18:69" x14ac:dyDescent="0.25">
      <c r="R1460" s="2"/>
      <c r="S1460" s="2"/>
      <c r="T1460" s="2"/>
      <c r="U1460" s="2"/>
      <c r="V1460" s="2"/>
      <c r="W1460" s="2"/>
      <c r="BD1460" s="2"/>
      <c r="BE1460" s="2"/>
      <c r="BF1460" s="2"/>
      <c r="BG1460" s="2"/>
      <c r="BH1460" s="2"/>
      <c r="BI1460" s="2"/>
      <c r="BO1460" s="2"/>
      <c r="BP1460" s="2"/>
      <c r="BQ1460" s="2"/>
    </row>
    <row r="1461" spans="18:69" x14ac:dyDescent="0.25">
      <c r="R1461" s="2"/>
      <c r="S1461" s="2"/>
      <c r="T1461" s="2"/>
      <c r="U1461" s="2"/>
      <c r="V1461" s="2"/>
      <c r="W1461" s="2"/>
      <c r="BD1461" s="2"/>
      <c r="BE1461" s="2"/>
      <c r="BF1461" s="2"/>
      <c r="BG1461" s="2"/>
      <c r="BH1461" s="2"/>
      <c r="BI1461" s="2"/>
      <c r="BO1461" s="2"/>
      <c r="BP1461" s="2"/>
      <c r="BQ1461" s="2"/>
    </row>
    <row r="1462" spans="18:69" x14ac:dyDescent="0.25">
      <c r="R1462" s="2"/>
      <c r="S1462" s="2"/>
      <c r="T1462" s="2"/>
      <c r="U1462" s="2"/>
      <c r="V1462" s="2"/>
      <c r="W1462" s="2"/>
      <c r="BD1462" s="2"/>
      <c r="BE1462" s="2"/>
      <c r="BF1462" s="2"/>
      <c r="BG1462" s="2"/>
      <c r="BH1462" s="2"/>
      <c r="BI1462" s="2"/>
      <c r="BO1462" s="2"/>
      <c r="BP1462" s="2"/>
      <c r="BQ1462" s="2"/>
    </row>
    <row r="1463" spans="18:69" x14ac:dyDescent="0.25">
      <c r="R1463" s="2"/>
      <c r="S1463" s="2"/>
      <c r="T1463" s="2"/>
      <c r="U1463" s="2"/>
      <c r="V1463" s="2"/>
      <c r="W1463" s="2"/>
      <c r="BD1463" s="2"/>
      <c r="BE1463" s="2"/>
      <c r="BF1463" s="2"/>
      <c r="BG1463" s="2"/>
      <c r="BH1463" s="2"/>
      <c r="BI1463" s="2"/>
      <c r="BO1463" s="2"/>
      <c r="BP1463" s="2"/>
      <c r="BQ1463" s="2"/>
    </row>
    <row r="1464" spans="18:69" x14ac:dyDescent="0.25">
      <c r="R1464" s="2"/>
      <c r="S1464" s="2"/>
      <c r="T1464" s="2"/>
      <c r="U1464" s="2"/>
      <c r="V1464" s="2"/>
      <c r="W1464" s="2"/>
      <c r="BD1464" s="2"/>
      <c r="BE1464" s="2"/>
      <c r="BF1464" s="2"/>
      <c r="BG1464" s="2"/>
      <c r="BH1464" s="2"/>
      <c r="BI1464" s="2"/>
      <c r="BO1464" s="2"/>
      <c r="BP1464" s="2"/>
      <c r="BQ1464" s="2"/>
    </row>
    <row r="1465" spans="18:69" x14ac:dyDescent="0.25">
      <c r="R1465" s="2"/>
      <c r="S1465" s="2"/>
      <c r="T1465" s="2"/>
      <c r="U1465" s="2"/>
      <c r="V1465" s="2"/>
      <c r="W1465" s="2"/>
      <c r="BD1465" s="2"/>
      <c r="BE1465" s="2"/>
      <c r="BF1465" s="2"/>
      <c r="BG1465" s="2"/>
      <c r="BH1465" s="2"/>
      <c r="BI1465" s="2"/>
      <c r="BO1465" s="2"/>
      <c r="BP1465" s="2"/>
      <c r="BQ1465" s="2"/>
    </row>
    <row r="1466" spans="18:69" x14ac:dyDescent="0.25">
      <c r="R1466" s="2"/>
      <c r="S1466" s="2"/>
      <c r="T1466" s="2"/>
      <c r="U1466" s="2"/>
      <c r="V1466" s="2"/>
      <c r="W1466" s="2"/>
      <c r="BD1466" s="2"/>
      <c r="BE1466" s="2"/>
      <c r="BF1466" s="2"/>
      <c r="BG1466" s="2"/>
      <c r="BH1466" s="2"/>
      <c r="BI1466" s="2"/>
      <c r="BO1466" s="2"/>
      <c r="BP1466" s="2"/>
      <c r="BQ1466" s="2"/>
    </row>
    <row r="1467" spans="18:69" x14ac:dyDescent="0.25">
      <c r="R1467" s="2"/>
      <c r="S1467" s="2"/>
      <c r="T1467" s="2"/>
      <c r="U1467" s="2"/>
      <c r="V1467" s="2"/>
      <c r="W1467" s="2"/>
      <c r="BD1467" s="2"/>
      <c r="BE1467" s="2"/>
      <c r="BF1467" s="2"/>
      <c r="BG1467" s="2"/>
      <c r="BH1467" s="2"/>
      <c r="BI1467" s="2"/>
      <c r="BO1467" s="2"/>
      <c r="BP1467" s="2"/>
      <c r="BQ1467" s="2"/>
    </row>
    <row r="1468" spans="18:69" x14ac:dyDescent="0.25">
      <c r="R1468" s="2"/>
      <c r="S1468" s="2"/>
      <c r="T1468" s="2"/>
      <c r="U1468" s="2"/>
      <c r="V1468" s="2"/>
      <c r="W1468" s="2"/>
      <c r="BD1468" s="2"/>
      <c r="BE1468" s="2"/>
      <c r="BF1468" s="2"/>
      <c r="BG1468" s="2"/>
      <c r="BH1468" s="2"/>
      <c r="BI1468" s="2"/>
      <c r="BO1468" s="2"/>
      <c r="BP1468" s="2"/>
      <c r="BQ1468" s="2"/>
    </row>
    <row r="1469" spans="18:69" x14ac:dyDescent="0.25">
      <c r="R1469" s="2"/>
      <c r="S1469" s="2"/>
      <c r="T1469" s="2"/>
      <c r="U1469" s="2"/>
      <c r="V1469" s="2"/>
      <c r="W1469" s="2"/>
      <c r="BD1469" s="2"/>
      <c r="BE1469" s="2"/>
      <c r="BF1469" s="2"/>
      <c r="BG1469" s="2"/>
      <c r="BH1469" s="2"/>
      <c r="BI1469" s="2"/>
      <c r="BO1469" s="2"/>
      <c r="BP1469" s="2"/>
      <c r="BQ1469" s="2"/>
    </row>
    <row r="1470" spans="18:69" x14ac:dyDescent="0.25">
      <c r="R1470" s="2"/>
      <c r="S1470" s="2"/>
      <c r="T1470" s="2"/>
      <c r="U1470" s="2"/>
      <c r="V1470" s="2"/>
      <c r="W1470" s="2"/>
      <c r="BD1470" s="2"/>
      <c r="BE1470" s="2"/>
      <c r="BF1470" s="2"/>
      <c r="BG1470" s="2"/>
      <c r="BH1470" s="2"/>
      <c r="BI1470" s="2"/>
      <c r="BO1470" s="2"/>
      <c r="BP1470" s="2"/>
      <c r="BQ1470" s="2"/>
    </row>
    <row r="1471" spans="18:69" x14ac:dyDescent="0.25">
      <c r="R1471" s="2"/>
      <c r="S1471" s="2"/>
      <c r="T1471" s="2"/>
      <c r="U1471" s="2"/>
      <c r="V1471" s="2"/>
      <c r="W1471" s="2"/>
      <c r="BD1471" s="2"/>
      <c r="BE1471" s="2"/>
      <c r="BF1471" s="2"/>
      <c r="BG1471" s="2"/>
      <c r="BH1471" s="2"/>
      <c r="BI1471" s="2"/>
      <c r="BO1471" s="2"/>
      <c r="BP1471" s="2"/>
      <c r="BQ1471" s="2"/>
    </row>
    <row r="1472" spans="18:69" x14ac:dyDescent="0.25">
      <c r="R1472" s="2"/>
      <c r="S1472" s="2"/>
      <c r="T1472" s="2"/>
      <c r="U1472" s="2"/>
      <c r="V1472" s="2"/>
      <c r="W1472" s="2"/>
      <c r="BD1472" s="2"/>
      <c r="BE1472" s="2"/>
      <c r="BF1472" s="2"/>
      <c r="BG1472" s="2"/>
      <c r="BH1472" s="2"/>
      <c r="BI1472" s="2"/>
      <c r="BO1472" s="2"/>
      <c r="BP1472" s="2"/>
      <c r="BQ1472" s="2"/>
    </row>
    <row r="1473" spans="18:69" x14ac:dyDescent="0.25">
      <c r="R1473" s="2"/>
      <c r="S1473" s="2"/>
      <c r="T1473" s="2"/>
      <c r="U1473" s="2"/>
      <c r="V1473" s="2"/>
      <c r="W1473" s="2"/>
      <c r="BD1473" s="2"/>
      <c r="BE1473" s="2"/>
      <c r="BF1473" s="2"/>
      <c r="BG1473" s="2"/>
      <c r="BH1473" s="2"/>
      <c r="BI1473" s="2"/>
      <c r="BO1473" s="2"/>
      <c r="BP1473" s="2"/>
      <c r="BQ1473" s="2"/>
    </row>
    <row r="1474" spans="18:69" x14ac:dyDescent="0.25">
      <c r="R1474" s="2"/>
      <c r="S1474" s="2"/>
      <c r="T1474" s="2"/>
      <c r="U1474" s="2"/>
      <c r="V1474" s="2"/>
      <c r="W1474" s="2"/>
      <c r="BD1474" s="2"/>
      <c r="BE1474" s="2"/>
      <c r="BF1474" s="2"/>
      <c r="BG1474" s="2"/>
      <c r="BH1474" s="2"/>
      <c r="BI1474" s="2"/>
      <c r="BO1474" s="2"/>
      <c r="BP1474" s="2"/>
      <c r="BQ1474" s="2"/>
    </row>
    <row r="1475" spans="18:69" x14ac:dyDescent="0.25">
      <c r="R1475" s="2"/>
      <c r="S1475" s="2"/>
      <c r="T1475" s="2"/>
      <c r="U1475" s="2"/>
      <c r="V1475" s="2"/>
      <c r="W1475" s="2"/>
      <c r="BD1475" s="2"/>
      <c r="BE1475" s="2"/>
      <c r="BF1475" s="2"/>
      <c r="BG1475" s="2"/>
      <c r="BH1475" s="2"/>
      <c r="BI1475" s="2"/>
      <c r="BO1475" s="2"/>
      <c r="BP1475" s="2"/>
      <c r="BQ1475" s="2"/>
    </row>
    <row r="1476" spans="18:69" x14ac:dyDescent="0.25">
      <c r="R1476" s="2"/>
      <c r="S1476" s="2"/>
      <c r="T1476" s="2"/>
      <c r="U1476" s="2"/>
      <c r="V1476" s="2"/>
      <c r="W1476" s="2"/>
      <c r="BD1476" s="2"/>
      <c r="BE1476" s="2"/>
      <c r="BF1476" s="2"/>
      <c r="BG1476" s="2"/>
      <c r="BH1476" s="2"/>
      <c r="BI1476" s="2"/>
      <c r="BO1476" s="2"/>
      <c r="BP1476" s="2"/>
      <c r="BQ1476" s="2"/>
    </row>
    <row r="1477" spans="18:69" x14ac:dyDescent="0.25">
      <c r="R1477" s="2"/>
      <c r="S1477" s="2"/>
      <c r="T1477" s="2"/>
      <c r="U1477" s="2"/>
      <c r="V1477" s="2"/>
      <c r="W1477" s="2"/>
      <c r="BD1477" s="2"/>
      <c r="BE1477" s="2"/>
      <c r="BF1477" s="2"/>
      <c r="BG1477" s="2"/>
      <c r="BH1477" s="2"/>
      <c r="BI1477" s="2"/>
      <c r="BO1477" s="2"/>
      <c r="BP1477" s="2"/>
      <c r="BQ1477" s="2"/>
    </row>
    <row r="1478" spans="18:69" x14ac:dyDescent="0.25">
      <c r="R1478" s="2"/>
      <c r="S1478" s="2"/>
      <c r="T1478" s="2"/>
      <c r="U1478" s="2"/>
      <c r="V1478" s="2"/>
      <c r="W1478" s="2"/>
      <c r="BD1478" s="2"/>
      <c r="BE1478" s="2"/>
      <c r="BF1478" s="2"/>
      <c r="BG1478" s="2"/>
      <c r="BH1478" s="2"/>
      <c r="BI1478" s="2"/>
      <c r="BO1478" s="2"/>
      <c r="BP1478" s="2"/>
      <c r="BQ1478" s="2"/>
    </row>
    <row r="1479" spans="18:69" x14ac:dyDescent="0.25">
      <c r="R1479" s="2"/>
      <c r="S1479" s="2"/>
      <c r="T1479" s="2"/>
      <c r="U1479" s="2"/>
      <c r="V1479" s="2"/>
      <c r="W1479" s="2"/>
      <c r="BD1479" s="2"/>
      <c r="BE1479" s="2"/>
      <c r="BF1479" s="2"/>
      <c r="BG1479" s="2"/>
      <c r="BH1479" s="2"/>
      <c r="BI1479" s="2"/>
      <c r="BO1479" s="2"/>
      <c r="BP1479" s="2"/>
      <c r="BQ1479" s="2"/>
    </row>
    <row r="1480" spans="18:69" x14ac:dyDescent="0.25">
      <c r="R1480" s="2"/>
      <c r="S1480" s="2"/>
      <c r="T1480" s="2"/>
      <c r="U1480" s="2"/>
      <c r="V1480" s="2"/>
      <c r="W1480" s="2"/>
      <c r="BD1480" s="2"/>
      <c r="BE1480" s="2"/>
      <c r="BF1480" s="2"/>
      <c r="BG1480" s="2"/>
      <c r="BH1480" s="2"/>
      <c r="BI1480" s="2"/>
      <c r="BO1480" s="2"/>
      <c r="BP1480" s="2"/>
      <c r="BQ1480" s="2"/>
    </row>
    <row r="1481" spans="18:69" x14ac:dyDescent="0.25">
      <c r="R1481" s="2"/>
      <c r="S1481" s="2"/>
      <c r="T1481" s="2"/>
      <c r="U1481" s="2"/>
      <c r="V1481" s="2"/>
      <c r="W1481" s="2"/>
      <c r="BD1481" s="2"/>
      <c r="BE1481" s="2"/>
      <c r="BF1481" s="2"/>
      <c r="BG1481" s="2"/>
      <c r="BH1481" s="2"/>
      <c r="BI1481" s="2"/>
      <c r="BO1481" s="2"/>
      <c r="BP1481" s="2"/>
      <c r="BQ1481" s="2"/>
    </row>
    <row r="1482" spans="18:69" x14ac:dyDescent="0.25">
      <c r="R1482" s="2"/>
      <c r="S1482" s="2"/>
      <c r="T1482" s="2"/>
      <c r="U1482" s="2"/>
      <c r="V1482" s="2"/>
      <c r="W1482" s="2"/>
      <c r="BD1482" s="2"/>
      <c r="BE1482" s="2"/>
      <c r="BF1482" s="2"/>
      <c r="BG1482" s="2"/>
      <c r="BH1482" s="2"/>
      <c r="BI1482" s="2"/>
      <c r="BO1482" s="2"/>
      <c r="BP1482" s="2"/>
      <c r="BQ1482" s="2"/>
    </row>
    <row r="1483" spans="18:69" x14ac:dyDescent="0.25">
      <c r="R1483" s="2"/>
      <c r="S1483" s="2"/>
      <c r="T1483" s="2"/>
      <c r="U1483" s="2"/>
      <c r="V1483" s="2"/>
      <c r="W1483" s="2"/>
      <c r="BD1483" s="2"/>
      <c r="BE1483" s="2"/>
      <c r="BF1483" s="2"/>
      <c r="BG1483" s="2"/>
      <c r="BH1483" s="2"/>
      <c r="BI1483" s="2"/>
      <c r="BO1483" s="2"/>
      <c r="BP1483" s="2"/>
      <c r="BQ1483" s="2"/>
    </row>
    <row r="1484" spans="18:69" x14ac:dyDescent="0.25">
      <c r="R1484" s="2"/>
      <c r="S1484" s="2"/>
      <c r="T1484" s="2"/>
      <c r="U1484" s="2"/>
      <c r="V1484" s="2"/>
      <c r="W1484" s="2"/>
      <c r="BD1484" s="2"/>
      <c r="BE1484" s="2"/>
      <c r="BF1484" s="2"/>
      <c r="BG1484" s="2"/>
      <c r="BH1484" s="2"/>
      <c r="BI1484" s="2"/>
      <c r="BO1484" s="2"/>
      <c r="BP1484" s="2"/>
      <c r="BQ1484" s="2"/>
    </row>
    <row r="1485" spans="18:69" x14ac:dyDescent="0.25">
      <c r="R1485" s="2"/>
      <c r="S1485" s="2"/>
      <c r="T1485" s="2"/>
      <c r="U1485" s="2"/>
      <c r="V1485" s="2"/>
      <c r="W1485" s="2"/>
      <c r="BD1485" s="2"/>
      <c r="BE1485" s="2"/>
      <c r="BF1485" s="2"/>
      <c r="BG1485" s="2"/>
      <c r="BH1485" s="2"/>
      <c r="BI1485" s="2"/>
      <c r="BO1485" s="2"/>
      <c r="BP1485" s="2"/>
      <c r="BQ1485" s="2"/>
    </row>
    <row r="1486" spans="18:69" x14ac:dyDescent="0.25">
      <c r="R1486" s="2"/>
      <c r="S1486" s="2"/>
      <c r="T1486" s="2"/>
      <c r="U1486" s="2"/>
      <c r="V1486" s="2"/>
      <c r="W1486" s="2"/>
      <c r="BD1486" s="2"/>
      <c r="BE1486" s="2"/>
      <c r="BF1486" s="2"/>
      <c r="BG1486" s="2"/>
      <c r="BH1486" s="2"/>
      <c r="BI1486" s="2"/>
      <c r="BO1486" s="2"/>
      <c r="BP1486" s="2"/>
      <c r="BQ1486" s="2"/>
    </row>
    <row r="1487" spans="18:69" x14ac:dyDescent="0.25">
      <c r="R1487" s="2"/>
      <c r="S1487" s="2"/>
      <c r="T1487" s="2"/>
      <c r="U1487" s="2"/>
      <c r="V1487" s="2"/>
      <c r="W1487" s="2"/>
      <c r="BD1487" s="2"/>
      <c r="BE1487" s="2"/>
      <c r="BF1487" s="2"/>
      <c r="BG1487" s="2"/>
      <c r="BH1487" s="2"/>
      <c r="BI1487" s="2"/>
      <c r="BO1487" s="2"/>
      <c r="BP1487" s="2"/>
      <c r="BQ1487" s="2"/>
    </row>
    <row r="1488" spans="18:69" x14ac:dyDescent="0.25">
      <c r="R1488" s="2"/>
      <c r="S1488" s="2"/>
      <c r="T1488" s="2"/>
      <c r="U1488" s="2"/>
      <c r="V1488" s="2"/>
      <c r="W1488" s="2"/>
      <c r="BD1488" s="2"/>
      <c r="BE1488" s="2"/>
      <c r="BF1488" s="2"/>
      <c r="BG1488" s="2"/>
      <c r="BH1488" s="2"/>
      <c r="BI1488" s="2"/>
      <c r="BO1488" s="2"/>
      <c r="BP1488" s="2"/>
      <c r="BQ1488" s="2"/>
    </row>
    <row r="1489" spans="18:69" x14ac:dyDescent="0.25">
      <c r="R1489" s="2"/>
      <c r="S1489" s="2"/>
      <c r="T1489" s="2"/>
      <c r="U1489" s="2"/>
      <c r="V1489" s="2"/>
      <c r="W1489" s="2"/>
      <c r="BD1489" s="2"/>
      <c r="BE1489" s="2"/>
      <c r="BF1489" s="2"/>
      <c r="BG1489" s="2"/>
      <c r="BH1489" s="2"/>
      <c r="BI1489" s="2"/>
      <c r="BO1489" s="2"/>
      <c r="BP1489" s="2"/>
      <c r="BQ1489" s="2"/>
    </row>
    <row r="1490" spans="18:69" x14ac:dyDescent="0.25">
      <c r="R1490" s="2"/>
      <c r="S1490" s="2"/>
      <c r="T1490" s="2"/>
      <c r="U1490" s="2"/>
      <c r="V1490" s="2"/>
      <c r="W1490" s="2"/>
      <c r="BD1490" s="2"/>
      <c r="BE1490" s="2"/>
      <c r="BF1490" s="2"/>
      <c r="BG1490" s="2"/>
      <c r="BH1490" s="2"/>
      <c r="BI1490" s="2"/>
      <c r="BO1490" s="2"/>
      <c r="BP1490" s="2"/>
      <c r="BQ1490" s="2"/>
    </row>
    <row r="1491" spans="18:69" x14ac:dyDescent="0.25">
      <c r="R1491" s="2"/>
      <c r="S1491" s="2"/>
      <c r="T1491" s="2"/>
      <c r="U1491" s="2"/>
      <c r="V1491" s="2"/>
      <c r="W1491" s="2"/>
      <c r="BD1491" s="2"/>
      <c r="BE1491" s="2"/>
      <c r="BF1491" s="2"/>
      <c r="BG1491" s="2"/>
      <c r="BH1491" s="2"/>
      <c r="BI1491" s="2"/>
      <c r="BO1491" s="2"/>
      <c r="BP1491" s="2"/>
      <c r="BQ1491" s="2"/>
    </row>
    <row r="1492" spans="18:69" x14ac:dyDescent="0.25">
      <c r="R1492" s="2"/>
      <c r="S1492" s="2"/>
      <c r="T1492" s="2"/>
      <c r="U1492" s="2"/>
      <c r="V1492" s="2"/>
      <c r="W1492" s="2"/>
      <c r="BD1492" s="2"/>
      <c r="BE1492" s="2"/>
      <c r="BF1492" s="2"/>
      <c r="BG1492" s="2"/>
      <c r="BH1492" s="2"/>
      <c r="BI1492" s="2"/>
      <c r="BO1492" s="2"/>
      <c r="BP1492" s="2"/>
      <c r="BQ1492" s="2"/>
    </row>
    <row r="1493" spans="18:69" x14ac:dyDescent="0.25">
      <c r="R1493" s="2"/>
      <c r="S1493" s="2"/>
      <c r="T1493" s="2"/>
      <c r="U1493" s="2"/>
      <c r="V1493" s="2"/>
      <c r="W1493" s="2"/>
      <c r="BD1493" s="2"/>
      <c r="BE1493" s="2"/>
      <c r="BF1493" s="2"/>
      <c r="BG1493" s="2"/>
      <c r="BH1493" s="2"/>
      <c r="BI1493" s="2"/>
      <c r="BO1493" s="2"/>
      <c r="BP1493" s="2"/>
      <c r="BQ1493" s="2"/>
    </row>
    <row r="1494" spans="18:69" x14ac:dyDescent="0.25">
      <c r="R1494" s="2"/>
      <c r="S1494" s="2"/>
      <c r="T1494" s="2"/>
      <c r="U1494" s="2"/>
      <c r="V1494" s="2"/>
      <c r="W1494" s="2"/>
      <c r="BD1494" s="2"/>
      <c r="BE1494" s="2"/>
      <c r="BF1494" s="2"/>
      <c r="BG1494" s="2"/>
      <c r="BH1494" s="2"/>
      <c r="BI1494" s="2"/>
      <c r="BO1494" s="2"/>
      <c r="BP1494" s="2"/>
      <c r="BQ1494" s="2"/>
    </row>
    <row r="1495" spans="18:69" x14ac:dyDescent="0.25">
      <c r="R1495" s="2"/>
      <c r="S1495" s="2"/>
      <c r="T1495" s="2"/>
      <c r="U1495" s="2"/>
      <c r="V1495" s="2"/>
      <c r="W1495" s="2"/>
      <c r="BD1495" s="2"/>
      <c r="BE1495" s="2"/>
      <c r="BF1495" s="2"/>
      <c r="BG1495" s="2"/>
      <c r="BH1495" s="2"/>
      <c r="BI1495" s="2"/>
      <c r="BO1495" s="2"/>
      <c r="BP1495" s="2"/>
      <c r="BQ1495" s="2"/>
    </row>
    <row r="1496" spans="18:69" x14ac:dyDescent="0.25">
      <c r="R1496" s="2"/>
      <c r="S1496" s="2"/>
      <c r="T1496" s="2"/>
      <c r="U1496" s="2"/>
      <c r="V1496" s="2"/>
      <c r="W1496" s="2"/>
      <c r="BD1496" s="2"/>
      <c r="BE1496" s="2"/>
      <c r="BF1496" s="2"/>
      <c r="BG1496" s="2"/>
      <c r="BH1496" s="2"/>
      <c r="BI1496" s="2"/>
      <c r="BO1496" s="2"/>
      <c r="BP1496" s="2"/>
      <c r="BQ1496" s="2"/>
    </row>
    <row r="1497" spans="18:69" x14ac:dyDescent="0.25">
      <c r="R1497" s="2"/>
      <c r="S1497" s="2"/>
      <c r="T1497" s="2"/>
      <c r="U1497" s="2"/>
      <c r="V1497" s="2"/>
      <c r="W1497" s="2"/>
      <c r="BD1497" s="2"/>
      <c r="BE1497" s="2"/>
      <c r="BF1497" s="2"/>
      <c r="BG1497" s="2"/>
      <c r="BH1497" s="2"/>
      <c r="BI1497" s="2"/>
      <c r="BO1497" s="2"/>
      <c r="BP1497" s="2"/>
      <c r="BQ1497" s="2"/>
    </row>
    <row r="1498" spans="18:69" x14ac:dyDescent="0.25">
      <c r="R1498" s="2"/>
      <c r="S1498" s="2"/>
      <c r="T1498" s="2"/>
      <c r="U1498" s="2"/>
      <c r="V1498" s="2"/>
      <c r="W1498" s="2"/>
      <c r="BD1498" s="2"/>
      <c r="BE1498" s="2"/>
      <c r="BF1498" s="2"/>
      <c r="BG1498" s="2"/>
      <c r="BH1498" s="2"/>
      <c r="BI1498" s="2"/>
      <c r="BO1498" s="2"/>
      <c r="BP1498" s="2"/>
      <c r="BQ1498" s="2"/>
    </row>
    <row r="1499" spans="18:69" x14ac:dyDescent="0.25">
      <c r="R1499" s="2"/>
      <c r="S1499" s="2"/>
      <c r="T1499" s="2"/>
      <c r="U1499" s="2"/>
      <c r="V1499" s="2"/>
      <c r="W1499" s="2"/>
      <c r="BD1499" s="2"/>
      <c r="BE1499" s="2"/>
      <c r="BF1499" s="2"/>
      <c r="BG1499" s="2"/>
      <c r="BH1499" s="2"/>
      <c r="BI1499" s="2"/>
      <c r="BO1499" s="2"/>
      <c r="BP1499" s="2"/>
      <c r="BQ1499" s="2"/>
    </row>
    <row r="1500" spans="18:69" x14ac:dyDescent="0.25">
      <c r="R1500" s="2"/>
      <c r="S1500" s="2"/>
      <c r="T1500" s="2"/>
      <c r="U1500" s="2"/>
      <c r="V1500" s="2"/>
      <c r="W1500" s="2"/>
      <c r="BD1500" s="2"/>
      <c r="BE1500" s="2"/>
      <c r="BF1500" s="2"/>
      <c r="BG1500" s="2"/>
      <c r="BH1500" s="2"/>
      <c r="BI1500" s="2"/>
      <c r="BO1500" s="2"/>
      <c r="BP1500" s="2"/>
      <c r="BQ1500" s="2"/>
    </row>
    <row r="1501" spans="18:69" x14ac:dyDescent="0.25">
      <c r="R1501" s="2"/>
      <c r="S1501" s="2"/>
      <c r="T1501" s="2"/>
      <c r="U1501" s="2"/>
      <c r="V1501" s="2"/>
      <c r="W1501" s="2"/>
      <c r="BD1501" s="2"/>
      <c r="BE1501" s="2"/>
      <c r="BF1501" s="2"/>
      <c r="BG1501" s="2"/>
      <c r="BH1501" s="2"/>
      <c r="BI1501" s="2"/>
      <c r="BO1501" s="2"/>
      <c r="BP1501" s="2"/>
      <c r="BQ1501" s="2"/>
    </row>
    <row r="1502" spans="18:69" x14ac:dyDescent="0.25">
      <c r="R1502" s="2"/>
      <c r="S1502" s="2"/>
      <c r="T1502" s="2"/>
      <c r="U1502" s="2"/>
      <c r="V1502" s="2"/>
      <c r="W1502" s="2"/>
      <c r="BD1502" s="2"/>
      <c r="BE1502" s="2"/>
      <c r="BF1502" s="2"/>
      <c r="BG1502" s="2"/>
      <c r="BH1502" s="2"/>
      <c r="BI1502" s="2"/>
      <c r="BO1502" s="2"/>
      <c r="BP1502" s="2"/>
      <c r="BQ1502" s="2"/>
    </row>
    <row r="1503" spans="18:69" x14ac:dyDescent="0.25">
      <c r="R1503" s="2"/>
      <c r="S1503" s="2"/>
      <c r="T1503" s="2"/>
      <c r="U1503" s="2"/>
      <c r="V1503" s="2"/>
      <c r="W1503" s="2"/>
      <c r="BD1503" s="2"/>
      <c r="BE1503" s="2"/>
      <c r="BF1503" s="2"/>
      <c r="BG1503" s="2"/>
      <c r="BH1503" s="2"/>
      <c r="BI1503" s="2"/>
      <c r="BO1503" s="2"/>
      <c r="BP1503" s="2"/>
      <c r="BQ1503" s="2"/>
    </row>
    <row r="1504" spans="18:69" x14ac:dyDescent="0.25">
      <c r="R1504" s="2"/>
      <c r="S1504" s="2"/>
      <c r="T1504" s="2"/>
      <c r="U1504" s="2"/>
      <c r="V1504" s="2"/>
      <c r="W1504" s="2"/>
      <c r="BD1504" s="2"/>
      <c r="BE1504" s="2"/>
      <c r="BF1504" s="2"/>
      <c r="BG1504" s="2"/>
      <c r="BH1504" s="2"/>
      <c r="BI1504" s="2"/>
      <c r="BO1504" s="2"/>
      <c r="BP1504" s="2"/>
      <c r="BQ1504" s="2"/>
    </row>
    <row r="1505" spans="18:69" x14ac:dyDescent="0.25">
      <c r="R1505" s="2"/>
      <c r="S1505" s="2"/>
      <c r="T1505" s="2"/>
      <c r="U1505" s="2"/>
      <c r="V1505" s="2"/>
      <c r="W1505" s="2"/>
      <c r="BD1505" s="2"/>
      <c r="BE1505" s="2"/>
      <c r="BF1505" s="2"/>
      <c r="BG1505" s="2"/>
      <c r="BH1505" s="2"/>
      <c r="BI1505" s="2"/>
      <c r="BO1505" s="2"/>
      <c r="BP1505" s="2"/>
      <c r="BQ1505" s="2"/>
    </row>
    <row r="1506" spans="18:69" x14ac:dyDescent="0.25">
      <c r="R1506" s="2"/>
      <c r="S1506" s="2"/>
      <c r="T1506" s="2"/>
      <c r="U1506" s="2"/>
      <c r="V1506" s="2"/>
      <c r="W1506" s="2"/>
      <c r="BD1506" s="2"/>
      <c r="BE1506" s="2"/>
      <c r="BF1506" s="2"/>
      <c r="BG1506" s="2"/>
      <c r="BH1506" s="2"/>
      <c r="BI1506" s="2"/>
      <c r="BO1506" s="2"/>
      <c r="BP1506" s="2"/>
      <c r="BQ1506" s="2"/>
    </row>
    <row r="1507" spans="18:69" x14ac:dyDescent="0.25">
      <c r="R1507" s="2"/>
      <c r="S1507" s="2"/>
      <c r="T1507" s="2"/>
      <c r="U1507" s="2"/>
      <c r="V1507" s="2"/>
      <c r="W1507" s="2"/>
      <c r="BD1507" s="2"/>
      <c r="BE1507" s="2"/>
      <c r="BF1507" s="2"/>
      <c r="BG1507" s="2"/>
      <c r="BH1507" s="2"/>
      <c r="BI1507" s="2"/>
      <c r="BO1507" s="2"/>
      <c r="BP1507" s="2"/>
      <c r="BQ1507" s="2"/>
    </row>
    <row r="1508" spans="18:69" x14ac:dyDescent="0.25">
      <c r="R1508" s="2"/>
      <c r="S1508" s="2"/>
      <c r="T1508" s="2"/>
      <c r="U1508" s="2"/>
      <c r="V1508" s="2"/>
      <c r="W1508" s="2"/>
      <c r="BD1508" s="2"/>
      <c r="BE1508" s="2"/>
      <c r="BF1508" s="2"/>
      <c r="BG1508" s="2"/>
      <c r="BH1508" s="2"/>
      <c r="BI1508" s="2"/>
      <c r="BO1508" s="2"/>
      <c r="BP1508" s="2"/>
      <c r="BQ1508" s="2"/>
    </row>
    <row r="1509" spans="18:69" x14ac:dyDescent="0.25">
      <c r="R1509" s="2"/>
      <c r="S1509" s="2"/>
      <c r="T1509" s="2"/>
      <c r="U1509" s="2"/>
      <c r="V1509" s="2"/>
      <c r="W1509" s="2"/>
      <c r="BD1509" s="2"/>
      <c r="BE1509" s="2"/>
      <c r="BF1509" s="2"/>
      <c r="BG1509" s="2"/>
      <c r="BH1509" s="2"/>
      <c r="BI1509" s="2"/>
      <c r="BO1509" s="2"/>
      <c r="BP1509" s="2"/>
      <c r="BQ1509" s="2"/>
    </row>
    <row r="1510" spans="18:69" x14ac:dyDescent="0.25">
      <c r="R1510" s="2"/>
      <c r="S1510" s="2"/>
      <c r="T1510" s="2"/>
      <c r="U1510" s="2"/>
      <c r="V1510" s="2"/>
      <c r="W1510" s="2"/>
      <c r="BD1510" s="2"/>
      <c r="BE1510" s="2"/>
      <c r="BF1510" s="2"/>
      <c r="BG1510" s="2"/>
      <c r="BH1510" s="2"/>
      <c r="BI1510" s="2"/>
      <c r="BO1510" s="2"/>
      <c r="BP1510" s="2"/>
      <c r="BQ1510" s="2"/>
    </row>
    <row r="1511" spans="18:69" x14ac:dyDescent="0.25">
      <c r="R1511" s="2"/>
      <c r="S1511" s="2"/>
      <c r="T1511" s="2"/>
      <c r="U1511" s="2"/>
      <c r="V1511" s="2"/>
      <c r="W1511" s="2"/>
      <c r="BD1511" s="2"/>
      <c r="BE1511" s="2"/>
      <c r="BF1511" s="2"/>
      <c r="BG1511" s="2"/>
      <c r="BH1511" s="2"/>
      <c r="BI1511" s="2"/>
      <c r="BO1511" s="2"/>
      <c r="BP1511" s="2"/>
      <c r="BQ1511" s="2"/>
    </row>
    <row r="1512" spans="18:69" x14ac:dyDescent="0.25">
      <c r="R1512" s="2"/>
      <c r="S1512" s="2"/>
      <c r="T1512" s="2"/>
      <c r="U1512" s="2"/>
      <c r="V1512" s="2"/>
      <c r="W1512" s="2"/>
      <c r="BD1512" s="2"/>
      <c r="BE1512" s="2"/>
      <c r="BF1512" s="2"/>
      <c r="BG1512" s="2"/>
      <c r="BH1512" s="2"/>
      <c r="BI1512" s="2"/>
      <c r="BO1512" s="2"/>
      <c r="BP1512" s="2"/>
      <c r="BQ1512" s="2"/>
    </row>
    <row r="1513" spans="18:69" x14ac:dyDescent="0.25">
      <c r="R1513" s="2"/>
      <c r="S1513" s="2"/>
      <c r="T1513" s="2"/>
      <c r="U1513" s="2"/>
      <c r="V1513" s="2"/>
      <c r="W1513" s="2"/>
      <c r="BD1513" s="2"/>
      <c r="BE1513" s="2"/>
      <c r="BF1513" s="2"/>
      <c r="BG1513" s="2"/>
      <c r="BH1513" s="2"/>
      <c r="BI1513" s="2"/>
      <c r="BO1513" s="2"/>
      <c r="BP1513" s="2"/>
      <c r="BQ1513" s="2"/>
    </row>
    <row r="1514" spans="18:69" x14ac:dyDescent="0.25">
      <c r="R1514" s="2"/>
      <c r="S1514" s="2"/>
      <c r="T1514" s="2"/>
      <c r="U1514" s="2"/>
      <c r="V1514" s="2"/>
      <c r="W1514" s="2"/>
      <c r="BD1514" s="2"/>
      <c r="BE1514" s="2"/>
      <c r="BF1514" s="2"/>
      <c r="BG1514" s="2"/>
      <c r="BH1514" s="2"/>
      <c r="BI1514" s="2"/>
      <c r="BO1514" s="2"/>
      <c r="BP1514" s="2"/>
      <c r="BQ1514" s="2"/>
    </row>
    <row r="1515" spans="18:69" x14ac:dyDescent="0.25">
      <c r="R1515" s="2"/>
      <c r="S1515" s="2"/>
      <c r="T1515" s="2"/>
      <c r="U1515" s="2"/>
      <c r="V1515" s="2"/>
      <c r="W1515" s="2"/>
      <c r="BD1515" s="2"/>
      <c r="BE1515" s="2"/>
      <c r="BF1515" s="2"/>
      <c r="BG1515" s="2"/>
      <c r="BH1515" s="2"/>
      <c r="BI1515" s="2"/>
      <c r="BO1515" s="2"/>
      <c r="BP1515" s="2"/>
      <c r="BQ1515" s="2"/>
    </row>
    <row r="1516" spans="18:69" x14ac:dyDescent="0.25">
      <c r="R1516" s="2"/>
      <c r="S1516" s="2"/>
      <c r="T1516" s="2"/>
      <c r="U1516" s="2"/>
      <c r="V1516" s="2"/>
      <c r="W1516" s="2"/>
      <c r="BD1516" s="2"/>
      <c r="BE1516" s="2"/>
      <c r="BF1516" s="2"/>
      <c r="BG1516" s="2"/>
      <c r="BH1516" s="2"/>
      <c r="BI1516" s="2"/>
      <c r="BO1516" s="2"/>
      <c r="BP1516" s="2"/>
      <c r="BQ1516" s="2"/>
    </row>
    <row r="1517" spans="18:69" x14ac:dyDescent="0.25">
      <c r="R1517" s="2"/>
      <c r="S1517" s="2"/>
      <c r="T1517" s="2"/>
      <c r="U1517" s="2"/>
      <c r="V1517" s="2"/>
      <c r="W1517" s="2"/>
      <c r="BD1517" s="2"/>
      <c r="BE1517" s="2"/>
      <c r="BF1517" s="2"/>
      <c r="BG1517" s="2"/>
      <c r="BH1517" s="2"/>
      <c r="BI1517" s="2"/>
      <c r="BO1517" s="2"/>
      <c r="BP1517" s="2"/>
      <c r="BQ1517" s="2"/>
    </row>
    <row r="1518" spans="18:69" x14ac:dyDescent="0.25">
      <c r="R1518" s="2"/>
      <c r="S1518" s="2"/>
      <c r="T1518" s="2"/>
      <c r="U1518" s="2"/>
      <c r="V1518" s="2"/>
      <c r="W1518" s="2"/>
      <c r="BD1518" s="2"/>
      <c r="BE1518" s="2"/>
      <c r="BF1518" s="2"/>
      <c r="BG1518" s="2"/>
      <c r="BH1518" s="2"/>
      <c r="BI1518" s="2"/>
      <c r="BO1518" s="2"/>
      <c r="BP1518" s="2"/>
      <c r="BQ1518" s="2"/>
    </row>
    <row r="1519" spans="18:69" x14ac:dyDescent="0.25">
      <c r="R1519" s="2"/>
      <c r="S1519" s="2"/>
      <c r="T1519" s="2"/>
      <c r="U1519" s="2"/>
      <c r="V1519" s="2"/>
      <c r="W1519" s="2"/>
      <c r="BD1519" s="2"/>
      <c r="BE1519" s="2"/>
      <c r="BF1519" s="2"/>
      <c r="BG1519" s="2"/>
      <c r="BH1519" s="2"/>
      <c r="BI1519" s="2"/>
      <c r="BO1519" s="2"/>
      <c r="BP1519" s="2"/>
      <c r="BQ1519" s="2"/>
    </row>
    <row r="1520" spans="18:69" x14ac:dyDescent="0.25">
      <c r="R1520" s="2"/>
      <c r="S1520" s="2"/>
      <c r="T1520" s="2"/>
      <c r="U1520" s="2"/>
      <c r="V1520" s="2"/>
      <c r="W1520" s="2"/>
      <c r="BD1520" s="2"/>
      <c r="BE1520" s="2"/>
      <c r="BF1520" s="2"/>
      <c r="BG1520" s="2"/>
      <c r="BH1520" s="2"/>
      <c r="BI1520" s="2"/>
      <c r="BO1520" s="2"/>
      <c r="BP1520" s="2"/>
      <c r="BQ1520" s="2"/>
    </row>
    <row r="1521" spans="18:69" x14ac:dyDescent="0.25">
      <c r="R1521" s="2"/>
      <c r="S1521" s="2"/>
      <c r="T1521" s="2"/>
      <c r="U1521" s="2"/>
      <c r="V1521" s="2"/>
      <c r="W1521" s="2"/>
      <c r="BD1521" s="2"/>
      <c r="BE1521" s="2"/>
      <c r="BF1521" s="2"/>
      <c r="BG1521" s="2"/>
      <c r="BH1521" s="2"/>
      <c r="BI1521" s="2"/>
      <c r="BO1521" s="2"/>
      <c r="BP1521" s="2"/>
      <c r="BQ1521" s="2"/>
    </row>
    <row r="1522" spans="18:69" x14ac:dyDescent="0.25">
      <c r="R1522" s="2"/>
      <c r="S1522" s="2"/>
      <c r="T1522" s="2"/>
      <c r="U1522" s="2"/>
      <c r="V1522" s="2"/>
      <c r="W1522" s="2"/>
      <c r="BD1522" s="2"/>
      <c r="BE1522" s="2"/>
      <c r="BF1522" s="2"/>
      <c r="BG1522" s="2"/>
      <c r="BH1522" s="2"/>
      <c r="BI1522" s="2"/>
      <c r="BO1522" s="2"/>
      <c r="BP1522" s="2"/>
      <c r="BQ1522" s="2"/>
    </row>
    <row r="1523" spans="18:69" x14ac:dyDescent="0.25">
      <c r="R1523" s="2"/>
      <c r="S1523" s="2"/>
      <c r="T1523" s="2"/>
      <c r="U1523" s="2"/>
      <c r="V1523" s="2"/>
      <c r="W1523" s="2"/>
      <c r="BD1523" s="2"/>
      <c r="BE1523" s="2"/>
      <c r="BF1523" s="2"/>
      <c r="BG1523" s="2"/>
      <c r="BH1523" s="2"/>
      <c r="BI1523" s="2"/>
      <c r="BO1523" s="2"/>
      <c r="BP1523" s="2"/>
      <c r="BQ1523" s="2"/>
    </row>
    <row r="1524" spans="18:69" x14ac:dyDescent="0.25">
      <c r="R1524" s="2"/>
      <c r="S1524" s="2"/>
      <c r="T1524" s="2"/>
      <c r="U1524" s="2"/>
      <c r="V1524" s="2"/>
      <c r="W1524" s="2"/>
      <c r="BD1524" s="2"/>
      <c r="BE1524" s="2"/>
      <c r="BF1524" s="2"/>
      <c r="BG1524" s="2"/>
      <c r="BH1524" s="2"/>
      <c r="BI1524" s="2"/>
      <c r="BO1524" s="2"/>
      <c r="BP1524" s="2"/>
      <c r="BQ1524" s="2"/>
    </row>
    <row r="1525" spans="18:69" x14ac:dyDescent="0.25">
      <c r="R1525" s="2"/>
      <c r="S1525" s="2"/>
      <c r="T1525" s="2"/>
      <c r="U1525" s="2"/>
      <c r="V1525" s="2"/>
      <c r="W1525" s="2"/>
      <c r="BD1525" s="2"/>
      <c r="BE1525" s="2"/>
      <c r="BF1525" s="2"/>
      <c r="BG1525" s="2"/>
      <c r="BH1525" s="2"/>
      <c r="BI1525" s="2"/>
      <c r="BO1525" s="2"/>
      <c r="BP1525" s="2"/>
      <c r="BQ1525" s="2"/>
    </row>
    <row r="1526" spans="18:69" x14ac:dyDescent="0.25">
      <c r="R1526" s="2"/>
      <c r="S1526" s="2"/>
      <c r="T1526" s="2"/>
      <c r="U1526" s="2"/>
      <c r="V1526" s="2"/>
      <c r="W1526" s="2"/>
      <c r="BD1526" s="2"/>
      <c r="BE1526" s="2"/>
      <c r="BF1526" s="2"/>
      <c r="BG1526" s="2"/>
      <c r="BH1526" s="2"/>
      <c r="BI1526" s="2"/>
      <c r="BO1526" s="2"/>
      <c r="BP1526" s="2"/>
      <c r="BQ1526" s="2"/>
    </row>
    <row r="1527" spans="18:69" x14ac:dyDescent="0.25">
      <c r="R1527" s="2"/>
      <c r="S1527" s="2"/>
      <c r="T1527" s="2"/>
      <c r="U1527" s="2"/>
      <c r="V1527" s="2"/>
      <c r="W1527" s="2"/>
      <c r="BD1527" s="2"/>
      <c r="BE1527" s="2"/>
      <c r="BF1527" s="2"/>
      <c r="BG1527" s="2"/>
      <c r="BH1527" s="2"/>
      <c r="BI1527" s="2"/>
      <c r="BO1527" s="2"/>
      <c r="BP1527" s="2"/>
      <c r="BQ1527" s="2"/>
    </row>
    <row r="1528" spans="18:69" x14ac:dyDescent="0.25">
      <c r="R1528" s="2"/>
      <c r="S1528" s="2"/>
      <c r="T1528" s="2"/>
      <c r="U1528" s="2"/>
      <c r="V1528" s="2"/>
      <c r="W1528" s="2"/>
      <c r="BD1528" s="2"/>
      <c r="BE1528" s="2"/>
      <c r="BF1528" s="2"/>
      <c r="BG1528" s="2"/>
      <c r="BH1528" s="2"/>
      <c r="BI1528" s="2"/>
      <c r="BO1528" s="2"/>
      <c r="BP1528" s="2"/>
      <c r="BQ1528" s="2"/>
    </row>
    <row r="1529" spans="18:69" x14ac:dyDescent="0.25">
      <c r="R1529" s="2"/>
      <c r="S1529" s="2"/>
      <c r="T1529" s="2"/>
      <c r="U1529" s="2"/>
      <c r="V1529" s="2"/>
      <c r="W1529" s="2"/>
      <c r="BD1529" s="2"/>
      <c r="BE1529" s="2"/>
      <c r="BF1529" s="2"/>
      <c r="BG1529" s="2"/>
      <c r="BH1529" s="2"/>
      <c r="BI1529" s="2"/>
      <c r="BO1529" s="2"/>
      <c r="BP1529" s="2"/>
      <c r="BQ1529" s="2"/>
    </row>
    <row r="1530" spans="18:69" x14ac:dyDescent="0.25">
      <c r="R1530" s="2"/>
      <c r="S1530" s="2"/>
      <c r="T1530" s="2"/>
      <c r="U1530" s="2"/>
      <c r="V1530" s="2"/>
      <c r="W1530" s="2"/>
      <c r="BD1530" s="2"/>
      <c r="BE1530" s="2"/>
      <c r="BF1530" s="2"/>
      <c r="BG1530" s="2"/>
      <c r="BH1530" s="2"/>
      <c r="BI1530" s="2"/>
      <c r="BO1530" s="2"/>
      <c r="BP1530" s="2"/>
      <c r="BQ1530" s="2"/>
    </row>
    <row r="1531" spans="18:69" x14ac:dyDescent="0.25">
      <c r="R1531" s="2"/>
      <c r="S1531" s="2"/>
      <c r="T1531" s="2"/>
      <c r="U1531" s="2"/>
      <c r="V1531" s="2"/>
      <c r="W1531" s="2"/>
      <c r="BD1531" s="2"/>
      <c r="BE1531" s="2"/>
      <c r="BF1531" s="2"/>
      <c r="BG1531" s="2"/>
      <c r="BH1531" s="2"/>
      <c r="BI1531" s="2"/>
      <c r="BO1531" s="2"/>
      <c r="BP1531" s="2"/>
      <c r="BQ1531" s="2"/>
    </row>
    <row r="1532" spans="18:69" x14ac:dyDescent="0.25">
      <c r="R1532" s="2"/>
      <c r="S1532" s="2"/>
      <c r="T1532" s="2"/>
      <c r="U1532" s="2"/>
      <c r="V1532" s="2"/>
      <c r="W1532" s="2"/>
      <c r="BD1532" s="2"/>
      <c r="BE1532" s="2"/>
      <c r="BF1532" s="2"/>
      <c r="BG1532" s="2"/>
      <c r="BH1532" s="2"/>
      <c r="BI1532" s="2"/>
      <c r="BO1532" s="2"/>
      <c r="BP1532" s="2"/>
      <c r="BQ1532" s="2"/>
    </row>
    <row r="1533" spans="18:69" x14ac:dyDescent="0.25">
      <c r="R1533" s="2"/>
      <c r="S1533" s="2"/>
      <c r="T1533" s="2"/>
      <c r="U1533" s="2"/>
      <c r="V1533" s="2"/>
      <c r="W1533" s="2"/>
      <c r="BD1533" s="2"/>
      <c r="BE1533" s="2"/>
      <c r="BF1533" s="2"/>
      <c r="BG1533" s="2"/>
      <c r="BH1533" s="2"/>
      <c r="BI1533" s="2"/>
      <c r="BO1533" s="2"/>
      <c r="BP1533" s="2"/>
      <c r="BQ1533" s="2"/>
    </row>
    <row r="1534" spans="18:69" x14ac:dyDescent="0.25">
      <c r="R1534" s="2"/>
      <c r="S1534" s="2"/>
      <c r="T1534" s="2"/>
      <c r="U1534" s="2"/>
      <c r="V1534" s="2"/>
      <c r="W1534" s="2"/>
      <c r="BD1534" s="2"/>
      <c r="BE1534" s="2"/>
      <c r="BF1534" s="2"/>
      <c r="BG1534" s="2"/>
      <c r="BH1534" s="2"/>
      <c r="BI1534" s="2"/>
      <c r="BO1534" s="2"/>
      <c r="BP1534" s="2"/>
      <c r="BQ1534" s="2"/>
    </row>
    <row r="1535" spans="18:69" x14ac:dyDescent="0.25">
      <c r="R1535" s="2"/>
      <c r="S1535" s="2"/>
      <c r="T1535" s="2"/>
      <c r="U1535" s="2"/>
      <c r="V1535" s="2"/>
      <c r="W1535" s="2"/>
      <c r="BD1535" s="2"/>
      <c r="BE1535" s="2"/>
      <c r="BF1535" s="2"/>
      <c r="BG1535" s="2"/>
      <c r="BH1535" s="2"/>
      <c r="BI1535" s="2"/>
      <c r="BO1535" s="2"/>
      <c r="BP1535" s="2"/>
      <c r="BQ1535" s="2"/>
    </row>
    <row r="1536" spans="18:69" x14ac:dyDescent="0.25">
      <c r="R1536" s="2"/>
      <c r="S1536" s="2"/>
      <c r="T1536" s="2"/>
      <c r="U1536" s="2"/>
      <c r="V1536" s="2"/>
      <c r="W1536" s="2"/>
      <c r="BD1536" s="2"/>
      <c r="BE1536" s="2"/>
      <c r="BF1536" s="2"/>
      <c r="BG1536" s="2"/>
      <c r="BH1536" s="2"/>
      <c r="BI1536" s="2"/>
      <c r="BO1536" s="2"/>
      <c r="BP1536" s="2"/>
      <c r="BQ1536" s="2"/>
    </row>
    <row r="1537" spans="18:69" x14ac:dyDescent="0.25">
      <c r="R1537" s="2"/>
      <c r="S1537" s="2"/>
      <c r="T1537" s="2"/>
      <c r="U1537" s="2"/>
      <c r="V1537" s="2"/>
      <c r="W1537" s="2"/>
      <c r="BD1537" s="2"/>
      <c r="BE1537" s="2"/>
      <c r="BF1537" s="2"/>
      <c r="BG1537" s="2"/>
      <c r="BH1537" s="2"/>
      <c r="BI1537" s="2"/>
      <c r="BO1537" s="2"/>
      <c r="BP1537" s="2"/>
      <c r="BQ1537" s="2"/>
    </row>
    <row r="1538" spans="18:69" x14ac:dyDescent="0.25">
      <c r="R1538" s="2"/>
      <c r="S1538" s="2"/>
      <c r="T1538" s="2"/>
      <c r="U1538" s="2"/>
      <c r="V1538" s="2"/>
      <c r="W1538" s="2"/>
      <c r="BD1538" s="2"/>
      <c r="BE1538" s="2"/>
      <c r="BF1538" s="2"/>
      <c r="BG1538" s="2"/>
      <c r="BH1538" s="2"/>
      <c r="BI1538" s="2"/>
      <c r="BO1538" s="2"/>
      <c r="BP1538" s="2"/>
      <c r="BQ1538" s="2"/>
    </row>
    <row r="1539" spans="18:69" x14ac:dyDescent="0.25">
      <c r="R1539" s="2"/>
      <c r="S1539" s="2"/>
      <c r="T1539" s="2"/>
      <c r="U1539" s="2"/>
      <c r="V1539" s="2"/>
      <c r="W1539" s="2"/>
      <c r="BD1539" s="2"/>
      <c r="BE1539" s="2"/>
      <c r="BF1539" s="2"/>
      <c r="BG1539" s="2"/>
      <c r="BH1539" s="2"/>
      <c r="BI1539" s="2"/>
      <c r="BO1539" s="2"/>
      <c r="BP1539" s="2"/>
      <c r="BQ1539" s="2"/>
    </row>
    <row r="1540" spans="18:69" x14ac:dyDescent="0.25">
      <c r="R1540" s="2"/>
      <c r="S1540" s="2"/>
      <c r="T1540" s="2"/>
      <c r="U1540" s="2"/>
      <c r="V1540" s="2"/>
      <c r="W1540" s="2"/>
      <c r="BD1540" s="2"/>
      <c r="BE1540" s="2"/>
      <c r="BF1540" s="2"/>
      <c r="BG1540" s="2"/>
      <c r="BH1540" s="2"/>
      <c r="BI1540" s="2"/>
      <c r="BO1540" s="2"/>
      <c r="BP1540" s="2"/>
      <c r="BQ1540" s="2"/>
    </row>
    <row r="1541" spans="18:69" x14ac:dyDescent="0.25">
      <c r="R1541" s="2"/>
      <c r="S1541" s="2"/>
      <c r="T1541" s="2"/>
      <c r="U1541" s="2"/>
      <c r="V1541" s="2"/>
      <c r="W1541" s="2"/>
      <c r="BD1541" s="2"/>
      <c r="BE1541" s="2"/>
      <c r="BF1541" s="2"/>
      <c r="BG1541" s="2"/>
      <c r="BH1541" s="2"/>
      <c r="BI1541" s="2"/>
      <c r="BO1541" s="2"/>
      <c r="BP1541" s="2"/>
      <c r="BQ1541" s="2"/>
    </row>
    <row r="1542" spans="18:69" x14ac:dyDescent="0.25">
      <c r="R1542" s="2"/>
      <c r="S1542" s="2"/>
      <c r="T1542" s="2"/>
      <c r="U1542" s="2"/>
      <c r="V1542" s="2"/>
      <c r="W1542" s="2"/>
      <c r="BD1542" s="2"/>
      <c r="BE1542" s="2"/>
      <c r="BF1542" s="2"/>
      <c r="BG1542" s="2"/>
      <c r="BH1542" s="2"/>
      <c r="BI1542" s="2"/>
      <c r="BO1542" s="2"/>
      <c r="BP1542" s="2"/>
      <c r="BQ1542" s="2"/>
    </row>
    <row r="1543" spans="18:69" x14ac:dyDescent="0.25">
      <c r="R1543" s="2"/>
      <c r="S1543" s="2"/>
      <c r="T1543" s="2"/>
      <c r="U1543" s="2"/>
      <c r="V1543" s="2"/>
      <c r="W1543" s="2"/>
      <c r="BD1543" s="2"/>
      <c r="BE1543" s="2"/>
      <c r="BF1543" s="2"/>
      <c r="BG1543" s="2"/>
      <c r="BH1543" s="2"/>
      <c r="BI1543" s="2"/>
      <c r="BO1543" s="2"/>
      <c r="BP1543" s="2"/>
      <c r="BQ1543" s="2"/>
    </row>
    <row r="1544" spans="18:69" x14ac:dyDescent="0.25">
      <c r="R1544" s="2"/>
      <c r="S1544" s="2"/>
      <c r="T1544" s="2"/>
      <c r="U1544" s="2"/>
      <c r="V1544" s="2"/>
      <c r="W1544" s="2"/>
      <c r="BD1544" s="2"/>
      <c r="BE1544" s="2"/>
      <c r="BF1544" s="2"/>
      <c r="BG1544" s="2"/>
      <c r="BH1544" s="2"/>
      <c r="BI1544" s="2"/>
      <c r="BO1544" s="2"/>
      <c r="BP1544" s="2"/>
      <c r="BQ1544" s="2"/>
    </row>
    <row r="1545" spans="18:69" x14ac:dyDescent="0.25">
      <c r="R1545" s="2"/>
      <c r="S1545" s="2"/>
      <c r="T1545" s="2"/>
      <c r="U1545" s="2"/>
      <c r="V1545" s="2"/>
      <c r="W1545" s="2"/>
      <c r="BD1545" s="2"/>
      <c r="BE1545" s="2"/>
      <c r="BF1545" s="2"/>
      <c r="BG1545" s="2"/>
      <c r="BH1545" s="2"/>
      <c r="BI1545" s="2"/>
      <c r="BO1545" s="2"/>
      <c r="BP1545" s="2"/>
      <c r="BQ1545" s="2"/>
    </row>
    <row r="1546" spans="18:69" x14ac:dyDescent="0.25">
      <c r="R1546" s="2"/>
      <c r="S1546" s="2"/>
      <c r="T1546" s="2"/>
      <c r="U1546" s="2"/>
      <c r="V1546" s="2"/>
      <c r="W1546" s="2"/>
      <c r="BD1546" s="2"/>
      <c r="BE1546" s="2"/>
      <c r="BF1546" s="2"/>
      <c r="BG1546" s="2"/>
      <c r="BH1546" s="2"/>
      <c r="BI1546" s="2"/>
      <c r="BO1546" s="2"/>
      <c r="BP1546" s="2"/>
      <c r="BQ1546" s="2"/>
    </row>
    <row r="1547" spans="18:69" x14ac:dyDescent="0.25">
      <c r="R1547" s="2"/>
      <c r="S1547" s="2"/>
      <c r="T1547" s="2"/>
      <c r="U1547" s="2"/>
      <c r="V1547" s="2"/>
      <c r="W1547" s="2"/>
      <c r="BD1547" s="2"/>
      <c r="BE1547" s="2"/>
      <c r="BF1547" s="2"/>
      <c r="BG1547" s="2"/>
      <c r="BH1547" s="2"/>
      <c r="BI1547" s="2"/>
      <c r="BO1547" s="2"/>
      <c r="BP1547" s="2"/>
      <c r="BQ1547" s="2"/>
    </row>
    <row r="1548" spans="18:69" x14ac:dyDescent="0.25">
      <c r="R1548" s="2"/>
      <c r="S1548" s="2"/>
      <c r="T1548" s="2"/>
      <c r="U1548" s="2"/>
      <c r="V1548" s="2"/>
      <c r="W1548" s="2"/>
      <c r="BD1548" s="2"/>
      <c r="BE1548" s="2"/>
      <c r="BF1548" s="2"/>
      <c r="BG1548" s="2"/>
      <c r="BH1548" s="2"/>
      <c r="BI1548" s="2"/>
      <c r="BO1548" s="2"/>
      <c r="BP1548" s="2"/>
      <c r="BQ1548" s="2"/>
    </row>
    <row r="1549" spans="18:69" x14ac:dyDescent="0.25">
      <c r="R1549" s="2"/>
      <c r="S1549" s="2"/>
      <c r="T1549" s="2"/>
      <c r="U1549" s="2"/>
      <c r="V1549" s="2"/>
      <c r="W1549" s="2"/>
      <c r="BD1549" s="2"/>
      <c r="BE1549" s="2"/>
      <c r="BF1549" s="2"/>
      <c r="BG1549" s="2"/>
      <c r="BH1549" s="2"/>
      <c r="BI1549" s="2"/>
      <c r="BO1549" s="2"/>
      <c r="BP1549" s="2"/>
      <c r="BQ1549" s="2"/>
    </row>
    <row r="1550" spans="18:69" x14ac:dyDescent="0.25">
      <c r="R1550" s="2"/>
      <c r="S1550" s="2"/>
      <c r="T1550" s="2"/>
      <c r="U1550" s="2"/>
      <c r="V1550" s="2"/>
      <c r="W1550" s="2"/>
      <c r="BD1550" s="2"/>
      <c r="BE1550" s="2"/>
      <c r="BF1550" s="2"/>
      <c r="BG1550" s="2"/>
      <c r="BH1550" s="2"/>
      <c r="BI1550" s="2"/>
      <c r="BO1550" s="2"/>
      <c r="BP1550" s="2"/>
      <c r="BQ1550" s="2"/>
    </row>
    <row r="1551" spans="18:69" x14ac:dyDescent="0.25">
      <c r="R1551" s="2"/>
      <c r="S1551" s="2"/>
      <c r="T1551" s="2"/>
      <c r="U1551" s="2"/>
      <c r="V1551" s="2"/>
      <c r="W1551" s="2"/>
      <c r="BD1551" s="2"/>
      <c r="BE1551" s="2"/>
      <c r="BF1551" s="2"/>
      <c r="BG1551" s="2"/>
      <c r="BH1551" s="2"/>
      <c r="BI1551" s="2"/>
      <c r="BO1551" s="2"/>
      <c r="BP1551" s="2"/>
      <c r="BQ1551" s="2"/>
    </row>
    <row r="1552" spans="18:69" x14ac:dyDescent="0.25">
      <c r="R1552" s="2"/>
      <c r="S1552" s="2"/>
      <c r="T1552" s="2"/>
      <c r="U1552" s="2"/>
      <c r="V1552" s="2"/>
      <c r="W1552" s="2"/>
      <c r="BD1552" s="2"/>
      <c r="BE1552" s="2"/>
      <c r="BF1552" s="2"/>
      <c r="BG1552" s="2"/>
      <c r="BH1552" s="2"/>
      <c r="BI1552" s="2"/>
      <c r="BO1552" s="2"/>
      <c r="BP1552" s="2"/>
      <c r="BQ1552" s="2"/>
    </row>
    <row r="1553" spans="18:69" x14ac:dyDescent="0.25">
      <c r="R1553" s="2"/>
      <c r="S1553" s="2"/>
      <c r="T1553" s="2"/>
      <c r="U1553" s="2"/>
      <c r="V1553" s="2"/>
      <c r="W1553" s="2"/>
      <c r="BD1553" s="2"/>
      <c r="BE1553" s="2"/>
      <c r="BF1553" s="2"/>
      <c r="BG1553" s="2"/>
      <c r="BH1553" s="2"/>
      <c r="BI1553" s="2"/>
      <c r="BO1553" s="2"/>
      <c r="BP1553" s="2"/>
      <c r="BQ1553" s="2"/>
    </row>
    <row r="1554" spans="18:69" x14ac:dyDescent="0.25">
      <c r="R1554" s="2"/>
      <c r="S1554" s="2"/>
      <c r="T1554" s="2"/>
      <c r="U1554" s="2"/>
      <c r="V1554" s="2"/>
      <c r="W1554" s="2"/>
      <c r="BD1554" s="2"/>
      <c r="BE1554" s="2"/>
      <c r="BF1554" s="2"/>
      <c r="BG1554" s="2"/>
      <c r="BH1554" s="2"/>
      <c r="BI1554" s="2"/>
      <c r="BO1554" s="2"/>
      <c r="BP1554" s="2"/>
      <c r="BQ1554" s="2"/>
    </row>
    <row r="1555" spans="18:69" x14ac:dyDescent="0.25">
      <c r="R1555" s="2"/>
      <c r="S1555" s="2"/>
      <c r="T1555" s="2"/>
      <c r="U1555" s="2"/>
      <c r="V1555" s="2"/>
      <c r="W1555" s="2"/>
      <c r="BD1555" s="2"/>
      <c r="BE1555" s="2"/>
      <c r="BF1555" s="2"/>
      <c r="BG1555" s="2"/>
      <c r="BH1555" s="2"/>
      <c r="BI1555" s="2"/>
      <c r="BO1555" s="2"/>
      <c r="BP1555" s="2"/>
      <c r="BQ1555" s="2"/>
    </row>
    <row r="1556" spans="18:69" x14ac:dyDescent="0.25">
      <c r="R1556" s="2"/>
      <c r="S1556" s="2"/>
      <c r="T1556" s="2"/>
      <c r="U1556" s="2"/>
      <c r="V1556" s="2"/>
      <c r="W1556" s="2"/>
      <c r="BD1556" s="2"/>
      <c r="BE1556" s="2"/>
      <c r="BF1556" s="2"/>
      <c r="BG1556" s="2"/>
      <c r="BH1556" s="2"/>
      <c r="BI1556" s="2"/>
      <c r="BO1556" s="2"/>
      <c r="BP1556" s="2"/>
      <c r="BQ1556" s="2"/>
    </row>
    <row r="1557" spans="18:69" x14ac:dyDescent="0.25">
      <c r="R1557" s="2"/>
      <c r="S1557" s="2"/>
      <c r="T1557" s="2"/>
      <c r="U1557" s="2"/>
      <c r="V1557" s="2"/>
      <c r="W1557" s="2"/>
      <c r="BD1557" s="2"/>
      <c r="BE1557" s="2"/>
      <c r="BF1557" s="2"/>
      <c r="BG1557" s="2"/>
      <c r="BH1557" s="2"/>
      <c r="BI1557" s="2"/>
      <c r="BO1557" s="2"/>
      <c r="BP1557" s="2"/>
      <c r="BQ1557" s="2"/>
    </row>
    <row r="1558" spans="18:69" x14ac:dyDescent="0.25">
      <c r="R1558" s="2"/>
      <c r="S1558" s="2"/>
      <c r="T1558" s="2"/>
      <c r="U1558" s="2"/>
      <c r="V1558" s="2"/>
      <c r="W1558" s="2"/>
      <c r="BD1558" s="2"/>
      <c r="BE1558" s="2"/>
      <c r="BF1558" s="2"/>
      <c r="BG1558" s="2"/>
      <c r="BH1558" s="2"/>
      <c r="BI1558" s="2"/>
      <c r="BO1558" s="2"/>
      <c r="BP1558" s="2"/>
      <c r="BQ1558" s="2"/>
    </row>
    <row r="1559" spans="18:69" x14ac:dyDescent="0.25">
      <c r="R1559" s="2"/>
      <c r="S1559" s="2"/>
      <c r="T1559" s="2"/>
      <c r="U1559" s="2"/>
      <c r="V1559" s="2"/>
      <c r="W1559" s="2"/>
      <c r="BD1559" s="2"/>
      <c r="BE1559" s="2"/>
      <c r="BF1559" s="2"/>
      <c r="BG1559" s="2"/>
      <c r="BH1559" s="2"/>
      <c r="BI1559" s="2"/>
      <c r="BO1559" s="2"/>
      <c r="BP1559" s="2"/>
      <c r="BQ1559" s="2"/>
    </row>
    <row r="1560" spans="18:69" x14ac:dyDescent="0.25">
      <c r="R1560" s="2"/>
      <c r="S1560" s="2"/>
      <c r="T1560" s="2"/>
      <c r="U1560" s="2"/>
      <c r="V1560" s="2"/>
      <c r="W1560" s="2"/>
      <c r="BD1560" s="2"/>
      <c r="BE1560" s="2"/>
      <c r="BF1560" s="2"/>
      <c r="BG1560" s="2"/>
      <c r="BH1560" s="2"/>
      <c r="BI1560" s="2"/>
      <c r="BO1560" s="2"/>
      <c r="BP1560" s="2"/>
      <c r="BQ1560" s="2"/>
    </row>
    <row r="1561" spans="18:69" x14ac:dyDescent="0.25">
      <c r="R1561" s="2"/>
      <c r="S1561" s="2"/>
      <c r="T1561" s="2"/>
      <c r="U1561" s="2"/>
      <c r="V1561" s="2"/>
      <c r="W1561" s="2"/>
      <c r="BD1561" s="2"/>
      <c r="BE1561" s="2"/>
      <c r="BF1561" s="2"/>
      <c r="BG1561" s="2"/>
      <c r="BH1561" s="2"/>
      <c r="BI1561" s="2"/>
      <c r="BO1561" s="2"/>
      <c r="BP1561" s="2"/>
      <c r="BQ1561" s="2"/>
    </row>
    <row r="1562" spans="18:69" x14ac:dyDescent="0.25">
      <c r="R1562" s="2"/>
      <c r="S1562" s="2"/>
      <c r="T1562" s="2"/>
      <c r="U1562" s="2"/>
      <c r="V1562" s="2"/>
      <c r="W1562" s="2"/>
      <c r="BD1562" s="2"/>
      <c r="BE1562" s="2"/>
      <c r="BF1562" s="2"/>
      <c r="BG1562" s="2"/>
      <c r="BH1562" s="2"/>
      <c r="BI1562" s="2"/>
      <c r="BO1562" s="2"/>
      <c r="BP1562" s="2"/>
      <c r="BQ1562" s="2"/>
    </row>
    <row r="1563" spans="18:69" x14ac:dyDescent="0.25">
      <c r="R1563" s="2"/>
      <c r="S1563" s="2"/>
      <c r="T1563" s="2"/>
      <c r="U1563" s="2"/>
      <c r="V1563" s="2"/>
      <c r="W1563" s="2"/>
      <c r="BD1563" s="2"/>
      <c r="BE1563" s="2"/>
      <c r="BF1563" s="2"/>
      <c r="BG1563" s="2"/>
      <c r="BH1563" s="2"/>
      <c r="BI1563" s="2"/>
      <c r="BO1563" s="2"/>
      <c r="BP1563" s="2"/>
      <c r="BQ1563" s="2"/>
    </row>
    <row r="1564" spans="18:69" x14ac:dyDescent="0.25">
      <c r="R1564" s="2"/>
      <c r="S1564" s="2"/>
      <c r="T1564" s="2"/>
      <c r="U1564" s="2"/>
      <c r="V1564" s="2"/>
      <c r="W1564" s="2"/>
      <c r="BD1564" s="2"/>
      <c r="BE1564" s="2"/>
      <c r="BF1564" s="2"/>
      <c r="BG1564" s="2"/>
      <c r="BH1564" s="2"/>
      <c r="BI1564" s="2"/>
      <c r="BO1564" s="2"/>
      <c r="BP1564" s="2"/>
      <c r="BQ1564" s="2"/>
    </row>
    <row r="1565" spans="18:69" x14ac:dyDescent="0.25">
      <c r="R1565" s="2"/>
      <c r="S1565" s="2"/>
      <c r="T1565" s="2"/>
      <c r="U1565" s="2"/>
      <c r="V1565" s="2"/>
      <c r="W1565" s="2"/>
      <c r="BD1565" s="2"/>
      <c r="BE1565" s="2"/>
      <c r="BF1565" s="2"/>
      <c r="BG1565" s="2"/>
      <c r="BH1565" s="2"/>
      <c r="BI1565" s="2"/>
      <c r="BO1565" s="2"/>
      <c r="BP1565" s="2"/>
      <c r="BQ1565" s="2"/>
    </row>
    <row r="1566" spans="18:69" x14ac:dyDescent="0.25">
      <c r="R1566" s="2"/>
      <c r="S1566" s="2"/>
      <c r="T1566" s="2"/>
      <c r="U1566" s="2"/>
      <c r="V1566" s="2"/>
      <c r="W1566" s="2"/>
      <c r="BD1566" s="2"/>
      <c r="BE1566" s="2"/>
      <c r="BF1566" s="2"/>
      <c r="BG1566" s="2"/>
      <c r="BH1566" s="2"/>
      <c r="BI1566" s="2"/>
      <c r="BO1566" s="2"/>
      <c r="BP1566" s="2"/>
      <c r="BQ1566" s="2"/>
    </row>
    <row r="1567" spans="18:69" x14ac:dyDescent="0.25">
      <c r="R1567" s="2"/>
      <c r="S1567" s="2"/>
      <c r="T1567" s="2"/>
      <c r="U1567" s="2"/>
      <c r="V1567" s="2"/>
      <c r="W1567" s="2"/>
      <c r="BD1567" s="2"/>
      <c r="BE1567" s="2"/>
      <c r="BF1567" s="2"/>
      <c r="BG1567" s="2"/>
      <c r="BH1567" s="2"/>
      <c r="BI1567" s="2"/>
      <c r="BO1567" s="2"/>
      <c r="BP1567" s="2"/>
      <c r="BQ1567" s="2"/>
    </row>
    <row r="1568" spans="18:69" x14ac:dyDescent="0.25">
      <c r="R1568" s="2"/>
      <c r="S1568" s="2"/>
      <c r="T1568" s="2"/>
      <c r="U1568" s="2"/>
      <c r="V1568" s="2"/>
      <c r="W1568" s="2"/>
      <c r="BD1568" s="2"/>
      <c r="BE1568" s="2"/>
      <c r="BF1568" s="2"/>
      <c r="BG1568" s="2"/>
      <c r="BH1568" s="2"/>
      <c r="BI1568" s="2"/>
      <c r="BO1568" s="2"/>
      <c r="BP1568" s="2"/>
      <c r="BQ1568" s="2"/>
    </row>
    <row r="1569" spans="18:69" x14ac:dyDescent="0.25">
      <c r="R1569" s="2"/>
      <c r="S1569" s="2"/>
      <c r="T1569" s="2"/>
      <c r="U1569" s="2"/>
      <c r="V1569" s="2"/>
      <c r="W1569" s="2"/>
      <c r="BD1569" s="2"/>
      <c r="BE1569" s="2"/>
      <c r="BF1569" s="2"/>
      <c r="BG1569" s="2"/>
      <c r="BH1569" s="2"/>
      <c r="BI1569" s="2"/>
      <c r="BO1569" s="2"/>
      <c r="BP1569" s="2"/>
      <c r="BQ1569" s="2"/>
    </row>
    <row r="1570" spans="18:69" x14ac:dyDescent="0.25">
      <c r="R1570" s="2"/>
      <c r="S1570" s="2"/>
      <c r="T1570" s="2"/>
      <c r="U1570" s="2"/>
      <c r="V1570" s="2"/>
      <c r="W1570" s="2"/>
      <c r="BD1570" s="2"/>
      <c r="BE1570" s="2"/>
      <c r="BF1570" s="2"/>
      <c r="BG1570" s="2"/>
      <c r="BH1570" s="2"/>
      <c r="BI1570" s="2"/>
      <c r="BO1570" s="2"/>
      <c r="BP1570" s="2"/>
      <c r="BQ1570" s="2"/>
    </row>
    <row r="1571" spans="18:69" x14ac:dyDescent="0.25">
      <c r="R1571" s="2"/>
      <c r="S1571" s="2"/>
      <c r="T1571" s="2"/>
      <c r="U1571" s="2"/>
      <c r="V1571" s="2"/>
      <c r="W1571" s="2"/>
      <c r="BD1571" s="2"/>
      <c r="BE1571" s="2"/>
      <c r="BF1571" s="2"/>
      <c r="BG1571" s="2"/>
      <c r="BH1571" s="2"/>
      <c r="BI1571" s="2"/>
      <c r="BO1571" s="2"/>
      <c r="BP1571" s="2"/>
      <c r="BQ1571" s="2"/>
    </row>
    <row r="1572" spans="18:69" x14ac:dyDescent="0.25">
      <c r="R1572" s="2"/>
      <c r="S1572" s="2"/>
      <c r="T1572" s="2"/>
      <c r="U1572" s="2"/>
      <c r="V1572" s="2"/>
      <c r="W1572" s="2"/>
      <c r="BD1572" s="2"/>
      <c r="BE1572" s="2"/>
      <c r="BF1572" s="2"/>
      <c r="BG1572" s="2"/>
      <c r="BH1572" s="2"/>
      <c r="BI1572" s="2"/>
      <c r="BO1572" s="2"/>
      <c r="BP1572" s="2"/>
      <c r="BQ1572" s="2"/>
    </row>
    <row r="1573" spans="18:69" x14ac:dyDescent="0.25">
      <c r="R1573" s="2"/>
      <c r="S1573" s="2"/>
      <c r="T1573" s="2"/>
      <c r="U1573" s="2"/>
      <c r="V1573" s="2"/>
      <c r="W1573" s="2"/>
      <c r="BD1573" s="2"/>
      <c r="BE1573" s="2"/>
      <c r="BF1573" s="2"/>
      <c r="BG1573" s="2"/>
      <c r="BH1573" s="2"/>
      <c r="BI1573" s="2"/>
      <c r="BO1573" s="2"/>
      <c r="BP1573" s="2"/>
      <c r="BQ1573" s="2"/>
    </row>
    <row r="1574" spans="18:69" x14ac:dyDescent="0.25">
      <c r="R1574" s="2"/>
      <c r="S1574" s="2"/>
      <c r="T1574" s="2"/>
      <c r="U1574" s="2"/>
      <c r="V1574" s="2"/>
      <c r="W1574" s="2"/>
      <c r="BD1574" s="2"/>
      <c r="BE1574" s="2"/>
      <c r="BF1574" s="2"/>
      <c r="BG1574" s="2"/>
      <c r="BH1574" s="2"/>
      <c r="BI1574" s="2"/>
      <c r="BO1574" s="2"/>
      <c r="BP1574" s="2"/>
      <c r="BQ1574" s="2"/>
    </row>
    <row r="1575" spans="18:69" x14ac:dyDescent="0.25">
      <c r="R1575" s="2"/>
      <c r="S1575" s="2"/>
      <c r="T1575" s="2"/>
      <c r="U1575" s="2"/>
      <c r="V1575" s="2"/>
      <c r="W1575" s="2"/>
      <c r="BD1575" s="2"/>
      <c r="BE1575" s="2"/>
      <c r="BF1575" s="2"/>
      <c r="BG1575" s="2"/>
      <c r="BH1575" s="2"/>
      <c r="BI1575" s="2"/>
      <c r="BO1575" s="2"/>
      <c r="BP1575" s="2"/>
      <c r="BQ1575" s="2"/>
    </row>
    <row r="1576" spans="18:69" x14ac:dyDescent="0.25">
      <c r="R1576" s="2"/>
      <c r="S1576" s="2"/>
      <c r="T1576" s="2"/>
      <c r="U1576" s="2"/>
      <c r="V1576" s="2"/>
      <c r="W1576" s="2"/>
      <c r="BD1576" s="2"/>
      <c r="BE1576" s="2"/>
      <c r="BF1576" s="2"/>
      <c r="BG1576" s="2"/>
      <c r="BH1576" s="2"/>
      <c r="BI1576" s="2"/>
      <c r="BO1576" s="2"/>
      <c r="BP1576" s="2"/>
      <c r="BQ1576" s="2"/>
    </row>
    <row r="1577" spans="18:69" x14ac:dyDescent="0.25">
      <c r="R1577" s="2"/>
      <c r="S1577" s="2"/>
      <c r="T1577" s="2"/>
      <c r="U1577" s="2"/>
      <c r="V1577" s="2"/>
      <c r="W1577" s="2"/>
      <c r="BD1577" s="2"/>
      <c r="BE1577" s="2"/>
      <c r="BF1577" s="2"/>
      <c r="BG1577" s="2"/>
      <c r="BH1577" s="2"/>
      <c r="BI1577" s="2"/>
      <c r="BO1577" s="2"/>
      <c r="BP1577" s="2"/>
      <c r="BQ1577" s="2"/>
    </row>
    <row r="1578" spans="18:69" x14ac:dyDescent="0.25">
      <c r="R1578" s="2"/>
      <c r="S1578" s="2"/>
      <c r="T1578" s="2"/>
      <c r="U1578" s="2"/>
      <c r="V1578" s="2"/>
      <c r="W1578" s="2"/>
      <c r="BD1578" s="2"/>
      <c r="BE1578" s="2"/>
      <c r="BF1578" s="2"/>
      <c r="BG1578" s="2"/>
      <c r="BH1578" s="2"/>
      <c r="BI1578" s="2"/>
      <c r="BO1578" s="2"/>
      <c r="BP1578" s="2"/>
      <c r="BQ1578" s="2"/>
    </row>
    <row r="1579" spans="18:69" x14ac:dyDescent="0.25">
      <c r="R1579" s="2"/>
      <c r="S1579" s="2"/>
      <c r="T1579" s="2"/>
      <c r="U1579" s="2"/>
      <c r="V1579" s="2"/>
      <c r="W1579" s="2"/>
      <c r="BD1579" s="2"/>
      <c r="BE1579" s="2"/>
      <c r="BF1579" s="2"/>
      <c r="BG1579" s="2"/>
      <c r="BH1579" s="2"/>
      <c r="BI1579" s="2"/>
      <c r="BO1579" s="2"/>
      <c r="BP1579" s="2"/>
      <c r="BQ1579" s="2"/>
    </row>
    <row r="1580" spans="18:69" x14ac:dyDescent="0.25">
      <c r="R1580" s="2"/>
      <c r="S1580" s="2"/>
      <c r="T1580" s="2"/>
      <c r="U1580" s="2"/>
      <c r="V1580" s="2"/>
      <c r="W1580" s="2"/>
      <c r="BD1580" s="2"/>
      <c r="BE1580" s="2"/>
      <c r="BF1580" s="2"/>
      <c r="BG1580" s="2"/>
      <c r="BH1580" s="2"/>
      <c r="BI1580" s="2"/>
      <c r="BO1580" s="2"/>
      <c r="BP1580" s="2"/>
      <c r="BQ1580" s="2"/>
    </row>
    <row r="1581" spans="18:69" x14ac:dyDescent="0.25">
      <c r="R1581" s="2"/>
      <c r="S1581" s="2"/>
      <c r="T1581" s="2"/>
      <c r="U1581" s="2"/>
      <c r="V1581" s="2"/>
      <c r="W1581" s="2"/>
      <c r="BD1581" s="2"/>
      <c r="BE1581" s="2"/>
      <c r="BF1581" s="2"/>
      <c r="BG1581" s="2"/>
      <c r="BH1581" s="2"/>
      <c r="BI1581" s="2"/>
      <c r="BO1581" s="2"/>
      <c r="BP1581" s="2"/>
      <c r="BQ1581" s="2"/>
    </row>
    <row r="1582" spans="18:69" x14ac:dyDescent="0.25">
      <c r="R1582" s="2"/>
      <c r="S1582" s="2"/>
      <c r="T1582" s="2"/>
      <c r="U1582" s="2"/>
      <c r="V1582" s="2"/>
      <c r="W1582" s="2"/>
      <c r="BD1582" s="2"/>
      <c r="BE1582" s="2"/>
      <c r="BF1582" s="2"/>
      <c r="BG1582" s="2"/>
      <c r="BH1582" s="2"/>
      <c r="BI1582" s="2"/>
      <c r="BO1582" s="2"/>
      <c r="BP1582" s="2"/>
      <c r="BQ1582" s="2"/>
    </row>
    <row r="1583" spans="18:69" x14ac:dyDescent="0.25">
      <c r="R1583" s="2"/>
      <c r="S1583" s="2"/>
      <c r="T1583" s="2"/>
      <c r="U1583" s="2"/>
      <c r="V1583" s="2"/>
      <c r="W1583" s="2"/>
      <c r="BD1583" s="2"/>
      <c r="BE1583" s="2"/>
      <c r="BF1583" s="2"/>
      <c r="BG1583" s="2"/>
      <c r="BH1583" s="2"/>
      <c r="BI1583" s="2"/>
      <c r="BO1583" s="2"/>
      <c r="BP1583" s="2"/>
      <c r="BQ1583" s="2"/>
    </row>
    <row r="1584" spans="18:69" x14ac:dyDescent="0.25">
      <c r="R1584" s="2"/>
      <c r="S1584" s="2"/>
      <c r="T1584" s="2"/>
      <c r="U1584" s="2"/>
      <c r="V1584" s="2"/>
      <c r="W1584" s="2"/>
      <c r="BD1584" s="2"/>
      <c r="BE1584" s="2"/>
      <c r="BF1584" s="2"/>
      <c r="BG1584" s="2"/>
      <c r="BH1584" s="2"/>
      <c r="BI1584" s="2"/>
      <c r="BO1584" s="2"/>
      <c r="BP1584" s="2"/>
      <c r="BQ1584" s="2"/>
    </row>
    <row r="1585" spans="18:69" x14ac:dyDescent="0.25">
      <c r="R1585" s="2"/>
      <c r="S1585" s="2"/>
      <c r="T1585" s="2"/>
      <c r="U1585" s="2"/>
      <c r="V1585" s="2"/>
      <c r="W1585" s="2"/>
      <c r="BD1585" s="2"/>
      <c r="BE1585" s="2"/>
      <c r="BF1585" s="2"/>
      <c r="BG1585" s="2"/>
      <c r="BH1585" s="2"/>
      <c r="BI1585" s="2"/>
      <c r="BO1585" s="2"/>
      <c r="BP1585" s="2"/>
      <c r="BQ1585" s="2"/>
    </row>
    <row r="1586" spans="18:69" x14ac:dyDescent="0.25">
      <c r="R1586" s="2"/>
      <c r="S1586" s="2"/>
      <c r="T1586" s="2"/>
      <c r="U1586" s="2"/>
      <c r="V1586" s="2"/>
      <c r="W1586" s="2"/>
      <c r="BD1586" s="2"/>
      <c r="BE1586" s="2"/>
      <c r="BF1586" s="2"/>
      <c r="BG1586" s="2"/>
      <c r="BH1586" s="2"/>
      <c r="BI1586" s="2"/>
      <c r="BO1586" s="2"/>
      <c r="BP1586" s="2"/>
      <c r="BQ1586" s="2"/>
    </row>
    <row r="1587" spans="18:69" x14ac:dyDescent="0.25">
      <c r="R1587" s="2"/>
      <c r="S1587" s="2"/>
      <c r="T1587" s="2"/>
      <c r="U1587" s="2"/>
      <c r="V1587" s="2"/>
      <c r="W1587" s="2"/>
      <c r="BD1587" s="2"/>
      <c r="BE1587" s="2"/>
      <c r="BF1587" s="2"/>
      <c r="BG1587" s="2"/>
      <c r="BH1587" s="2"/>
      <c r="BI1587" s="2"/>
      <c r="BO1587" s="2"/>
      <c r="BP1587" s="2"/>
      <c r="BQ1587" s="2"/>
    </row>
    <row r="1588" spans="18:69" x14ac:dyDescent="0.25">
      <c r="R1588" s="2"/>
      <c r="S1588" s="2"/>
      <c r="T1588" s="2"/>
      <c r="U1588" s="2"/>
      <c r="V1588" s="2"/>
      <c r="W1588" s="2"/>
      <c r="BD1588" s="2"/>
      <c r="BE1588" s="2"/>
      <c r="BF1588" s="2"/>
      <c r="BG1588" s="2"/>
      <c r="BH1588" s="2"/>
      <c r="BI1588" s="2"/>
      <c r="BO1588" s="2"/>
      <c r="BP1588" s="2"/>
      <c r="BQ1588" s="2"/>
    </row>
    <row r="1589" spans="18:69" x14ac:dyDescent="0.25">
      <c r="R1589" s="2"/>
      <c r="S1589" s="2"/>
      <c r="T1589" s="2"/>
      <c r="U1589" s="2"/>
      <c r="V1589" s="2"/>
      <c r="W1589" s="2"/>
      <c r="BD1589" s="2"/>
      <c r="BE1589" s="2"/>
      <c r="BF1589" s="2"/>
      <c r="BG1589" s="2"/>
      <c r="BH1589" s="2"/>
      <c r="BI1589" s="2"/>
      <c r="BO1589" s="2"/>
      <c r="BP1589" s="2"/>
      <c r="BQ1589" s="2"/>
    </row>
    <row r="1590" spans="18:69" x14ac:dyDescent="0.25">
      <c r="R1590" s="2"/>
      <c r="S1590" s="2"/>
      <c r="T1590" s="2"/>
      <c r="U1590" s="2"/>
      <c r="V1590" s="2"/>
      <c r="W1590" s="2"/>
      <c r="BD1590" s="2"/>
      <c r="BE1590" s="2"/>
      <c r="BF1590" s="2"/>
      <c r="BG1590" s="2"/>
      <c r="BH1590" s="2"/>
      <c r="BI1590" s="2"/>
      <c r="BO1590" s="2"/>
      <c r="BP1590" s="2"/>
      <c r="BQ1590" s="2"/>
    </row>
    <row r="1591" spans="18:69" x14ac:dyDescent="0.25">
      <c r="R1591" s="2"/>
      <c r="S1591" s="2"/>
      <c r="T1591" s="2"/>
      <c r="U1591" s="2"/>
      <c r="V1591" s="2"/>
      <c r="W1591" s="2"/>
      <c r="BD1591" s="2"/>
      <c r="BE1591" s="2"/>
      <c r="BF1591" s="2"/>
      <c r="BG1591" s="2"/>
      <c r="BH1591" s="2"/>
      <c r="BI1591" s="2"/>
      <c r="BO1591" s="2"/>
      <c r="BP1591" s="2"/>
      <c r="BQ1591" s="2"/>
    </row>
    <row r="1592" spans="18:69" x14ac:dyDescent="0.25">
      <c r="R1592" s="2"/>
      <c r="S1592" s="2"/>
      <c r="T1592" s="2"/>
      <c r="U1592" s="2"/>
      <c r="V1592" s="2"/>
      <c r="W1592" s="2"/>
      <c r="BD1592" s="2"/>
      <c r="BE1592" s="2"/>
      <c r="BF1592" s="2"/>
      <c r="BG1592" s="2"/>
      <c r="BH1592" s="2"/>
      <c r="BI1592" s="2"/>
      <c r="BO1592" s="2"/>
      <c r="BP1592" s="2"/>
      <c r="BQ1592" s="2"/>
    </row>
    <row r="1593" spans="18:69" x14ac:dyDescent="0.25">
      <c r="R1593" s="2"/>
      <c r="S1593" s="2"/>
      <c r="T1593" s="2"/>
      <c r="U1593" s="2"/>
      <c r="V1593" s="2"/>
      <c r="W1593" s="2"/>
      <c r="BD1593" s="2"/>
      <c r="BE1593" s="2"/>
      <c r="BF1593" s="2"/>
      <c r="BG1593" s="2"/>
      <c r="BH1593" s="2"/>
      <c r="BI1593" s="2"/>
      <c r="BO1593" s="2"/>
      <c r="BP1593" s="2"/>
      <c r="BQ1593" s="2"/>
    </row>
    <row r="1594" spans="18:69" x14ac:dyDescent="0.25">
      <c r="R1594" s="2"/>
      <c r="S1594" s="2"/>
      <c r="T1594" s="2"/>
      <c r="U1594" s="2"/>
      <c r="V1594" s="2"/>
      <c r="W1594" s="2"/>
      <c r="BD1594" s="2"/>
      <c r="BE1594" s="2"/>
      <c r="BF1594" s="2"/>
      <c r="BG1594" s="2"/>
      <c r="BH1594" s="2"/>
      <c r="BI1594" s="2"/>
      <c r="BO1594" s="2"/>
      <c r="BP1594" s="2"/>
      <c r="BQ1594" s="2"/>
    </row>
    <row r="1595" spans="18:69" x14ac:dyDescent="0.25">
      <c r="R1595" s="2"/>
      <c r="S1595" s="2"/>
      <c r="T1595" s="2"/>
      <c r="U1595" s="2"/>
      <c r="V1595" s="2"/>
      <c r="W1595" s="2"/>
      <c r="BD1595" s="2"/>
      <c r="BE1595" s="2"/>
      <c r="BF1595" s="2"/>
      <c r="BG1595" s="2"/>
      <c r="BH1595" s="2"/>
      <c r="BI1595" s="2"/>
      <c r="BO1595" s="2"/>
      <c r="BP1595" s="2"/>
      <c r="BQ1595" s="2"/>
    </row>
    <row r="1596" spans="18:69" x14ac:dyDescent="0.25">
      <c r="R1596" s="2"/>
      <c r="S1596" s="2"/>
      <c r="T1596" s="2"/>
      <c r="U1596" s="2"/>
      <c r="V1596" s="2"/>
      <c r="W1596" s="2"/>
      <c r="BD1596" s="2"/>
      <c r="BE1596" s="2"/>
      <c r="BF1596" s="2"/>
      <c r="BG1596" s="2"/>
      <c r="BH1596" s="2"/>
      <c r="BI1596" s="2"/>
      <c r="BO1596" s="2"/>
      <c r="BP1596" s="2"/>
      <c r="BQ1596" s="2"/>
    </row>
    <row r="1597" spans="18:69" x14ac:dyDescent="0.25">
      <c r="R1597" s="2"/>
      <c r="S1597" s="2"/>
      <c r="T1597" s="2"/>
      <c r="U1597" s="2"/>
      <c r="V1597" s="2"/>
      <c r="W1597" s="2"/>
      <c r="BD1597" s="2"/>
      <c r="BE1597" s="2"/>
      <c r="BF1597" s="2"/>
      <c r="BG1597" s="2"/>
      <c r="BH1597" s="2"/>
      <c r="BI1597" s="2"/>
      <c r="BO1597" s="2"/>
      <c r="BP1597" s="2"/>
      <c r="BQ1597" s="2"/>
    </row>
    <row r="1598" spans="18:69" x14ac:dyDescent="0.25">
      <c r="R1598" s="2"/>
      <c r="S1598" s="2"/>
      <c r="T1598" s="2"/>
      <c r="U1598" s="2"/>
      <c r="V1598" s="2"/>
      <c r="W1598" s="2"/>
      <c r="BD1598" s="2"/>
      <c r="BE1598" s="2"/>
      <c r="BF1598" s="2"/>
      <c r="BG1598" s="2"/>
      <c r="BH1598" s="2"/>
      <c r="BI1598" s="2"/>
      <c r="BO1598" s="2"/>
      <c r="BP1598" s="2"/>
      <c r="BQ1598" s="2"/>
    </row>
    <row r="1599" spans="18:69" x14ac:dyDescent="0.25">
      <c r="R1599" s="2"/>
      <c r="S1599" s="2"/>
      <c r="T1599" s="2"/>
      <c r="U1599" s="2"/>
      <c r="V1599" s="2"/>
      <c r="W1599" s="2"/>
      <c r="BD1599" s="2"/>
      <c r="BE1599" s="2"/>
      <c r="BF1599" s="2"/>
      <c r="BG1599" s="2"/>
      <c r="BH1599" s="2"/>
      <c r="BI1599" s="2"/>
      <c r="BO1599" s="2"/>
      <c r="BP1599" s="2"/>
      <c r="BQ1599" s="2"/>
    </row>
    <row r="1600" spans="18:69" x14ac:dyDescent="0.25">
      <c r="R1600" s="2"/>
      <c r="S1600" s="2"/>
      <c r="T1600" s="2"/>
      <c r="U1600" s="2"/>
      <c r="V1600" s="2"/>
      <c r="W1600" s="2"/>
      <c r="BD1600" s="2"/>
      <c r="BE1600" s="2"/>
      <c r="BF1600" s="2"/>
      <c r="BG1600" s="2"/>
      <c r="BH1600" s="2"/>
      <c r="BI1600" s="2"/>
      <c r="BO1600" s="2"/>
      <c r="BP1600" s="2"/>
      <c r="BQ1600" s="2"/>
    </row>
    <row r="1601" spans="18:69" x14ac:dyDescent="0.25">
      <c r="R1601" s="2"/>
      <c r="S1601" s="2"/>
      <c r="T1601" s="2"/>
      <c r="U1601" s="2"/>
      <c r="V1601" s="2"/>
      <c r="W1601" s="2"/>
      <c r="BD1601" s="2"/>
      <c r="BE1601" s="2"/>
      <c r="BF1601" s="2"/>
      <c r="BG1601" s="2"/>
      <c r="BH1601" s="2"/>
      <c r="BI1601" s="2"/>
      <c r="BO1601" s="2"/>
      <c r="BP1601" s="2"/>
      <c r="BQ1601" s="2"/>
    </row>
    <row r="1602" spans="18:69" x14ac:dyDescent="0.25">
      <c r="R1602" s="2"/>
      <c r="S1602" s="2"/>
      <c r="T1602" s="2"/>
      <c r="U1602" s="2"/>
      <c r="V1602" s="2"/>
      <c r="W1602" s="2"/>
      <c r="BD1602" s="2"/>
      <c r="BE1602" s="2"/>
      <c r="BF1602" s="2"/>
      <c r="BG1602" s="2"/>
      <c r="BH1602" s="2"/>
      <c r="BI1602" s="2"/>
      <c r="BO1602" s="2"/>
      <c r="BP1602" s="2"/>
      <c r="BQ1602" s="2"/>
    </row>
    <row r="1603" spans="18:69" x14ac:dyDescent="0.25">
      <c r="R1603" s="2"/>
      <c r="S1603" s="2"/>
      <c r="T1603" s="2"/>
      <c r="U1603" s="2"/>
      <c r="V1603" s="2"/>
      <c r="W1603" s="2"/>
      <c r="BD1603" s="2"/>
      <c r="BE1603" s="2"/>
      <c r="BF1603" s="2"/>
      <c r="BG1603" s="2"/>
      <c r="BH1603" s="2"/>
      <c r="BI1603" s="2"/>
      <c r="BO1603" s="2"/>
      <c r="BP1603" s="2"/>
      <c r="BQ1603" s="2"/>
    </row>
    <row r="1604" spans="18:69" x14ac:dyDescent="0.25">
      <c r="R1604" s="2"/>
      <c r="S1604" s="2"/>
      <c r="T1604" s="2"/>
      <c r="U1604" s="2"/>
      <c r="V1604" s="2"/>
      <c r="W1604" s="2"/>
      <c r="BD1604" s="2"/>
      <c r="BE1604" s="2"/>
      <c r="BF1604" s="2"/>
      <c r="BG1604" s="2"/>
      <c r="BH1604" s="2"/>
      <c r="BI1604" s="2"/>
      <c r="BO1604" s="2"/>
      <c r="BP1604" s="2"/>
      <c r="BQ1604" s="2"/>
    </row>
    <row r="1605" spans="18:69" x14ac:dyDescent="0.25">
      <c r="R1605" s="2"/>
      <c r="S1605" s="2"/>
      <c r="T1605" s="2"/>
      <c r="U1605" s="2"/>
      <c r="V1605" s="2"/>
      <c r="W1605" s="2"/>
      <c r="BD1605" s="2"/>
      <c r="BE1605" s="2"/>
      <c r="BF1605" s="2"/>
      <c r="BG1605" s="2"/>
      <c r="BH1605" s="2"/>
      <c r="BI1605" s="2"/>
      <c r="BO1605" s="2"/>
      <c r="BP1605" s="2"/>
      <c r="BQ1605" s="2"/>
    </row>
    <row r="1606" spans="18:69" x14ac:dyDescent="0.25">
      <c r="R1606" s="2"/>
      <c r="S1606" s="2"/>
      <c r="T1606" s="2"/>
      <c r="U1606" s="2"/>
      <c r="V1606" s="2"/>
      <c r="W1606" s="2"/>
      <c r="BD1606" s="2"/>
      <c r="BE1606" s="2"/>
      <c r="BF1606" s="2"/>
      <c r="BG1606" s="2"/>
      <c r="BH1606" s="2"/>
      <c r="BI1606" s="2"/>
      <c r="BO1606" s="2"/>
      <c r="BP1606" s="2"/>
      <c r="BQ1606" s="2"/>
    </row>
    <row r="1607" spans="18:69" x14ac:dyDescent="0.25">
      <c r="R1607" s="2"/>
      <c r="S1607" s="2"/>
      <c r="T1607" s="2"/>
      <c r="U1607" s="2"/>
      <c r="V1607" s="2"/>
      <c r="W1607" s="2"/>
      <c r="BD1607" s="2"/>
      <c r="BE1607" s="2"/>
      <c r="BF1607" s="2"/>
      <c r="BG1607" s="2"/>
      <c r="BH1607" s="2"/>
      <c r="BI1607" s="2"/>
      <c r="BO1607" s="2"/>
      <c r="BP1607" s="2"/>
      <c r="BQ1607" s="2"/>
    </row>
    <row r="1608" spans="18:69" x14ac:dyDescent="0.25">
      <c r="R1608" s="2"/>
      <c r="S1608" s="2"/>
      <c r="T1608" s="2"/>
      <c r="U1608" s="2"/>
      <c r="V1608" s="2"/>
      <c r="W1608" s="2"/>
      <c r="BD1608" s="2"/>
      <c r="BE1608" s="2"/>
      <c r="BF1608" s="2"/>
      <c r="BG1608" s="2"/>
      <c r="BH1608" s="2"/>
      <c r="BI1608" s="2"/>
      <c r="BO1608" s="2"/>
      <c r="BP1608" s="2"/>
      <c r="BQ1608" s="2"/>
    </row>
    <row r="1609" spans="18:69" x14ac:dyDescent="0.25">
      <c r="R1609" s="2"/>
      <c r="S1609" s="2"/>
      <c r="T1609" s="2"/>
      <c r="U1609" s="2"/>
      <c r="V1609" s="2"/>
      <c r="W1609" s="2"/>
      <c r="BD1609" s="2"/>
      <c r="BE1609" s="2"/>
      <c r="BF1609" s="2"/>
      <c r="BG1609" s="2"/>
      <c r="BH1609" s="2"/>
      <c r="BI1609" s="2"/>
      <c r="BO1609" s="2"/>
      <c r="BP1609" s="2"/>
      <c r="BQ1609" s="2"/>
    </row>
    <row r="1610" spans="18:69" x14ac:dyDescent="0.25">
      <c r="R1610" s="2"/>
      <c r="S1610" s="2"/>
      <c r="T1610" s="2"/>
      <c r="U1610" s="2"/>
      <c r="V1610" s="2"/>
      <c r="W1610" s="2"/>
      <c r="BD1610" s="2"/>
      <c r="BE1610" s="2"/>
      <c r="BF1610" s="2"/>
      <c r="BG1610" s="2"/>
      <c r="BH1610" s="2"/>
      <c r="BI1610" s="2"/>
      <c r="BO1610" s="2"/>
      <c r="BP1610" s="2"/>
      <c r="BQ1610" s="2"/>
    </row>
    <row r="1611" spans="18:69" x14ac:dyDescent="0.25">
      <c r="R1611" s="2"/>
      <c r="S1611" s="2"/>
      <c r="T1611" s="2"/>
      <c r="U1611" s="2"/>
      <c r="V1611" s="2"/>
      <c r="W1611" s="2"/>
      <c r="BD1611" s="2"/>
      <c r="BE1611" s="2"/>
      <c r="BF1611" s="2"/>
      <c r="BG1611" s="2"/>
      <c r="BH1611" s="2"/>
      <c r="BI1611" s="2"/>
      <c r="BO1611" s="2"/>
      <c r="BP1611" s="2"/>
      <c r="BQ1611" s="2"/>
    </row>
    <row r="1612" spans="18:69" x14ac:dyDescent="0.25">
      <c r="R1612" s="2"/>
      <c r="S1612" s="2"/>
      <c r="T1612" s="2"/>
      <c r="U1612" s="2"/>
      <c r="V1612" s="2"/>
      <c r="W1612" s="2"/>
      <c r="BD1612" s="2"/>
      <c r="BE1612" s="2"/>
      <c r="BF1612" s="2"/>
      <c r="BG1612" s="2"/>
      <c r="BH1612" s="2"/>
      <c r="BI1612" s="2"/>
      <c r="BO1612" s="2"/>
      <c r="BP1612" s="2"/>
      <c r="BQ1612" s="2"/>
    </row>
    <row r="1613" spans="18:69" x14ac:dyDescent="0.25">
      <c r="R1613" s="2"/>
      <c r="S1613" s="2"/>
      <c r="T1613" s="2"/>
      <c r="U1613" s="2"/>
      <c r="V1613" s="2"/>
      <c r="W1613" s="2"/>
      <c r="BD1613" s="2"/>
      <c r="BE1613" s="2"/>
      <c r="BF1613" s="2"/>
      <c r="BG1613" s="2"/>
      <c r="BH1613" s="2"/>
      <c r="BI1613" s="2"/>
      <c r="BO1613" s="2"/>
      <c r="BP1613" s="2"/>
      <c r="BQ1613" s="2"/>
    </row>
    <row r="1614" spans="18:69" x14ac:dyDescent="0.25">
      <c r="R1614" s="2"/>
      <c r="S1614" s="2"/>
      <c r="T1614" s="2"/>
      <c r="U1614" s="2"/>
      <c r="V1614" s="2"/>
      <c r="W1614" s="2"/>
      <c r="BD1614" s="2"/>
      <c r="BE1614" s="2"/>
      <c r="BF1614" s="2"/>
      <c r="BG1614" s="2"/>
      <c r="BH1614" s="2"/>
      <c r="BI1614" s="2"/>
      <c r="BO1614" s="2"/>
      <c r="BP1614" s="2"/>
      <c r="BQ1614" s="2"/>
    </row>
    <row r="1615" spans="18:69" x14ac:dyDescent="0.25">
      <c r="R1615" s="2"/>
      <c r="S1615" s="2"/>
      <c r="T1615" s="2"/>
      <c r="U1615" s="2"/>
      <c r="V1615" s="2"/>
      <c r="W1615" s="2"/>
      <c r="BD1615" s="2"/>
      <c r="BE1615" s="2"/>
      <c r="BF1615" s="2"/>
      <c r="BG1615" s="2"/>
      <c r="BH1615" s="2"/>
      <c r="BI1615" s="2"/>
      <c r="BO1615" s="2"/>
      <c r="BP1615" s="2"/>
      <c r="BQ1615" s="2"/>
    </row>
    <row r="1616" spans="18:69" x14ac:dyDescent="0.25">
      <c r="R1616" s="2"/>
      <c r="S1616" s="2"/>
      <c r="T1616" s="2"/>
      <c r="U1616" s="2"/>
      <c r="V1616" s="2"/>
      <c r="W1616" s="2"/>
      <c r="BD1616" s="2"/>
      <c r="BE1616" s="2"/>
      <c r="BF1616" s="2"/>
      <c r="BG1616" s="2"/>
      <c r="BH1616" s="2"/>
      <c r="BI1616" s="2"/>
      <c r="BO1616" s="2"/>
      <c r="BP1616" s="2"/>
      <c r="BQ1616" s="2"/>
    </row>
    <row r="1617" spans="18:69" x14ac:dyDescent="0.25">
      <c r="R1617" s="2"/>
      <c r="S1617" s="2"/>
      <c r="T1617" s="2"/>
      <c r="U1617" s="2"/>
      <c r="V1617" s="2"/>
      <c r="W1617" s="2"/>
      <c r="BD1617" s="2"/>
      <c r="BE1617" s="2"/>
      <c r="BF1617" s="2"/>
      <c r="BG1617" s="2"/>
      <c r="BH1617" s="2"/>
      <c r="BI1617" s="2"/>
      <c r="BO1617" s="2"/>
      <c r="BP1617" s="2"/>
      <c r="BQ1617" s="2"/>
    </row>
    <row r="1618" spans="18:69" x14ac:dyDescent="0.25">
      <c r="R1618" s="2"/>
      <c r="S1618" s="2"/>
      <c r="T1618" s="2"/>
      <c r="U1618" s="2"/>
      <c r="V1618" s="2"/>
      <c r="W1618" s="2"/>
      <c r="BD1618" s="2"/>
      <c r="BE1618" s="2"/>
      <c r="BF1618" s="2"/>
      <c r="BG1618" s="2"/>
      <c r="BH1618" s="2"/>
      <c r="BI1618" s="2"/>
      <c r="BO1618" s="2"/>
      <c r="BP1618" s="2"/>
      <c r="BQ1618" s="2"/>
    </row>
    <row r="1619" spans="18:69" x14ac:dyDescent="0.25">
      <c r="R1619" s="2"/>
      <c r="S1619" s="2"/>
      <c r="T1619" s="2"/>
      <c r="U1619" s="2"/>
      <c r="V1619" s="2"/>
      <c r="W1619" s="2"/>
      <c r="BD1619" s="2"/>
      <c r="BE1619" s="2"/>
      <c r="BF1619" s="2"/>
      <c r="BG1619" s="2"/>
      <c r="BH1619" s="2"/>
      <c r="BI1619" s="2"/>
      <c r="BO1619" s="2"/>
      <c r="BP1619" s="2"/>
      <c r="BQ1619" s="2"/>
    </row>
    <row r="1620" spans="18:69" x14ac:dyDescent="0.25">
      <c r="R1620" s="2"/>
      <c r="S1620" s="2"/>
      <c r="T1620" s="2"/>
      <c r="U1620" s="2"/>
      <c r="V1620" s="2"/>
      <c r="W1620" s="2"/>
      <c r="BD1620" s="2"/>
      <c r="BE1620" s="2"/>
      <c r="BF1620" s="2"/>
      <c r="BG1620" s="2"/>
      <c r="BH1620" s="2"/>
      <c r="BI1620" s="2"/>
      <c r="BO1620" s="2"/>
      <c r="BP1620" s="2"/>
      <c r="BQ1620" s="2"/>
    </row>
    <row r="1621" spans="18:69" x14ac:dyDescent="0.25">
      <c r="R1621" s="2"/>
      <c r="S1621" s="2"/>
      <c r="T1621" s="2"/>
      <c r="U1621" s="2"/>
      <c r="V1621" s="2"/>
      <c r="W1621" s="2"/>
      <c r="BD1621" s="2"/>
      <c r="BE1621" s="2"/>
      <c r="BF1621" s="2"/>
      <c r="BG1621" s="2"/>
      <c r="BH1621" s="2"/>
      <c r="BI1621" s="2"/>
      <c r="BO1621" s="2"/>
      <c r="BP1621" s="2"/>
      <c r="BQ1621" s="2"/>
    </row>
    <row r="1622" spans="18:69" x14ac:dyDescent="0.25">
      <c r="R1622" s="2"/>
      <c r="S1622" s="2"/>
      <c r="T1622" s="2"/>
      <c r="U1622" s="2"/>
      <c r="V1622" s="2"/>
      <c r="W1622" s="2"/>
      <c r="BD1622" s="2"/>
      <c r="BE1622" s="2"/>
      <c r="BF1622" s="2"/>
      <c r="BG1622" s="2"/>
      <c r="BH1622" s="2"/>
      <c r="BI1622" s="2"/>
      <c r="BO1622" s="2"/>
      <c r="BP1622" s="2"/>
      <c r="BQ1622" s="2"/>
    </row>
    <row r="1623" spans="18:69" x14ac:dyDescent="0.25">
      <c r="R1623" s="2"/>
      <c r="S1623" s="2"/>
      <c r="T1623" s="2"/>
      <c r="U1623" s="2"/>
      <c r="V1623" s="2"/>
      <c r="W1623" s="2"/>
      <c r="BD1623" s="2"/>
      <c r="BE1623" s="2"/>
      <c r="BF1623" s="2"/>
      <c r="BG1623" s="2"/>
      <c r="BH1623" s="2"/>
      <c r="BI1623" s="2"/>
      <c r="BO1623" s="2"/>
      <c r="BP1623" s="2"/>
      <c r="BQ1623" s="2"/>
    </row>
    <row r="1624" spans="18:69" x14ac:dyDescent="0.25">
      <c r="R1624" s="2"/>
      <c r="S1624" s="2"/>
      <c r="T1624" s="2"/>
      <c r="U1624" s="2"/>
      <c r="V1624" s="2"/>
      <c r="W1624" s="2"/>
      <c r="BD1624" s="2"/>
      <c r="BE1624" s="2"/>
      <c r="BF1624" s="2"/>
      <c r="BG1624" s="2"/>
      <c r="BH1624" s="2"/>
      <c r="BI1624" s="2"/>
      <c r="BO1624" s="2"/>
      <c r="BP1624" s="2"/>
      <c r="BQ1624" s="2"/>
    </row>
    <row r="1625" spans="18:69" x14ac:dyDescent="0.25">
      <c r="R1625" s="2"/>
      <c r="S1625" s="2"/>
      <c r="T1625" s="2"/>
      <c r="U1625" s="2"/>
      <c r="V1625" s="2"/>
      <c r="W1625" s="2"/>
      <c r="BD1625" s="2"/>
      <c r="BE1625" s="2"/>
      <c r="BF1625" s="2"/>
      <c r="BG1625" s="2"/>
      <c r="BH1625" s="2"/>
      <c r="BI1625" s="2"/>
      <c r="BO1625" s="2"/>
      <c r="BP1625" s="2"/>
      <c r="BQ1625" s="2"/>
    </row>
    <row r="1626" spans="18:69" x14ac:dyDescent="0.25">
      <c r="R1626" s="2"/>
      <c r="S1626" s="2"/>
      <c r="T1626" s="2"/>
      <c r="U1626" s="2"/>
      <c r="V1626" s="2"/>
      <c r="W1626" s="2"/>
      <c r="BD1626" s="2"/>
      <c r="BE1626" s="2"/>
      <c r="BF1626" s="2"/>
      <c r="BG1626" s="2"/>
      <c r="BH1626" s="2"/>
      <c r="BI1626" s="2"/>
      <c r="BO1626" s="2"/>
      <c r="BP1626" s="2"/>
      <c r="BQ1626" s="2"/>
    </row>
    <row r="1627" spans="18:69" x14ac:dyDescent="0.25">
      <c r="R1627" s="2"/>
      <c r="S1627" s="2"/>
      <c r="T1627" s="2"/>
      <c r="U1627" s="2"/>
      <c r="V1627" s="2"/>
      <c r="W1627" s="2"/>
      <c r="BD1627" s="2"/>
      <c r="BE1627" s="2"/>
      <c r="BF1627" s="2"/>
      <c r="BG1627" s="2"/>
      <c r="BH1627" s="2"/>
      <c r="BI1627" s="2"/>
      <c r="BO1627" s="2"/>
      <c r="BP1627" s="2"/>
      <c r="BQ1627" s="2"/>
    </row>
    <row r="1628" spans="18:69" x14ac:dyDescent="0.25">
      <c r="R1628" s="2"/>
      <c r="S1628" s="2"/>
      <c r="T1628" s="2"/>
      <c r="U1628" s="2"/>
      <c r="V1628" s="2"/>
      <c r="W1628" s="2"/>
      <c r="BD1628" s="2"/>
      <c r="BE1628" s="2"/>
      <c r="BF1628" s="2"/>
      <c r="BG1628" s="2"/>
      <c r="BH1628" s="2"/>
      <c r="BI1628" s="2"/>
      <c r="BO1628" s="2"/>
      <c r="BP1628" s="2"/>
      <c r="BQ1628" s="2"/>
    </row>
    <row r="1629" spans="18:69" x14ac:dyDescent="0.25">
      <c r="R1629" s="2"/>
      <c r="S1629" s="2"/>
      <c r="T1629" s="2"/>
      <c r="U1629" s="2"/>
      <c r="V1629" s="2"/>
      <c r="W1629" s="2"/>
      <c r="BD1629" s="2"/>
      <c r="BE1629" s="2"/>
      <c r="BF1629" s="2"/>
      <c r="BG1629" s="2"/>
      <c r="BH1629" s="2"/>
      <c r="BI1629" s="2"/>
      <c r="BO1629" s="2"/>
      <c r="BP1629" s="2"/>
      <c r="BQ1629" s="2"/>
    </row>
    <row r="1630" spans="18:69" x14ac:dyDescent="0.25">
      <c r="R1630" s="2"/>
      <c r="S1630" s="2"/>
      <c r="T1630" s="2"/>
      <c r="U1630" s="2"/>
      <c r="V1630" s="2"/>
      <c r="W1630" s="2"/>
      <c r="BD1630" s="2"/>
      <c r="BE1630" s="2"/>
      <c r="BF1630" s="2"/>
      <c r="BG1630" s="2"/>
      <c r="BH1630" s="2"/>
      <c r="BI1630" s="2"/>
      <c r="BO1630" s="2"/>
      <c r="BP1630" s="2"/>
      <c r="BQ1630" s="2"/>
    </row>
    <row r="1631" spans="18:69" x14ac:dyDescent="0.25">
      <c r="R1631" s="2"/>
      <c r="S1631" s="2"/>
      <c r="T1631" s="2"/>
      <c r="U1631" s="2"/>
      <c r="V1631" s="2"/>
      <c r="W1631" s="2"/>
      <c r="BD1631" s="2"/>
      <c r="BE1631" s="2"/>
      <c r="BF1631" s="2"/>
      <c r="BG1631" s="2"/>
      <c r="BH1631" s="2"/>
      <c r="BI1631" s="2"/>
      <c r="BO1631" s="2"/>
      <c r="BP1631" s="2"/>
      <c r="BQ1631" s="2"/>
    </row>
    <row r="1632" spans="18:69" x14ac:dyDescent="0.25">
      <c r="R1632" s="2"/>
      <c r="S1632" s="2"/>
      <c r="T1632" s="2"/>
      <c r="U1632" s="2"/>
      <c r="V1632" s="2"/>
      <c r="W1632" s="2"/>
      <c r="BD1632" s="2"/>
      <c r="BE1632" s="2"/>
      <c r="BF1632" s="2"/>
      <c r="BG1632" s="2"/>
      <c r="BH1632" s="2"/>
      <c r="BI1632" s="2"/>
      <c r="BO1632" s="2"/>
      <c r="BP1632" s="2"/>
      <c r="BQ1632" s="2"/>
    </row>
    <row r="1633" spans="18:69" x14ac:dyDescent="0.25">
      <c r="R1633" s="2"/>
      <c r="S1633" s="2"/>
      <c r="T1633" s="2"/>
      <c r="U1633" s="2"/>
      <c r="V1633" s="2"/>
      <c r="W1633" s="2"/>
      <c r="BD1633" s="2"/>
      <c r="BE1633" s="2"/>
      <c r="BF1633" s="2"/>
      <c r="BG1633" s="2"/>
      <c r="BH1633" s="2"/>
      <c r="BI1633" s="2"/>
      <c r="BO1633" s="2"/>
      <c r="BP1633" s="2"/>
      <c r="BQ1633" s="2"/>
    </row>
    <row r="1634" spans="18:69" x14ac:dyDescent="0.25">
      <c r="R1634" s="2"/>
      <c r="S1634" s="2"/>
      <c r="T1634" s="2"/>
      <c r="U1634" s="2"/>
      <c r="V1634" s="2"/>
      <c r="W1634" s="2"/>
      <c r="BD1634" s="2"/>
      <c r="BE1634" s="2"/>
      <c r="BF1634" s="2"/>
      <c r="BG1634" s="2"/>
      <c r="BH1634" s="2"/>
      <c r="BI1634" s="2"/>
      <c r="BO1634" s="2"/>
      <c r="BP1634" s="2"/>
      <c r="BQ1634" s="2"/>
    </row>
    <row r="1635" spans="18:69" x14ac:dyDescent="0.25">
      <c r="R1635" s="2"/>
      <c r="S1635" s="2"/>
      <c r="T1635" s="2"/>
      <c r="U1635" s="2"/>
      <c r="V1635" s="2"/>
      <c r="W1635" s="2"/>
      <c r="BD1635" s="2"/>
      <c r="BE1635" s="2"/>
      <c r="BF1635" s="2"/>
      <c r="BG1635" s="2"/>
      <c r="BH1635" s="2"/>
      <c r="BI1635" s="2"/>
      <c r="BO1635" s="2"/>
      <c r="BP1635" s="2"/>
      <c r="BQ1635" s="2"/>
    </row>
    <row r="1636" spans="18:69" x14ac:dyDescent="0.25">
      <c r="R1636" s="2"/>
      <c r="S1636" s="2"/>
      <c r="T1636" s="2"/>
      <c r="U1636" s="2"/>
      <c r="V1636" s="2"/>
      <c r="W1636" s="2"/>
      <c r="BD1636" s="2"/>
      <c r="BE1636" s="2"/>
      <c r="BF1636" s="2"/>
      <c r="BG1636" s="2"/>
      <c r="BH1636" s="2"/>
      <c r="BI1636" s="2"/>
      <c r="BO1636" s="2"/>
      <c r="BP1636" s="2"/>
      <c r="BQ1636" s="2"/>
    </row>
    <row r="1637" spans="18:69" x14ac:dyDescent="0.25">
      <c r="R1637" s="2"/>
      <c r="S1637" s="2"/>
      <c r="T1637" s="2"/>
      <c r="U1637" s="2"/>
      <c r="V1637" s="2"/>
      <c r="W1637" s="2"/>
      <c r="BD1637" s="2"/>
      <c r="BE1637" s="2"/>
      <c r="BF1637" s="2"/>
      <c r="BG1637" s="2"/>
      <c r="BH1637" s="2"/>
      <c r="BI1637" s="2"/>
      <c r="BO1637" s="2"/>
      <c r="BP1637" s="2"/>
      <c r="BQ1637" s="2"/>
    </row>
    <row r="1638" spans="18:69" x14ac:dyDescent="0.25">
      <c r="R1638" s="2"/>
      <c r="S1638" s="2"/>
      <c r="T1638" s="2"/>
      <c r="U1638" s="2"/>
      <c r="V1638" s="2"/>
      <c r="W1638" s="2"/>
      <c r="BD1638" s="2"/>
      <c r="BE1638" s="2"/>
      <c r="BF1638" s="2"/>
      <c r="BG1638" s="2"/>
      <c r="BH1638" s="2"/>
      <c r="BI1638" s="2"/>
      <c r="BO1638" s="2"/>
      <c r="BP1638" s="2"/>
      <c r="BQ1638" s="2"/>
    </row>
    <row r="1639" spans="18:69" x14ac:dyDescent="0.25">
      <c r="R1639" s="2"/>
      <c r="S1639" s="2"/>
      <c r="T1639" s="2"/>
      <c r="U1639" s="2"/>
      <c r="V1639" s="2"/>
      <c r="W1639" s="2"/>
      <c r="BD1639" s="2"/>
      <c r="BE1639" s="2"/>
      <c r="BF1639" s="2"/>
      <c r="BG1639" s="2"/>
      <c r="BH1639" s="2"/>
      <c r="BI1639" s="2"/>
      <c r="BO1639" s="2"/>
      <c r="BP1639" s="2"/>
      <c r="BQ1639" s="2"/>
    </row>
    <row r="1640" spans="18:69" x14ac:dyDescent="0.25">
      <c r="R1640" s="2"/>
      <c r="S1640" s="2"/>
      <c r="T1640" s="2"/>
      <c r="U1640" s="2"/>
      <c r="V1640" s="2"/>
      <c r="W1640" s="2"/>
      <c r="BD1640" s="2"/>
      <c r="BE1640" s="2"/>
      <c r="BF1640" s="2"/>
      <c r="BG1640" s="2"/>
      <c r="BH1640" s="2"/>
      <c r="BI1640" s="2"/>
      <c r="BO1640" s="2"/>
      <c r="BP1640" s="2"/>
      <c r="BQ1640" s="2"/>
    </row>
    <row r="1641" spans="18:69" x14ac:dyDescent="0.25">
      <c r="R1641" s="2"/>
      <c r="S1641" s="2"/>
      <c r="T1641" s="2"/>
      <c r="U1641" s="2"/>
      <c r="V1641" s="2"/>
      <c r="W1641" s="2"/>
      <c r="BD1641" s="2"/>
      <c r="BE1641" s="2"/>
      <c r="BF1641" s="2"/>
      <c r="BG1641" s="2"/>
      <c r="BH1641" s="2"/>
      <c r="BI1641" s="2"/>
      <c r="BO1641" s="2"/>
      <c r="BP1641" s="2"/>
      <c r="BQ1641" s="2"/>
    </row>
    <row r="1642" spans="18:69" x14ac:dyDescent="0.25">
      <c r="R1642" s="2"/>
      <c r="S1642" s="2"/>
      <c r="T1642" s="2"/>
      <c r="U1642" s="2"/>
      <c r="V1642" s="2"/>
      <c r="W1642" s="2"/>
      <c r="BD1642" s="2"/>
      <c r="BE1642" s="2"/>
      <c r="BF1642" s="2"/>
      <c r="BG1642" s="2"/>
      <c r="BH1642" s="2"/>
      <c r="BI1642" s="2"/>
      <c r="BO1642" s="2"/>
      <c r="BP1642" s="2"/>
      <c r="BQ1642" s="2"/>
    </row>
    <row r="1643" spans="18:69" x14ac:dyDescent="0.25">
      <c r="R1643" s="2"/>
      <c r="S1643" s="2"/>
      <c r="T1643" s="2"/>
      <c r="U1643" s="2"/>
      <c r="V1643" s="2"/>
      <c r="W1643" s="2"/>
      <c r="BD1643" s="2"/>
      <c r="BE1643" s="2"/>
      <c r="BF1643" s="2"/>
      <c r="BG1643" s="2"/>
      <c r="BH1643" s="2"/>
      <c r="BI1643" s="2"/>
      <c r="BO1643" s="2"/>
      <c r="BP1643" s="2"/>
      <c r="BQ1643" s="2"/>
    </row>
    <row r="1644" spans="18:69" x14ac:dyDescent="0.25">
      <c r="R1644" s="2"/>
      <c r="S1644" s="2"/>
      <c r="T1644" s="2"/>
      <c r="U1644" s="2"/>
      <c r="V1644" s="2"/>
      <c r="W1644" s="2"/>
      <c r="BD1644" s="2"/>
      <c r="BE1644" s="2"/>
      <c r="BF1644" s="2"/>
      <c r="BG1644" s="2"/>
      <c r="BH1644" s="2"/>
      <c r="BI1644" s="2"/>
      <c r="BO1644" s="2"/>
      <c r="BP1644" s="2"/>
      <c r="BQ1644" s="2"/>
    </row>
    <row r="1645" spans="18:69" x14ac:dyDescent="0.25">
      <c r="R1645" s="2"/>
      <c r="S1645" s="2"/>
      <c r="T1645" s="2"/>
      <c r="U1645" s="2"/>
      <c r="V1645" s="2"/>
      <c r="W1645" s="2"/>
      <c r="BD1645" s="2"/>
      <c r="BE1645" s="2"/>
      <c r="BF1645" s="2"/>
      <c r="BG1645" s="2"/>
      <c r="BH1645" s="2"/>
      <c r="BI1645" s="2"/>
      <c r="BO1645" s="2"/>
      <c r="BP1645" s="2"/>
      <c r="BQ1645" s="2"/>
    </row>
    <row r="1646" spans="18:69" x14ac:dyDescent="0.25">
      <c r="R1646" s="2"/>
      <c r="S1646" s="2"/>
      <c r="T1646" s="2"/>
      <c r="U1646" s="2"/>
      <c r="V1646" s="2"/>
      <c r="W1646" s="2"/>
      <c r="BD1646" s="2"/>
      <c r="BE1646" s="2"/>
      <c r="BF1646" s="2"/>
      <c r="BG1646" s="2"/>
      <c r="BH1646" s="2"/>
      <c r="BI1646" s="2"/>
      <c r="BO1646" s="2"/>
      <c r="BP1646" s="2"/>
      <c r="BQ1646" s="2"/>
    </row>
    <row r="1647" spans="18:69" x14ac:dyDescent="0.25">
      <c r="R1647" s="2"/>
      <c r="S1647" s="2"/>
      <c r="T1647" s="2"/>
      <c r="U1647" s="2"/>
      <c r="V1647" s="2"/>
      <c r="W1647" s="2"/>
      <c r="BD1647" s="2"/>
      <c r="BE1647" s="2"/>
      <c r="BF1647" s="2"/>
      <c r="BG1647" s="2"/>
      <c r="BH1647" s="2"/>
      <c r="BI1647" s="2"/>
      <c r="BO1647" s="2"/>
      <c r="BP1647" s="2"/>
      <c r="BQ1647" s="2"/>
    </row>
    <row r="1648" spans="18:69" x14ac:dyDescent="0.25">
      <c r="R1648" s="2"/>
      <c r="S1648" s="2"/>
      <c r="T1648" s="2"/>
      <c r="U1648" s="2"/>
      <c r="V1648" s="2"/>
      <c r="W1648" s="2"/>
      <c r="BD1648" s="2"/>
      <c r="BE1648" s="2"/>
      <c r="BF1648" s="2"/>
      <c r="BG1648" s="2"/>
      <c r="BH1648" s="2"/>
      <c r="BI1648" s="2"/>
      <c r="BO1648" s="2"/>
      <c r="BP1648" s="2"/>
      <c r="BQ1648" s="2"/>
    </row>
    <row r="1649" spans="18:69" x14ac:dyDescent="0.25">
      <c r="R1649" s="2"/>
      <c r="S1649" s="2"/>
      <c r="T1649" s="2"/>
      <c r="U1649" s="2"/>
      <c r="V1649" s="2"/>
      <c r="W1649" s="2"/>
      <c r="BD1649" s="2"/>
      <c r="BE1649" s="2"/>
      <c r="BF1649" s="2"/>
      <c r="BG1649" s="2"/>
      <c r="BH1649" s="2"/>
      <c r="BI1649" s="2"/>
      <c r="BO1649" s="2"/>
      <c r="BP1649" s="2"/>
      <c r="BQ1649" s="2"/>
    </row>
    <row r="1650" spans="18:69" x14ac:dyDescent="0.25">
      <c r="R1650" s="2"/>
      <c r="S1650" s="2"/>
      <c r="T1650" s="2"/>
      <c r="U1650" s="2"/>
      <c r="V1650" s="2"/>
      <c r="W1650" s="2"/>
      <c r="BD1650" s="2"/>
      <c r="BE1650" s="2"/>
      <c r="BF1650" s="2"/>
      <c r="BG1650" s="2"/>
      <c r="BH1650" s="2"/>
      <c r="BI1650" s="2"/>
      <c r="BO1650" s="2"/>
      <c r="BP1650" s="2"/>
      <c r="BQ1650" s="2"/>
    </row>
    <row r="1651" spans="18:69" x14ac:dyDescent="0.25">
      <c r="R1651" s="2"/>
      <c r="S1651" s="2"/>
      <c r="T1651" s="2"/>
      <c r="U1651" s="2"/>
      <c r="V1651" s="2"/>
      <c r="W1651" s="2"/>
      <c r="BD1651" s="2"/>
      <c r="BE1651" s="2"/>
      <c r="BF1651" s="2"/>
      <c r="BG1651" s="2"/>
      <c r="BH1651" s="2"/>
      <c r="BI1651" s="2"/>
      <c r="BO1651" s="2"/>
      <c r="BP1651" s="2"/>
      <c r="BQ1651" s="2"/>
    </row>
    <row r="1652" spans="18:69" x14ac:dyDescent="0.25">
      <c r="R1652" s="2"/>
      <c r="S1652" s="2"/>
      <c r="T1652" s="2"/>
      <c r="U1652" s="2"/>
      <c r="V1652" s="2"/>
      <c r="W1652" s="2"/>
      <c r="BD1652" s="2"/>
      <c r="BE1652" s="2"/>
      <c r="BF1652" s="2"/>
      <c r="BG1652" s="2"/>
      <c r="BH1652" s="2"/>
      <c r="BI1652" s="2"/>
      <c r="BO1652" s="2"/>
      <c r="BP1652" s="2"/>
      <c r="BQ1652" s="2"/>
    </row>
    <row r="1653" spans="18:69" x14ac:dyDescent="0.25">
      <c r="R1653" s="2"/>
      <c r="S1653" s="2"/>
      <c r="T1653" s="2"/>
      <c r="U1653" s="2"/>
      <c r="V1653" s="2"/>
      <c r="W1653" s="2"/>
      <c r="BD1653" s="2"/>
      <c r="BE1653" s="2"/>
      <c r="BF1653" s="2"/>
      <c r="BG1653" s="2"/>
      <c r="BH1653" s="2"/>
      <c r="BI1653" s="2"/>
      <c r="BO1653" s="2"/>
      <c r="BP1653" s="2"/>
      <c r="BQ1653" s="2"/>
    </row>
    <row r="1654" spans="18:69" x14ac:dyDescent="0.25">
      <c r="R1654" s="2"/>
      <c r="S1654" s="2"/>
      <c r="T1654" s="2"/>
      <c r="U1654" s="2"/>
      <c r="V1654" s="2"/>
      <c r="W1654" s="2"/>
      <c r="BD1654" s="2"/>
      <c r="BE1654" s="2"/>
      <c r="BF1654" s="2"/>
      <c r="BG1654" s="2"/>
      <c r="BH1654" s="2"/>
      <c r="BI1654" s="2"/>
      <c r="BO1654" s="2"/>
      <c r="BP1654" s="2"/>
      <c r="BQ1654" s="2"/>
    </row>
    <row r="1655" spans="18:69" x14ac:dyDescent="0.25">
      <c r="R1655" s="2"/>
      <c r="S1655" s="2"/>
      <c r="T1655" s="2"/>
      <c r="U1655" s="2"/>
      <c r="V1655" s="2"/>
      <c r="W1655" s="2"/>
      <c r="BD1655" s="2"/>
      <c r="BE1655" s="2"/>
      <c r="BF1655" s="2"/>
      <c r="BG1655" s="2"/>
      <c r="BH1655" s="2"/>
      <c r="BI1655" s="2"/>
      <c r="BO1655" s="2"/>
      <c r="BP1655" s="2"/>
      <c r="BQ1655" s="2"/>
    </row>
    <row r="1656" spans="18:69" x14ac:dyDescent="0.25">
      <c r="R1656" s="2"/>
      <c r="S1656" s="2"/>
      <c r="T1656" s="2"/>
      <c r="U1656" s="2"/>
      <c r="V1656" s="2"/>
      <c r="W1656" s="2"/>
      <c r="BD1656" s="2"/>
      <c r="BE1656" s="2"/>
      <c r="BF1656" s="2"/>
      <c r="BG1656" s="2"/>
      <c r="BH1656" s="2"/>
      <c r="BI1656" s="2"/>
      <c r="BO1656" s="2"/>
      <c r="BP1656" s="2"/>
      <c r="BQ1656" s="2"/>
    </row>
    <row r="1657" spans="18:69" x14ac:dyDescent="0.25">
      <c r="R1657" s="2"/>
      <c r="S1657" s="2"/>
      <c r="T1657" s="2"/>
      <c r="U1657" s="2"/>
      <c r="V1657" s="2"/>
      <c r="W1657" s="2"/>
      <c r="BD1657" s="2"/>
      <c r="BE1657" s="2"/>
      <c r="BF1657" s="2"/>
      <c r="BG1657" s="2"/>
      <c r="BH1657" s="2"/>
      <c r="BI1657" s="2"/>
      <c r="BO1657" s="2"/>
      <c r="BP1657" s="2"/>
      <c r="BQ1657" s="2"/>
    </row>
    <row r="1658" spans="18:69" x14ac:dyDescent="0.25">
      <c r="R1658" s="2"/>
      <c r="S1658" s="2"/>
      <c r="T1658" s="2"/>
      <c r="U1658" s="2"/>
      <c r="V1658" s="2"/>
      <c r="W1658" s="2"/>
      <c r="BD1658" s="2"/>
      <c r="BE1658" s="2"/>
      <c r="BF1658" s="2"/>
      <c r="BG1658" s="2"/>
      <c r="BH1658" s="2"/>
      <c r="BI1658" s="2"/>
      <c r="BO1658" s="2"/>
      <c r="BP1658" s="2"/>
      <c r="BQ1658" s="2"/>
    </row>
    <row r="1659" spans="18:69" x14ac:dyDescent="0.25">
      <c r="R1659" s="2"/>
      <c r="S1659" s="2"/>
      <c r="T1659" s="2"/>
      <c r="U1659" s="2"/>
      <c r="V1659" s="2"/>
      <c r="W1659" s="2"/>
      <c r="BD1659" s="2"/>
      <c r="BE1659" s="2"/>
      <c r="BF1659" s="2"/>
      <c r="BG1659" s="2"/>
      <c r="BH1659" s="2"/>
      <c r="BI1659" s="2"/>
      <c r="BO1659" s="2"/>
      <c r="BP1659" s="2"/>
      <c r="BQ1659" s="2"/>
    </row>
    <row r="1660" spans="18:69" x14ac:dyDescent="0.25">
      <c r="R1660" s="2"/>
      <c r="S1660" s="2"/>
      <c r="T1660" s="2"/>
      <c r="U1660" s="2"/>
      <c r="V1660" s="2"/>
      <c r="W1660" s="2"/>
      <c r="BD1660" s="2"/>
      <c r="BE1660" s="2"/>
      <c r="BF1660" s="2"/>
      <c r="BG1660" s="2"/>
      <c r="BH1660" s="2"/>
      <c r="BI1660" s="2"/>
      <c r="BO1660" s="2"/>
      <c r="BP1660" s="2"/>
      <c r="BQ1660" s="2"/>
    </row>
    <row r="1661" spans="18:69" x14ac:dyDescent="0.25">
      <c r="R1661" s="2"/>
      <c r="S1661" s="2"/>
      <c r="T1661" s="2"/>
      <c r="U1661" s="2"/>
      <c r="V1661" s="2"/>
      <c r="W1661" s="2"/>
      <c r="BD1661" s="2"/>
      <c r="BE1661" s="2"/>
      <c r="BF1661" s="2"/>
      <c r="BG1661" s="2"/>
      <c r="BH1661" s="2"/>
      <c r="BI1661" s="2"/>
      <c r="BO1661" s="2"/>
      <c r="BP1661" s="2"/>
      <c r="BQ1661" s="2"/>
    </row>
    <row r="1662" spans="18:69" x14ac:dyDescent="0.25">
      <c r="R1662" s="2"/>
      <c r="S1662" s="2"/>
      <c r="T1662" s="2"/>
      <c r="U1662" s="2"/>
      <c r="V1662" s="2"/>
      <c r="W1662" s="2"/>
      <c r="BD1662" s="2"/>
      <c r="BE1662" s="2"/>
      <c r="BF1662" s="2"/>
      <c r="BG1662" s="2"/>
      <c r="BH1662" s="2"/>
      <c r="BI1662" s="2"/>
      <c r="BO1662" s="2"/>
      <c r="BP1662" s="2"/>
      <c r="BQ1662" s="2"/>
    </row>
    <row r="1663" spans="18:69" x14ac:dyDescent="0.25">
      <c r="R1663" s="2"/>
      <c r="S1663" s="2"/>
      <c r="T1663" s="2"/>
      <c r="U1663" s="2"/>
      <c r="V1663" s="2"/>
      <c r="W1663" s="2"/>
      <c r="BD1663" s="2"/>
      <c r="BE1663" s="2"/>
      <c r="BF1663" s="2"/>
      <c r="BG1663" s="2"/>
      <c r="BH1663" s="2"/>
      <c r="BI1663" s="2"/>
      <c r="BO1663" s="2"/>
      <c r="BP1663" s="2"/>
      <c r="BQ1663" s="2"/>
    </row>
    <row r="1664" spans="18:69" x14ac:dyDescent="0.25">
      <c r="R1664" s="2"/>
      <c r="S1664" s="2"/>
      <c r="T1664" s="2"/>
      <c r="U1664" s="2"/>
      <c r="V1664" s="2"/>
      <c r="W1664" s="2"/>
      <c r="BD1664" s="2"/>
      <c r="BE1664" s="2"/>
      <c r="BF1664" s="2"/>
      <c r="BG1664" s="2"/>
      <c r="BH1664" s="2"/>
      <c r="BI1664" s="2"/>
      <c r="BO1664" s="2"/>
      <c r="BP1664" s="2"/>
      <c r="BQ1664" s="2"/>
    </row>
    <row r="1665" spans="18:69" x14ac:dyDescent="0.25">
      <c r="R1665" s="2"/>
      <c r="S1665" s="2"/>
      <c r="T1665" s="2"/>
      <c r="U1665" s="2"/>
      <c r="V1665" s="2"/>
      <c r="W1665" s="2"/>
      <c r="BD1665" s="2"/>
      <c r="BE1665" s="2"/>
      <c r="BF1665" s="2"/>
      <c r="BG1665" s="2"/>
      <c r="BH1665" s="2"/>
      <c r="BI1665" s="2"/>
      <c r="BO1665" s="2"/>
      <c r="BP1665" s="2"/>
      <c r="BQ1665" s="2"/>
    </row>
    <row r="1666" spans="18:69" x14ac:dyDescent="0.25">
      <c r="R1666" s="2"/>
      <c r="S1666" s="2"/>
      <c r="T1666" s="2"/>
      <c r="U1666" s="2"/>
      <c r="V1666" s="2"/>
      <c r="W1666" s="2"/>
      <c r="BD1666" s="2"/>
      <c r="BE1666" s="2"/>
      <c r="BF1666" s="2"/>
      <c r="BG1666" s="2"/>
      <c r="BH1666" s="2"/>
      <c r="BI1666" s="2"/>
      <c r="BO1666" s="2"/>
      <c r="BP1666" s="2"/>
      <c r="BQ1666" s="2"/>
    </row>
    <row r="1667" spans="18:69" x14ac:dyDescent="0.25">
      <c r="R1667" s="2"/>
      <c r="S1667" s="2"/>
      <c r="T1667" s="2"/>
      <c r="U1667" s="2"/>
      <c r="V1667" s="2"/>
      <c r="W1667" s="2"/>
      <c r="BD1667" s="2"/>
      <c r="BE1667" s="2"/>
      <c r="BF1667" s="2"/>
      <c r="BG1667" s="2"/>
      <c r="BH1667" s="2"/>
      <c r="BI1667" s="2"/>
      <c r="BO1667" s="2"/>
      <c r="BP1667" s="2"/>
      <c r="BQ1667" s="2"/>
    </row>
    <row r="1668" spans="18:69" x14ac:dyDescent="0.25">
      <c r="R1668" s="2"/>
      <c r="S1668" s="2"/>
      <c r="T1668" s="2"/>
      <c r="U1668" s="2"/>
      <c r="V1668" s="2"/>
      <c r="W1668" s="2"/>
      <c r="BD1668" s="2"/>
      <c r="BE1668" s="2"/>
      <c r="BF1668" s="2"/>
      <c r="BG1668" s="2"/>
      <c r="BH1668" s="2"/>
      <c r="BI1668" s="2"/>
      <c r="BO1668" s="2"/>
      <c r="BP1668" s="2"/>
      <c r="BQ1668" s="2"/>
    </row>
    <row r="1669" spans="18:69" x14ac:dyDescent="0.25">
      <c r="R1669" s="2"/>
      <c r="S1669" s="2"/>
      <c r="T1669" s="2"/>
      <c r="U1669" s="2"/>
      <c r="V1669" s="2"/>
      <c r="W1669" s="2"/>
      <c r="BD1669" s="2"/>
      <c r="BE1669" s="2"/>
      <c r="BF1669" s="2"/>
      <c r="BG1669" s="2"/>
      <c r="BH1669" s="2"/>
      <c r="BI1669" s="2"/>
      <c r="BO1669" s="2"/>
      <c r="BP1669" s="2"/>
      <c r="BQ1669" s="2"/>
    </row>
    <row r="1670" spans="18:69" x14ac:dyDescent="0.25">
      <c r="R1670" s="2"/>
      <c r="S1670" s="2"/>
      <c r="T1670" s="2"/>
      <c r="U1670" s="2"/>
      <c r="V1670" s="2"/>
      <c r="W1670" s="2"/>
      <c r="BD1670" s="2"/>
      <c r="BE1670" s="2"/>
      <c r="BF1670" s="2"/>
      <c r="BG1670" s="2"/>
      <c r="BH1670" s="2"/>
      <c r="BI1670" s="2"/>
      <c r="BO1670" s="2"/>
      <c r="BP1670" s="2"/>
      <c r="BQ1670" s="2"/>
    </row>
    <row r="1671" spans="18:69" x14ac:dyDescent="0.25">
      <c r="R1671" s="2"/>
      <c r="S1671" s="2"/>
      <c r="T1671" s="2"/>
      <c r="U1671" s="2"/>
      <c r="V1671" s="2"/>
      <c r="W1671" s="2"/>
      <c r="BD1671" s="2"/>
      <c r="BE1671" s="2"/>
      <c r="BF1671" s="2"/>
      <c r="BG1671" s="2"/>
      <c r="BH1671" s="2"/>
      <c r="BI1671" s="2"/>
      <c r="BO1671" s="2"/>
      <c r="BP1671" s="2"/>
      <c r="BQ1671" s="2"/>
    </row>
    <row r="1672" spans="18:69" x14ac:dyDescent="0.25">
      <c r="R1672" s="2"/>
      <c r="S1672" s="2"/>
      <c r="T1672" s="2"/>
      <c r="U1672" s="2"/>
      <c r="V1672" s="2"/>
      <c r="W1672" s="2"/>
      <c r="BD1672" s="2"/>
      <c r="BE1672" s="2"/>
      <c r="BF1672" s="2"/>
      <c r="BG1672" s="2"/>
      <c r="BH1672" s="2"/>
      <c r="BI1672" s="2"/>
      <c r="BO1672" s="2"/>
      <c r="BP1672" s="2"/>
      <c r="BQ1672" s="2"/>
    </row>
    <row r="1673" spans="18:69" x14ac:dyDescent="0.25">
      <c r="R1673" s="2"/>
      <c r="S1673" s="2"/>
      <c r="T1673" s="2"/>
      <c r="U1673" s="2"/>
      <c r="V1673" s="2"/>
      <c r="W1673" s="2"/>
      <c r="BD1673" s="2"/>
      <c r="BE1673" s="2"/>
      <c r="BF1673" s="2"/>
      <c r="BG1673" s="2"/>
      <c r="BH1673" s="2"/>
      <c r="BI1673" s="2"/>
      <c r="BO1673" s="2"/>
      <c r="BP1673" s="2"/>
      <c r="BQ1673" s="2"/>
    </row>
    <row r="1674" spans="18:69" x14ac:dyDescent="0.25">
      <c r="R1674" s="2"/>
      <c r="S1674" s="2"/>
      <c r="T1674" s="2"/>
      <c r="U1674" s="2"/>
      <c r="V1674" s="2"/>
      <c r="W1674" s="2"/>
      <c r="BD1674" s="2"/>
      <c r="BE1674" s="2"/>
      <c r="BF1674" s="2"/>
      <c r="BG1674" s="2"/>
      <c r="BH1674" s="2"/>
      <c r="BI1674" s="2"/>
      <c r="BO1674" s="2"/>
      <c r="BP1674" s="2"/>
      <c r="BQ1674" s="2"/>
    </row>
    <row r="1675" spans="18:69" x14ac:dyDescent="0.25">
      <c r="R1675" s="2"/>
      <c r="S1675" s="2"/>
      <c r="T1675" s="2"/>
      <c r="U1675" s="2"/>
      <c r="V1675" s="2"/>
      <c r="W1675" s="2"/>
      <c r="BD1675" s="2"/>
      <c r="BE1675" s="2"/>
      <c r="BF1675" s="2"/>
      <c r="BG1675" s="2"/>
      <c r="BH1675" s="2"/>
      <c r="BI1675" s="2"/>
      <c r="BO1675" s="2"/>
      <c r="BP1675" s="2"/>
      <c r="BQ1675" s="2"/>
    </row>
    <row r="1676" spans="18:69" x14ac:dyDescent="0.25">
      <c r="R1676" s="2"/>
      <c r="S1676" s="2"/>
      <c r="T1676" s="2"/>
      <c r="U1676" s="2"/>
      <c r="V1676" s="2"/>
      <c r="W1676" s="2"/>
      <c r="BD1676" s="2"/>
      <c r="BE1676" s="2"/>
      <c r="BF1676" s="2"/>
      <c r="BG1676" s="2"/>
      <c r="BH1676" s="2"/>
      <c r="BI1676" s="2"/>
      <c r="BO1676" s="2"/>
      <c r="BP1676" s="2"/>
      <c r="BQ1676" s="2"/>
    </row>
    <row r="1677" spans="18:69" x14ac:dyDescent="0.25">
      <c r="R1677" s="2"/>
      <c r="S1677" s="2"/>
      <c r="T1677" s="2"/>
      <c r="U1677" s="2"/>
      <c r="V1677" s="2"/>
      <c r="W1677" s="2"/>
      <c r="BD1677" s="2"/>
      <c r="BE1677" s="2"/>
      <c r="BF1677" s="2"/>
      <c r="BG1677" s="2"/>
      <c r="BH1677" s="2"/>
      <c r="BI1677" s="2"/>
      <c r="BO1677" s="2"/>
      <c r="BP1677" s="2"/>
      <c r="BQ1677" s="2"/>
    </row>
    <row r="1678" spans="18:69" x14ac:dyDescent="0.25">
      <c r="R1678" s="2"/>
      <c r="S1678" s="2"/>
      <c r="T1678" s="2"/>
      <c r="U1678" s="2"/>
      <c r="V1678" s="2"/>
      <c r="W1678" s="2"/>
      <c r="BD1678" s="2"/>
      <c r="BE1678" s="2"/>
      <c r="BF1678" s="2"/>
      <c r="BG1678" s="2"/>
      <c r="BH1678" s="2"/>
      <c r="BI1678" s="2"/>
      <c r="BO1678" s="2"/>
      <c r="BP1678" s="2"/>
      <c r="BQ1678" s="2"/>
    </row>
    <row r="1679" spans="18:69" x14ac:dyDescent="0.25">
      <c r="R1679" s="2"/>
      <c r="S1679" s="2"/>
      <c r="T1679" s="2"/>
      <c r="U1679" s="2"/>
      <c r="V1679" s="2"/>
      <c r="W1679" s="2"/>
      <c r="BD1679" s="2"/>
      <c r="BE1679" s="2"/>
      <c r="BF1679" s="2"/>
      <c r="BG1679" s="2"/>
      <c r="BH1679" s="2"/>
      <c r="BI1679" s="2"/>
      <c r="BO1679" s="2"/>
      <c r="BP1679" s="2"/>
      <c r="BQ1679" s="2"/>
    </row>
    <row r="1680" spans="18:69" x14ac:dyDescent="0.25">
      <c r="R1680" s="2"/>
      <c r="S1680" s="2"/>
      <c r="T1680" s="2"/>
      <c r="U1680" s="2"/>
      <c r="V1680" s="2"/>
      <c r="W1680" s="2"/>
      <c r="BD1680" s="2"/>
      <c r="BE1680" s="2"/>
      <c r="BF1680" s="2"/>
      <c r="BG1680" s="2"/>
      <c r="BH1680" s="2"/>
      <c r="BI1680" s="2"/>
      <c r="BO1680" s="2"/>
      <c r="BP1680" s="2"/>
      <c r="BQ1680" s="2"/>
    </row>
    <row r="1681" spans="18:69" x14ac:dyDescent="0.25">
      <c r="R1681" s="2"/>
      <c r="S1681" s="2"/>
      <c r="T1681" s="2"/>
      <c r="U1681" s="2"/>
      <c r="V1681" s="2"/>
      <c r="W1681" s="2"/>
      <c r="BD1681" s="2"/>
      <c r="BE1681" s="2"/>
      <c r="BF1681" s="2"/>
      <c r="BG1681" s="2"/>
      <c r="BH1681" s="2"/>
      <c r="BI1681" s="2"/>
      <c r="BO1681" s="2"/>
      <c r="BP1681" s="2"/>
      <c r="BQ1681" s="2"/>
    </row>
    <row r="1682" spans="18:69" x14ac:dyDescent="0.25">
      <c r="R1682" s="2"/>
      <c r="S1682" s="2"/>
      <c r="T1682" s="2"/>
      <c r="U1682" s="2"/>
      <c r="V1682" s="2"/>
      <c r="W1682" s="2"/>
      <c r="BD1682" s="2"/>
      <c r="BE1682" s="2"/>
      <c r="BF1682" s="2"/>
      <c r="BG1682" s="2"/>
      <c r="BH1682" s="2"/>
      <c r="BI1682" s="2"/>
      <c r="BO1682" s="2"/>
      <c r="BP1682" s="2"/>
      <c r="BQ1682" s="2"/>
    </row>
    <row r="1683" spans="18:69" x14ac:dyDescent="0.25">
      <c r="R1683" s="2"/>
      <c r="S1683" s="2"/>
      <c r="T1683" s="2"/>
      <c r="U1683" s="2"/>
      <c r="V1683" s="2"/>
      <c r="W1683" s="2"/>
      <c r="BD1683" s="2"/>
      <c r="BE1683" s="2"/>
      <c r="BF1683" s="2"/>
      <c r="BG1683" s="2"/>
      <c r="BH1683" s="2"/>
      <c r="BI1683" s="2"/>
      <c r="BO1683" s="2"/>
      <c r="BP1683" s="2"/>
      <c r="BQ1683" s="2"/>
    </row>
    <row r="1684" spans="18:69" x14ac:dyDescent="0.25">
      <c r="R1684" s="2"/>
      <c r="S1684" s="2"/>
      <c r="T1684" s="2"/>
      <c r="U1684" s="2"/>
      <c r="V1684" s="2"/>
      <c r="W1684" s="2"/>
      <c r="BD1684" s="2"/>
      <c r="BE1684" s="2"/>
      <c r="BF1684" s="2"/>
      <c r="BG1684" s="2"/>
      <c r="BH1684" s="2"/>
      <c r="BI1684" s="2"/>
      <c r="BO1684" s="2"/>
      <c r="BP1684" s="2"/>
      <c r="BQ1684" s="2"/>
    </row>
    <row r="1685" spans="18:69" x14ac:dyDescent="0.25">
      <c r="R1685" s="2"/>
      <c r="S1685" s="2"/>
      <c r="T1685" s="2"/>
      <c r="U1685" s="2"/>
      <c r="V1685" s="2"/>
      <c r="W1685" s="2"/>
      <c r="BD1685" s="2"/>
      <c r="BE1685" s="2"/>
      <c r="BF1685" s="2"/>
      <c r="BG1685" s="2"/>
      <c r="BH1685" s="2"/>
      <c r="BI1685" s="2"/>
      <c r="BO1685" s="2"/>
      <c r="BP1685" s="2"/>
      <c r="BQ1685" s="2"/>
    </row>
    <row r="1686" spans="18:69" x14ac:dyDescent="0.25">
      <c r="R1686" s="2"/>
      <c r="S1686" s="2"/>
      <c r="T1686" s="2"/>
      <c r="U1686" s="2"/>
      <c r="V1686" s="2"/>
      <c r="W1686" s="2"/>
      <c r="BD1686" s="2"/>
      <c r="BE1686" s="2"/>
      <c r="BF1686" s="2"/>
      <c r="BG1686" s="2"/>
      <c r="BH1686" s="2"/>
      <c r="BI1686" s="2"/>
      <c r="BO1686" s="2"/>
      <c r="BP1686" s="2"/>
      <c r="BQ1686" s="2"/>
    </row>
    <row r="1687" spans="18:69" x14ac:dyDescent="0.25">
      <c r="R1687" s="2"/>
      <c r="S1687" s="2"/>
      <c r="T1687" s="2"/>
      <c r="U1687" s="2"/>
      <c r="V1687" s="2"/>
      <c r="W1687" s="2"/>
      <c r="BD1687" s="2"/>
      <c r="BE1687" s="2"/>
      <c r="BF1687" s="2"/>
      <c r="BG1687" s="2"/>
      <c r="BH1687" s="2"/>
      <c r="BI1687" s="2"/>
      <c r="BO1687" s="2"/>
      <c r="BP1687" s="2"/>
      <c r="BQ1687" s="2"/>
    </row>
    <row r="1688" spans="18:69" x14ac:dyDescent="0.25">
      <c r="R1688" s="2"/>
      <c r="S1688" s="2"/>
      <c r="T1688" s="2"/>
      <c r="U1688" s="2"/>
      <c r="V1688" s="2"/>
      <c r="W1688" s="2"/>
      <c r="BD1688" s="2"/>
      <c r="BE1688" s="2"/>
      <c r="BF1688" s="2"/>
      <c r="BG1688" s="2"/>
      <c r="BH1688" s="2"/>
      <c r="BI1688" s="2"/>
      <c r="BO1688" s="2"/>
      <c r="BP1688" s="2"/>
      <c r="BQ1688" s="2"/>
    </row>
    <row r="1689" spans="18:69" x14ac:dyDescent="0.25">
      <c r="R1689" s="2"/>
      <c r="S1689" s="2"/>
      <c r="T1689" s="2"/>
      <c r="U1689" s="2"/>
      <c r="V1689" s="2"/>
      <c r="W1689" s="2"/>
      <c r="BD1689" s="2"/>
      <c r="BE1689" s="2"/>
      <c r="BF1689" s="2"/>
      <c r="BG1689" s="2"/>
      <c r="BH1689" s="2"/>
      <c r="BI1689" s="2"/>
      <c r="BO1689" s="2"/>
      <c r="BP1689" s="2"/>
      <c r="BQ1689" s="2"/>
    </row>
    <row r="1690" spans="18:69" x14ac:dyDescent="0.25">
      <c r="R1690" s="2"/>
      <c r="S1690" s="2"/>
      <c r="T1690" s="2"/>
      <c r="U1690" s="2"/>
      <c r="V1690" s="2"/>
      <c r="W1690" s="2"/>
      <c r="BD1690" s="2"/>
      <c r="BE1690" s="2"/>
      <c r="BF1690" s="2"/>
      <c r="BG1690" s="2"/>
      <c r="BH1690" s="2"/>
      <c r="BI1690" s="2"/>
      <c r="BO1690" s="2"/>
      <c r="BP1690" s="2"/>
      <c r="BQ1690" s="2"/>
    </row>
    <row r="1691" spans="18:69" x14ac:dyDescent="0.25">
      <c r="R1691" s="2"/>
      <c r="S1691" s="2"/>
      <c r="T1691" s="2"/>
      <c r="U1691" s="2"/>
      <c r="V1691" s="2"/>
      <c r="W1691" s="2"/>
      <c r="BD1691" s="2"/>
      <c r="BE1691" s="2"/>
      <c r="BF1691" s="2"/>
      <c r="BG1691" s="2"/>
      <c r="BH1691" s="2"/>
      <c r="BI1691" s="2"/>
      <c r="BO1691" s="2"/>
      <c r="BP1691" s="2"/>
      <c r="BQ1691" s="2"/>
    </row>
    <row r="1692" spans="18:69" x14ac:dyDescent="0.25">
      <c r="R1692" s="2"/>
      <c r="S1692" s="2"/>
      <c r="T1692" s="2"/>
      <c r="U1692" s="2"/>
      <c r="V1692" s="2"/>
      <c r="W1692" s="2"/>
      <c r="BD1692" s="2"/>
      <c r="BE1692" s="2"/>
      <c r="BF1692" s="2"/>
      <c r="BG1692" s="2"/>
      <c r="BH1692" s="2"/>
      <c r="BI1692" s="2"/>
      <c r="BO1692" s="2"/>
      <c r="BP1692" s="2"/>
      <c r="BQ1692" s="2"/>
    </row>
    <row r="1693" spans="18:69" x14ac:dyDescent="0.25">
      <c r="R1693" s="2"/>
      <c r="S1693" s="2"/>
      <c r="T1693" s="2"/>
      <c r="U1693" s="2"/>
      <c r="V1693" s="2"/>
      <c r="W1693" s="2"/>
      <c r="BD1693" s="2"/>
      <c r="BE1693" s="2"/>
      <c r="BF1693" s="2"/>
      <c r="BG1693" s="2"/>
      <c r="BH1693" s="2"/>
      <c r="BI1693" s="2"/>
      <c r="BO1693" s="2"/>
      <c r="BP1693" s="2"/>
      <c r="BQ1693" s="2"/>
    </row>
    <row r="1694" spans="18:69" x14ac:dyDescent="0.25">
      <c r="R1694" s="2"/>
      <c r="S1694" s="2"/>
      <c r="T1694" s="2"/>
      <c r="U1694" s="2"/>
      <c r="V1694" s="2"/>
      <c r="W1694" s="2"/>
      <c r="BD1694" s="2"/>
      <c r="BE1694" s="2"/>
      <c r="BF1694" s="2"/>
      <c r="BG1694" s="2"/>
      <c r="BH1694" s="2"/>
      <c r="BI1694" s="2"/>
      <c r="BO1694" s="2"/>
      <c r="BP1694" s="2"/>
      <c r="BQ1694" s="2"/>
    </row>
    <row r="1695" spans="18:69" x14ac:dyDescent="0.25">
      <c r="R1695" s="2"/>
      <c r="S1695" s="2"/>
      <c r="T1695" s="2"/>
      <c r="U1695" s="2"/>
      <c r="V1695" s="2"/>
      <c r="W1695" s="2"/>
      <c r="BD1695" s="2"/>
      <c r="BE1695" s="2"/>
      <c r="BF1695" s="2"/>
      <c r="BG1695" s="2"/>
      <c r="BH1695" s="2"/>
      <c r="BI1695" s="2"/>
      <c r="BO1695" s="2"/>
      <c r="BP1695" s="2"/>
      <c r="BQ1695" s="2"/>
    </row>
    <row r="1696" spans="18:69" x14ac:dyDescent="0.25">
      <c r="R1696" s="2"/>
      <c r="S1696" s="2"/>
      <c r="T1696" s="2"/>
      <c r="U1696" s="2"/>
      <c r="V1696" s="2"/>
      <c r="W1696" s="2"/>
      <c r="BD1696" s="2"/>
      <c r="BE1696" s="2"/>
      <c r="BF1696" s="2"/>
      <c r="BG1696" s="2"/>
      <c r="BH1696" s="2"/>
      <c r="BI1696" s="2"/>
      <c r="BO1696" s="2"/>
      <c r="BP1696" s="2"/>
      <c r="BQ1696" s="2"/>
    </row>
    <row r="1697" spans="18:69" x14ac:dyDescent="0.25">
      <c r="R1697" s="2"/>
      <c r="S1697" s="2"/>
      <c r="T1697" s="2"/>
      <c r="U1697" s="2"/>
      <c r="V1697" s="2"/>
      <c r="W1697" s="2"/>
      <c r="BD1697" s="2"/>
      <c r="BE1697" s="2"/>
      <c r="BF1697" s="2"/>
      <c r="BG1697" s="2"/>
      <c r="BH1697" s="2"/>
      <c r="BI1697" s="2"/>
      <c r="BO1697" s="2"/>
      <c r="BP1697" s="2"/>
      <c r="BQ1697" s="2"/>
    </row>
    <row r="1698" spans="18:69" x14ac:dyDescent="0.25">
      <c r="R1698" s="2"/>
      <c r="S1698" s="2"/>
      <c r="T1698" s="2"/>
      <c r="U1698" s="2"/>
      <c r="V1698" s="2"/>
      <c r="W1698" s="2"/>
      <c r="BD1698" s="2"/>
      <c r="BE1698" s="2"/>
      <c r="BF1698" s="2"/>
      <c r="BG1698" s="2"/>
      <c r="BH1698" s="2"/>
      <c r="BI1698" s="2"/>
      <c r="BO1698" s="2"/>
      <c r="BP1698" s="2"/>
      <c r="BQ1698" s="2"/>
    </row>
    <row r="1699" spans="18:69" x14ac:dyDescent="0.25">
      <c r="R1699" s="2"/>
      <c r="S1699" s="2"/>
      <c r="T1699" s="2"/>
      <c r="U1699" s="2"/>
      <c r="V1699" s="2"/>
      <c r="W1699" s="2"/>
      <c r="BD1699" s="2"/>
      <c r="BE1699" s="2"/>
      <c r="BF1699" s="2"/>
      <c r="BG1699" s="2"/>
      <c r="BH1699" s="2"/>
      <c r="BI1699" s="2"/>
      <c r="BO1699" s="2"/>
      <c r="BP1699" s="2"/>
      <c r="BQ1699" s="2"/>
    </row>
    <row r="1700" spans="18:69" x14ac:dyDescent="0.25">
      <c r="R1700" s="2"/>
      <c r="S1700" s="2"/>
      <c r="T1700" s="2"/>
      <c r="U1700" s="2"/>
      <c r="V1700" s="2"/>
      <c r="W1700" s="2"/>
      <c r="BD1700" s="2"/>
      <c r="BE1700" s="2"/>
      <c r="BF1700" s="2"/>
      <c r="BG1700" s="2"/>
      <c r="BH1700" s="2"/>
      <c r="BI1700" s="2"/>
      <c r="BO1700" s="2"/>
      <c r="BP1700" s="2"/>
      <c r="BQ1700" s="2"/>
    </row>
    <row r="1701" spans="18:69" x14ac:dyDescent="0.25">
      <c r="R1701" s="2"/>
      <c r="S1701" s="2"/>
      <c r="T1701" s="2"/>
      <c r="U1701" s="2"/>
      <c r="V1701" s="2"/>
      <c r="W1701" s="2"/>
      <c r="BD1701" s="2"/>
      <c r="BE1701" s="2"/>
      <c r="BF1701" s="2"/>
      <c r="BG1701" s="2"/>
      <c r="BH1701" s="2"/>
      <c r="BI1701" s="2"/>
      <c r="BO1701" s="2"/>
      <c r="BP1701" s="2"/>
      <c r="BQ1701" s="2"/>
    </row>
    <row r="1702" spans="18:69" x14ac:dyDescent="0.25">
      <c r="R1702" s="2"/>
      <c r="S1702" s="2"/>
      <c r="T1702" s="2"/>
      <c r="U1702" s="2"/>
      <c r="V1702" s="2"/>
      <c r="W1702" s="2"/>
      <c r="BD1702" s="2"/>
      <c r="BE1702" s="2"/>
      <c r="BF1702" s="2"/>
      <c r="BG1702" s="2"/>
      <c r="BH1702" s="2"/>
      <c r="BI1702" s="2"/>
      <c r="BO1702" s="2"/>
      <c r="BP1702" s="2"/>
      <c r="BQ1702" s="2"/>
    </row>
    <row r="1703" spans="18:69" x14ac:dyDescent="0.25">
      <c r="R1703" s="2"/>
      <c r="S1703" s="2"/>
      <c r="T1703" s="2"/>
      <c r="U1703" s="2"/>
      <c r="V1703" s="2"/>
      <c r="W1703" s="2"/>
      <c r="BD1703" s="2"/>
      <c r="BE1703" s="2"/>
      <c r="BF1703" s="2"/>
      <c r="BG1703" s="2"/>
      <c r="BH1703" s="2"/>
      <c r="BI1703" s="2"/>
      <c r="BO1703" s="2"/>
      <c r="BP1703" s="2"/>
      <c r="BQ1703" s="2"/>
    </row>
    <row r="1704" spans="18:69" x14ac:dyDescent="0.25">
      <c r="R1704" s="2"/>
      <c r="S1704" s="2"/>
      <c r="T1704" s="2"/>
      <c r="U1704" s="2"/>
      <c r="V1704" s="2"/>
      <c r="W1704" s="2"/>
      <c r="BD1704" s="2"/>
      <c r="BE1704" s="2"/>
      <c r="BF1704" s="2"/>
      <c r="BG1704" s="2"/>
      <c r="BH1704" s="2"/>
      <c r="BI1704" s="2"/>
      <c r="BO1704" s="2"/>
      <c r="BP1704" s="2"/>
      <c r="BQ1704" s="2"/>
    </row>
    <row r="1705" spans="18:69" x14ac:dyDescent="0.25">
      <c r="R1705" s="2"/>
      <c r="S1705" s="2"/>
      <c r="T1705" s="2"/>
      <c r="U1705" s="2"/>
      <c r="V1705" s="2"/>
      <c r="W1705" s="2"/>
      <c r="BD1705" s="2"/>
      <c r="BE1705" s="2"/>
      <c r="BF1705" s="2"/>
      <c r="BG1705" s="2"/>
      <c r="BH1705" s="2"/>
      <c r="BI1705" s="2"/>
      <c r="BO1705" s="2"/>
      <c r="BP1705" s="2"/>
      <c r="BQ1705" s="2"/>
    </row>
    <row r="1706" spans="18:69" x14ac:dyDescent="0.25">
      <c r="R1706" s="2"/>
      <c r="S1706" s="2"/>
      <c r="T1706" s="2"/>
      <c r="U1706" s="2"/>
      <c r="V1706" s="2"/>
      <c r="W1706" s="2"/>
      <c r="BD1706" s="2"/>
      <c r="BE1706" s="2"/>
      <c r="BF1706" s="2"/>
      <c r="BG1706" s="2"/>
      <c r="BH1706" s="2"/>
      <c r="BI1706" s="2"/>
      <c r="BO1706" s="2"/>
      <c r="BP1706" s="2"/>
      <c r="BQ1706" s="2"/>
    </row>
    <row r="1707" spans="18:69" x14ac:dyDescent="0.25">
      <c r="R1707" s="2"/>
      <c r="S1707" s="2"/>
      <c r="T1707" s="2"/>
      <c r="U1707" s="2"/>
      <c r="V1707" s="2"/>
      <c r="W1707" s="2"/>
      <c r="BD1707" s="2"/>
      <c r="BE1707" s="2"/>
      <c r="BF1707" s="2"/>
      <c r="BG1707" s="2"/>
      <c r="BH1707" s="2"/>
      <c r="BI1707" s="2"/>
      <c r="BO1707" s="2"/>
      <c r="BP1707" s="2"/>
      <c r="BQ1707" s="2"/>
    </row>
    <row r="1708" spans="18:69" x14ac:dyDescent="0.25">
      <c r="R1708" s="2"/>
      <c r="S1708" s="2"/>
      <c r="T1708" s="2"/>
      <c r="U1708" s="2"/>
      <c r="V1708" s="2"/>
      <c r="W1708" s="2"/>
      <c r="BD1708" s="2"/>
      <c r="BE1708" s="2"/>
      <c r="BF1708" s="2"/>
      <c r="BG1708" s="2"/>
      <c r="BH1708" s="2"/>
      <c r="BI1708" s="2"/>
      <c r="BO1708" s="2"/>
      <c r="BP1708" s="2"/>
      <c r="BQ1708" s="2"/>
    </row>
    <row r="1709" spans="18:69" x14ac:dyDescent="0.25">
      <c r="R1709" s="2"/>
      <c r="S1709" s="2"/>
      <c r="T1709" s="2"/>
      <c r="U1709" s="2"/>
      <c r="V1709" s="2"/>
      <c r="W1709" s="2"/>
      <c r="BD1709" s="2"/>
      <c r="BE1709" s="2"/>
      <c r="BF1709" s="2"/>
      <c r="BG1709" s="2"/>
      <c r="BH1709" s="2"/>
      <c r="BI1709" s="2"/>
      <c r="BO1709" s="2"/>
      <c r="BP1709" s="2"/>
      <c r="BQ1709" s="2"/>
    </row>
    <row r="1710" spans="18:69" x14ac:dyDescent="0.25">
      <c r="R1710" s="2"/>
      <c r="S1710" s="2"/>
      <c r="T1710" s="2"/>
      <c r="U1710" s="2"/>
      <c r="V1710" s="2"/>
      <c r="W1710" s="2"/>
      <c r="BD1710" s="2"/>
      <c r="BE1710" s="2"/>
      <c r="BF1710" s="2"/>
      <c r="BG1710" s="2"/>
      <c r="BH1710" s="2"/>
      <c r="BI1710" s="2"/>
      <c r="BO1710" s="2"/>
      <c r="BP1710" s="2"/>
      <c r="BQ1710" s="2"/>
    </row>
    <row r="1711" spans="18:69" x14ac:dyDescent="0.25">
      <c r="R1711" s="2"/>
      <c r="S1711" s="2"/>
      <c r="T1711" s="2"/>
      <c r="U1711" s="2"/>
      <c r="V1711" s="2"/>
      <c r="W1711" s="2"/>
      <c r="BD1711" s="2"/>
      <c r="BE1711" s="2"/>
      <c r="BF1711" s="2"/>
      <c r="BG1711" s="2"/>
      <c r="BH1711" s="2"/>
      <c r="BI1711" s="2"/>
      <c r="BO1711" s="2"/>
      <c r="BP1711" s="2"/>
      <c r="BQ1711" s="2"/>
    </row>
    <row r="1712" spans="18:69" x14ac:dyDescent="0.25">
      <c r="R1712" s="2"/>
      <c r="S1712" s="2"/>
      <c r="T1712" s="2"/>
      <c r="U1712" s="2"/>
      <c r="V1712" s="2"/>
      <c r="W1712" s="2"/>
      <c r="BD1712" s="2"/>
      <c r="BE1712" s="2"/>
      <c r="BF1712" s="2"/>
      <c r="BG1712" s="2"/>
      <c r="BH1712" s="2"/>
      <c r="BI1712" s="2"/>
      <c r="BO1712" s="2"/>
      <c r="BP1712" s="2"/>
      <c r="BQ1712" s="2"/>
    </row>
    <row r="1713" spans="18:69" x14ac:dyDescent="0.25">
      <c r="R1713" s="2"/>
      <c r="S1713" s="2"/>
      <c r="T1713" s="2"/>
      <c r="U1713" s="2"/>
      <c r="V1713" s="2"/>
      <c r="W1713" s="2"/>
      <c r="BD1713" s="2"/>
      <c r="BE1713" s="2"/>
      <c r="BF1713" s="2"/>
      <c r="BG1713" s="2"/>
      <c r="BH1713" s="2"/>
      <c r="BI1713" s="2"/>
      <c r="BO1713" s="2"/>
      <c r="BP1713" s="2"/>
      <c r="BQ1713" s="2"/>
    </row>
    <row r="1714" spans="18:69" x14ac:dyDescent="0.25">
      <c r="R1714" s="2"/>
      <c r="S1714" s="2"/>
      <c r="T1714" s="2"/>
      <c r="U1714" s="2"/>
      <c r="V1714" s="2"/>
      <c r="W1714" s="2"/>
      <c r="BD1714" s="2"/>
      <c r="BE1714" s="2"/>
      <c r="BF1714" s="2"/>
      <c r="BG1714" s="2"/>
      <c r="BH1714" s="2"/>
      <c r="BI1714" s="2"/>
      <c r="BO1714" s="2"/>
      <c r="BP1714" s="2"/>
      <c r="BQ1714" s="2"/>
    </row>
    <row r="1715" spans="18:69" x14ac:dyDescent="0.25">
      <c r="R1715" s="2"/>
      <c r="S1715" s="2"/>
      <c r="T1715" s="2"/>
      <c r="U1715" s="2"/>
      <c r="V1715" s="2"/>
      <c r="W1715" s="2"/>
      <c r="BD1715" s="2"/>
      <c r="BE1715" s="2"/>
      <c r="BF1715" s="2"/>
      <c r="BG1715" s="2"/>
      <c r="BH1715" s="2"/>
      <c r="BI1715" s="2"/>
      <c r="BO1715" s="2"/>
      <c r="BP1715" s="2"/>
      <c r="BQ1715" s="2"/>
    </row>
    <row r="1716" spans="18:69" x14ac:dyDescent="0.25">
      <c r="R1716" s="2"/>
      <c r="S1716" s="2"/>
      <c r="T1716" s="2"/>
      <c r="U1716" s="2"/>
      <c r="V1716" s="2"/>
      <c r="W1716" s="2"/>
      <c r="BD1716" s="2"/>
      <c r="BE1716" s="2"/>
      <c r="BF1716" s="2"/>
      <c r="BG1716" s="2"/>
      <c r="BH1716" s="2"/>
      <c r="BI1716" s="2"/>
      <c r="BO1716" s="2"/>
      <c r="BP1716" s="2"/>
      <c r="BQ1716" s="2"/>
    </row>
    <row r="1717" spans="18:69" x14ac:dyDescent="0.25">
      <c r="R1717" s="2"/>
      <c r="S1717" s="2"/>
      <c r="T1717" s="2"/>
      <c r="U1717" s="2"/>
      <c r="V1717" s="2"/>
      <c r="W1717" s="2"/>
      <c r="BD1717" s="2"/>
      <c r="BE1717" s="2"/>
      <c r="BF1717" s="2"/>
      <c r="BG1717" s="2"/>
      <c r="BH1717" s="2"/>
      <c r="BI1717" s="2"/>
      <c r="BO1717" s="2"/>
      <c r="BP1717" s="2"/>
      <c r="BQ1717" s="2"/>
    </row>
    <row r="1718" spans="18:69" x14ac:dyDescent="0.25">
      <c r="R1718" s="2"/>
      <c r="S1718" s="2"/>
      <c r="T1718" s="2"/>
      <c r="U1718" s="2"/>
      <c r="V1718" s="2"/>
      <c r="W1718" s="2"/>
      <c r="BD1718" s="2"/>
      <c r="BE1718" s="2"/>
      <c r="BF1718" s="2"/>
      <c r="BG1718" s="2"/>
      <c r="BH1718" s="2"/>
      <c r="BI1718" s="2"/>
      <c r="BO1718" s="2"/>
      <c r="BP1718" s="2"/>
      <c r="BQ1718" s="2"/>
    </row>
    <row r="1719" spans="18:69" x14ac:dyDescent="0.25">
      <c r="R1719" s="2"/>
      <c r="S1719" s="2"/>
      <c r="T1719" s="2"/>
      <c r="U1719" s="2"/>
      <c r="V1719" s="2"/>
      <c r="W1719" s="2"/>
      <c r="BD1719" s="2"/>
      <c r="BE1719" s="2"/>
      <c r="BF1719" s="2"/>
      <c r="BG1719" s="2"/>
      <c r="BH1719" s="2"/>
      <c r="BI1719" s="2"/>
      <c r="BO1719" s="2"/>
      <c r="BP1719" s="2"/>
      <c r="BQ1719" s="2"/>
    </row>
    <row r="1720" spans="18:69" x14ac:dyDescent="0.25">
      <c r="R1720" s="2"/>
      <c r="S1720" s="2"/>
      <c r="T1720" s="2"/>
      <c r="U1720" s="2"/>
      <c r="V1720" s="2"/>
      <c r="W1720" s="2"/>
      <c r="BD1720" s="2"/>
      <c r="BE1720" s="2"/>
      <c r="BF1720" s="2"/>
      <c r="BG1720" s="2"/>
      <c r="BH1720" s="2"/>
      <c r="BI1720" s="2"/>
      <c r="BO1720" s="2"/>
      <c r="BP1720" s="2"/>
      <c r="BQ1720" s="2"/>
    </row>
    <row r="1721" spans="18:69" x14ac:dyDescent="0.25">
      <c r="R1721" s="2"/>
      <c r="S1721" s="2"/>
      <c r="T1721" s="2"/>
      <c r="U1721" s="2"/>
      <c r="V1721" s="2"/>
      <c r="W1721" s="2"/>
      <c r="BD1721" s="2"/>
      <c r="BE1721" s="2"/>
      <c r="BF1721" s="2"/>
      <c r="BG1721" s="2"/>
      <c r="BH1721" s="2"/>
      <c r="BI1721" s="2"/>
      <c r="BO1721" s="2"/>
      <c r="BP1721" s="2"/>
      <c r="BQ1721" s="2"/>
    </row>
    <row r="1722" spans="18:69" x14ac:dyDescent="0.25">
      <c r="R1722" s="2"/>
      <c r="S1722" s="2"/>
      <c r="T1722" s="2"/>
      <c r="U1722" s="2"/>
      <c r="V1722" s="2"/>
      <c r="W1722" s="2"/>
      <c r="BD1722" s="2"/>
      <c r="BE1722" s="2"/>
      <c r="BF1722" s="2"/>
      <c r="BG1722" s="2"/>
      <c r="BH1722" s="2"/>
      <c r="BI1722" s="2"/>
      <c r="BO1722" s="2"/>
      <c r="BP1722" s="2"/>
      <c r="BQ1722" s="2"/>
    </row>
    <row r="1723" spans="18:69" x14ac:dyDescent="0.25">
      <c r="R1723" s="2"/>
      <c r="S1723" s="2"/>
      <c r="T1723" s="2"/>
      <c r="U1723" s="2"/>
      <c r="V1723" s="2"/>
      <c r="W1723" s="2"/>
      <c r="BD1723" s="2"/>
      <c r="BE1723" s="2"/>
      <c r="BF1723" s="2"/>
      <c r="BG1723" s="2"/>
      <c r="BH1723" s="2"/>
      <c r="BI1723" s="2"/>
      <c r="BO1723" s="2"/>
      <c r="BP1723" s="2"/>
      <c r="BQ1723" s="2"/>
    </row>
    <row r="1724" spans="18:69" x14ac:dyDescent="0.25">
      <c r="R1724" s="2"/>
      <c r="S1724" s="2"/>
      <c r="T1724" s="2"/>
      <c r="U1724" s="2"/>
      <c r="V1724" s="2"/>
      <c r="W1724" s="2"/>
      <c r="BD1724" s="2"/>
      <c r="BE1724" s="2"/>
      <c r="BF1724" s="2"/>
      <c r="BG1724" s="2"/>
      <c r="BH1724" s="2"/>
      <c r="BI1724" s="2"/>
      <c r="BO1724" s="2"/>
      <c r="BP1724" s="2"/>
      <c r="BQ1724" s="2"/>
    </row>
    <row r="1725" spans="18:69" x14ac:dyDescent="0.25">
      <c r="R1725" s="2"/>
      <c r="S1725" s="2"/>
      <c r="T1725" s="2"/>
      <c r="U1725" s="2"/>
      <c r="V1725" s="2"/>
      <c r="W1725" s="2"/>
      <c r="BD1725" s="2"/>
      <c r="BE1725" s="2"/>
      <c r="BF1725" s="2"/>
      <c r="BG1725" s="2"/>
      <c r="BH1725" s="2"/>
      <c r="BI1725" s="2"/>
      <c r="BO1725" s="2"/>
      <c r="BP1725" s="2"/>
      <c r="BQ1725" s="2"/>
    </row>
    <row r="1726" spans="18:69" x14ac:dyDescent="0.25">
      <c r="R1726" s="2"/>
      <c r="S1726" s="2"/>
      <c r="T1726" s="2"/>
      <c r="U1726" s="2"/>
      <c r="V1726" s="2"/>
      <c r="W1726" s="2"/>
      <c r="BD1726" s="2"/>
      <c r="BE1726" s="2"/>
      <c r="BF1726" s="2"/>
      <c r="BG1726" s="2"/>
      <c r="BH1726" s="2"/>
      <c r="BI1726" s="2"/>
      <c r="BO1726" s="2"/>
      <c r="BP1726" s="2"/>
      <c r="BQ1726" s="2"/>
    </row>
    <row r="1727" spans="18:69" x14ac:dyDescent="0.25">
      <c r="R1727" s="2"/>
      <c r="S1727" s="2"/>
      <c r="T1727" s="2"/>
      <c r="U1727" s="2"/>
      <c r="V1727" s="2"/>
      <c r="W1727" s="2"/>
      <c r="BD1727" s="2"/>
      <c r="BE1727" s="2"/>
      <c r="BF1727" s="2"/>
      <c r="BG1727" s="2"/>
      <c r="BH1727" s="2"/>
      <c r="BI1727" s="2"/>
      <c r="BO1727" s="2"/>
      <c r="BP1727" s="2"/>
      <c r="BQ1727" s="2"/>
    </row>
    <row r="1728" spans="18:69" x14ac:dyDescent="0.25">
      <c r="R1728" s="2"/>
      <c r="S1728" s="2"/>
      <c r="T1728" s="2"/>
      <c r="U1728" s="2"/>
      <c r="V1728" s="2"/>
      <c r="W1728" s="2"/>
      <c r="BD1728" s="2"/>
      <c r="BE1728" s="2"/>
      <c r="BF1728" s="2"/>
      <c r="BG1728" s="2"/>
      <c r="BH1728" s="2"/>
      <c r="BI1728" s="2"/>
      <c r="BO1728" s="2"/>
      <c r="BP1728" s="2"/>
      <c r="BQ1728" s="2"/>
    </row>
    <row r="1729" spans="18:69" x14ac:dyDescent="0.25">
      <c r="R1729" s="2"/>
      <c r="S1729" s="2"/>
      <c r="T1729" s="2"/>
      <c r="U1729" s="2"/>
      <c r="V1729" s="2"/>
      <c r="W1729" s="2"/>
      <c r="BD1729" s="2"/>
      <c r="BE1729" s="2"/>
      <c r="BF1729" s="2"/>
      <c r="BG1729" s="2"/>
      <c r="BH1729" s="2"/>
      <c r="BI1729" s="2"/>
      <c r="BO1729" s="2"/>
      <c r="BP1729" s="2"/>
      <c r="BQ1729" s="2"/>
    </row>
    <row r="1730" spans="18:69" x14ac:dyDescent="0.25">
      <c r="R1730" s="2"/>
      <c r="S1730" s="2"/>
      <c r="T1730" s="2"/>
      <c r="U1730" s="2"/>
      <c r="V1730" s="2"/>
      <c r="W1730" s="2"/>
      <c r="BD1730" s="2"/>
      <c r="BE1730" s="2"/>
      <c r="BF1730" s="2"/>
      <c r="BG1730" s="2"/>
      <c r="BH1730" s="2"/>
      <c r="BI1730" s="2"/>
      <c r="BO1730" s="2"/>
      <c r="BP1730" s="2"/>
      <c r="BQ1730" s="2"/>
    </row>
    <row r="1731" spans="18:69" x14ac:dyDescent="0.25">
      <c r="R1731" s="2"/>
      <c r="S1731" s="2"/>
      <c r="T1731" s="2"/>
      <c r="U1731" s="2"/>
      <c r="V1731" s="2"/>
      <c r="W1731" s="2"/>
      <c r="BD1731" s="2"/>
      <c r="BE1731" s="2"/>
      <c r="BF1731" s="2"/>
      <c r="BG1731" s="2"/>
      <c r="BH1731" s="2"/>
      <c r="BI1731" s="2"/>
      <c r="BO1731" s="2"/>
      <c r="BP1731" s="2"/>
      <c r="BQ1731" s="2"/>
    </row>
    <row r="1732" spans="18:69" x14ac:dyDescent="0.25">
      <c r="R1732" s="2"/>
      <c r="S1732" s="2"/>
      <c r="T1732" s="2"/>
      <c r="U1732" s="2"/>
      <c r="V1732" s="2"/>
      <c r="W1732" s="2"/>
      <c r="BD1732" s="2"/>
      <c r="BE1732" s="2"/>
      <c r="BF1732" s="2"/>
      <c r="BG1732" s="2"/>
      <c r="BH1732" s="2"/>
      <c r="BI1732" s="2"/>
      <c r="BO1732" s="2"/>
      <c r="BP1732" s="2"/>
      <c r="BQ1732" s="2"/>
    </row>
    <row r="1733" spans="18:69" x14ac:dyDescent="0.25">
      <c r="R1733" s="2"/>
      <c r="S1733" s="2"/>
      <c r="T1733" s="2"/>
      <c r="U1733" s="2"/>
      <c r="V1733" s="2"/>
      <c r="W1733" s="2"/>
      <c r="BD1733" s="2"/>
      <c r="BE1733" s="2"/>
      <c r="BF1733" s="2"/>
      <c r="BG1733" s="2"/>
      <c r="BH1733" s="2"/>
      <c r="BI1733" s="2"/>
      <c r="BO1733" s="2"/>
      <c r="BP1733" s="2"/>
      <c r="BQ1733" s="2"/>
    </row>
    <row r="1734" spans="18:69" x14ac:dyDescent="0.25">
      <c r="R1734" s="2"/>
      <c r="S1734" s="2"/>
      <c r="T1734" s="2"/>
      <c r="U1734" s="2"/>
      <c r="V1734" s="2"/>
      <c r="W1734" s="2"/>
      <c r="BD1734" s="2"/>
      <c r="BE1734" s="2"/>
      <c r="BF1734" s="2"/>
      <c r="BG1734" s="2"/>
      <c r="BH1734" s="2"/>
      <c r="BI1734" s="2"/>
      <c r="BO1734" s="2"/>
      <c r="BP1734" s="2"/>
      <c r="BQ1734" s="2"/>
    </row>
    <row r="1735" spans="18:69" x14ac:dyDescent="0.25">
      <c r="R1735" s="2"/>
      <c r="S1735" s="2"/>
      <c r="T1735" s="2"/>
      <c r="U1735" s="2"/>
      <c r="V1735" s="2"/>
      <c r="W1735" s="2"/>
      <c r="BD1735" s="2"/>
      <c r="BE1735" s="2"/>
      <c r="BF1735" s="2"/>
      <c r="BG1735" s="2"/>
      <c r="BH1735" s="2"/>
      <c r="BI1735" s="2"/>
      <c r="BO1735" s="2"/>
      <c r="BP1735" s="2"/>
      <c r="BQ1735" s="2"/>
    </row>
    <row r="1736" spans="18:69" x14ac:dyDescent="0.25">
      <c r="R1736" s="2"/>
      <c r="S1736" s="2"/>
      <c r="T1736" s="2"/>
      <c r="U1736" s="2"/>
      <c r="V1736" s="2"/>
      <c r="W1736" s="2"/>
      <c r="BD1736" s="2"/>
      <c r="BE1736" s="2"/>
      <c r="BF1736" s="2"/>
      <c r="BG1736" s="2"/>
      <c r="BH1736" s="2"/>
      <c r="BI1736" s="2"/>
      <c r="BO1736" s="2"/>
      <c r="BP1736" s="2"/>
      <c r="BQ1736" s="2"/>
    </row>
    <row r="1737" spans="18:69" x14ac:dyDescent="0.25">
      <c r="R1737" s="2"/>
      <c r="S1737" s="2"/>
      <c r="T1737" s="2"/>
      <c r="U1737" s="2"/>
      <c r="V1737" s="2"/>
      <c r="W1737" s="2"/>
      <c r="BD1737" s="2"/>
      <c r="BE1737" s="2"/>
      <c r="BF1737" s="2"/>
      <c r="BG1737" s="2"/>
      <c r="BH1737" s="2"/>
      <c r="BI1737" s="2"/>
      <c r="BO1737" s="2"/>
      <c r="BP1737" s="2"/>
      <c r="BQ1737" s="2"/>
    </row>
    <row r="1738" spans="18:69" x14ac:dyDescent="0.25">
      <c r="R1738" s="2"/>
      <c r="S1738" s="2"/>
      <c r="T1738" s="2"/>
      <c r="U1738" s="2"/>
      <c r="V1738" s="2"/>
      <c r="W1738" s="2"/>
      <c r="BD1738" s="2"/>
      <c r="BE1738" s="2"/>
      <c r="BF1738" s="2"/>
      <c r="BG1738" s="2"/>
      <c r="BH1738" s="2"/>
      <c r="BI1738" s="2"/>
      <c r="BO1738" s="2"/>
      <c r="BP1738" s="2"/>
      <c r="BQ1738" s="2"/>
    </row>
    <row r="1739" spans="18:69" x14ac:dyDescent="0.25">
      <c r="R1739" s="2"/>
      <c r="S1739" s="2"/>
      <c r="T1739" s="2"/>
      <c r="U1739" s="2"/>
      <c r="V1739" s="2"/>
      <c r="W1739" s="2"/>
      <c r="BD1739" s="2"/>
      <c r="BE1739" s="2"/>
      <c r="BF1739" s="2"/>
      <c r="BG1739" s="2"/>
      <c r="BH1739" s="2"/>
      <c r="BI1739" s="2"/>
      <c r="BO1739" s="2"/>
      <c r="BP1739" s="2"/>
      <c r="BQ1739" s="2"/>
    </row>
    <row r="1740" spans="18:69" x14ac:dyDescent="0.25">
      <c r="R1740" s="2"/>
      <c r="S1740" s="2"/>
      <c r="T1740" s="2"/>
      <c r="U1740" s="2"/>
      <c r="V1740" s="2"/>
      <c r="W1740" s="2"/>
      <c r="BD1740" s="2"/>
      <c r="BE1740" s="2"/>
      <c r="BF1740" s="2"/>
      <c r="BG1740" s="2"/>
      <c r="BH1740" s="2"/>
      <c r="BI1740" s="2"/>
      <c r="BO1740" s="2"/>
      <c r="BP1740" s="2"/>
      <c r="BQ1740" s="2"/>
    </row>
    <row r="1741" spans="18:69" x14ac:dyDescent="0.25">
      <c r="R1741" s="2"/>
      <c r="S1741" s="2"/>
      <c r="T1741" s="2"/>
      <c r="U1741" s="2"/>
      <c r="V1741" s="2"/>
      <c r="W1741" s="2"/>
      <c r="BD1741" s="2"/>
      <c r="BE1741" s="2"/>
      <c r="BF1741" s="2"/>
      <c r="BG1741" s="2"/>
      <c r="BH1741" s="2"/>
      <c r="BI1741" s="2"/>
      <c r="BO1741" s="2"/>
      <c r="BP1741" s="2"/>
      <c r="BQ1741" s="2"/>
    </row>
    <row r="1742" spans="18:69" x14ac:dyDescent="0.25">
      <c r="R1742" s="2"/>
      <c r="S1742" s="2"/>
      <c r="T1742" s="2"/>
      <c r="U1742" s="2"/>
      <c r="V1742" s="2"/>
      <c r="W1742" s="2"/>
      <c r="BD1742" s="2"/>
      <c r="BE1742" s="2"/>
      <c r="BF1742" s="2"/>
      <c r="BG1742" s="2"/>
      <c r="BH1742" s="2"/>
      <c r="BI1742" s="2"/>
      <c r="BO1742" s="2"/>
      <c r="BP1742" s="2"/>
      <c r="BQ1742" s="2"/>
    </row>
    <row r="1743" spans="18:69" x14ac:dyDescent="0.25">
      <c r="R1743" s="2"/>
      <c r="S1743" s="2"/>
      <c r="T1743" s="2"/>
      <c r="U1743" s="2"/>
      <c r="V1743" s="2"/>
      <c r="W1743" s="2"/>
      <c r="BD1743" s="2"/>
      <c r="BE1743" s="2"/>
      <c r="BF1743" s="2"/>
      <c r="BG1743" s="2"/>
      <c r="BH1743" s="2"/>
      <c r="BI1743" s="2"/>
      <c r="BO1743" s="2"/>
      <c r="BP1743" s="2"/>
      <c r="BQ1743" s="2"/>
    </row>
    <row r="1744" spans="18:69" x14ac:dyDescent="0.25">
      <c r="R1744" s="2"/>
      <c r="S1744" s="2"/>
      <c r="T1744" s="2"/>
      <c r="U1744" s="2"/>
      <c r="V1744" s="2"/>
      <c r="W1744" s="2"/>
      <c r="BD1744" s="2"/>
      <c r="BE1744" s="2"/>
      <c r="BF1744" s="2"/>
      <c r="BG1744" s="2"/>
      <c r="BH1744" s="2"/>
      <c r="BI1744" s="2"/>
      <c r="BO1744" s="2"/>
      <c r="BP1744" s="2"/>
      <c r="BQ1744" s="2"/>
    </row>
    <row r="1745" spans="18:69" x14ac:dyDescent="0.25">
      <c r="R1745" s="2"/>
      <c r="S1745" s="2"/>
      <c r="T1745" s="2"/>
      <c r="U1745" s="2"/>
      <c r="V1745" s="2"/>
      <c r="W1745" s="2"/>
      <c r="BD1745" s="2"/>
      <c r="BE1745" s="2"/>
      <c r="BF1745" s="2"/>
      <c r="BG1745" s="2"/>
      <c r="BH1745" s="2"/>
      <c r="BI1745" s="2"/>
      <c r="BO1745" s="2"/>
      <c r="BP1745" s="2"/>
      <c r="BQ1745" s="2"/>
    </row>
    <row r="1746" spans="18:69" x14ac:dyDescent="0.25">
      <c r="R1746" s="2"/>
      <c r="S1746" s="2"/>
      <c r="T1746" s="2"/>
      <c r="U1746" s="2"/>
      <c r="V1746" s="2"/>
      <c r="W1746" s="2"/>
      <c r="BD1746" s="2"/>
      <c r="BE1746" s="2"/>
      <c r="BF1746" s="2"/>
      <c r="BG1746" s="2"/>
      <c r="BH1746" s="2"/>
      <c r="BI1746" s="2"/>
      <c r="BO1746" s="2"/>
      <c r="BP1746" s="2"/>
      <c r="BQ1746" s="2"/>
    </row>
    <row r="1747" spans="18:69" x14ac:dyDescent="0.25">
      <c r="R1747" s="2"/>
      <c r="S1747" s="2"/>
      <c r="T1747" s="2"/>
      <c r="U1747" s="2"/>
      <c r="V1747" s="2"/>
      <c r="W1747" s="2"/>
      <c r="BD1747" s="2"/>
      <c r="BE1747" s="2"/>
      <c r="BF1747" s="2"/>
      <c r="BG1747" s="2"/>
      <c r="BH1747" s="2"/>
      <c r="BI1747" s="2"/>
      <c r="BO1747" s="2"/>
      <c r="BP1747" s="2"/>
      <c r="BQ1747" s="2"/>
    </row>
    <row r="1748" spans="18:69" x14ac:dyDescent="0.25">
      <c r="R1748" s="2"/>
      <c r="S1748" s="2"/>
      <c r="T1748" s="2"/>
      <c r="U1748" s="2"/>
      <c r="V1748" s="2"/>
      <c r="W1748" s="2"/>
      <c r="BD1748" s="2"/>
      <c r="BE1748" s="2"/>
      <c r="BF1748" s="2"/>
      <c r="BG1748" s="2"/>
      <c r="BH1748" s="2"/>
      <c r="BI1748" s="2"/>
      <c r="BO1748" s="2"/>
      <c r="BP1748" s="2"/>
      <c r="BQ1748" s="2"/>
    </row>
    <row r="1749" spans="18:69" x14ac:dyDescent="0.25">
      <c r="R1749" s="2"/>
      <c r="S1749" s="2"/>
      <c r="T1749" s="2"/>
      <c r="U1749" s="2"/>
      <c r="V1749" s="2"/>
      <c r="W1749" s="2"/>
      <c r="BD1749" s="2"/>
      <c r="BE1749" s="2"/>
      <c r="BF1749" s="2"/>
      <c r="BG1749" s="2"/>
      <c r="BH1749" s="2"/>
      <c r="BI1749" s="2"/>
      <c r="BO1749" s="2"/>
      <c r="BP1749" s="2"/>
      <c r="BQ1749" s="2"/>
    </row>
    <row r="1750" spans="18:69" x14ac:dyDescent="0.25">
      <c r="R1750" s="2"/>
      <c r="S1750" s="2"/>
      <c r="T1750" s="2"/>
      <c r="U1750" s="2"/>
      <c r="V1750" s="2"/>
      <c r="W1750" s="2"/>
      <c r="BD1750" s="2"/>
      <c r="BE1750" s="2"/>
      <c r="BF1750" s="2"/>
      <c r="BG1750" s="2"/>
      <c r="BH1750" s="2"/>
      <c r="BI1750" s="2"/>
      <c r="BO1750" s="2"/>
      <c r="BP1750" s="2"/>
      <c r="BQ1750" s="2"/>
    </row>
    <row r="1751" spans="18:69" x14ac:dyDescent="0.25">
      <c r="R1751" s="2"/>
      <c r="S1751" s="2"/>
      <c r="T1751" s="2"/>
      <c r="U1751" s="2"/>
      <c r="V1751" s="2"/>
      <c r="W1751" s="2"/>
      <c r="BD1751" s="2"/>
      <c r="BE1751" s="2"/>
      <c r="BF1751" s="2"/>
      <c r="BG1751" s="2"/>
      <c r="BH1751" s="2"/>
      <c r="BI1751" s="2"/>
      <c r="BO1751" s="2"/>
      <c r="BP1751" s="2"/>
      <c r="BQ1751" s="2"/>
    </row>
    <row r="1752" spans="18:69" x14ac:dyDescent="0.25">
      <c r="R1752" s="2"/>
      <c r="S1752" s="2"/>
      <c r="T1752" s="2"/>
      <c r="U1752" s="2"/>
      <c r="V1752" s="2"/>
      <c r="W1752" s="2"/>
      <c r="BD1752" s="2"/>
      <c r="BE1752" s="2"/>
      <c r="BF1752" s="2"/>
      <c r="BG1752" s="2"/>
      <c r="BH1752" s="2"/>
      <c r="BI1752" s="2"/>
      <c r="BO1752" s="2"/>
      <c r="BP1752" s="2"/>
      <c r="BQ1752" s="2"/>
    </row>
    <row r="1753" spans="18:69" x14ac:dyDescent="0.25">
      <c r="R1753" s="2"/>
      <c r="S1753" s="2"/>
      <c r="T1753" s="2"/>
      <c r="U1753" s="2"/>
      <c r="V1753" s="2"/>
      <c r="W1753" s="2"/>
      <c r="BD1753" s="2"/>
      <c r="BE1753" s="2"/>
      <c r="BF1753" s="2"/>
      <c r="BG1753" s="2"/>
      <c r="BH1753" s="2"/>
      <c r="BI1753" s="2"/>
      <c r="BO1753" s="2"/>
      <c r="BP1753" s="2"/>
      <c r="BQ1753" s="2"/>
    </row>
    <row r="1754" spans="18:69" x14ac:dyDescent="0.25">
      <c r="R1754" s="2"/>
      <c r="S1754" s="2"/>
      <c r="T1754" s="2"/>
      <c r="U1754" s="2"/>
      <c r="V1754" s="2"/>
      <c r="W1754" s="2"/>
      <c r="BD1754" s="2"/>
      <c r="BE1754" s="2"/>
      <c r="BF1754" s="2"/>
      <c r="BG1754" s="2"/>
      <c r="BH1754" s="2"/>
      <c r="BI1754" s="2"/>
      <c r="BO1754" s="2"/>
      <c r="BP1754" s="2"/>
      <c r="BQ1754" s="2"/>
    </row>
    <row r="1755" spans="18:69" x14ac:dyDescent="0.25">
      <c r="R1755" s="2"/>
      <c r="S1755" s="2"/>
      <c r="T1755" s="2"/>
      <c r="U1755" s="2"/>
      <c r="V1755" s="2"/>
      <c r="W1755" s="2"/>
      <c r="BD1755" s="2"/>
      <c r="BE1755" s="2"/>
      <c r="BF1755" s="2"/>
      <c r="BG1755" s="2"/>
      <c r="BH1755" s="2"/>
      <c r="BI1755" s="2"/>
      <c r="BO1755" s="2"/>
      <c r="BP1755" s="2"/>
      <c r="BQ1755" s="2"/>
    </row>
    <row r="1756" spans="18:69" x14ac:dyDescent="0.25">
      <c r="R1756" s="2"/>
      <c r="S1756" s="2"/>
      <c r="T1756" s="2"/>
      <c r="U1756" s="2"/>
      <c r="V1756" s="2"/>
      <c r="W1756" s="2"/>
      <c r="BD1756" s="2"/>
      <c r="BE1756" s="2"/>
      <c r="BF1756" s="2"/>
      <c r="BG1756" s="2"/>
      <c r="BH1756" s="2"/>
      <c r="BI1756" s="2"/>
      <c r="BO1756" s="2"/>
      <c r="BP1756" s="2"/>
      <c r="BQ1756" s="2"/>
    </row>
    <row r="1757" spans="18:69" x14ac:dyDescent="0.25">
      <c r="R1757" s="2"/>
      <c r="S1757" s="2"/>
      <c r="T1757" s="2"/>
      <c r="U1757" s="2"/>
      <c r="V1757" s="2"/>
      <c r="W1757" s="2"/>
      <c r="BD1757" s="2"/>
      <c r="BE1757" s="2"/>
      <c r="BF1757" s="2"/>
      <c r="BG1757" s="2"/>
      <c r="BH1757" s="2"/>
      <c r="BI1757" s="2"/>
      <c r="BO1757" s="2"/>
      <c r="BP1757" s="2"/>
      <c r="BQ1757" s="2"/>
    </row>
    <row r="1758" spans="18:69" x14ac:dyDescent="0.25">
      <c r="R1758" s="2"/>
      <c r="S1758" s="2"/>
      <c r="T1758" s="2"/>
      <c r="U1758" s="2"/>
      <c r="V1758" s="2"/>
      <c r="W1758" s="2"/>
      <c r="BD1758" s="2"/>
      <c r="BE1758" s="2"/>
      <c r="BF1758" s="2"/>
      <c r="BG1758" s="2"/>
      <c r="BH1758" s="2"/>
      <c r="BI1758" s="2"/>
      <c r="BO1758" s="2"/>
      <c r="BP1758" s="2"/>
      <c r="BQ1758" s="2"/>
    </row>
    <row r="1759" spans="18:69" x14ac:dyDescent="0.25">
      <c r="R1759" s="2"/>
      <c r="S1759" s="2"/>
      <c r="T1759" s="2"/>
      <c r="U1759" s="2"/>
      <c r="V1759" s="2"/>
      <c r="W1759" s="2"/>
      <c r="BD1759" s="2"/>
      <c r="BE1759" s="2"/>
      <c r="BF1759" s="2"/>
      <c r="BG1759" s="2"/>
      <c r="BH1759" s="2"/>
      <c r="BI1759" s="2"/>
      <c r="BO1759" s="2"/>
      <c r="BP1759" s="2"/>
      <c r="BQ1759" s="2"/>
    </row>
    <row r="1760" spans="18:69" x14ac:dyDescent="0.25">
      <c r="R1760" s="2"/>
      <c r="S1760" s="2"/>
      <c r="T1760" s="2"/>
      <c r="U1760" s="2"/>
      <c r="V1760" s="2"/>
      <c r="W1760" s="2"/>
      <c r="BD1760" s="2"/>
      <c r="BE1760" s="2"/>
      <c r="BF1760" s="2"/>
      <c r="BG1760" s="2"/>
      <c r="BH1760" s="2"/>
      <c r="BI1760" s="2"/>
      <c r="BO1760" s="2"/>
      <c r="BP1760" s="2"/>
      <c r="BQ1760" s="2"/>
    </row>
    <row r="1761" spans="18:69" x14ac:dyDescent="0.25">
      <c r="R1761" s="2"/>
      <c r="S1761" s="2"/>
      <c r="T1761" s="2"/>
      <c r="U1761" s="2"/>
      <c r="V1761" s="2"/>
      <c r="W1761" s="2"/>
      <c r="BD1761" s="2"/>
      <c r="BE1761" s="2"/>
      <c r="BF1761" s="2"/>
      <c r="BG1761" s="2"/>
      <c r="BH1761" s="2"/>
      <c r="BI1761" s="2"/>
      <c r="BO1761" s="2"/>
      <c r="BP1761" s="2"/>
      <c r="BQ1761" s="2"/>
    </row>
    <row r="1762" spans="18:69" x14ac:dyDescent="0.25">
      <c r="R1762" s="2"/>
      <c r="S1762" s="2"/>
      <c r="T1762" s="2"/>
      <c r="U1762" s="2"/>
      <c r="V1762" s="2"/>
      <c r="W1762" s="2"/>
      <c r="BD1762" s="2"/>
      <c r="BE1762" s="2"/>
      <c r="BF1762" s="2"/>
      <c r="BG1762" s="2"/>
      <c r="BH1762" s="2"/>
      <c r="BI1762" s="2"/>
      <c r="BO1762" s="2"/>
      <c r="BP1762" s="2"/>
      <c r="BQ1762" s="2"/>
    </row>
    <row r="1763" spans="18:69" x14ac:dyDescent="0.25">
      <c r="R1763" s="2"/>
      <c r="S1763" s="2"/>
      <c r="T1763" s="2"/>
      <c r="U1763" s="2"/>
      <c r="V1763" s="2"/>
      <c r="W1763" s="2"/>
      <c r="BD1763" s="2"/>
      <c r="BE1763" s="2"/>
      <c r="BF1763" s="2"/>
      <c r="BG1763" s="2"/>
      <c r="BH1763" s="2"/>
      <c r="BI1763" s="2"/>
      <c r="BO1763" s="2"/>
      <c r="BP1763" s="2"/>
      <c r="BQ1763" s="2"/>
    </row>
    <row r="1764" spans="18:69" x14ac:dyDescent="0.25">
      <c r="R1764" s="2"/>
      <c r="S1764" s="2"/>
      <c r="T1764" s="2"/>
      <c r="U1764" s="2"/>
      <c r="V1764" s="2"/>
      <c r="W1764" s="2"/>
      <c r="BD1764" s="2"/>
      <c r="BE1764" s="2"/>
      <c r="BF1764" s="2"/>
      <c r="BG1764" s="2"/>
      <c r="BH1764" s="2"/>
      <c r="BI1764" s="2"/>
      <c r="BO1764" s="2"/>
      <c r="BP1764" s="2"/>
      <c r="BQ1764" s="2"/>
    </row>
    <row r="1765" spans="18:69" x14ac:dyDescent="0.25">
      <c r="R1765" s="2"/>
      <c r="S1765" s="2"/>
      <c r="T1765" s="2"/>
      <c r="U1765" s="2"/>
      <c r="V1765" s="2"/>
      <c r="W1765" s="2"/>
      <c r="BD1765" s="2"/>
      <c r="BE1765" s="2"/>
      <c r="BF1765" s="2"/>
      <c r="BG1765" s="2"/>
      <c r="BH1765" s="2"/>
      <c r="BI1765" s="2"/>
      <c r="BO1765" s="2"/>
      <c r="BP1765" s="2"/>
      <c r="BQ1765" s="2"/>
    </row>
    <row r="1766" spans="18:69" x14ac:dyDescent="0.25">
      <c r="R1766" s="2"/>
      <c r="S1766" s="2"/>
      <c r="T1766" s="2"/>
      <c r="U1766" s="2"/>
      <c r="V1766" s="2"/>
      <c r="W1766" s="2"/>
      <c r="BD1766" s="2"/>
      <c r="BE1766" s="2"/>
      <c r="BF1766" s="2"/>
      <c r="BG1766" s="2"/>
      <c r="BH1766" s="2"/>
      <c r="BI1766" s="2"/>
      <c r="BO1766" s="2"/>
      <c r="BP1766" s="2"/>
      <c r="BQ1766" s="2"/>
    </row>
    <row r="1767" spans="18:69" x14ac:dyDescent="0.25">
      <c r="R1767" s="2"/>
      <c r="S1767" s="2"/>
      <c r="T1767" s="2"/>
      <c r="U1767" s="2"/>
      <c r="V1767" s="2"/>
      <c r="W1767" s="2"/>
      <c r="BD1767" s="2"/>
      <c r="BE1767" s="2"/>
      <c r="BF1767" s="2"/>
      <c r="BG1767" s="2"/>
      <c r="BH1767" s="2"/>
      <c r="BI1767" s="2"/>
      <c r="BO1767" s="2"/>
      <c r="BP1767" s="2"/>
      <c r="BQ1767" s="2"/>
    </row>
    <row r="1768" spans="18:69" x14ac:dyDescent="0.25">
      <c r="R1768" s="2"/>
      <c r="S1768" s="2"/>
      <c r="T1768" s="2"/>
      <c r="U1768" s="2"/>
      <c r="V1768" s="2"/>
      <c r="W1768" s="2"/>
      <c r="BD1768" s="2"/>
      <c r="BE1768" s="2"/>
      <c r="BF1768" s="2"/>
      <c r="BG1768" s="2"/>
      <c r="BH1768" s="2"/>
      <c r="BI1768" s="2"/>
      <c r="BO1768" s="2"/>
      <c r="BP1768" s="2"/>
      <c r="BQ1768" s="2"/>
    </row>
    <row r="1769" spans="18:69" x14ac:dyDescent="0.25">
      <c r="R1769" s="2"/>
      <c r="S1769" s="2"/>
      <c r="T1769" s="2"/>
      <c r="U1769" s="2"/>
      <c r="V1769" s="2"/>
      <c r="W1769" s="2"/>
      <c r="BD1769" s="2"/>
      <c r="BE1769" s="2"/>
      <c r="BF1769" s="2"/>
      <c r="BG1769" s="2"/>
      <c r="BH1769" s="2"/>
      <c r="BI1769" s="2"/>
      <c r="BO1769" s="2"/>
      <c r="BP1769" s="2"/>
      <c r="BQ1769" s="2"/>
    </row>
    <row r="1770" spans="18:69" x14ac:dyDescent="0.25">
      <c r="R1770" s="2"/>
      <c r="S1770" s="2"/>
      <c r="T1770" s="2"/>
      <c r="U1770" s="2"/>
      <c r="V1770" s="2"/>
      <c r="W1770" s="2"/>
      <c r="BD1770" s="2"/>
      <c r="BE1770" s="2"/>
      <c r="BF1770" s="2"/>
      <c r="BG1770" s="2"/>
      <c r="BH1770" s="2"/>
      <c r="BI1770" s="2"/>
      <c r="BO1770" s="2"/>
      <c r="BP1770" s="2"/>
      <c r="BQ1770" s="2"/>
    </row>
    <row r="1771" spans="18:69" x14ac:dyDescent="0.25">
      <c r="R1771" s="2"/>
      <c r="S1771" s="2"/>
      <c r="T1771" s="2"/>
      <c r="U1771" s="2"/>
      <c r="V1771" s="2"/>
      <c r="W1771" s="2"/>
      <c r="BD1771" s="2"/>
      <c r="BE1771" s="2"/>
      <c r="BF1771" s="2"/>
      <c r="BG1771" s="2"/>
      <c r="BH1771" s="2"/>
      <c r="BI1771" s="2"/>
      <c r="BO1771" s="2"/>
      <c r="BP1771" s="2"/>
      <c r="BQ1771" s="2"/>
    </row>
    <row r="1772" spans="18:69" x14ac:dyDescent="0.25">
      <c r="R1772" s="2"/>
      <c r="S1772" s="2"/>
      <c r="T1772" s="2"/>
      <c r="U1772" s="2"/>
      <c r="V1772" s="2"/>
      <c r="W1772" s="2"/>
      <c r="BD1772" s="2"/>
      <c r="BE1772" s="2"/>
      <c r="BF1772" s="2"/>
      <c r="BG1772" s="2"/>
      <c r="BH1772" s="2"/>
      <c r="BI1772" s="2"/>
      <c r="BO1772" s="2"/>
      <c r="BP1772" s="2"/>
      <c r="BQ1772" s="2"/>
    </row>
    <row r="1773" spans="18:69" x14ac:dyDescent="0.25">
      <c r="R1773" s="2"/>
      <c r="S1773" s="2"/>
      <c r="T1773" s="2"/>
      <c r="U1773" s="2"/>
      <c r="V1773" s="2"/>
      <c r="W1773" s="2"/>
      <c r="BD1773" s="2"/>
      <c r="BE1773" s="2"/>
      <c r="BF1773" s="2"/>
      <c r="BG1773" s="2"/>
      <c r="BH1773" s="2"/>
      <c r="BI1773" s="2"/>
      <c r="BO1773" s="2"/>
      <c r="BP1773" s="2"/>
      <c r="BQ1773" s="2"/>
    </row>
    <row r="1774" spans="18:69" x14ac:dyDescent="0.25">
      <c r="R1774" s="2"/>
      <c r="S1774" s="2"/>
      <c r="T1774" s="2"/>
      <c r="U1774" s="2"/>
      <c r="V1774" s="2"/>
      <c r="W1774" s="2"/>
      <c r="BD1774" s="2"/>
      <c r="BE1774" s="2"/>
      <c r="BF1774" s="2"/>
      <c r="BG1774" s="2"/>
      <c r="BH1774" s="2"/>
      <c r="BI1774" s="2"/>
      <c r="BO1774" s="2"/>
      <c r="BP1774" s="2"/>
      <c r="BQ1774" s="2"/>
    </row>
    <row r="1775" spans="18:69" x14ac:dyDescent="0.25">
      <c r="R1775" s="2"/>
      <c r="S1775" s="2"/>
      <c r="T1775" s="2"/>
      <c r="U1775" s="2"/>
      <c r="V1775" s="2"/>
      <c r="W1775" s="2"/>
      <c r="BD1775" s="2"/>
      <c r="BE1775" s="2"/>
      <c r="BF1775" s="2"/>
      <c r="BG1775" s="2"/>
      <c r="BH1775" s="2"/>
      <c r="BI1775" s="2"/>
      <c r="BO1775" s="2"/>
      <c r="BP1775" s="2"/>
      <c r="BQ1775" s="2"/>
    </row>
    <row r="1776" spans="18:69" x14ac:dyDescent="0.25">
      <c r="R1776" s="2"/>
      <c r="S1776" s="2"/>
      <c r="T1776" s="2"/>
      <c r="U1776" s="2"/>
      <c r="V1776" s="2"/>
      <c r="W1776" s="2"/>
      <c r="BD1776" s="2"/>
      <c r="BE1776" s="2"/>
      <c r="BF1776" s="2"/>
      <c r="BG1776" s="2"/>
      <c r="BH1776" s="2"/>
      <c r="BI1776" s="2"/>
      <c r="BO1776" s="2"/>
      <c r="BP1776" s="2"/>
      <c r="BQ1776" s="2"/>
    </row>
    <row r="1777" spans="18:69" x14ac:dyDescent="0.25">
      <c r="R1777" s="2"/>
      <c r="S1777" s="2"/>
      <c r="T1777" s="2"/>
      <c r="U1777" s="2"/>
      <c r="V1777" s="2"/>
      <c r="W1777" s="2"/>
      <c r="BD1777" s="2"/>
      <c r="BE1777" s="2"/>
      <c r="BF1777" s="2"/>
      <c r="BG1777" s="2"/>
      <c r="BH1777" s="2"/>
      <c r="BI1777" s="2"/>
      <c r="BO1777" s="2"/>
      <c r="BP1777" s="2"/>
      <c r="BQ1777" s="2"/>
    </row>
    <row r="1778" spans="18:69" x14ac:dyDescent="0.25">
      <c r="R1778" s="2"/>
      <c r="S1778" s="2"/>
      <c r="T1778" s="2"/>
      <c r="U1778" s="2"/>
      <c r="V1778" s="2"/>
      <c r="W1778" s="2"/>
      <c r="BD1778" s="2"/>
      <c r="BE1778" s="2"/>
      <c r="BF1778" s="2"/>
      <c r="BG1778" s="2"/>
      <c r="BH1778" s="2"/>
      <c r="BI1778" s="2"/>
      <c r="BO1778" s="2"/>
      <c r="BP1778" s="2"/>
      <c r="BQ1778" s="2"/>
    </row>
    <row r="1779" spans="18:69" x14ac:dyDescent="0.25">
      <c r="R1779" s="2"/>
      <c r="S1779" s="2"/>
      <c r="T1779" s="2"/>
      <c r="U1779" s="2"/>
      <c r="V1779" s="2"/>
      <c r="W1779" s="2"/>
      <c r="BD1779" s="2"/>
      <c r="BE1779" s="2"/>
      <c r="BF1779" s="2"/>
      <c r="BG1779" s="2"/>
      <c r="BH1779" s="2"/>
      <c r="BI1779" s="2"/>
      <c r="BO1779" s="2"/>
      <c r="BP1779" s="2"/>
      <c r="BQ1779" s="2"/>
    </row>
    <row r="1780" spans="18:69" x14ac:dyDescent="0.25">
      <c r="R1780" s="2"/>
      <c r="S1780" s="2"/>
      <c r="T1780" s="2"/>
      <c r="U1780" s="2"/>
      <c r="V1780" s="2"/>
      <c r="W1780" s="2"/>
      <c r="BD1780" s="2"/>
      <c r="BE1780" s="2"/>
      <c r="BF1780" s="2"/>
      <c r="BG1780" s="2"/>
      <c r="BH1780" s="2"/>
      <c r="BI1780" s="2"/>
      <c r="BO1780" s="2"/>
      <c r="BP1780" s="2"/>
      <c r="BQ1780" s="2"/>
    </row>
    <row r="1781" spans="18:69" x14ac:dyDescent="0.25">
      <c r="R1781" s="2"/>
      <c r="S1781" s="2"/>
      <c r="T1781" s="2"/>
      <c r="U1781" s="2"/>
      <c r="V1781" s="2"/>
      <c r="W1781" s="2"/>
      <c r="BD1781" s="2"/>
      <c r="BE1781" s="2"/>
      <c r="BF1781" s="2"/>
      <c r="BG1781" s="2"/>
      <c r="BH1781" s="2"/>
      <c r="BI1781" s="2"/>
      <c r="BO1781" s="2"/>
      <c r="BP1781" s="2"/>
      <c r="BQ1781" s="2"/>
    </row>
    <row r="1782" spans="18:69" x14ac:dyDescent="0.25">
      <c r="R1782" s="2"/>
      <c r="S1782" s="2"/>
      <c r="T1782" s="2"/>
      <c r="U1782" s="2"/>
      <c r="V1782" s="2"/>
      <c r="W1782" s="2"/>
      <c r="BD1782" s="2"/>
      <c r="BE1782" s="2"/>
      <c r="BF1782" s="2"/>
      <c r="BG1782" s="2"/>
      <c r="BH1782" s="2"/>
      <c r="BI1782" s="2"/>
      <c r="BO1782" s="2"/>
      <c r="BP1782" s="2"/>
      <c r="BQ1782" s="2"/>
    </row>
    <row r="1783" spans="18:69" x14ac:dyDescent="0.25">
      <c r="R1783" s="2"/>
      <c r="S1783" s="2"/>
      <c r="T1783" s="2"/>
      <c r="U1783" s="2"/>
      <c r="V1783" s="2"/>
      <c r="W1783" s="2"/>
      <c r="BD1783" s="2"/>
      <c r="BE1783" s="2"/>
      <c r="BF1783" s="2"/>
      <c r="BG1783" s="2"/>
      <c r="BH1783" s="2"/>
      <c r="BI1783" s="2"/>
      <c r="BO1783" s="2"/>
      <c r="BP1783" s="2"/>
      <c r="BQ1783" s="2"/>
    </row>
    <row r="1784" spans="18:69" x14ac:dyDescent="0.25">
      <c r="R1784" s="2"/>
      <c r="S1784" s="2"/>
      <c r="T1784" s="2"/>
      <c r="U1784" s="2"/>
      <c r="V1784" s="2"/>
      <c r="W1784" s="2"/>
      <c r="BD1784" s="2"/>
      <c r="BE1784" s="2"/>
      <c r="BF1784" s="2"/>
      <c r="BG1784" s="2"/>
      <c r="BH1784" s="2"/>
      <c r="BI1784" s="2"/>
      <c r="BO1784" s="2"/>
      <c r="BP1784" s="2"/>
      <c r="BQ1784" s="2"/>
    </row>
    <row r="1785" spans="18:69" x14ac:dyDescent="0.25">
      <c r="R1785" s="2"/>
      <c r="S1785" s="2"/>
      <c r="T1785" s="2"/>
      <c r="U1785" s="2"/>
      <c r="V1785" s="2"/>
      <c r="W1785" s="2"/>
      <c r="BD1785" s="2"/>
      <c r="BE1785" s="2"/>
      <c r="BF1785" s="2"/>
      <c r="BG1785" s="2"/>
      <c r="BH1785" s="2"/>
      <c r="BI1785" s="2"/>
      <c r="BO1785" s="2"/>
      <c r="BP1785" s="2"/>
      <c r="BQ1785" s="2"/>
    </row>
    <row r="1786" spans="18:69" x14ac:dyDescent="0.25">
      <c r="R1786" s="2"/>
      <c r="S1786" s="2"/>
      <c r="T1786" s="2"/>
      <c r="U1786" s="2"/>
      <c r="V1786" s="2"/>
      <c r="W1786" s="2"/>
      <c r="BD1786" s="2"/>
      <c r="BE1786" s="2"/>
      <c r="BF1786" s="2"/>
      <c r="BG1786" s="2"/>
      <c r="BH1786" s="2"/>
      <c r="BI1786" s="2"/>
      <c r="BO1786" s="2"/>
      <c r="BP1786" s="2"/>
      <c r="BQ1786" s="2"/>
    </row>
    <row r="1787" spans="18:69" x14ac:dyDescent="0.25">
      <c r="R1787" s="2"/>
      <c r="S1787" s="2"/>
      <c r="T1787" s="2"/>
      <c r="U1787" s="2"/>
      <c r="V1787" s="2"/>
      <c r="W1787" s="2"/>
      <c r="BD1787" s="2"/>
      <c r="BE1787" s="2"/>
      <c r="BF1787" s="2"/>
      <c r="BG1787" s="2"/>
      <c r="BH1787" s="2"/>
      <c r="BI1787" s="2"/>
      <c r="BO1787" s="2"/>
      <c r="BP1787" s="2"/>
      <c r="BQ1787" s="2"/>
    </row>
    <row r="1788" spans="18:69" x14ac:dyDescent="0.25">
      <c r="R1788" s="2"/>
      <c r="S1788" s="2"/>
      <c r="T1788" s="2"/>
      <c r="U1788" s="2"/>
      <c r="V1788" s="2"/>
      <c r="W1788" s="2"/>
      <c r="BD1788" s="2"/>
      <c r="BE1788" s="2"/>
      <c r="BF1788" s="2"/>
      <c r="BG1788" s="2"/>
      <c r="BH1788" s="2"/>
      <c r="BI1788" s="2"/>
      <c r="BO1788" s="2"/>
      <c r="BP1788" s="2"/>
      <c r="BQ1788" s="2"/>
    </row>
    <row r="1789" spans="18:69" x14ac:dyDescent="0.25">
      <c r="R1789" s="2"/>
      <c r="S1789" s="2"/>
      <c r="T1789" s="2"/>
      <c r="U1789" s="2"/>
      <c r="V1789" s="2"/>
      <c r="W1789" s="2"/>
      <c r="BD1789" s="2"/>
      <c r="BE1789" s="2"/>
      <c r="BF1789" s="2"/>
      <c r="BG1789" s="2"/>
      <c r="BH1789" s="2"/>
      <c r="BI1789" s="2"/>
      <c r="BO1789" s="2"/>
      <c r="BP1789" s="2"/>
      <c r="BQ1789" s="2"/>
    </row>
    <row r="1790" spans="18:69" x14ac:dyDescent="0.25">
      <c r="R1790" s="2"/>
      <c r="S1790" s="2"/>
      <c r="T1790" s="2"/>
      <c r="U1790" s="2"/>
      <c r="V1790" s="2"/>
      <c r="W1790" s="2"/>
      <c r="BD1790" s="2"/>
      <c r="BE1790" s="2"/>
      <c r="BF1790" s="2"/>
      <c r="BG1790" s="2"/>
      <c r="BH1790" s="2"/>
      <c r="BI1790" s="2"/>
      <c r="BO1790" s="2"/>
      <c r="BP1790" s="2"/>
      <c r="BQ1790" s="2"/>
    </row>
    <row r="1791" spans="18:69" x14ac:dyDescent="0.25">
      <c r="R1791" s="2"/>
      <c r="S1791" s="2"/>
      <c r="T1791" s="2"/>
      <c r="U1791" s="2"/>
      <c r="V1791" s="2"/>
      <c r="W1791" s="2"/>
      <c r="BD1791" s="2"/>
      <c r="BE1791" s="2"/>
      <c r="BF1791" s="2"/>
      <c r="BG1791" s="2"/>
      <c r="BH1791" s="2"/>
      <c r="BI1791" s="2"/>
      <c r="BO1791" s="2"/>
      <c r="BP1791" s="2"/>
      <c r="BQ1791" s="2"/>
    </row>
    <row r="1792" spans="18:69" x14ac:dyDescent="0.25">
      <c r="R1792" s="2"/>
      <c r="S1792" s="2"/>
      <c r="T1792" s="2"/>
      <c r="U1792" s="2"/>
      <c r="V1792" s="2"/>
      <c r="W1792" s="2"/>
      <c r="BD1792" s="2"/>
      <c r="BE1792" s="2"/>
      <c r="BF1792" s="2"/>
      <c r="BG1792" s="2"/>
      <c r="BH1792" s="2"/>
      <c r="BI1792" s="2"/>
      <c r="BO1792" s="2"/>
      <c r="BP1792" s="2"/>
      <c r="BQ1792" s="2"/>
    </row>
    <row r="1793" spans="18:69" x14ac:dyDescent="0.25">
      <c r="R1793" s="2"/>
      <c r="S1793" s="2"/>
      <c r="T1793" s="2"/>
      <c r="U1793" s="2"/>
      <c r="V1793" s="2"/>
      <c r="W1793" s="2"/>
      <c r="BD1793" s="2"/>
      <c r="BE1793" s="2"/>
      <c r="BF1793" s="2"/>
      <c r="BG1793" s="2"/>
      <c r="BH1793" s="2"/>
      <c r="BI1793" s="2"/>
      <c r="BO1793" s="2"/>
      <c r="BP1793" s="2"/>
      <c r="BQ1793" s="2"/>
    </row>
    <row r="1794" spans="18:69" x14ac:dyDescent="0.25">
      <c r="R1794" s="2"/>
      <c r="S1794" s="2"/>
      <c r="T1794" s="2"/>
      <c r="U1794" s="2"/>
      <c r="V1794" s="2"/>
      <c r="W1794" s="2"/>
      <c r="BD1794" s="2"/>
      <c r="BE1794" s="2"/>
      <c r="BF1794" s="2"/>
      <c r="BG1794" s="2"/>
      <c r="BH1794" s="2"/>
      <c r="BI1794" s="2"/>
      <c r="BO1794" s="2"/>
      <c r="BP1794" s="2"/>
      <c r="BQ1794" s="2"/>
    </row>
    <row r="1795" spans="18:69" x14ac:dyDescent="0.25">
      <c r="R1795" s="2"/>
      <c r="S1795" s="2"/>
      <c r="T1795" s="2"/>
      <c r="U1795" s="2"/>
      <c r="V1795" s="2"/>
      <c r="W1795" s="2"/>
      <c r="BD1795" s="2"/>
      <c r="BE1795" s="2"/>
      <c r="BF1795" s="2"/>
      <c r="BG1795" s="2"/>
      <c r="BH1795" s="2"/>
      <c r="BI1795" s="2"/>
      <c r="BO1795" s="2"/>
      <c r="BP1795" s="2"/>
      <c r="BQ1795" s="2"/>
    </row>
    <row r="1796" spans="18:69" x14ac:dyDescent="0.25">
      <c r="R1796" s="2"/>
      <c r="S1796" s="2"/>
      <c r="T1796" s="2"/>
      <c r="U1796" s="2"/>
      <c r="V1796" s="2"/>
      <c r="W1796" s="2"/>
      <c r="BD1796" s="2"/>
      <c r="BE1796" s="2"/>
      <c r="BF1796" s="2"/>
      <c r="BG1796" s="2"/>
      <c r="BH1796" s="2"/>
      <c r="BI1796" s="2"/>
      <c r="BO1796" s="2"/>
      <c r="BP1796" s="2"/>
      <c r="BQ1796" s="2"/>
    </row>
    <row r="1797" spans="18:69" x14ac:dyDescent="0.25">
      <c r="R1797" s="2"/>
      <c r="S1797" s="2"/>
      <c r="T1797" s="2"/>
      <c r="U1797" s="2"/>
      <c r="V1797" s="2"/>
      <c r="W1797" s="2"/>
      <c r="BD1797" s="2"/>
      <c r="BE1797" s="2"/>
      <c r="BF1797" s="2"/>
      <c r="BG1797" s="2"/>
      <c r="BH1797" s="2"/>
      <c r="BI1797" s="2"/>
      <c r="BO1797" s="2"/>
      <c r="BP1797" s="2"/>
      <c r="BQ1797" s="2"/>
    </row>
    <row r="1798" spans="18:69" x14ac:dyDescent="0.25">
      <c r="R1798" s="2"/>
      <c r="S1798" s="2"/>
      <c r="T1798" s="2"/>
      <c r="U1798" s="2"/>
      <c r="V1798" s="2"/>
      <c r="W1798" s="2"/>
      <c r="BD1798" s="2"/>
      <c r="BE1798" s="2"/>
      <c r="BF1798" s="2"/>
      <c r="BG1798" s="2"/>
      <c r="BH1798" s="2"/>
      <c r="BI1798" s="2"/>
      <c r="BO1798" s="2"/>
      <c r="BP1798" s="2"/>
      <c r="BQ1798" s="2"/>
    </row>
    <row r="1799" spans="18:69" x14ac:dyDescent="0.25">
      <c r="R1799" s="2"/>
      <c r="S1799" s="2"/>
      <c r="T1799" s="2"/>
      <c r="U1799" s="2"/>
      <c r="V1799" s="2"/>
      <c r="W1799" s="2"/>
      <c r="BD1799" s="2"/>
      <c r="BE1799" s="2"/>
      <c r="BF1799" s="2"/>
      <c r="BG1799" s="2"/>
      <c r="BH1799" s="2"/>
      <c r="BI1799" s="2"/>
      <c r="BO1799" s="2"/>
      <c r="BP1799" s="2"/>
      <c r="BQ1799" s="2"/>
    </row>
    <row r="1800" spans="18:69" x14ac:dyDescent="0.25">
      <c r="R1800" s="2"/>
      <c r="S1800" s="2"/>
      <c r="T1800" s="2"/>
      <c r="U1800" s="2"/>
      <c r="V1800" s="2"/>
      <c r="W1800" s="2"/>
      <c r="BD1800" s="2"/>
      <c r="BE1800" s="2"/>
      <c r="BF1800" s="2"/>
      <c r="BG1800" s="2"/>
      <c r="BH1800" s="2"/>
      <c r="BI1800" s="2"/>
      <c r="BO1800" s="2"/>
      <c r="BP1800" s="2"/>
      <c r="BQ1800" s="2"/>
    </row>
    <row r="1801" spans="18:69" x14ac:dyDescent="0.25">
      <c r="R1801" s="2"/>
      <c r="S1801" s="2"/>
      <c r="T1801" s="2"/>
      <c r="U1801" s="2"/>
      <c r="V1801" s="2"/>
      <c r="W1801" s="2"/>
      <c r="BD1801" s="2"/>
      <c r="BE1801" s="2"/>
      <c r="BF1801" s="2"/>
      <c r="BG1801" s="2"/>
      <c r="BH1801" s="2"/>
      <c r="BI1801" s="2"/>
      <c r="BO1801" s="2"/>
      <c r="BP1801" s="2"/>
      <c r="BQ1801" s="2"/>
    </row>
    <row r="1802" spans="18:69" x14ac:dyDescent="0.25">
      <c r="R1802" s="2"/>
      <c r="S1802" s="2"/>
      <c r="T1802" s="2"/>
      <c r="U1802" s="2"/>
      <c r="V1802" s="2"/>
      <c r="W1802" s="2"/>
      <c r="BD1802" s="2"/>
      <c r="BE1802" s="2"/>
      <c r="BF1802" s="2"/>
      <c r="BG1802" s="2"/>
      <c r="BH1802" s="2"/>
      <c r="BI1802" s="2"/>
      <c r="BO1802" s="2"/>
      <c r="BP1802" s="2"/>
      <c r="BQ1802" s="2"/>
    </row>
    <row r="1803" spans="18:69" x14ac:dyDescent="0.25">
      <c r="R1803" s="2"/>
      <c r="S1803" s="2"/>
      <c r="T1803" s="2"/>
      <c r="U1803" s="2"/>
      <c r="V1803" s="2"/>
      <c r="W1803" s="2"/>
      <c r="BD1803" s="2"/>
      <c r="BE1803" s="2"/>
      <c r="BF1803" s="2"/>
      <c r="BG1803" s="2"/>
      <c r="BH1803" s="2"/>
      <c r="BI1803" s="2"/>
      <c r="BO1803" s="2"/>
      <c r="BP1803" s="2"/>
      <c r="BQ1803" s="2"/>
    </row>
    <row r="1804" spans="18:69" x14ac:dyDescent="0.25">
      <c r="R1804" s="2"/>
      <c r="S1804" s="2"/>
      <c r="T1804" s="2"/>
      <c r="U1804" s="2"/>
      <c r="V1804" s="2"/>
      <c r="W1804" s="2"/>
      <c r="BD1804" s="2"/>
      <c r="BE1804" s="2"/>
      <c r="BF1804" s="2"/>
      <c r="BG1804" s="2"/>
      <c r="BH1804" s="2"/>
      <c r="BI1804" s="2"/>
      <c r="BO1804" s="2"/>
      <c r="BP1804" s="2"/>
      <c r="BQ1804" s="2"/>
    </row>
    <row r="1805" spans="18:69" x14ac:dyDescent="0.25">
      <c r="R1805" s="2"/>
      <c r="S1805" s="2"/>
      <c r="T1805" s="2"/>
      <c r="U1805" s="2"/>
      <c r="V1805" s="2"/>
      <c r="W1805" s="2"/>
      <c r="BD1805" s="2"/>
      <c r="BE1805" s="2"/>
      <c r="BF1805" s="2"/>
      <c r="BG1805" s="2"/>
      <c r="BH1805" s="2"/>
      <c r="BI1805" s="2"/>
      <c r="BO1805" s="2"/>
      <c r="BP1805" s="2"/>
      <c r="BQ1805" s="2"/>
    </row>
    <row r="1806" spans="18:69" x14ac:dyDescent="0.25">
      <c r="R1806" s="2"/>
      <c r="S1806" s="2"/>
      <c r="T1806" s="2"/>
      <c r="U1806" s="2"/>
      <c r="V1806" s="2"/>
      <c r="W1806" s="2"/>
      <c r="BD1806" s="2"/>
      <c r="BE1806" s="2"/>
      <c r="BF1806" s="2"/>
      <c r="BG1806" s="2"/>
      <c r="BH1806" s="2"/>
      <c r="BI1806" s="2"/>
      <c r="BO1806" s="2"/>
      <c r="BP1806" s="2"/>
      <c r="BQ1806" s="2"/>
    </row>
    <row r="1807" spans="18:69" x14ac:dyDescent="0.25">
      <c r="R1807" s="2"/>
      <c r="S1807" s="2"/>
      <c r="T1807" s="2"/>
      <c r="U1807" s="2"/>
      <c r="V1807" s="2"/>
      <c r="W1807" s="2"/>
      <c r="BD1807" s="2"/>
      <c r="BE1807" s="2"/>
      <c r="BF1807" s="2"/>
      <c r="BG1807" s="2"/>
      <c r="BH1807" s="2"/>
      <c r="BI1807" s="2"/>
      <c r="BO1807" s="2"/>
      <c r="BP1807" s="2"/>
      <c r="BQ1807" s="2"/>
    </row>
    <row r="1808" spans="18:69" x14ac:dyDescent="0.25">
      <c r="R1808" s="2"/>
      <c r="S1808" s="2"/>
      <c r="T1808" s="2"/>
      <c r="U1808" s="2"/>
      <c r="V1808" s="2"/>
      <c r="W1808" s="2"/>
      <c r="BD1808" s="2"/>
      <c r="BE1808" s="2"/>
      <c r="BF1808" s="2"/>
      <c r="BG1808" s="2"/>
      <c r="BH1808" s="2"/>
      <c r="BI1808" s="2"/>
      <c r="BO1808" s="2"/>
      <c r="BP1808" s="2"/>
      <c r="BQ1808" s="2"/>
    </row>
    <row r="1809" spans="18:69" x14ac:dyDescent="0.25">
      <c r="R1809" s="2"/>
      <c r="S1809" s="2"/>
      <c r="T1809" s="2"/>
      <c r="U1809" s="2"/>
      <c r="V1809" s="2"/>
      <c r="W1809" s="2"/>
      <c r="BD1809" s="2"/>
      <c r="BE1809" s="2"/>
      <c r="BF1809" s="2"/>
      <c r="BG1809" s="2"/>
      <c r="BH1809" s="2"/>
      <c r="BI1809" s="2"/>
      <c r="BO1809" s="2"/>
      <c r="BP1809" s="2"/>
      <c r="BQ1809" s="2"/>
    </row>
    <row r="1810" spans="18:69" x14ac:dyDescent="0.25">
      <c r="R1810" s="2"/>
      <c r="S1810" s="2"/>
      <c r="T1810" s="2"/>
      <c r="U1810" s="2"/>
      <c r="V1810" s="2"/>
      <c r="W1810" s="2"/>
      <c r="BD1810" s="2"/>
      <c r="BE1810" s="2"/>
      <c r="BF1810" s="2"/>
      <c r="BG1810" s="2"/>
      <c r="BH1810" s="2"/>
      <c r="BI1810" s="2"/>
      <c r="BO1810" s="2"/>
      <c r="BP1810" s="2"/>
      <c r="BQ1810" s="2"/>
    </row>
    <row r="1811" spans="18:69" x14ac:dyDescent="0.25">
      <c r="R1811" s="2"/>
      <c r="S1811" s="2"/>
      <c r="T1811" s="2"/>
      <c r="U1811" s="2"/>
      <c r="V1811" s="2"/>
      <c r="W1811" s="2"/>
      <c r="BD1811" s="2"/>
      <c r="BE1811" s="2"/>
      <c r="BF1811" s="2"/>
      <c r="BG1811" s="2"/>
      <c r="BH1811" s="2"/>
      <c r="BI1811" s="2"/>
      <c r="BO1811" s="2"/>
      <c r="BP1811" s="2"/>
      <c r="BQ1811" s="2"/>
    </row>
    <row r="1812" spans="18:69" x14ac:dyDescent="0.25">
      <c r="R1812" s="2"/>
      <c r="S1812" s="2"/>
      <c r="T1812" s="2"/>
      <c r="U1812" s="2"/>
      <c r="V1812" s="2"/>
      <c r="W1812" s="2"/>
      <c r="BD1812" s="2"/>
      <c r="BE1812" s="2"/>
      <c r="BF1812" s="2"/>
      <c r="BG1812" s="2"/>
      <c r="BH1812" s="2"/>
      <c r="BI1812" s="2"/>
      <c r="BO1812" s="2"/>
      <c r="BP1812" s="2"/>
      <c r="BQ1812" s="2"/>
    </row>
    <row r="1813" spans="18:69" x14ac:dyDescent="0.25">
      <c r="R1813" s="2"/>
      <c r="S1813" s="2"/>
      <c r="T1813" s="2"/>
      <c r="U1813" s="2"/>
      <c r="V1813" s="2"/>
      <c r="W1813" s="2"/>
      <c r="BD1813" s="2"/>
      <c r="BE1813" s="2"/>
      <c r="BF1813" s="2"/>
      <c r="BG1813" s="2"/>
      <c r="BH1813" s="2"/>
      <c r="BI1813" s="2"/>
      <c r="BO1813" s="2"/>
      <c r="BP1813" s="2"/>
      <c r="BQ1813" s="2"/>
    </row>
    <row r="1814" spans="18:69" x14ac:dyDescent="0.25">
      <c r="R1814" s="2"/>
      <c r="S1814" s="2"/>
      <c r="T1814" s="2"/>
      <c r="U1814" s="2"/>
      <c r="V1814" s="2"/>
      <c r="W1814" s="2"/>
      <c r="BD1814" s="2"/>
      <c r="BE1814" s="2"/>
      <c r="BF1814" s="2"/>
      <c r="BG1814" s="2"/>
      <c r="BH1814" s="2"/>
      <c r="BI1814" s="2"/>
      <c r="BO1814" s="2"/>
      <c r="BP1814" s="2"/>
      <c r="BQ1814" s="2"/>
    </row>
    <row r="1815" spans="18:69" x14ac:dyDescent="0.25">
      <c r="R1815" s="2"/>
      <c r="S1815" s="2"/>
      <c r="T1815" s="2"/>
      <c r="U1815" s="2"/>
      <c r="V1815" s="2"/>
      <c r="W1815" s="2"/>
      <c r="BD1815" s="2"/>
      <c r="BE1815" s="2"/>
      <c r="BF1815" s="2"/>
      <c r="BG1815" s="2"/>
      <c r="BH1815" s="2"/>
      <c r="BI1815" s="2"/>
      <c r="BO1815" s="2"/>
      <c r="BP1815" s="2"/>
      <c r="BQ1815" s="2"/>
    </row>
    <row r="1816" spans="18:69" x14ac:dyDescent="0.25">
      <c r="R1816" s="2"/>
      <c r="S1816" s="2"/>
      <c r="T1816" s="2"/>
      <c r="U1816" s="2"/>
      <c r="V1816" s="2"/>
      <c r="W1816" s="2"/>
      <c r="BD1816" s="2"/>
      <c r="BE1816" s="2"/>
      <c r="BF1816" s="2"/>
      <c r="BG1816" s="2"/>
      <c r="BH1816" s="2"/>
      <c r="BI1816" s="2"/>
      <c r="BO1816" s="2"/>
      <c r="BP1816" s="2"/>
      <c r="BQ1816" s="2"/>
    </row>
    <row r="1817" spans="18:69" x14ac:dyDescent="0.25">
      <c r="R1817" s="2"/>
      <c r="S1817" s="2"/>
      <c r="T1817" s="2"/>
      <c r="U1817" s="2"/>
      <c r="V1817" s="2"/>
      <c r="W1817" s="2"/>
      <c r="BD1817" s="2"/>
      <c r="BE1817" s="2"/>
      <c r="BF1817" s="2"/>
      <c r="BG1817" s="2"/>
      <c r="BH1817" s="2"/>
      <c r="BI1817" s="2"/>
      <c r="BO1817" s="2"/>
      <c r="BP1817" s="2"/>
      <c r="BQ1817" s="2"/>
    </row>
    <row r="1818" spans="18:69" x14ac:dyDescent="0.25">
      <c r="R1818" s="2"/>
      <c r="S1818" s="2"/>
      <c r="T1818" s="2"/>
      <c r="U1818" s="2"/>
      <c r="V1818" s="2"/>
      <c r="W1818" s="2"/>
      <c r="BD1818" s="2"/>
      <c r="BE1818" s="2"/>
      <c r="BF1818" s="2"/>
      <c r="BG1818" s="2"/>
      <c r="BH1818" s="2"/>
      <c r="BI1818" s="2"/>
      <c r="BO1818" s="2"/>
      <c r="BP1818" s="2"/>
      <c r="BQ1818" s="2"/>
    </row>
    <row r="1819" spans="18:69" x14ac:dyDescent="0.25">
      <c r="R1819" s="2"/>
      <c r="S1819" s="2"/>
      <c r="T1819" s="2"/>
      <c r="U1819" s="2"/>
      <c r="V1819" s="2"/>
      <c r="W1819" s="2"/>
      <c r="BD1819" s="2"/>
      <c r="BE1819" s="2"/>
      <c r="BF1819" s="2"/>
      <c r="BG1819" s="2"/>
      <c r="BH1819" s="2"/>
      <c r="BI1819" s="2"/>
      <c r="BO1819" s="2"/>
      <c r="BP1819" s="2"/>
      <c r="BQ1819" s="2"/>
    </row>
    <row r="1820" spans="18:69" x14ac:dyDescent="0.25">
      <c r="R1820" s="2"/>
      <c r="S1820" s="2"/>
      <c r="T1820" s="2"/>
      <c r="U1820" s="2"/>
      <c r="V1820" s="2"/>
      <c r="W1820" s="2"/>
      <c r="BD1820" s="2"/>
      <c r="BE1820" s="2"/>
      <c r="BF1820" s="2"/>
      <c r="BG1820" s="2"/>
      <c r="BH1820" s="2"/>
      <c r="BI1820" s="2"/>
      <c r="BO1820" s="2"/>
      <c r="BP1820" s="2"/>
      <c r="BQ1820" s="2"/>
    </row>
    <row r="1821" spans="18:69" x14ac:dyDescent="0.25">
      <c r="R1821" s="2"/>
      <c r="S1821" s="2"/>
      <c r="T1821" s="2"/>
      <c r="U1821" s="2"/>
      <c r="V1821" s="2"/>
      <c r="W1821" s="2"/>
      <c r="BD1821" s="2"/>
      <c r="BE1821" s="2"/>
      <c r="BF1821" s="2"/>
      <c r="BG1821" s="2"/>
      <c r="BH1821" s="2"/>
      <c r="BI1821" s="2"/>
      <c r="BO1821" s="2"/>
      <c r="BP1821" s="2"/>
      <c r="BQ1821" s="2"/>
    </row>
    <row r="1822" spans="18:69" x14ac:dyDescent="0.25">
      <c r="R1822" s="2"/>
      <c r="S1822" s="2"/>
      <c r="T1822" s="2"/>
      <c r="U1822" s="2"/>
      <c r="V1822" s="2"/>
      <c r="W1822" s="2"/>
      <c r="BD1822" s="2"/>
      <c r="BE1822" s="2"/>
      <c r="BF1822" s="2"/>
      <c r="BG1822" s="2"/>
      <c r="BH1822" s="2"/>
      <c r="BI1822" s="2"/>
      <c r="BO1822" s="2"/>
      <c r="BP1822" s="2"/>
      <c r="BQ1822" s="2"/>
    </row>
    <row r="1823" spans="18:69" x14ac:dyDescent="0.25">
      <c r="R1823" s="2"/>
      <c r="S1823" s="2"/>
      <c r="T1823" s="2"/>
      <c r="U1823" s="2"/>
      <c r="V1823" s="2"/>
      <c r="W1823" s="2"/>
      <c r="BD1823" s="2"/>
      <c r="BE1823" s="2"/>
      <c r="BF1823" s="2"/>
      <c r="BG1823" s="2"/>
      <c r="BH1823" s="2"/>
      <c r="BI1823" s="2"/>
      <c r="BO1823" s="2"/>
      <c r="BP1823" s="2"/>
      <c r="BQ1823" s="2"/>
    </row>
    <row r="1824" spans="18:69" x14ac:dyDescent="0.25">
      <c r="R1824" s="2"/>
      <c r="S1824" s="2"/>
      <c r="T1824" s="2"/>
      <c r="U1824" s="2"/>
      <c r="V1824" s="2"/>
      <c r="W1824" s="2"/>
      <c r="BD1824" s="2"/>
      <c r="BE1824" s="2"/>
      <c r="BF1824" s="2"/>
      <c r="BG1824" s="2"/>
      <c r="BH1824" s="2"/>
      <c r="BI1824" s="2"/>
      <c r="BO1824" s="2"/>
      <c r="BP1824" s="2"/>
      <c r="BQ1824" s="2"/>
    </row>
    <row r="1825" spans="18:69" x14ac:dyDescent="0.25">
      <c r="R1825" s="2"/>
      <c r="S1825" s="2"/>
      <c r="T1825" s="2"/>
      <c r="U1825" s="2"/>
      <c r="V1825" s="2"/>
      <c r="W1825" s="2"/>
      <c r="BD1825" s="2"/>
      <c r="BE1825" s="2"/>
      <c r="BF1825" s="2"/>
      <c r="BG1825" s="2"/>
      <c r="BH1825" s="2"/>
      <c r="BI1825" s="2"/>
      <c r="BO1825" s="2"/>
      <c r="BP1825" s="2"/>
      <c r="BQ1825" s="2"/>
    </row>
    <row r="1826" spans="18:69" x14ac:dyDescent="0.25">
      <c r="R1826" s="2"/>
      <c r="S1826" s="2"/>
      <c r="T1826" s="2"/>
      <c r="U1826" s="2"/>
      <c r="V1826" s="2"/>
      <c r="W1826" s="2"/>
      <c r="BD1826" s="2"/>
      <c r="BE1826" s="2"/>
      <c r="BF1826" s="2"/>
      <c r="BG1826" s="2"/>
      <c r="BH1826" s="2"/>
      <c r="BI1826" s="2"/>
      <c r="BO1826" s="2"/>
      <c r="BP1826" s="2"/>
      <c r="BQ1826" s="2"/>
    </row>
    <row r="1827" spans="18:69" x14ac:dyDescent="0.25">
      <c r="R1827" s="2"/>
      <c r="S1827" s="2"/>
      <c r="T1827" s="2"/>
      <c r="U1827" s="2"/>
      <c r="V1827" s="2"/>
      <c r="W1827" s="2"/>
      <c r="BD1827" s="2"/>
      <c r="BE1827" s="2"/>
      <c r="BF1827" s="2"/>
      <c r="BG1827" s="2"/>
      <c r="BH1827" s="2"/>
      <c r="BI1827" s="2"/>
      <c r="BO1827" s="2"/>
      <c r="BP1827" s="2"/>
      <c r="BQ1827" s="2"/>
    </row>
    <row r="1828" spans="18:69" x14ac:dyDescent="0.25">
      <c r="R1828" s="2"/>
      <c r="S1828" s="2"/>
      <c r="T1828" s="2"/>
      <c r="U1828" s="2"/>
      <c r="V1828" s="2"/>
      <c r="W1828" s="2"/>
      <c r="BD1828" s="2"/>
      <c r="BE1828" s="2"/>
      <c r="BF1828" s="2"/>
      <c r="BG1828" s="2"/>
      <c r="BH1828" s="2"/>
      <c r="BI1828" s="2"/>
      <c r="BO1828" s="2"/>
      <c r="BP1828" s="2"/>
      <c r="BQ1828" s="2"/>
    </row>
    <row r="1829" spans="18:69" x14ac:dyDescent="0.25">
      <c r="R1829" s="2"/>
      <c r="S1829" s="2"/>
      <c r="T1829" s="2"/>
      <c r="U1829" s="2"/>
      <c r="V1829" s="2"/>
      <c r="W1829" s="2"/>
      <c r="BD1829" s="2"/>
      <c r="BE1829" s="2"/>
      <c r="BF1829" s="2"/>
      <c r="BG1829" s="2"/>
      <c r="BH1829" s="2"/>
      <c r="BI1829" s="2"/>
      <c r="BO1829" s="2"/>
      <c r="BP1829" s="2"/>
      <c r="BQ1829" s="2"/>
    </row>
    <row r="1830" spans="18:69" x14ac:dyDescent="0.25">
      <c r="R1830" s="2"/>
      <c r="S1830" s="2"/>
      <c r="T1830" s="2"/>
      <c r="U1830" s="2"/>
      <c r="V1830" s="2"/>
      <c r="W1830" s="2"/>
      <c r="BD1830" s="2"/>
      <c r="BE1830" s="2"/>
      <c r="BF1830" s="2"/>
      <c r="BG1830" s="2"/>
      <c r="BH1830" s="2"/>
      <c r="BI1830" s="2"/>
      <c r="BO1830" s="2"/>
      <c r="BP1830" s="2"/>
      <c r="BQ1830" s="2"/>
    </row>
    <row r="1831" spans="18:69" x14ac:dyDescent="0.25">
      <c r="R1831" s="2"/>
      <c r="S1831" s="2"/>
      <c r="T1831" s="2"/>
      <c r="U1831" s="2"/>
      <c r="V1831" s="2"/>
      <c r="W1831" s="2"/>
      <c r="BD1831" s="2"/>
      <c r="BE1831" s="2"/>
      <c r="BF1831" s="2"/>
      <c r="BG1831" s="2"/>
      <c r="BH1831" s="2"/>
      <c r="BI1831" s="2"/>
      <c r="BO1831" s="2"/>
      <c r="BP1831" s="2"/>
      <c r="BQ1831" s="2"/>
    </row>
    <row r="1832" spans="18:69" x14ac:dyDescent="0.25">
      <c r="R1832" s="2"/>
      <c r="S1832" s="2"/>
      <c r="T1832" s="2"/>
      <c r="U1832" s="2"/>
      <c r="V1832" s="2"/>
      <c r="W1832" s="2"/>
      <c r="BD1832" s="2"/>
      <c r="BE1832" s="2"/>
      <c r="BF1832" s="2"/>
      <c r="BG1832" s="2"/>
      <c r="BH1832" s="2"/>
      <c r="BI1832" s="2"/>
      <c r="BO1832" s="2"/>
      <c r="BP1832" s="2"/>
      <c r="BQ1832" s="2"/>
    </row>
    <row r="1833" spans="18:69" x14ac:dyDescent="0.25">
      <c r="R1833" s="2"/>
      <c r="S1833" s="2"/>
      <c r="T1833" s="2"/>
      <c r="U1833" s="2"/>
      <c r="V1833" s="2"/>
      <c r="W1833" s="2"/>
      <c r="BD1833" s="2"/>
      <c r="BE1833" s="2"/>
      <c r="BF1833" s="2"/>
      <c r="BG1833" s="2"/>
      <c r="BH1833" s="2"/>
      <c r="BI1833" s="2"/>
      <c r="BO1833" s="2"/>
      <c r="BP1833" s="2"/>
      <c r="BQ1833" s="2"/>
    </row>
    <row r="1834" spans="18:69" x14ac:dyDescent="0.25">
      <c r="R1834" s="2"/>
      <c r="S1834" s="2"/>
      <c r="T1834" s="2"/>
      <c r="U1834" s="2"/>
      <c r="V1834" s="2"/>
      <c r="W1834" s="2"/>
      <c r="BD1834" s="2"/>
      <c r="BE1834" s="2"/>
      <c r="BF1834" s="2"/>
      <c r="BG1834" s="2"/>
      <c r="BH1834" s="2"/>
      <c r="BI1834" s="2"/>
      <c r="BO1834" s="2"/>
      <c r="BP1834" s="2"/>
      <c r="BQ1834" s="2"/>
    </row>
    <row r="1835" spans="18:69" x14ac:dyDescent="0.25">
      <c r="R1835" s="2"/>
      <c r="S1835" s="2"/>
      <c r="T1835" s="2"/>
      <c r="U1835" s="2"/>
      <c r="V1835" s="2"/>
      <c r="W1835" s="2"/>
      <c r="BD1835" s="2"/>
      <c r="BE1835" s="2"/>
      <c r="BF1835" s="2"/>
      <c r="BG1835" s="2"/>
      <c r="BH1835" s="2"/>
      <c r="BI1835" s="2"/>
      <c r="BO1835" s="2"/>
      <c r="BP1835" s="2"/>
      <c r="BQ1835" s="2"/>
    </row>
    <row r="1836" spans="18:69" x14ac:dyDescent="0.25">
      <c r="R1836" s="2"/>
      <c r="S1836" s="2"/>
      <c r="T1836" s="2"/>
      <c r="U1836" s="2"/>
      <c r="V1836" s="2"/>
      <c r="W1836" s="2"/>
      <c r="BD1836" s="2"/>
      <c r="BE1836" s="2"/>
      <c r="BF1836" s="2"/>
      <c r="BG1836" s="2"/>
      <c r="BH1836" s="2"/>
      <c r="BI1836" s="2"/>
      <c r="BO1836" s="2"/>
      <c r="BP1836" s="2"/>
      <c r="BQ1836" s="2"/>
    </row>
    <row r="1837" spans="18:69" x14ac:dyDescent="0.25">
      <c r="R1837" s="2"/>
      <c r="S1837" s="2"/>
      <c r="T1837" s="2"/>
      <c r="U1837" s="2"/>
      <c r="V1837" s="2"/>
      <c r="W1837" s="2"/>
      <c r="BD1837" s="2"/>
      <c r="BE1837" s="2"/>
      <c r="BF1837" s="2"/>
      <c r="BG1837" s="2"/>
      <c r="BH1837" s="2"/>
      <c r="BI1837" s="2"/>
      <c r="BO1837" s="2"/>
      <c r="BP1837" s="2"/>
      <c r="BQ1837" s="2"/>
    </row>
    <row r="1838" spans="18:69" x14ac:dyDescent="0.25">
      <c r="R1838" s="2"/>
      <c r="S1838" s="2"/>
      <c r="T1838" s="2"/>
      <c r="U1838" s="2"/>
      <c r="V1838" s="2"/>
      <c r="W1838" s="2"/>
      <c r="BD1838" s="2"/>
      <c r="BE1838" s="2"/>
      <c r="BF1838" s="2"/>
      <c r="BG1838" s="2"/>
      <c r="BH1838" s="2"/>
      <c r="BI1838" s="2"/>
      <c r="BO1838" s="2"/>
      <c r="BP1838" s="2"/>
      <c r="BQ1838" s="2"/>
    </row>
    <row r="1839" spans="18:69" x14ac:dyDescent="0.25">
      <c r="R1839" s="2"/>
      <c r="S1839" s="2"/>
      <c r="T1839" s="2"/>
      <c r="U1839" s="2"/>
      <c r="V1839" s="2"/>
      <c r="W1839" s="2"/>
      <c r="BD1839" s="2"/>
      <c r="BE1839" s="2"/>
      <c r="BF1839" s="2"/>
      <c r="BG1839" s="2"/>
      <c r="BH1839" s="2"/>
      <c r="BI1839" s="2"/>
      <c r="BO1839" s="2"/>
      <c r="BP1839" s="2"/>
      <c r="BQ1839" s="2"/>
    </row>
    <row r="1840" spans="18:69" x14ac:dyDescent="0.25">
      <c r="R1840" s="2"/>
      <c r="S1840" s="2"/>
      <c r="T1840" s="2"/>
      <c r="U1840" s="2"/>
      <c r="V1840" s="2"/>
      <c r="W1840" s="2"/>
      <c r="BD1840" s="2"/>
      <c r="BE1840" s="2"/>
      <c r="BF1840" s="2"/>
      <c r="BG1840" s="2"/>
      <c r="BH1840" s="2"/>
      <c r="BI1840" s="2"/>
      <c r="BO1840" s="2"/>
      <c r="BP1840" s="2"/>
      <c r="BQ1840" s="2"/>
    </row>
    <row r="1841" spans="18:69" x14ac:dyDescent="0.25">
      <c r="R1841" s="2"/>
      <c r="S1841" s="2"/>
      <c r="T1841" s="2"/>
      <c r="U1841" s="2"/>
      <c r="V1841" s="2"/>
      <c r="W1841" s="2"/>
      <c r="BD1841" s="2"/>
      <c r="BE1841" s="2"/>
      <c r="BF1841" s="2"/>
      <c r="BG1841" s="2"/>
      <c r="BH1841" s="2"/>
      <c r="BI1841" s="2"/>
      <c r="BO1841" s="2"/>
      <c r="BP1841" s="2"/>
      <c r="BQ1841" s="2"/>
    </row>
    <row r="1842" spans="18:69" x14ac:dyDescent="0.25">
      <c r="R1842" s="2"/>
      <c r="S1842" s="2"/>
      <c r="T1842" s="2"/>
      <c r="U1842" s="2"/>
      <c r="V1842" s="2"/>
      <c r="W1842" s="2"/>
      <c r="BD1842" s="2"/>
      <c r="BE1842" s="2"/>
      <c r="BF1842" s="2"/>
      <c r="BG1842" s="2"/>
      <c r="BH1842" s="2"/>
      <c r="BI1842" s="2"/>
      <c r="BO1842" s="2"/>
      <c r="BP1842" s="2"/>
      <c r="BQ1842" s="2"/>
    </row>
    <row r="1843" spans="18:69" x14ac:dyDescent="0.25">
      <c r="R1843" s="2"/>
      <c r="S1843" s="2"/>
      <c r="T1843" s="2"/>
      <c r="U1843" s="2"/>
      <c r="V1843" s="2"/>
      <c r="W1843" s="2"/>
      <c r="BD1843" s="2"/>
      <c r="BE1843" s="2"/>
      <c r="BF1843" s="2"/>
      <c r="BG1843" s="2"/>
      <c r="BH1843" s="2"/>
      <c r="BI1843" s="2"/>
      <c r="BO1843" s="2"/>
      <c r="BP1843" s="2"/>
      <c r="BQ1843" s="2"/>
    </row>
    <row r="1844" spans="18:69" x14ac:dyDescent="0.25">
      <c r="R1844" s="2"/>
      <c r="S1844" s="2"/>
      <c r="T1844" s="2"/>
      <c r="U1844" s="2"/>
      <c r="V1844" s="2"/>
      <c r="W1844" s="2"/>
      <c r="BD1844" s="2"/>
      <c r="BE1844" s="2"/>
      <c r="BF1844" s="2"/>
      <c r="BG1844" s="2"/>
      <c r="BH1844" s="2"/>
      <c r="BI1844" s="2"/>
      <c r="BO1844" s="2"/>
      <c r="BP1844" s="2"/>
      <c r="BQ1844" s="2"/>
    </row>
    <row r="1845" spans="18:69" x14ac:dyDescent="0.25">
      <c r="R1845" s="2"/>
      <c r="S1845" s="2"/>
      <c r="T1845" s="2"/>
      <c r="U1845" s="2"/>
      <c r="V1845" s="2"/>
      <c r="W1845" s="2"/>
      <c r="BD1845" s="2"/>
      <c r="BE1845" s="2"/>
      <c r="BF1845" s="2"/>
      <c r="BG1845" s="2"/>
      <c r="BH1845" s="2"/>
      <c r="BI1845" s="2"/>
      <c r="BO1845" s="2"/>
      <c r="BP1845" s="2"/>
      <c r="BQ1845" s="2"/>
    </row>
    <row r="1846" spans="18:69" x14ac:dyDescent="0.25">
      <c r="R1846" s="2"/>
      <c r="S1846" s="2"/>
      <c r="T1846" s="2"/>
      <c r="U1846" s="2"/>
      <c r="V1846" s="2"/>
      <c r="W1846" s="2"/>
      <c r="BD1846" s="2"/>
      <c r="BE1846" s="2"/>
      <c r="BF1846" s="2"/>
      <c r="BG1846" s="2"/>
      <c r="BH1846" s="2"/>
      <c r="BI1846" s="2"/>
      <c r="BO1846" s="2"/>
      <c r="BP1846" s="2"/>
      <c r="BQ1846" s="2"/>
    </row>
    <row r="1847" spans="18:69" x14ac:dyDescent="0.25">
      <c r="R1847" s="2"/>
      <c r="S1847" s="2"/>
      <c r="T1847" s="2"/>
      <c r="U1847" s="2"/>
      <c r="V1847" s="2"/>
      <c r="W1847" s="2"/>
      <c r="BD1847" s="2"/>
      <c r="BE1847" s="2"/>
      <c r="BF1847" s="2"/>
      <c r="BG1847" s="2"/>
      <c r="BH1847" s="2"/>
      <c r="BI1847" s="2"/>
      <c r="BO1847" s="2"/>
      <c r="BP1847" s="2"/>
      <c r="BQ1847" s="2"/>
    </row>
    <row r="1848" spans="18:69" x14ac:dyDescent="0.25">
      <c r="R1848" s="2"/>
      <c r="S1848" s="2"/>
      <c r="T1848" s="2"/>
      <c r="U1848" s="2"/>
      <c r="V1848" s="2"/>
      <c r="W1848" s="2"/>
      <c r="BD1848" s="2"/>
      <c r="BE1848" s="2"/>
      <c r="BF1848" s="2"/>
      <c r="BG1848" s="2"/>
      <c r="BH1848" s="2"/>
      <c r="BI1848" s="2"/>
      <c r="BO1848" s="2"/>
      <c r="BP1848" s="2"/>
      <c r="BQ1848" s="2"/>
    </row>
    <row r="1849" spans="18:69" x14ac:dyDescent="0.25">
      <c r="R1849" s="2"/>
      <c r="S1849" s="2"/>
      <c r="T1849" s="2"/>
      <c r="U1849" s="2"/>
      <c r="V1849" s="2"/>
      <c r="W1849" s="2"/>
      <c r="BD1849" s="2"/>
      <c r="BE1849" s="2"/>
      <c r="BF1849" s="2"/>
      <c r="BG1849" s="2"/>
      <c r="BH1849" s="2"/>
      <c r="BI1849" s="2"/>
      <c r="BO1849" s="2"/>
      <c r="BP1849" s="2"/>
      <c r="BQ1849" s="2"/>
    </row>
    <row r="1850" spans="18:69" x14ac:dyDescent="0.25">
      <c r="R1850" s="2"/>
      <c r="S1850" s="2"/>
      <c r="T1850" s="2"/>
      <c r="U1850" s="2"/>
      <c r="V1850" s="2"/>
      <c r="W1850" s="2"/>
      <c r="BD1850" s="2"/>
      <c r="BE1850" s="2"/>
      <c r="BF1850" s="2"/>
      <c r="BG1850" s="2"/>
      <c r="BH1850" s="2"/>
      <c r="BI1850" s="2"/>
      <c r="BO1850" s="2"/>
      <c r="BP1850" s="2"/>
      <c r="BQ1850" s="2"/>
    </row>
    <row r="1851" spans="18:69" x14ac:dyDescent="0.25">
      <c r="R1851" s="2"/>
      <c r="S1851" s="2"/>
      <c r="T1851" s="2"/>
      <c r="U1851" s="2"/>
      <c r="V1851" s="2"/>
      <c r="W1851" s="2"/>
      <c r="BD1851" s="2"/>
      <c r="BE1851" s="2"/>
      <c r="BF1851" s="2"/>
      <c r="BG1851" s="2"/>
      <c r="BH1851" s="2"/>
      <c r="BI1851" s="2"/>
      <c r="BO1851" s="2"/>
      <c r="BP1851" s="2"/>
      <c r="BQ1851" s="2"/>
    </row>
    <row r="1852" spans="18:69" x14ac:dyDescent="0.25">
      <c r="R1852" s="2"/>
      <c r="S1852" s="2"/>
      <c r="T1852" s="2"/>
      <c r="U1852" s="2"/>
      <c r="V1852" s="2"/>
      <c r="W1852" s="2"/>
      <c r="BD1852" s="2"/>
      <c r="BE1852" s="2"/>
      <c r="BF1852" s="2"/>
      <c r="BG1852" s="2"/>
      <c r="BH1852" s="2"/>
      <c r="BI1852" s="2"/>
      <c r="BO1852" s="2"/>
      <c r="BP1852" s="2"/>
      <c r="BQ1852" s="2"/>
    </row>
    <row r="1853" spans="18:69" x14ac:dyDescent="0.25">
      <c r="R1853" s="2"/>
      <c r="S1853" s="2"/>
      <c r="T1853" s="2"/>
      <c r="U1853" s="2"/>
      <c r="V1853" s="2"/>
      <c r="W1853" s="2"/>
      <c r="BD1853" s="2"/>
      <c r="BE1853" s="2"/>
      <c r="BF1853" s="2"/>
      <c r="BG1853" s="2"/>
      <c r="BH1853" s="2"/>
      <c r="BI1853" s="2"/>
      <c r="BO1853" s="2"/>
      <c r="BP1853" s="2"/>
      <c r="BQ1853" s="2"/>
    </row>
    <row r="1854" spans="18:69" x14ac:dyDescent="0.25">
      <c r="R1854" s="2"/>
      <c r="S1854" s="2"/>
      <c r="T1854" s="2"/>
      <c r="U1854" s="2"/>
      <c r="V1854" s="2"/>
      <c r="W1854" s="2"/>
      <c r="BD1854" s="2"/>
      <c r="BE1854" s="2"/>
      <c r="BF1854" s="2"/>
      <c r="BG1854" s="2"/>
      <c r="BH1854" s="2"/>
      <c r="BI1854" s="2"/>
      <c r="BO1854" s="2"/>
      <c r="BP1854" s="2"/>
      <c r="BQ1854" s="2"/>
    </row>
    <row r="1855" spans="18:69" x14ac:dyDescent="0.25">
      <c r="R1855" s="2"/>
      <c r="S1855" s="2"/>
      <c r="T1855" s="2"/>
      <c r="U1855" s="2"/>
      <c r="V1855" s="2"/>
      <c r="W1855" s="2"/>
      <c r="BD1855" s="2"/>
      <c r="BE1855" s="2"/>
      <c r="BF1855" s="2"/>
      <c r="BG1855" s="2"/>
      <c r="BH1855" s="2"/>
      <c r="BI1855" s="2"/>
      <c r="BO1855" s="2"/>
      <c r="BP1855" s="2"/>
      <c r="BQ1855" s="2"/>
    </row>
    <row r="1856" spans="18:69" x14ac:dyDescent="0.25">
      <c r="R1856" s="2"/>
      <c r="S1856" s="2"/>
      <c r="T1856" s="2"/>
      <c r="U1856" s="2"/>
      <c r="V1856" s="2"/>
      <c r="W1856" s="2"/>
      <c r="BD1856" s="2"/>
      <c r="BE1856" s="2"/>
      <c r="BF1856" s="2"/>
      <c r="BG1856" s="2"/>
      <c r="BH1856" s="2"/>
      <c r="BI1856" s="2"/>
      <c r="BO1856" s="2"/>
      <c r="BP1856" s="2"/>
      <c r="BQ1856" s="2"/>
    </row>
    <row r="1857" spans="18:69" x14ac:dyDescent="0.25">
      <c r="R1857" s="2"/>
      <c r="S1857" s="2"/>
      <c r="T1857" s="2"/>
      <c r="U1857" s="2"/>
      <c r="V1857" s="2"/>
      <c r="W1857" s="2"/>
      <c r="BD1857" s="2"/>
      <c r="BE1857" s="2"/>
      <c r="BF1857" s="2"/>
      <c r="BG1857" s="2"/>
      <c r="BH1857" s="2"/>
      <c r="BI1857" s="2"/>
      <c r="BO1857" s="2"/>
      <c r="BP1857" s="2"/>
      <c r="BQ1857" s="2"/>
    </row>
    <row r="1858" spans="18:69" x14ac:dyDescent="0.25">
      <c r="R1858" s="2"/>
      <c r="S1858" s="2"/>
      <c r="T1858" s="2"/>
      <c r="U1858" s="2"/>
      <c r="V1858" s="2"/>
      <c r="W1858" s="2"/>
      <c r="BD1858" s="2"/>
      <c r="BE1858" s="2"/>
      <c r="BF1858" s="2"/>
      <c r="BG1858" s="2"/>
      <c r="BH1858" s="2"/>
      <c r="BI1858" s="2"/>
      <c r="BO1858" s="2"/>
      <c r="BP1858" s="2"/>
      <c r="BQ1858" s="2"/>
    </row>
    <row r="1859" spans="18:69" x14ac:dyDescent="0.25">
      <c r="R1859" s="2"/>
      <c r="S1859" s="2"/>
      <c r="T1859" s="2"/>
      <c r="U1859" s="2"/>
      <c r="V1859" s="2"/>
      <c r="W1859" s="2"/>
      <c r="BD1859" s="2"/>
      <c r="BE1859" s="2"/>
      <c r="BF1859" s="2"/>
      <c r="BG1859" s="2"/>
      <c r="BH1859" s="2"/>
      <c r="BI1859" s="2"/>
      <c r="BO1859" s="2"/>
      <c r="BP1859" s="2"/>
      <c r="BQ1859" s="2"/>
    </row>
    <row r="1860" spans="18:69" x14ac:dyDescent="0.25">
      <c r="R1860" s="2"/>
      <c r="S1860" s="2"/>
      <c r="T1860" s="2"/>
      <c r="U1860" s="2"/>
      <c r="V1860" s="2"/>
      <c r="W1860" s="2"/>
      <c r="BD1860" s="2"/>
      <c r="BE1860" s="2"/>
      <c r="BF1860" s="2"/>
      <c r="BG1860" s="2"/>
      <c r="BH1860" s="2"/>
      <c r="BI1860" s="2"/>
      <c r="BO1860" s="2"/>
      <c r="BP1860" s="2"/>
      <c r="BQ1860" s="2"/>
    </row>
    <row r="1861" spans="18:69" x14ac:dyDescent="0.25">
      <c r="R1861" s="2"/>
      <c r="S1861" s="2"/>
      <c r="T1861" s="2"/>
      <c r="U1861" s="2"/>
      <c r="V1861" s="2"/>
      <c r="W1861" s="2"/>
      <c r="BD1861" s="2"/>
      <c r="BE1861" s="2"/>
      <c r="BF1861" s="2"/>
      <c r="BG1861" s="2"/>
      <c r="BH1861" s="2"/>
      <c r="BI1861" s="2"/>
      <c r="BO1861" s="2"/>
      <c r="BP1861" s="2"/>
      <c r="BQ1861" s="2"/>
    </row>
    <row r="1862" spans="18:69" x14ac:dyDescent="0.25">
      <c r="R1862" s="2"/>
      <c r="S1862" s="2"/>
      <c r="T1862" s="2"/>
      <c r="U1862" s="2"/>
      <c r="V1862" s="2"/>
      <c r="W1862" s="2"/>
      <c r="BD1862" s="2"/>
      <c r="BE1862" s="2"/>
      <c r="BF1862" s="2"/>
      <c r="BG1862" s="2"/>
      <c r="BH1862" s="2"/>
      <c r="BI1862" s="2"/>
      <c r="BO1862" s="2"/>
      <c r="BP1862" s="2"/>
      <c r="BQ1862" s="2"/>
    </row>
    <row r="1863" spans="18:69" x14ac:dyDescent="0.25">
      <c r="R1863" s="2"/>
      <c r="S1863" s="2"/>
      <c r="T1863" s="2"/>
      <c r="U1863" s="2"/>
      <c r="V1863" s="2"/>
      <c r="W1863" s="2"/>
      <c r="BD1863" s="2"/>
      <c r="BE1863" s="2"/>
      <c r="BF1863" s="2"/>
      <c r="BG1863" s="2"/>
      <c r="BH1863" s="2"/>
      <c r="BI1863" s="2"/>
      <c r="BO1863" s="2"/>
      <c r="BP1863" s="2"/>
      <c r="BQ1863" s="2"/>
    </row>
    <row r="1864" spans="18:69" x14ac:dyDescent="0.25">
      <c r="R1864" s="2"/>
      <c r="S1864" s="2"/>
      <c r="T1864" s="2"/>
      <c r="U1864" s="2"/>
      <c r="V1864" s="2"/>
      <c r="W1864" s="2"/>
      <c r="BD1864" s="2"/>
      <c r="BE1864" s="2"/>
      <c r="BF1864" s="2"/>
      <c r="BG1864" s="2"/>
      <c r="BH1864" s="2"/>
      <c r="BI1864" s="2"/>
      <c r="BO1864" s="2"/>
      <c r="BP1864" s="2"/>
      <c r="BQ1864" s="2"/>
    </row>
    <row r="1865" spans="18:69" x14ac:dyDescent="0.25">
      <c r="R1865" s="2"/>
      <c r="S1865" s="2"/>
      <c r="T1865" s="2"/>
      <c r="U1865" s="2"/>
      <c r="V1865" s="2"/>
      <c r="W1865" s="2"/>
      <c r="BD1865" s="2"/>
      <c r="BE1865" s="2"/>
      <c r="BF1865" s="2"/>
      <c r="BG1865" s="2"/>
      <c r="BH1865" s="2"/>
      <c r="BI1865" s="2"/>
      <c r="BO1865" s="2"/>
      <c r="BP1865" s="2"/>
      <c r="BQ1865" s="2"/>
    </row>
    <row r="1866" spans="18:69" x14ac:dyDescent="0.25">
      <c r="R1866" s="2"/>
      <c r="S1866" s="2"/>
      <c r="T1866" s="2"/>
      <c r="U1866" s="2"/>
      <c r="V1866" s="2"/>
      <c r="W1866" s="2"/>
      <c r="BD1866" s="2"/>
      <c r="BE1866" s="2"/>
      <c r="BF1866" s="2"/>
      <c r="BG1866" s="2"/>
      <c r="BH1866" s="2"/>
      <c r="BI1866" s="2"/>
      <c r="BO1866" s="2"/>
      <c r="BP1866" s="2"/>
      <c r="BQ1866" s="2"/>
    </row>
    <row r="1867" spans="18:69" x14ac:dyDescent="0.25">
      <c r="R1867" s="2"/>
      <c r="S1867" s="2"/>
      <c r="T1867" s="2"/>
      <c r="U1867" s="2"/>
      <c r="V1867" s="2"/>
      <c r="W1867" s="2"/>
      <c r="BD1867" s="2"/>
      <c r="BE1867" s="2"/>
      <c r="BF1867" s="2"/>
      <c r="BG1867" s="2"/>
      <c r="BH1867" s="2"/>
      <c r="BI1867" s="2"/>
      <c r="BO1867" s="2"/>
      <c r="BP1867" s="2"/>
      <c r="BQ1867" s="2"/>
    </row>
    <row r="1868" spans="18:69" x14ac:dyDescent="0.25">
      <c r="R1868" s="2"/>
      <c r="S1868" s="2"/>
      <c r="T1868" s="2"/>
      <c r="U1868" s="2"/>
      <c r="V1868" s="2"/>
      <c r="W1868" s="2"/>
      <c r="BD1868" s="2"/>
      <c r="BE1868" s="2"/>
      <c r="BF1868" s="2"/>
      <c r="BG1868" s="2"/>
      <c r="BH1868" s="2"/>
      <c r="BI1868" s="2"/>
      <c r="BO1868" s="2"/>
      <c r="BP1868" s="2"/>
      <c r="BQ1868" s="2"/>
    </row>
    <row r="1869" spans="18:69" x14ac:dyDescent="0.25">
      <c r="R1869" s="2"/>
      <c r="S1869" s="2"/>
      <c r="T1869" s="2"/>
      <c r="U1869" s="2"/>
      <c r="V1869" s="2"/>
      <c r="W1869" s="2"/>
      <c r="BD1869" s="2"/>
      <c r="BE1869" s="2"/>
      <c r="BF1869" s="2"/>
      <c r="BG1869" s="2"/>
      <c r="BH1869" s="2"/>
      <c r="BI1869" s="2"/>
      <c r="BO1869" s="2"/>
      <c r="BP1869" s="2"/>
      <c r="BQ1869" s="2"/>
    </row>
    <row r="1870" spans="18:69" x14ac:dyDescent="0.25">
      <c r="R1870" s="2"/>
      <c r="S1870" s="2"/>
      <c r="T1870" s="2"/>
      <c r="U1870" s="2"/>
      <c r="V1870" s="2"/>
      <c r="W1870" s="2"/>
      <c r="BD1870" s="2"/>
      <c r="BE1870" s="2"/>
      <c r="BF1870" s="2"/>
      <c r="BG1870" s="2"/>
      <c r="BH1870" s="2"/>
      <c r="BI1870" s="2"/>
      <c r="BO1870" s="2"/>
      <c r="BP1870" s="2"/>
      <c r="BQ1870" s="2"/>
    </row>
    <row r="1871" spans="18:69" x14ac:dyDescent="0.25">
      <c r="R1871" s="2"/>
      <c r="S1871" s="2"/>
      <c r="T1871" s="2"/>
      <c r="U1871" s="2"/>
      <c r="V1871" s="2"/>
      <c r="W1871" s="2"/>
      <c r="BD1871" s="2"/>
      <c r="BE1871" s="2"/>
      <c r="BF1871" s="2"/>
      <c r="BG1871" s="2"/>
      <c r="BH1871" s="2"/>
      <c r="BI1871" s="2"/>
      <c r="BO1871" s="2"/>
      <c r="BP1871" s="2"/>
      <c r="BQ1871" s="2"/>
    </row>
    <row r="1872" spans="18:69" x14ac:dyDescent="0.25">
      <c r="R1872" s="2"/>
      <c r="S1872" s="2"/>
      <c r="T1872" s="2"/>
      <c r="U1872" s="2"/>
      <c r="V1872" s="2"/>
      <c r="W1872" s="2"/>
      <c r="BD1872" s="2"/>
      <c r="BE1872" s="2"/>
      <c r="BF1872" s="2"/>
      <c r="BG1872" s="2"/>
      <c r="BH1872" s="2"/>
      <c r="BI1872" s="2"/>
      <c r="BO1872" s="2"/>
      <c r="BP1872" s="2"/>
      <c r="BQ1872" s="2"/>
    </row>
    <row r="1873" spans="18:69" x14ac:dyDescent="0.25">
      <c r="R1873" s="2"/>
      <c r="S1873" s="2"/>
      <c r="T1873" s="2"/>
      <c r="U1873" s="2"/>
      <c r="V1873" s="2"/>
      <c r="W1873" s="2"/>
      <c r="BD1873" s="2"/>
      <c r="BE1873" s="2"/>
      <c r="BF1873" s="2"/>
      <c r="BG1873" s="2"/>
      <c r="BH1873" s="2"/>
      <c r="BI1873" s="2"/>
      <c r="BO1873" s="2"/>
      <c r="BP1873" s="2"/>
      <c r="BQ1873" s="2"/>
    </row>
    <row r="1874" spans="18:69" x14ac:dyDescent="0.25">
      <c r="R1874" s="2"/>
      <c r="S1874" s="2"/>
      <c r="T1874" s="2"/>
      <c r="U1874" s="2"/>
      <c r="V1874" s="2"/>
      <c r="W1874" s="2"/>
      <c r="BD1874" s="2"/>
      <c r="BE1874" s="2"/>
      <c r="BF1874" s="2"/>
      <c r="BG1874" s="2"/>
      <c r="BH1874" s="2"/>
      <c r="BI1874" s="2"/>
      <c r="BO1874" s="2"/>
      <c r="BP1874" s="2"/>
      <c r="BQ1874" s="2"/>
    </row>
    <row r="1875" spans="18:69" x14ac:dyDescent="0.25">
      <c r="R1875" s="2"/>
      <c r="S1875" s="2"/>
      <c r="T1875" s="2"/>
      <c r="U1875" s="2"/>
      <c r="V1875" s="2"/>
      <c r="W1875" s="2"/>
      <c r="BD1875" s="2"/>
      <c r="BE1875" s="2"/>
      <c r="BF1875" s="2"/>
      <c r="BG1875" s="2"/>
      <c r="BH1875" s="2"/>
      <c r="BI1875" s="2"/>
      <c r="BO1875" s="2"/>
      <c r="BP1875" s="2"/>
      <c r="BQ1875" s="2"/>
    </row>
    <row r="1876" spans="18:69" x14ac:dyDescent="0.25">
      <c r="R1876" s="2"/>
      <c r="S1876" s="2"/>
      <c r="T1876" s="2"/>
      <c r="U1876" s="2"/>
      <c r="V1876" s="2"/>
      <c r="W1876" s="2"/>
      <c r="BD1876" s="2"/>
      <c r="BE1876" s="2"/>
      <c r="BF1876" s="2"/>
      <c r="BG1876" s="2"/>
      <c r="BH1876" s="2"/>
      <c r="BI1876" s="2"/>
      <c r="BO1876" s="2"/>
      <c r="BP1876" s="2"/>
      <c r="BQ1876" s="2"/>
    </row>
    <row r="1877" spans="18:69" x14ac:dyDescent="0.25">
      <c r="R1877" s="2"/>
      <c r="S1877" s="2"/>
      <c r="T1877" s="2"/>
      <c r="U1877" s="2"/>
      <c r="V1877" s="2"/>
      <c r="W1877" s="2"/>
      <c r="BD1877" s="2"/>
      <c r="BE1877" s="2"/>
      <c r="BF1877" s="2"/>
      <c r="BG1877" s="2"/>
      <c r="BH1877" s="2"/>
      <c r="BI1877" s="2"/>
      <c r="BO1877" s="2"/>
      <c r="BP1877" s="2"/>
      <c r="BQ1877" s="2"/>
    </row>
    <row r="1878" spans="18:69" x14ac:dyDescent="0.25">
      <c r="R1878" s="2"/>
      <c r="S1878" s="2"/>
      <c r="T1878" s="2"/>
      <c r="U1878" s="2"/>
      <c r="V1878" s="2"/>
      <c r="W1878" s="2"/>
      <c r="BD1878" s="2"/>
      <c r="BE1878" s="2"/>
      <c r="BF1878" s="2"/>
      <c r="BG1878" s="2"/>
      <c r="BH1878" s="2"/>
      <c r="BI1878" s="2"/>
      <c r="BO1878" s="2"/>
      <c r="BP1878" s="2"/>
      <c r="BQ1878" s="2"/>
    </row>
    <row r="1879" spans="18:69" x14ac:dyDescent="0.25">
      <c r="R1879" s="2"/>
      <c r="S1879" s="2"/>
      <c r="T1879" s="2"/>
      <c r="U1879" s="2"/>
      <c r="V1879" s="2"/>
      <c r="W1879" s="2"/>
      <c r="BD1879" s="2"/>
      <c r="BE1879" s="2"/>
      <c r="BF1879" s="2"/>
      <c r="BG1879" s="2"/>
      <c r="BH1879" s="2"/>
      <c r="BI1879" s="2"/>
      <c r="BO1879" s="2"/>
      <c r="BP1879" s="2"/>
      <c r="BQ1879" s="2"/>
    </row>
    <row r="1880" spans="18:69" x14ac:dyDescent="0.25">
      <c r="R1880" s="2"/>
      <c r="S1880" s="2"/>
      <c r="T1880" s="2"/>
      <c r="U1880" s="2"/>
      <c r="V1880" s="2"/>
      <c r="W1880" s="2"/>
      <c r="BD1880" s="2"/>
      <c r="BE1880" s="2"/>
      <c r="BF1880" s="2"/>
      <c r="BG1880" s="2"/>
      <c r="BH1880" s="2"/>
      <c r="BI1880" s="2"/>
      <c r="BO1880" s="2"/>
      <c r="BP1880" s="2"/>
      <c r="BQ1880" s="2"/>
    </row>
    <row r="1881" spans="18:69" x14ac:dyDescent="0.25">
      <c r="R1881" s="2"/>
      <c r="S1881" s="2"/>
      <c r="T1881" s="2"/>
      <c r="U1881" s="2"/>
      <c r="V1881" s="2"/>
      <c r="W1881" s="2"/>
      <c r="BD1881" s="2"/>
      <c r="BE1881" s="2"/>
      <c r="BF1881" s="2"/>
      <c r="BG1881" s="2"/>
      <c r="BH1881" s="2"/>
      <c r="BI1881" s="2"/>
      <c r="BO1881" s="2"/>
      <c r="BP1881" s="2"/>
      <c r="BQ1881" s="2"/>
    </row>
    <row r="1882" spans="18:69" x14ac:dyDescent="0.25">
      <c r="R1882" s="2"/>
      <c r="S1882" s="2"/>
      <c r="T1882" s="2"/>
      <c r="U1882" s="2"/>
      <c r="V1882" s="2"/>
      <c r="W1882" s="2"/>
      <c r="BD1882" s="2"/>
      <c r="BE1882" s="2"/>
      <c r="BF1882" s="2"/>
      <c r="BG1882" s="2"/>
      <c r="BH1882" s="2"/>
      <c r="BI1882" s="2"/>
      <c r="BO1882" s="2"/>
      <c r="BP1882" s="2"/>
      <c r="BQ1882" s="2"/>
    </row>
    <row r="1883" spans="18:69" x14ac:dyDescent="0.25">
      <c r="R1883" s="2"/>
      <c r="S1883" s="2"/>
      <c r="T1883" s="2"/>
      <c r="U1883" s="2"/>
      <c r="V1883" s="2"/>
      <c r="W1883" s="2"/>
      <c r="BD1883" s="2"/>
      <c r="BE1883" s="2"/>
      <c r="BF1883" s="2"/>
      <c r="BG1883" s="2"/>
      <c r="BH1883" s="2"/>
      <c r="BI1883" s="2"/>
      <c r="BO1883" s="2"/>
      <c r="BP1883" s="2"/>
      <c r="BQ1883" s="2"/>
    </row>
    <row r="1884" spans="18:69" x14ac:dyDescent="0.25">
      <c r="R1884" s="2"/>
      <c r="S1884" s="2"/>
      <c r="T1884" s="2"/>
      <c r="U1884" s="2"/>
      <c r="V1884" s="2"/>
      <c r="W1884" s="2"/>
      <c r="BD1884" s="2"/>
      <c r="BE1884" s="2"/>
      <c r="BF1884" s="2"/>
      <c r="BG1884" s="2"/>
      <c r="BH1884" s="2"/>
      <c r="BI1884" s="2"/>
      <c r="BO1884" s="2"/>
      <c r="BP1884" s="2"/>
      <c r="BQ1884" s="2"/>
    </row>
    <row r="1885" spans="18:69" x14ac:dyDescent="0.25">
      <c r="R1885" s="2"/>
      <c r="S1885" s="2"/>
      <c r="T1885" s="2"/>
      <c r="U1885" s="2"/>
      <c r="V1885" s="2"/>
      <c r="W1885" s="2"/>
      <c r="BD1885" s="2"/>
      <c r="BE1885" s="2"/>
      <c r="BF1885" s="2"/>
      <c r="BG1885" s="2"/>
      <c r="BH1885" s="2"/>
      <c r="BI1885" s="2"/>
      <c r="BO1885" s="2"/>
      <c r="BP1885" s="2"/>
      <c r="BQ1885" s="2"/>
    </row>
    <row r="1886" spans="18:69" x14ac:dyDescent="0.25">
      <c r="R1886" s="2"/>
      <c r="S1886" s="2"/>
      <c r="T1886" s="2"/>
      <c r="U1886" s="2"/>
      <c r="V1886" s="2"/>
      <c r="W1886" s="2"/>
      <c r="BD1886" s="2"/>
      <c r="BE1886" s="2"/>
      <c r="BF1886" s="2"/>
      <c r="BG1886" s="2"/>
      <c r="BH1886" s="2"/>
      <c r="BI1886" s="2"/>
      <c r="BO1886" s="2"/>
      <c r="BP1886" s="2"/>
      <c r="BQ1886" s="2"/>
    </row>
    <row r="1887" spans="18:69" x14ac:dyDescent="0.25">
      <c r="R1887" s="2"/>
      <c r="S1887" s="2"/>
      <c r="T1887" s="2"/>
      <c r="U1887" s="2"/>
      <c r="V1887" s="2"/>
      <c r="W1887" s="2"/>
      <c r="BD1887" s="2"/>
      <c r="BE1887" s="2"/>
      <c r="BF1887" s="2"/>
      <c r="BG1887" s="2"/>
      <c r="BH1887" s="2"/>
      <c r="BI1887" s="2"/>
      <c r="BO1887" s="2"/>
      <c r="BP1887" s="2"/>
      <c r="BQ1887" s="2"/>
    </row>
    <row r="1888" spans="18:69" x14ac:dyDescent="0.25">
      <c r="R1888" s="2"/>
      <c r="S1888" s="2"/>
      <c r="T1888" s="2"/>
      <c r="U1888" s="2"/>
      <c r="V1888" s="2"/>
      <c r="W1888" s="2"/>
      <c r="BD1888" s="2"/>
      <c r="BE1888" s="2"/>
      <c r="BF1888" s="2"/>
      <c r="BG1888" s="2"/>
      <c r="BH1888" s="2"/>
      <c r="BI1888" s="2"/>
      <c r="BO1888" s="2"/>
      <c r="BP1888" s="2"/>
      <c r="BQ1888" s="2"/>
    </row>
    <row r="1889" spans="18:69" x14ac:dyDescent="0.25">
      <c r="R1889" s="2"/>
      <c r="S1889" s="2"/>
      <c r="T1889" s="2"/>
      <c r="U1889" s="2"/>
      <c r="V1889" s="2"/>
      <c r="W1889" s="2"/>
      <c r="BD1889" s="2"/>
      <c r="BE1889" s="2"/>
      <c r="BF1889" s="2"/>
      <c r="BG1889" s="2"/>
      <c r="BH1889" s="2"/>
      <c r="BI1889" s="2"/>
      <c r="BO1889" s="2"/>
      <c r="BP1889" s="2"/>
      <c r="BQ1889" s="2"/>
    </row>
    <row r="1890" spans="18:69" x14ac:dyDescent="0.25">
      <c r="R1890" s="2"/>
      <c r="S1890" s="2"/>
      <c r="T1890" s="2"/>
      <c r="U1890" s="2"/>
      <c r="V1890" s="2"/>
      <c r="W1890" s="2"/>
      <c r="BD1890" s="2"/>
      <c r="BE1890" s="2"/>
      <c r="BF1890" s="2"/>
      <c r="BG1890" s="2"/>
      <c r="BH1890" s="2"/>
      <c r="BI1890" s="2"/>
      <c r="BO1890" s="2"/>
      <c r="BP1890" s="2"/>
      <c r="BQ1890" s="2"/>
    </row>
    <row r="1891" spans="18:69" x14ac:dyDescent="0.25">
      <c r="R1891" s="2"/>
      <c r="S1891" s="2"/>
      <c r="T1891" s="2"/>
      <c r="U1891" s="2"/>
      <c r="V1891" s="2"/>
      <c r="W1891" s="2"/>
      <c r="BD1891" s="2"/>
      <c r="BE1891" s="2"/>
      <c r="BF1891" s="2"/>
      <c r="BG1891" s="2"/>
      <c r="BH1891" s="2"/>
      <c r="BI1891" s="2"/>
      <c r="BO1891" s="2"/>
      <c r="BP1891" s="2"/>
      <c r="BQ1891" s="2"/>
    </row>
    <row r="1892" spans="18:69" x14ac:dyDescent="0.25">
      <c r="R1892" s="2"/>
      <c r="S1892" s="2"/>
      <c r="T1892" s="2"/>
      <c r="U1892" s="2"/>
      <c r="V1892" s="2"/>
      <c r="W1892" s="2"/>
      <c r="BD1892" s="2"/>
      <c r="BE1892" s="2"/>
      <c r="BF1892" s="2"/>
      <c r="BG1892" s="2"/>
      <c r="BH1892" s="2"/>
      <c r="BI1892" s="2"/>
      <c r="BO1892" s="2"/>
      <c r="BP1892" s="2"/>
      <c r="BQ1892" s="2"/>
    </row>
    <row r="1893" spans="18:69" x14ac:dyDescent="0.25">
      <c r="R1893" s="2"/>
      <c r="S1893" s="2"/>
      <c r="T1893" s="2"/>
      <c r="U1893" s="2"/>
      <c r="V1893" s="2"/>
      <c r="W1893" s="2"/>
      <c r="BD1893" s="2"/>
      <c r="BE1893" s="2"/>
      <c r="BF1893" s="2"/>
      <c r="BG1893" s="2"/>
      <c r="BH1893" s="2"/>
      <c r="BI1893" s="2"/>
      <c r="BO1893" s="2"/>
      <c r="BP1893" s="2"/>
      <c r="BQ1893" s="2"/>
    </row>
    <row r="1894" spans="18:69" x14ac:dyDescent="0.25">
      <c r="R1894" s="2"/>
      <c r="S1894" s="2"/>
      <c r="T1894" s="2"/>
      <c r="U1894" s="2"/>
      <c r="V1894" s="2"/>
      <c r="W1894" s="2"/>
      <c r="BD1894" s="2"/>
      <c r="BE1894" s="2"/>
      <c r="BF1894" s="2"/>
      <c r="BG1894" s="2"/>
      <c r="BH1894" s="2"/>
      <c r="BI1894" s="2"/>
      <c r="BO1894" s="2"/>
      <c r="BP1894" s="2"/>
      <c r="BQ1894" s="2"/>
    </row>
    <row r="1895" spans="18:69" x14ac:dyDescent="0.25">
      <c r="R1895" s="2"/>
      <c r="S1895" s="2"/>
      <c r="T1895" s="2"/>
      <c r="U1895" s="2"/>
      <c r="V1895" s="2"/>
      <c r="W1895" s="2"/>
      <c r="BD1895" s="2"/>
      <c r="BE1895" s="2"/>
      <c r="BF1895" s="2"/>
      <c r="BG1895" s="2"/>
      <c r="BH1895" s="2"/>
      <c r="BI1895" s="2"/>
      <c r="BO1895" s="2"/>
      <c r="BP1895" s="2"/>
      <c r="BQ1895" s="2"/>
    </row>
    <row r="1896" spans="18:69" x14ac:dyDescent="0.25">
      <c r="R1896" s="2"/>
      <c r="S1896" s="2"/>
      <c r="T1896" s="2"/>
      <c r="U1896" s="2"/>
      <c r="V1896" s="2"/>
      <c r="W1896" s="2"/>
      <c r="BD1896" s="2"/>
      <c r="BE1896" s="2"/>
      <c r="BF1896" s="2"/>
      <c r="BG1896" s="2"/>
      <c r="BH1896" s="2"/>
      <c r="BI1896" s="2"/>
      <c r="BO1896" s="2"/>
      <c r="BP1896" s="2"/>
      <c r="BQ1896" s="2"/>
    </row>
    <row r="1897" spans="18:69" x14ac:dyDescent="0.25">
      <c r="R1897" s="2"/>
      <c r="S1897" s="2"/>
      <c r="T1897" s="2"/>
      <c r="U1897" s="2"/>
      <c r="V1897" s="2"/>
      <c r="W1897" s="2"/>
      <c r="BD1897" s="2"/>
      <c r="BE1897" s="2"/>
      <c r="BF1897" s="2"/>
      <c r="BG1897" s="2"/>
      <c r="BH1897" s="2"/>
      <c r="BI1897" s="2"/>
      <c r="BO1897" s="2"/>
      <c r="BP1897" s="2"/>
      <c r="BQ1897" s="2"/>
    </row>
    <row r="1898" spans="18:69" x14ac:dyDescent="0.25">
      <c r="R1898" s="2"/>
      <c r="S1898" s="2"/>
      <c r="T1898" s="2"/>
      <c r="U1898" s="2"/>
      <c r="V1898" s="2"/>
      <c r="W1898" s="2"/>
      <c r="BD1898" s="2"/>
      <c r="BE1898" s="2"/>
      <c r="BF1898" s="2"/>
      <c r="BG1898" s="2"/>
      <c r="BH1898" s="2"/>
      <c r="BI1898" s="2"/>
      <c r="BO1898" s="2"/>
      <c r="BP1898" s="2"/>
      <c r="BQ1898" s="2"/>
    </row>
    <row r="1899" spans="18:69" x14ac:dyDescent="0.25">
      <c r="R1899" s="2"/>
      <c r="S1899" s="2"/>
      <c r="T1899" s="2"/>
      <c r="U1899" s="2"/>
      <c r="V1899" s="2"/>
      <c r="W1899" s="2"/>
      <c r="BD1899" s="2"/>
      <c r="BE1899" s="2"/>
      <c r="BF1899" s="2"/>
      <c r="BG1899" s="2"/>
      <c r="BH1899" s="2"/>
      <c r="BI1899" s="2"/>
      <c r="BO1899" s="2"/>
      <c r="BP1899" s="2"/>
      <c r="BQ1899" s="2"/>
    </row>
    <row r="1900" spans="18:69" x14ac:dyDescent="0.25">
      <c r="R1900" s="2"/>
      <c r="S1900" s="2"/>
      <c r="T1900" s="2"/>
      <c r="U1900" s="2"/>
      <c r="V1900" s="2"/>
      <c r="W1900" s="2"/>
      <c r="BD1900" s="2"/>
      <c r="BE1900" s="2"/>
      <c r="BF1900" s="2"/>
      <c r="BG1900" s="2"/>
      <c r="BH1900" s="2"/>
      <c r="BI1900" s="2"/>
      <c r="BO1900" s="2"/>
      <c r="BP1900" s="2"/>
      <c r="BQ1900" s="2"/>
    </row>
    <row r="1901" spans="18:69" x14ac:dyDescent="0.25">
      <c r="R1901" s="2"/>
      <c r="S1901" s="2"/>
      <c r="T1901" s="2"/>
      <c r="U1901" s="2"/>
      <c r="V1901" s="2"/>
      <c r="W1901" s="2"/>
      <c r="BD1901" s="2"/>
      <c r="BE1901" s="2"/>
      <c r="BF1901" s="2"/>
      <c r="BG1901" s="2"/>
      <c r="BH1901" s="2"/>
      <c r="BI1901" s="2"/>
      <c r="BO1901" s="2"/>
      <c r="BP1901" s="2"/>
      <c r="BQ1901" s="2"/>
    </row>
    <row r="1902" spans="18:69" x14ac:dyDescent="0.25">
      <c r="R1902" s="2"/>
      <c r="S1902" s="2"/>
      <c r="T1902" s="2"/>
      <c r="U1902" s="2"/>
      <c r="V1902" s="2"/>
      <c r="W1902" s="2"/>
      <c r="BD1902" s="2"/>
      <c r="BE1902" s="2"/>
      <c r="BF1902" s="2"/>
      <c r="BG1902" s="2"/>
      <c r="BH1902" s="2"/>
      <c r="BI1902" s="2"/>
      <c r="BO1902" s="2"/>
      <c r="BP1902" s="2"/>
      <c r="BQ1902" s="2"/>
    </row>
    <row r="1903" spans="18:69" x14ac:dyDescent="0.25">
      <c r="R1903" s="2"/>
      <c r="S1903" s="2"/>
      <c r="T1903" s="2"/>
      <c r="U1903" s="2"/>
      <c r="V1903" s="2"/>
      <c r="W1903" s="2"/>
      <c r="BD1903" s="2"/>
      <c r="BE1903" s="2"/>
      <c r="BF1903" s="2"/>
      <c r="BG1903" s="2"/>
      <c r="BH1903" s="2"/>
      <c r="BI1903" s="2"/>
      <c r="BO1903" s="2"/>
      <c r="BP1903" s="2"/>
      <c r="BQ1903" s="2"/>
    </row>
    <row r="1904" spans="18:69" x14ac:dyDescent="0.25">
      <c r="R1904" s="2"/>
      <c r="S1904" s="2"/>
      <c r="T1904" s="2"/>
      <c r="U1904" s="2"/>
      <c r="V1904" s="2"/>
      <c r="W1904" s="2"/>
      <c r="BD1904" s="2"/>
      <c r="BE1904" s="2"/>
      <c r="BF1904" s="2"/>
      <c r="BG1904" s="2"/>
      <c r="BH1904" s="2"/>
      <c r="BI1904" s="2"/>
      <c r="BO1904" s="2"/>
      <c r="BP1904" s="2"/>
      <c r="BQ1904" s="2"/>
    </row>
    <row r="1905" spans="18:69" x14ac:dyDescent="0.25">
      <c r="R1905" s="2"/>
      <c r="S1905" s="2"/>
      <c r="T1905" s="2"/>
      <c r="U1905" s="2"/>
      <c r="V1905" s="2"/>
      <c r="W1905" s="2"/>
      <c r="BD1905" s="2"/>
      <c r="BE1905" s="2"/>
      <c r="BF1905" s="2"/>
      <c r="BG1905" s="2"/>
      <c r="BH1905" s="2"/>
      <c r="BI1905" s="2"/>
      <c r="BO1905" s="2"/>
      <c r="BP1905" s="2"/>
      <c r="BQ1905" s="2"/>
    </row>
    <row r="1906" spans="18:69" x14ac:dyDescent="0.25">
      <c r="R1906" s="2"/>
      <c r="S1906" s="2"/>
      <c r="T1906" s="2"/>
      <c r="U1906" s="2"/>
      <c r="V1906" s="2"/>
      <c r="W1906" s="2"/>
      <c r="BD1906" s="2"/>
      <c r="BE1906" s="2"/>
      <c r="BF1906" s="2"/>
      <c r="BG1906" s="2"/>
      <c r="BH1906" s="2"/>
      <c r="BI1906" s="2"/>
      <c r="BO1906" s="2"/>
      <c r="BP1906" s="2"/>
      <c r="BQ1906" s="2"/>
    </row>
    <row r="1907" spans="18:69" x14ac:dyDescent="0.25">
      <c r="R1907" s="2"/>
      <c r="S1907" s="2"/>
      <c r="T1907" s="2"/>
      <c r="U1907" s="2"/>
      <c r="V1907" s="2"/>
      <c r="W1907" s="2"/>
      <c r="BD1907" s="2"/>
      <c r="BE1907" s="2"/>
      <c r="BF1907" s="2"/>
      <c r="BG1907" s="2"/>
      <c r="BH1907" s="2"/>
      <c r="BI1907" s="2"/>
      <c r="BO1907" s="2"/>
      <c r="BP1907" s="2"/>
      <c r="BQ1907" s="2"/>
    </row>
    <row r="1908" spans="18:69" x14ac:dyDescent="0.25">
      <c r="R1908" s="2"/>
      <c r="S1908" s="2"/>
      <c r="T1908" s="2"/>
      <c r="U1908" s="2"/>
      <c r="V1908" s="2"/>
      <c r="W1908" s="2"/>
      <c r="BD1908" s="2"/>
      <c r="BE1908" s="2"/>
      <c r="BF1908" s="2"/>
      <c r="BG1908" s="2"/>
      <c r="BH1908" s="2"/>
      <c r="BI1908" s="2"/>
      <c r="BO1908" s="2"/>
      <c r="BP1908" s="2"/>
      <c r="BQ1908" s="2"/>
    </row>
    <row r="1909" spans="18:69" x14ac:dyDescent="0.25">
      <c r="R1909" s="2"/>
      <c r="S1909" s="2"/>
      <c r="T1909" s="2"/>
      <c r="U1909" s="2"/>
      <c r="V1909" s="2"/>
      <c r="W1909" s="2"/>
      <c r="BD1909" s="2"/>
      <c r="BE1909" s="2"/>
      <c r="BF1909" s="2"/>
      <c r="BG1909" s="2"/>
      <c r="BH1909" s="2"/>
      <c r="BI1909" s="2"/>
      <c r="BO1909" s="2"/>
      <c r="BP1909" s="2"/>
      <c r="BQ1909" s="2"/>
    </row>
    <row r="1910" spans="18:69" x14ac:dyDescent="0.25">
      <c r="R1910" s="2"/>
      <c r="S1910" s="2"/>
      <c r="T1910" s="2"/>
      <c r="U1910" s="2"/>
      <c r="V1910" s="2"/>
      <c r="W1910" s="2"/>
      <c r="BD1910" s="2"/>
      <c r="BE1910" s="2"/>
      <c r="BF1910" s="2"/>
      <c r="BG1910" s="2"/>
      <c r="BH1910" s="2"/>
      <c r="BI1910" s="2"/>
      <c r="BO1910" s="2"/>
      <c r="BP1910" s="2"/>
      <c r="BQ1910" s="2"/>
    </row>
    <row r="1911" spans="18:69" x14ac:dyDescent="0.25">
      <c r="R1911" s="2"/>
      <c r="S1911" s="2"/>
      <c r="T1911" s="2"/>
      <c r="U1911" s="2"/>
      <c r="V1911" s="2"/>
      <c r="W1911" s="2"/>
      <c r="BD1911" s="2"/>
      <c r="BE1911" s="2"/>
      <c r="BF1911" s="2"/>
      <c r="BG1911" s="2"/>
      <c r="BH1911" s="2"/>
      <c r="BI1911" s="2"/>
      <c r="BO1911" s="2"/>
      <c r="BP1911" s="2"/>
      <c r="BQ1911" s="2"/>
    </row>
    <row r="1912" spans="18:69" x14ac:dyDescent="0.25">
      <c r="R1912" s="2"/>
      <c r="S1912" s="2"/>
      <c r="T1912" s="2"/>
      <c r="U1912" s="2"/>
      <c r="V1912" s="2"/>
      <c r="W1912" s="2"/>
      <c r="BD1912" s="2"/>
      <c r="BE1912" s="2"/>
      <c r="BF1912" s="2"/>
      <c r="BG1912" s="2"/>
      <c r="BH1912" s="2"/>
      <c r="BI1912" s="2"/>
      <c r="BO1912" s="2"/>
      <c r="BP1912" s="2"/>
      <c r="BQ1912" s="2"/>
    </row>
    <row r="1913" spans="18:69" x14ac:dyDescent="0.25">
      <c r="R1913" s="2"/>
      <c r="S1913" s="2"/>
      <c r="T1913" s="2"/>
      <c r="U1913" s="2"/>
      <c r="V1913" s="2"/>
      <c r="W1913" s="2"/>
      <c r="BD1913" s="2"/>
      <c r="BE1913" s="2"/>
      <c r="BF1913" s="2"/>
      <c r="BG1913" s="2"/>
      <c r="BH1913" s="2"/>
      <c r="BI1913" s="2"/>
      <c r="BO1913" s="2"/>
      <c r="BP1913" s="2"/>
      <c r="BQ1913" s="2"/>
    </row>
    <row r="1914" spans="18:69" x14ac:dyDescent="0.25">
      <c r="R1914" s="2"/>
      <c r="S1914" s="2"/>
      <c r="T1914" s="2"/>
      <c r="U1914" s="2"/>
      <c r="V1914" s="2"/>
      <c r="W1914" s="2"/>
      <c r="BD1914" s="2"/>
      <c r="BE1914" s="2"/>
      <c r="BF1914" s="2"/>
      <c r="BG1914" s="2"/>
      <c r="BH1914" s="2"/>
      <c r="BI1914" s="2"/>
      <c r="BO1914" s="2"/>
      <c r="BP1914" s="2"/>
      <c r="BQ1914" s="2"/>
    </row>
    <row r="1915" spans="18:69" x14ac:dyDescent="0.25">
      <c r="R1915" s="2"/>
      <c r="S1915" s="2"/>
      <c r="T1915" s="2"/>
      <c r="U1915" s="2"/>
      <c r="V1915" s="2"/>
      <c r="W1915" s="2"/>
      <c r="BD1915" s="2"/>
      <c r="BE1915" s="2"/>
      <c r="BF1915" s="2"/>
      <c r="BG1915" s="2"/>
      <c r="BH1915" s="2"/>
      <c r="BI1915" s="2"/>
      <c r="BO1915" s="2"/>
      <c r="BP1915" s="2"/>
      <c r="BQ1915" s="2"/>
    </row>
    <row r="1916" spans="18:69" x14ac:dyDescent="0.25">
      <c r="R1916" s="2"/>
      <c r="S1916" s="2"/>
      <c r="T1916" s="2"/>
      <c r="U1916" s="2"/>
      <c r="V1916" s="2"/>
      <c r="W1916" s="2"/>
      <c r="BD1916" s="2"/>
      <c r="BE1916" s="2"/>
      <c r="BF1916" s="2"/>
      <c r="BG1916" s="2"/>
      <c r="BH1916" s="2"/>
      <c r="BI1916" s="2"/>
      <c r="BO1916" s="2"/>
      <c r="BP1916" s="2"/>
      <c r="BQ1916" s="2"/>
    </row>
    <row r="1917" spans="18:69" x14ac:dyDescent="0.25">
      <c r="R1917" s="2"/>
      <c r="S1917" s="2"/>
      <c r="T1917" s="2"/>
      <c r="U1917" s="2"/>
      <c r="V1917" s="2"/>
      <c r="W1917" s="2"/>
      <c r="BD1917" s="2"/>
      <c r="BE1917" s="2"/>
      <c r="BF1917" s="2"/>
      <c r="BG1917" s="2"/>
      <c r="BH1917" s="2"/>
      <c r="BI1917" s="2"/>
      <c r="BO1917" s="2"/>
      <c r="BP1917" s="2"/>
      <c r="BQ1917" s="2"/>
    </row>
    <row r="1918" spans="18:69" x14ac:dyDescent="0.25">
      <c r="R1918" s="2"/>
      <c r="S1918" s="2"/>
      <c r="T1918" s="2"/>
      <c r="U1918" s="2"/>
      <c r="V1918" s="2"/>
      <c r="W1918" s="2"/>
      <c r="BD1918" s="2"/>
      <c r="BE1918" s="2"/>
      <c r="BF1918" s="2"/>
      <c r="BG1918" s="2"/>
      <c r="BH1918" s="2"/>
      <c r="BI1918" s="2"/>
      <c r="BO1918" s="2"/>
      <c r="BP1918" s="2"/>
      <c r="BQ1918" s="2"/>
    </row>
    <row r="1919" spans="18:69" x14ac:dyDescent="0.25">
      <c r="R1919" s="2"/>
      <c r="S1919" s="2"/>
      <c r="T1919" s="2"/>
      <c r="U1919" s="2"/>
      <c r="V1919" s="2"/>
      <c r="W1919" s="2"/>
      <c r="BD1919" s="2"/>
      <c r="BE1919" s="2"/>
      <c r="BF1919" s="2"/>
      <c r="BG1919" s="2"/>
      <c r="BH1919" s="2"/>
      <c r="BI1919" s="2"/>
      <c r="BO1919" s="2"/>
      <c r="BP1919" s="2"/>
      <c r="BQ1919" s="2"/>
    </row>
    <row r="1920" spans="18:69" x14ac:dyDescent="0.25">
      <c r="R1920" s="2"/>
      <c r="S1920" s="2"/>
      <c r="T1920" s="2"/>
      <c r="U1920" s="2"/>
      <c r="V1920" s="2"/>
      <c r="W1920" s="2"/>
      <c r="BD1920" s="2"/>
      <c r="BE1920" s="2"/>
      <c r="BF1920" s="2"/>
      <c r="BG1920" s="2"/>
      <c r="BH1920" s="2"/>
      <c r="BI1920" s="2"/>
      <c r="BO1920" s="2"/>
      <c r="BP1920" s="2"/>
      <c r="BQ1920" s="2"/>
    </row>
    <row r="1921" spans="18:69" x14ac:dyDescent="0.25">
      <c r="R1921" s="2"/>
      <c r="S1921" s="2"/>
      <c r="T1921" s="2"/>
      <c r="U1921" s="2"/>
      <c r="V1921" s="2"/>
      <c r="W1921" s="2"/>
      <c r="BD1921" s="2"/>
      <c r="BE1921" s="2"/>
      <c r="BF1921" s="2"/>
      <c r="BG1921" s="2"/>
      <c r="BH1921" s="2"/>
      <c r="BI1921" s="2"/>
      <c r="BO1921" s="2"/>
      <c r="BP1921" s="2"/>
      <c r="BQ1921" s="2"/>
    </row>
    <row r="1922" spans="18:69" x14ac:dyDescent="0.25">
      <c r="R1922" s="2"/>
      <c r="S1922" s="2"/>
      <c r="T1922" s="2"/>
      <c r="U1922" s="2"/>
      <c r="V1922" s="2"/>
      <c r="W1922" s="2"/>
      <c r="BD1922" s="2"/>
      <c r="BE1922" s="2"/>
      <c r="BF1922" s="2"/>
      <c r="BG1922" s="2"/>
      <c r="BH1922" s="2"/>
      <c r="BI1922" s="2"/>
      <c r="BO1922" s="2"/>
      <c r="BP1922" s="2"/>
      <c r="BQ1922" s="2"/>
    </row>
    <row r="1923" spans="18:69" x14ac:dyDescent="0.25">
      <c r="R1923" s="2"/>
      <c r="S1923" s="2"/>
      <c r="T1923" s="2"/>
      <c r="U1923" s="2"/>
      <c r="V1923" s="2"/>
      <c r="W1923" s="2"/>
      <c r="BD1923" s="2"/>
      <c r="BE1923" s="2"/>
      <c r="BF1923" s="2"/>
      <c r="BG1923" s="2"/>
      <c r="BH1923" s="2"/>
      <c r="BI1923" s="2"/>
      <c r="BO1923" s="2"/>
      <c r="BP1923" s="2"/>
      <c r="BQ1923" s="2"/>
    </row>
    <row r="1924" spans="18:69" x14ac:dyDescent="0.25">
      <c r="R1924" s="2"/>
      <c r="S1924" s="2"/>
      <c r="T1924" s="2"/>
      <c r="U1924" s="2"/>
      <c r="V1924" s="2"/>
      <c r="W1924" s="2"/>
      <c r="BD1924" s="2"/>
      <c r="BE1924" s="2"/>
      <c r="BF1924" s="2"/>
      <c r="BG1924" s="2"/>
      <c r="BH1924" s="2"/>
      <c r="BI1924" s="2"/>
      <c r="BO1924" s="2"/>
      <c r="BP1924" s="2"/>
      <c r="BQ1924" s="2"/>
    </row>
    <row r="1925" spans="18:69" x14ac:dyDescent="0.25">
      <c r="R1925" s="2"/>
      <c r="S1925" s="2"/>
      <c r="T1925" s="2"/>
      <c r="U1925" s="2"/>
      <c r="V1925" s="2"/>
      <c r="W1925" s="2"/>
      <c r="BD1925" s="2"/>
      <c r="BE1925" s="2"/>
      <c r="BF1925" s="2"/>
      <c r="BG1925" s="2"/>
      <c r="BH1925" s="2"/>
      <c r="BI1925" s="2"/>
      <c r="BO1925" s="2"/>
      <c r="BP1925" s="2"/>
      <c r="BQ1925" s="2"/>
    </row>
    <row r="1926" spans="18:69" x14ac:dyDescent="0.25">
      <c r="R1926" s="2"/>
      <c r="S1926" s="2"/>
      <c r="T1926" s="2"/>
      <c r="U1926" s="2"/>
      <c r="V1926" s="2"/>
      <c r="W1926" s="2"/>
      <c r="BD1926" s="2"/>
      <c r="BE1926" s="2"/>
      <c r="BF1926" s="2"/>
      <c r="BG1926" s="2"/>
      <c r="BH1926" s="2"/>
      <c r="BI1926" s="2"/>
      <c r="BO1926" s="2"/>
      <c r="BP1926" s="2"/>
      <c r="BQ1926" s="2"/>
    </row>
    <row r="1927" spans="18:69" x14ac:dyDescent="0.25">
      <c r="R1927" s="2"/>
      <c r="S1927" s="2"/>
      <c r="T1927" s="2"/>
      <c r="U1927" s="2"/>
      <c r="V1927" s="2"/>
      <c r="W1927" s="2"/>
      <c r="BD1927" s="2"/>
      <c r="BE1927" s="2"/>
      <c r="BF1927" s="2"/>
      <c r="BG1927" s="2"/>
      <c r="BH1927" s="2"/>
      <c r="BI1927" s="2"/>
      <c r="BO1927" s="2"/>
      <c r="BP1927" s="2"/>
      <c r="BQ1927" s="2"/>
    </row>
    <row r="1928" spans="18:69" x14ac:dyDescent="0.25">
      <c r="R1928" s="2"/>
      <c r="S1928" s="2"/>
      <c r="T1928" s="2"/>
      <c r="U1928" s="2"/>
      <c r="V1928" s="2"/>
      <c r="W1928" s="2"/>
      <c r="BD1928" s="2"/>
      <c r="BE1928" s="2"/>
      <c r="BF1928" s="2"/>
      <c r="BG1928" s="2"/>
      <c r="BH1928" s="2"/>
      <c r="BI1928" s="2"/>
      <c r="BO1928" s="2"/>
      <c r="BP1928" s="2"/>
      <c r="BQ1928" s="2"/>
    </row>
    <row r="1929" spans="18:69" x14ac:dyDescent="0.25">
      <c r="R1929" s="2"/>
      <c r="S1929" s="2"/>
      <c r="T1929" s="2"/>
      <c r="U1929" s="2"/>
      <c r="V1929" s="2"/>
      <c r="W1929" s="2"/>
      <c r="BD1929" s="2"/>
      <c r="BE1929" s="2"/>
      <c r="BF1929" s="2"/>
      <c r="BG1929" s="2"/>
      <c r="BH1929" s="2"/>
      <c r="BI1929" s="2"/>
      <c r="BO1929" s="2"/>
      <c r="BP1929" s="2"/>
      <c r="BQ1929" s="2"/>
    </row>
    <row r="1930" spans="18:69" x14ac:dyDescent="0.25">
      <c r="R1930" s="2"/>
      <c r="S1930" s="2"/>
      <c r="T1930" s="2"/>
      <c r="U1930" s="2"/>
      <c r="V1930" s="2"/>
      <c r="W1930" s="2"/>
      <c r="BD1930" s="2"/>
      <c r="BE1930" s="2"/>
      <c r="BF1930" s="2"/>
      <c r="BG1930" s="2"/>
      <c r="BH1930" s="2"/>
      <c r="BI1930" s="2"/>
      <c r="BO1930" s="2"/>
      <c r="BP1930" s="2"/>
      <c r="BQ1930" s="2"/>
    </row>
    <row r="1931" spans="18:69" x14ac:dyDescent="0.25">
      <c r="R1931" s="2"/>
      <c r="S1931" s="2"/>
      <c r="T1931" s="2"/>
      <c r="U1931" s="2"/>
      <c r="V1931" s="2"/>
      <c r="W1931" s="2"/>
      <c r="BD1931" s="2"/>
      <c r="BE1931" s="2"/>
      <c r="BF1931" s="2"/>
      <c r="BG1931" s="2"/>
      <c r="BH1931" s="2"/>
      <c r="BI1931" s="2"/>
      <c r="BO1931" s="2"/>
      <c r="BP1931" s="2"/>
      <c r="BQ1931" s="2"/>
    </row>
    <row r="1932" spans="18:69" x14ac:dyDescent="0.25">
      <c r="R1932" s="2"/>
      <c r="S1932" s="2"/>
      <c r="T1932" s="2"/>
      <c r="U1932" s="2"/>
      <c r="V1932" s="2"/>
      <c r="W1932" s="2"/>
      <c r="BD1932" s="2"/>
      <c r="BE1932" s="2"/>
      <c r="BF1932" s="2"/>
      <c r="BG1932" s="2"/>
      <c r="BH1932" s="2"/>
      <c r="BI1932" s="2"/>
      <c r="BO1932" s="2"/>
      <c r="BP1932" s="2"/>
      <c r="BQ1932" s="2"/>
    </row>
    <row r="1933" spans="18:69" x14ac:dyDescent="0.25">
      <c r="R1933" s="2"/>
      <c r="S1933" s="2"/>
      <c r="T1933" s="2"/>
      <c r="U1933" s="2"/>
      <c r="V1933" s="2"/>
      <c r="W1933" s="2"/>
      <c r="BD1933" s="2"/>
      <c r="BE1933" s="2"/>
      <c r="BF1933" s="2"/>
      <c r="BG1933" s="2"/>
      <c r="BH1933" s="2"/>
      <c r="BI1933" s="2"/>
      <c r="BO1933" s="2"/>
      <c r="BP1933" s="2"/>
      <c r="BQ1933" s="2"/>
    </row>
    <row r="1934" spans="18:69" x14ac:dyDescent="0.25">
      <c r="R1934" s="2"/>
      <c r="S1934" s="2"/>
      <c r="T1934" s="2"/>
      <c r="U1934" s="2"/>
      <c r="V1934" s="2"/>
      <c r="W1934" s="2"/>
      <c r="BD1934" s="2"/>
      <c r="BE1934" s="2"/>
      <c r="BF1934" s="2"/>
      <c r="BG1934" s="2"/>
      <c r="BH1934" s="2"/>
      <c r="BI1934" s="2"/>
      <c r="BO1934" s="2"/>
      <c r="BP1934" s="2"/>
      <c r="BQ1934" s="2"/>
    </row>
    <row r="1935" spans="18:69" x14ac:dyDescent="0.25">
      <c r="R1935" s="2"/>
      <c r="S1935" s="2"/>
      <c r="T1935" s="2"/>
      <c r="U1935" s="2"/>
      <c r="V1935" s="2"/>
      <c r="W1935" s="2"/>
      <c r="BD1935" s="2"/>
      <c r="BE1935" s="2"/>
      <c r="BF1935" s="2"/>
      <c r="BG1935" s="2"/>
      <c r="BH1935" s="2"/>
      <c r="BI1935" s="2"/>
      <c r="BO1935" s="2"/>
      <c r="BP1935" s="2"/>
      <c r="BQ1935" s="2"/>
    </row>
    <row r="1936" spans="18:69" x14ac:dyDescent="0.25">
      <c r="R1936" s="2"/>
      <c r="S1936" s="2"/>
      <c r="T1936" s="2"/>
      <c r="U1936" s="2"/>
      <c r="V1936" s="2"/>
      <c r="W1936" s="2"/>
      <c r="BD1936" s="2"/>
      <c r="BE1936" s="2"/>
      <c r="BF1936" s="2"/>
      <c r="BG1936" s="2"/>
      <c r="BH1936" s="2"/>
      <c r="BI1936" s="2"/>
      <c r="BO1936" s="2"/>
      <c r="BP1936" s="2"/>
      <c r="BQ1936" s="2"/>
    </row>
    <row r="1937" spans="18:69" x14ac:dyDescent="0.25">
      <c r="R1937" s="2"/>
      <c r="S1937" s="2"/>
      <c r="T1937" s="2"/>
      <c r="U1937" s="2"/>
      <c r="V1937" s="2"/>
      <c r="W1937" s="2"/>
      <c r="BD1937" s="2"/>
      <c r="BE1937" s="2"/>
      <c r="BF1937" s="2"/>
      <c r="BG1937" s="2"/>
      <c r="BH1937" s="2"/>
      <c r="BI1937" s="2"/>
      <c r="BO1937" s="2"/>
      <c r="BP1937" s="2"/>
      <c r="BQ1937" s="2"/>
    </row>
    <row r="1938" spans="18:69" x14ac:dyDescent="0.25">
      <c r="R1938" s="2"/>
      <c r="S1938" s="2"/>
      <c r="T1938" s="2"/>
      <c r="U1938" s="2"/>
      <c r="V1938" s="2"/>
      <c r="W1938" s="2"/>
      <c r="BD1938" s="2"/>
      <c r="BE1938" s="2"/>
      <c r="BF1938" s="2"/>
      <c r="BG1938" s="2"/>
      <c r="BH1938" s="2"/>
      <c r="BI1938" s="2"/>
      <c r="BO1938" s="2"/>
      <c r="BP1938" s="2"/>
      <c r="BQ1938" s="2"/>
    </row>
    <row r="1939" spans="18:69" x14ac:dyDescent="0.25">
      <c r="R1939" s="2"/>
      <c r="S1939" s="2"/>
      <c r="T1939" s="2"/>
      <c r="U1939" s="2"/>
      <c r="V1939" s="2"/>
      <c r="W1939" s="2"/>
      <c r="BD1939" s="2"/>
      <c r="BE1939" s="2"/>
      <c r="BF1939" s="2"/>
      <c r="BG1939" s="2"/>
      <c r="BH1939" s="2"/>
      <c r="BI1939" s="2"/>
      <c r="BO1939" s="2"/>
      <c r="BP1939" s="2"/>
      <c r="BQ1939" s="2"/>
    </row>
    <row r="1940" spans="18:69" x14ac:dyDescent="0.25">
      <c r="R1940" s="2"/>
      <c r="S1940" s="2"/>
      <c r="T1940" s="2"/>
      <c r="U1940" s="2"/>
      <c r="V1940" s="2"/>
      <c r="W1940" s="2"/>
      <c r="BD1940" s="2"/>
      <c r="BE1940" s="2"/>
      <c r="BF1940" s="2"/>
      <c r="BG1940" s="2"/>
      <c r="BH1940" s="2"/>
      <c r="BI1940" s="2"/>
      <c r="BO1940" s="2"/>
      <c r="BP1940" s="2"/>
      <c r="BQ1940" s="2"/>
    </row>
    <row r="1941" spans="18:69" x14ac:dyDescent="0.25">
      <c r="R1941" s="2"/>
      <c r="S1941" s="2"/>
      <c r="T1941" s="2"/>
      <c r="U1941" s="2"/>
      <c r="V1941" s="2"/>
      <c r="W1941" s="2"/>
      <c r="BD1941" s="2"/>
      <c r="BE1941" s="2"/>
      <c r="BF1941" s="2"/>
      <c r="BG1941" s="2"/>
      <c r="BH1941" s="2"/>
      <c r="BI1941" s="2"/>
      <c r="BO1941" s="2"/>
      <c r="BP1941" s="2"/>
      <c r="BQ1941" s="2"/>
    </row>
    <row r="1942" spans="18:69" x14ac:dyDescent="0.25">
      <c r="R1942" s="2"/>
      <c r="S1942" s="2"/>
      <c r="T1942" s="2"/>
      <c r="U1942" s="2"/>
      <c r="V1942" s="2"/>
      <c r="W1942" s="2"/>
      <c r="BD1942" s="2"/>
      <c r="BE1942" s="2"/>
      <c r="BF1942" s="2"/>
      <c r="BG1942" s="2"/>
      <c r="BH1942" s="2"/>
      <c r="BI1942" s="2"/>
      <c r="BO1942" s="2"/>
      <c r="BP1942" s="2"/>
      <c r="BQ1942" s="2"/>
    </row>
    <row r="1943" spans="18:69" x14ac:dyDescent="0.25">
      <c r="R1943" s="2"/>
      <c r="S1943" s="2"/>
      <c r="T1943" s="2"/>
      <c r="U1943" s="2"/>
      <c r="V1943" s="2"/>
      <c r="W1943" s="2"/>
      <c r="BD1943" s="2"/>
      <c r="BE1943" s="2"/>
      <c r="BF1943" s="2"/>
      <c r="BG1943" s="2"/>
      <c r="BH1943" s="2"/>
      <c r="BI1943" s="2"/>
      <c r="BO1943" s="2"/>
      <c r="BP1943" s="2"/>
      <c r="BQ1943" s="2"/>
    </row>
    <row r="1944" spans="18:69" x14ac:dyDescent="0.25">
      <c r="R1944" s="2"/>
      <c r="S1944" s="2"/>
      <c r="T1944" s="2"/>
      <c r="U1944" s="2"/>
      <c r="V1944" s="2"/>
      <c r="W1944" s="2"/>
      <c r="BD1944" s="2"/>
      <c r="BE1944" s="2"/>
      <c r="BF1944" s="2"/>
      <c r="BG1944" s="2"/>
      <c r="BH1944" s="2"/>
      <c r="BI1944" s="2"/>
      <c r="BO1944" s="2"/>
      <c r="BP1944" s="2"/>
      <c r="BQ1944" s="2"/>
    </row>
    <row r="1945" spans="18:69" x14ac:dyDescent="0.25">
      <c r="R1945" s="2"/>
      <c r="S1945" s="2"/>
      <c r="T1945" s="2"/>
      <c r="U1945" s="2"/>
      <c r="V1945" s="2"/>
      <c r="W1945" s="2"/>
      <c r="BD1945" s="2"/>
      <c r="BE1945" s="2"/>
      <c r="BF1945" s="2"/>
      <c r="BG1945" s="2"/>
      <c r="BH1945" s="2"/>
      <c r="BI1945" s="2"/>
      <c r="BO1945" s="2"/>
      <c r="BP1945" s="2"/>
      <c r="BQ1945" s="2"/>
    </row>
    <row r="1946" spans="18:69" x14ac:dyDescent="0.25">
      <c r="R1946" s="2"/>
      <c r="S1946" s="2"/>
      <c r="T1946" s="2"/>
      <c r="U1946" s="2"/>
      <c r="V1946" s="2"/>
      <c r="W1946" s="2"/>
      <c r="BD1946" s="2"/>
      <c r="BE1946" s="2"/>
      <c r="BF1946" s="2"/>
      <c r="BG1946" s="2"/>
      <c r="BH1946" s="2"/>
      <c r="BI1946" s="2"/>
      <c r="BO1946" s="2"/>
      <c r="BP1946" s="2"/>
      <c r="BQ1946" s="2"/>
    </row>
    <row r="1947" spans="18:69" x14ac:dyDescent="0.25">
      <c r="R1947" s="2"/>
      <c r="S1947" s="2"/>
      <c r="T1947" s="2"/>
      <c r="U1947" s="2"/>
      <c r="V1947" s="2"/>
      <c r="W1947" s="2"/>
      <c r="BD1947" s="2"/>
      <c r="BE1947" s="2"/>
      <c r="BF1947" s="2"/>
      <c r="BG1947" s="2"/>
      <c r="BH1947" s="2"/>
      <c r="BI1947" s="2"/>
      <c r="BO1947" s="2"/>
      <c r="BP1947" s="2"/>
      <c r="BQ1947" s="2"/>
    </row>
    <row r="1948" spans="18:69" x14ac:dyDescent="0.25">
      <c r="R1948" s="2"/>
      <c r="S1948" s="2"/>
      <c r="T1948" s="2"/>
      <c r="U1948" s="2"/>
      <c r="V1948" s="2"/>
      <c r="W1948" s="2"/>
      <c r="BD1948" s="2"/>
      <c r="BE1948" s="2"/>
      <c r="BF1948" s="2"/>
      <c r="BG1948" s="2"/>
      <c r="BH1948" s="2"/>
      <c r="BI1948" s="2"/>
      <c r="BO1948" s="2"/>
      <c r="BP1948" s="2"/>
      <c r="BQ1948" s="2"/>
    </row>
    <row r="1949" spans="18:69" x14ac:dyDescent="0.25">
      <c r="R1949" s="2"/>
      <c r="S1949" s="2"/>
      <c r="T1949" s="2"/>
      <c r="U1949" s="2"/>
      <c r="V1949" s="2"/>
      <c r="W1949" s="2"/>
      <c r="BD1949" s="2"/>
      <c r="BE1949" s="2"/>
      <c r="BF1949" s="2"/>
      <c r="BG1949" s="2"/>
      <c r="BH1949" s="2"/>
      <c r="BI1949" s="2"/>
      <c r="BO1949" s="2"/>
      <c r="BP1949" s="2"/>
      <c r="BQ1949" s="2"/>
    </row>
    <row r="1950" spans="18:69" x14ac:dyDescent="0.25">
      <c r="R1950" s="2"/>
      <c r="S1950" s="2"/>
      <c r="T1950" s="2"/>
      <c r="U1950" s="2"/>
      <c r="V1950" s="2"/>
      <c r="W1950" s="2"/>
      <c r="BD1950" s="2"/>
      <c r="BE1950" s="2"/>
      <c r="BF1950" s="2"/>
      <c r="BG1950" s="2"/>
      <c r="BH1950" s="2"/>
      <c r="BI1950" s="2"/>
      <c r="BO1950" s="2"/>
      <c r="BP1950" s="2"/>
      <c r="BQ1950" s="2"/>
    </row>
    <row r="1951" spans="18:69" x14ac:dyDescent="0.25">
      <c r="R1951" s="2"/>
      <c r="S1951" s="2"/>
      <c r="T1951" s="2"/>
      <c r="U1951" s="2"/>
      <c r="V1951" s="2"/>
      <c r="W1951" s="2"/>
      <c r="BD1951" s="2"/>
      <c r="BE1951" s="2"/>
      <c r="BF1951" s="2"/>
      <c r="BG1951" s="2"/>
      <c r="BH1951" s="2"/>
      <c r="BI1951" s="2"/>
      <c r="BO1951" s="2"/>
      <c r="BP1951" s="2"/>
      <c r="BQ1951" s="2"/>
    </row>
    <row r="1952" spans="18:69" x14ac:dyDescent="0.25">
      <c r="R1952" s="2"/>
      <c r="S1952" s="2"/>
      <c r="T1952" s="2"/>
      <c r="U1952" s="2"/>
      <c r="V1952" s="2"/>
      <c r="W1952" s="2"/>
      <c r="BD1952" s="2"/>
      <c r="BE1952" s="2"/>
      <c r="BF1952" s="2"/>
      <c r="BG1952" s="2"/>
      <c r="BH1952" s="2"/>
      <c r="BI1952" s="2"/>
      <c r="BO1952" s="2"/>
      <c r="BP1952" s="2"/>
      <c r="BQ1952" s="2"/>
    </row>
    <row r="1953" spans="18:69" x14ac:dyDescent="0.25">
      <c r="R1953" s="2"/>
      <c r="S1953" s="2"/>
      <c r="T1953" s="2"/>
      <c r="U1953" s="2"/>
      <c r="V1953" s="2"/>
      <c r="W1953" s="2"/>
      <c r="BD1953" s="2"/>
      <c r="BE1953" s="2"/>
      <c r="BF1953" s="2"/>
      <c r="BG1953" s="2"/>
      <c r="BH1953" s="2"/>
      <c r="BI1953" s="2"/>
      <c r="BO1953" s="2"/>
      <c r="BP1953" s="2"/>
      <c r="BQ1953" s="2"/>
    </row>
    <row r="1954" spans="18:69" x14ac:dyDescent="0.25">
      <c r="R1954" s="2"/>
      <c r="S1954" s="2"/>
      <c r="T1954" s="2"/>
      <c r="U1954" s="2"/>
      <c r="V1954" s="2"/>
      <c r="W1954" s="2"/>
      <c r="BD1954" s="2"/>
      <c r="BE1954" s="2"/>
      <c r="BF1954" s="2"/>
      <c r="BG1954" s="2"/>
      <c r="BH1954" s="2"/>
      <c r="BI1954" s="2"/>
      <c r="BO1954" s="2"/>
      <c r="BP1954" s="2"/>
      <c r="BQ1954" s="2"/>
    </row>
    <row r="1955" spans="18:69" x14ac:dyDescent="0.25">
      <c r="R1955" s="2"/>
      <c r="S1955" s="2"/>
      <c r="T1955" s="2"/>
      <c r="U1955" s="2"/>
      <c r="V1955" s="2"/>
      <c r="W1955" s="2"/>
      <c r="BD1955" s="2"/>
      <c r="BE1955" s="2"/>
      <c r="BF1955" s="2"/>
      <c r="BG1955" s="2"/>
      <c r="BH1955" s="2"/>
      <c r="BI1955" s="2"/>
      <c r="BO1955" s="2"/>
      <c r="BP1955" s="2"/>
      <c r="BQ1955" s="2"/>
    </row>
    <row r="1956" spans="18:69" x14ac:dyDescent="0.25">
      <c r="R1956" s="2"/>
      <c r="S1956" s="2"/>
      <c r="T1956" s="2"/>
      <c r="U1956" s="2"/>
      <c r="V1956" s="2"/>
      <c r="W1956" s="2"/>
      <c r="BD1956" s="2"/>
      <c r="BE1956" s="2"/>
      <c r="BF1956" s="2"/>
      <c r="BG1956" s="2"/>
      <c r="BH1956" s="2"/>
      <c r="BI1956" s="2"/>
      <c r="BO1956" s="2"/>
      <c r="BP1956" s="2"/>
      <c r="BQ1956" s="2"/>
    </row>
    <row r="1957" spans="18:69" x14ac:dyDescent="0.25">
      <c r="R1957" s="2"/>
      <c r="S1957" s="2"/>
      <c r="T1957" s="2"/>
      <c r="U1957" s="2"/>
      <c r="V1957" s="2"/>
      <c r="W1957" s="2"/>
      <c r="BD1957" s="2"/>
      <c r="BE1957" s="2"/>
      <c r="BF1957" s="2"/>
      <c r="BG1957" s="2"/>
      <c r="BH1957" s="2"/>
      <c r="BI1957" s="2"/>
      <c r="BO1957" s="2"/>
      <c r="BP1957" s="2"/>
      <c r="BQ1957" s="2"/>
    </row>
    <row r="1958" spans="18:69" x14ac:dyDescent="0.25">
      <c r="R1958" s="2"/>
      <c r="S1958" s="2"/>
      <c r="T1958" s="2"/>
      <c r="U1958" s="2"/>
      <c r="V1958" s="2"/>
      <c r="W1958" s="2"/>
      <c r="BD1958" s="2"/>
      <c r="BE1958" s="2"/>
      <c r="BF1958" s="2"/>
      <c r="BG1958" s="2"/>
      <c r="BH1958" s="2"/>
      <c r="BI1958" s="2"/>
      <c r="BO1958" s="2"/>
      <c r="BP1958" s="2"/>
      <c r="BQ1958" s="2"/>
    </row>
    <row r="1959" spans="18:69" x14ac:dyDescent="0.25">
      <c r="R1959" s="2"/>
      <c r="S1959" s="2"/>
      <c r="T1959" s="2"/>
      <c r="U1959" s="2"/>
      <c r="V1959" s="2"/>
      <c r="W1959" s="2"/>
      <c r="BD1959" s="2"/>
      <c r="BE1959" s="2"/>
      <c r="BF1959" s="2"/>
      <c r="BG1959" s="2"/>
      <c r="BH1959" s="2"/>
      <c r="BI1959" s="2"/>
      <c r="BO1959" s="2"/>
      <c r="BP1959" s="2"/>
      <c r="BQ1959" s="2"/>
    </row>
    <row r="1960" spans="18:69" x14ac:dyDescent="0.25">
      <c r="R1960" s="2"/>
      <c r="S1960" s="2"/>
      <c r="T1960" s="2"/>
      <c r="U1960" s="2"/>
      <c r="V1960" s="2"/>
      <c r="W1960" s="2"/>
      <c r="BD1960" s="2"/>
      <c r="BE1960" s="2"/>
      <c r="BF1960" s="2"/>
      <c r="BG1960" s="2"/>
      <c r="BH1960" s="2"/>
      <c r="BI1960" s="2"/>
      <c r="BO1960" s="2"/>
      <c r="BP1960" s="2"/>
      <c r="BQ1960" s="2"/>
    </row>
    <row r="1961" spans="18:69" x14ac:dyDescent="0.25">
      <c r="R1961" s="2"/>
      <c r="S1961" s="2"/>
      <c r="T1961" s="2"/>
      <c r="U1961" s="2"/>
      <c r="V1961" s="2"/>
      <c r="W1961" s="2"/>
      <c r="BD1961" s="2"/>
      <c r="BE1961" s="2"/>
      <c r="BF1961" s="2"/>
      <c r="BG1961" s="2"/>
      <c r="BH1961" s="2"/>
      <c r="BI1961" s="2"/>
      <c r="BO1961" s="2"/>
      <c r="BP1961" s="2"/>
      <c r="BQ1961" s="2"/>
    </row>
    <row r="1962" spans="18:69" x14ac:dyDescent="0.25">
      <c r="R1962" s="2"/>
      <c r="S1962" s="2"/>
      <c r="T1962" s="2"/>
      <c r="U1962" s="2"/>
      <c r="V1962" s="2"/>
      <c r="W1962" s="2"/>
      <c r="BD1962" s="2"/>
      <c r="BE1962" s="2"/>
      <c r="BF1962" s="2"/>
      <c r="BG1962" s="2"/>
      <c r="BH1962" s="2"/>
      <c r="BI1962" s="2"/>
      <c r="BO1962" s="2"/>
      <c r="BP1962" s="2"/>
      <c r="BQ1962" s="2"/>
    </row>
    <row r="1963" spans="18:69" x14ac:dyDescent="0.25">
      <c r="R1963" s="2"/>
      <c r="S1963" s="2"/>
      <c r="T1963" s="2"/>
      <c r="U1963" s="2"/>
      <c r="V1963" s="2"/>
      <c r="W1963" s="2"/>
      <c r="BD1963" s="2"/>
      <c r="BE1963" s="2"/>
      <c r="BF1963" s="2"/>
      <c r="BG1963" s="2"/>
      <c r="BH1963" s="2"/>
      <c r="BI1963" s="2"/>
      <c r="BO1963" s="2"/>
      <c r="BP1963" s="2"/>
      <c r="BQ1963" s="2"/>
    </row>
    <row r="1964" spans="18:69" x14ac:dyDescent="0.25">
      <c r="R1964" s="2"/>
      <c r="S1964" s="2"/>
      <c r="T1964" s="2"/>
      <c r="U1964" s="2"/>
      <c r="V1964" s="2"/>
      <c r="W1964" s="2"/>
      <c r="BD1964" s="2"/>
      <c r="BE1964" s="2"/>
      <c r="BF1964" s="2"/>
      <c r="BG1964" s="2"/>
      <c r="BH1964" s="2"/>
      <c r="BI1964" s="2"/>
      <c r="BO1964" s="2"/>
      <c r="BP1964" s="2"/>
      <c r="BQ1964" s="2"/>
    </row>
    <row r="1965" spans="18:69" x14ac:dyDescent="0.25">
      <c r="R1965" s="2"/>
      <c r="S1965" s="2"/>
      <c r="T1965" s="2"/>
      <c r="U1965" s="2"/>
      <c r="V1965" s="2"/>
      <c r="W1965" s="2"/>
      <c r="BD1965" s="2"/>
      <c r="BE1965" s="2"/>
      <c r="BF1965" s="2"/>
      <c r="BG1965" s="2"/>
      <c r="BH1965" s="2"/>
      <c r="BI1965" s="2"/>
      <c r="BO1965" s="2"/>
      <c r="BP1965" s="2"/>
      <c r="BQ1965" s="2"/>
    </row>
    <row r="1966" spans="18:69" x14ac:dyDescent="0.25">
      <c r="R1966" s="2"/>
      <c r="S1966" s="2"/>
      <c r="T1966" s="2"/>
      <c r="U1966" s="2"/>
      <c r="V1966" s="2"/>
      <c r="W1966" s="2"/>
      <c r="BD1966" s="2"/>
      <c r="BE1966" s="2"/>
      <c r="BF1966" s="2"/>
      <c r="BG1966" s="2"/>
      <c r="BH1966" s="2"/>
      <c r="BI1966" s="2"/>
      <c r="BO1966" s="2"/>
      <c r="BP1966" s="2"/>
      <c r="BQ1966" s="2"/>
    </row>
    <row r="1967" spans="18:69" x14ac:dyDescent="0.25">
      <c r="R1967" s="2"/>
      <c r="S1967" s="2"/>
      <c r="T1967" s="2"/>
      <c r="U1967" s="2"/>
      <c r="V1967" s="2"/>
      <c r="W1967" s="2"/>
      <c r="BD1967" s="2"/>
      <c r="BE1967" s="2"/>
      <c r="BF1967" s="2"/>
      <c r="BG1967" s="2"/>
      <c r="BH1967" s="2"/>
      <c r="BI1967" s="2"/>
      <c r="BO1967" s="2"/>
      <c r="BP1967" s="2"/>
      <c r="BQ1967" s="2"/>
    </row>
    <row r="1968" spans="18:69" x14ac:dyDescent="0.25">
      <c r="R1968" s="2"/>
      <c r="S1968" s="2"/>
      <c r="T1968" s="2"/>
      <c r="U1968" s="2"/>
      <c r="V1968" s="2"/>
      <c r="W1968" s="2"/>
      <c r="BD1968" s="2"/>
      <c r="BE1968" s="2"/>
      <c r="BF1968" s="2"/>
      <c r="BG1968" s="2"/>
      <c r="BH1968" s="2"/>
      <c r="BI1968" s="2"/>
      <c r="BO1968" s="2"/>
      <c r="BP1968" s="2"/>
      <c r="BQ1968" s="2"/>
    </row>
    <row r="1969" spans="18:69" x14ac:dyDescent="0.25">
      <c r="R1969" s="2"/>
      <c r="S1969" s="2"/>
      <c r="T1969" s="2"/>
      <c r="U1969" s="2"/>
      <c r="V1969" s="2"/>
      <c r="W1969" s="2"/>
      <c r="BD1969" s="2"/>
      <c r="BE1969" s="2"/>
      <c r="BF1969" s="2"/>
      <c r="BG1969" s="2"/>
      <c r="BH1969" s="2"/>
      <c r="BI1969" s="2"/>
      <c r="BO1969" s="2"/>
      <c r="BP1969" s="2"/>
      <c r="BQ1969" s="2"/>
    </row>
    <row r="1970" spans="18:69" x14ac:dyDescent="0.25">
      <c r="R1970" s="2"/>
      <c r="S1970" s="2"/>
      <c r="T1970" s="2"/>
      <c r="U1970" s="2"/>
      <c r="V1970" s="2"/>
      <c r="W1970" s="2"/>
      <c r="BD1970" s="2"/>
      <c r="BE1970" s="2"/>
      <c r="BF1970" s="2"/>
      <c r="BG1970" s="2"/>
      <c r="BH1970" s="2"/>
      <c r="BI1970" s="2"/>
      <c r="BO1970" s="2"/>
      <c r="BP1970" s="2"/>
      <c r="BQ1970" s="2"/>
    </row>
    <row r="1971" spans="18:69" x14ac:dyDescent="0.25">
      <c r="R1971" s="2"/>
      <c r="S1971" s="2"/>
      <c r="T1971" s="2"/>
      <c r="U1971" s="2"/>
      <c r="V1971" s="2"/>
      <c r="W1971" s="2"/>
      <c r="BD1971" s="2"/>
      <c r="BE1971" s="2"/>
      <c r="BF1971" s="2"/>
      <c r="BG1971" s="2"/>
      <c r="BH1971" s="2"/>
      <c r="BI1971" s="2"/>
      <c r="BO1971" s="2"/>
      <c r="BP1971" s="2"/>
      <c r="BQ1971" s="2"/>
    </row>
    <row r="1972" spans="18:69" x14ac:dyDescent="0.25">
      <c r="R1972" s="2"/>
      <c r="S1972" s="2"/>
      <c r="T1972" s="2"/>
      <c r="U1972" s="2"/>
      <c r="V1972" s="2"/>
      <c r="W1972" s="2"/>
      <c r="BD1972" s="2"/>
      <c r="BE1972" s="2"/>
      <c r="BF1972" s="2"/>
      <c r="BG1972" s="2"/>
      <c r="BH1972" s="2"/>
      <c r="BI1972" s="2"/>
      <c r="BO1972" s="2"/>
      <c r="BP1972" s="2"/>
      <c r="BQ1972" s="2"/>
    </row>
    <row r="1973" spans="18:69" x14ac:dyDescent="0.25">
      <c r="R1973" s="2"/>
      <c r="S1973" s="2"/>
      <c r="T1973" s="2"/>
      <c r="U1973" s="2"/>
      <c r="V1973" s="2"/>
      <c r="W1973" s="2"/>
      <c r="BD1973" s="2"/>
      <c r="BE1973" s="2"/>
      <c r="BF1973" s="2"/>
      <c r="BG1973" s="2"/>
      <c r="BH1973" s="2"/>
      <c r="BI1973" s="2"/>
      <c r="BO1973" s="2"/>
      <c r="BP1973" s="2"/>
      <c r="BQ1973" s="2"/>
    </row>
    <row r="1974" spans="18:69" x14ac:dyDescent="0.25">
      <c r="R1974" s="2"/>
      <c r="S1974" s="2"/>
      <c r="T1974" s="2"/>
      <c r="U1974" s="2"/>
      <c r="V1974" s="2"/>
      <c r="W1974" s="2"/>
      <c r="BD1974" s="2"/>
      <c r="BE1974" s="2"/>
      <c r="BF1974" s="2"/>
      <c r="BG1974" s="2"/>
      <c r="BH1974" s="2"/>
      <c r="BI1974" s="2"/>
      <c r="BO1974" s="2"/>
      <c r="BP1974" s="2"/>
      <c r="BQ1974" s="2"/>
    </row>
    <row r="1975" spans="18:69" x14ac:dyDescent="0.25">
      <c r="R1975" s="2"/>
      <c r="S1975" s="2"/>
      <c r="T1975" s="2"/>
      <c r="U1975" s="2"/>
      <c r="V1975" s="2"/>
      <c r="W1975" s="2"/>
      <c r="BD1975" s="2"/>
      <c r="BE1975" s="2"/>
      <c r="BF1975" s="2"/>
      <c r="BG1975" s="2"/>
      <c r="BH1975" s="2"/>
      <c r="BI1975" s="2"/>
      <c r="BO1975" s="2"/>
      <c r="BP1975" s="2"/>
      <c r="BQ1975" s="2"/>
    </row>
    <row r="1976" spans="18:69" x14ac:dyDescent="0.25">
      <c r="R1976" s="2"/>
      <c r="S1976" s="2"/>
      <c r="T1976" s="2"/>
      <c r="U1976" s="2"/>
      <c r="V1976" s="2"/>
      <c r="W1976" s="2"/>
      <c r="BD1976" s="2"/>
      <c r="BE1976" s="2"/>
      <c r="BF1976" s="2"/>
      <c r="BG1976" s="2"/>
      <c r="BH1976" s="2"/>
      <c r="BI1976" s="2"/>
      <c r="BO1976" s="2"/>
      <c r="BP1976" s="2"/>
      <c r="BQ1976" s="2"/>
    </row>
    <row r="1977" spans="18:69" x14ac:dyDescent="0.25">
      <c r="R1977" s="2"/>
      <c r="S1977" s="2"/>
      <c r="T1977" s="2"/>
      <c r="U1977" s="2"/>
      <c r="V1977" s="2"/>
      <c r="W1977" s="2"/>
      <c r="BD1977" s="2"/>
      <c r="BE1977" s="2"/>
      <c r="BF1977" s="2"/>
      <c r="BG1977" s="2"/>
      <c r="BH1977" s="2"/>
      <c r="BI1977" s="2"/>
      <c r="BO1977" s="2"/>
      <c r="BP1977" s="2"/>
      <c r="BQ1977" s="2"/>
    </row>
    <row r="1978" spans="18:69" x14ac:dyDescent="0.25">
      <c r="R1978" s="2"/>
      <c r="S1978" s="2"/>
      <c r="T1978" s="2"/>
      <c r="U1978" s="2"/>
      <c r="V1978" s="2"/>
      <c r="W1978" s="2"/>
      <c r="BD1978" s="2"/>
      <c r="BE1978" s="2"/>
      <c r="BF1978" s="2"/>
      <c r="BG1978" s="2"/>
      <c r="BH1978" s="2"/>
      <c r="BI1978" s="2"/>
      <c r="BO1978" s="2"/>
      <c r="BP1978" s="2"/>
      <c r="BQ1978" s="2"/>
    </row>
    <row r="1979" spans="18:69" x14ac:dyDescent="0.25">
      <c r="R1979" s="2"/>
      <c r="S1979" s="2"/>
      <c r="T1979" s="2"/>
      <c r="U1979" s="2"/>
      <c r="V1979" s="2"/>
      <c r="W1979" s="2"/>
      <c r="BD1979" s="2"/>
      <c r="BE1979" s="2"/>
      <c r="BF1979" s="2"/>
      <c r="BG1979" s="2"/>
      <c r="BH1979" s="2"/>
      <c r="BI1979" s="2"/>
      <c r="BO1979" s="2"/>
      <c r="BP1979" s="2"/>
      <c r="BQ1979" s="2"/>
    </row>
    <row r="1980" spans="18:69" x14ac:dyDescent="0.25">
      <c r="R1980" s="2"/>
      <c r="S1980" s="2"/>
      <c r="T1980" s="2"/>
      <c r="U1980" s="2"/>
      <c r="V1980" s="2"/>
      <c r="W1980" s="2"/>
      <c r="BD1980" s="2"/>
      <c r="BE1980" s="2"/>
      <c r="BF1980" s="2"/>
      <c r="BG1980" s="2"/>
      <c r="BH1980" s="2"/>
      <c r="BI1980" s="2"/>
      <c r="BO1980" s="2"/>
      <c r="BP1980" s="2"/>
      <c r="BQ1980" s="2"/>
    </row>
    <row r="1981" spans="18:69" x14ac:dyDescent="0.25">
      <c r="R1981" s="2"/>
      <c r="S1981" s="2"/>
      <c r="T1981" s="2"/>
      <c r="U1981" s="2"/>
      <c r="V1981" s="2"/>
      <c r="W1981" s="2"/>
      <c r="BD1981" s="2"/>
      <c r="BE1981" s="2"/>
      <c r="BF1981" s="2"/>
      <c r="BG1981" s="2"/>
      <c r="BH1981" s="2"/>
      <c r="BI1981" s="2"/>
      <c r="BO1981" s="2"/>
      <c r="BP1981" s="2"/>
      <c r="BQ1981" s="2"/>
    </row>
    <row r="1982" spans="18:69" x14ac:dyDescent="0.25">
      <c r="R1982" s="2"/>
      <c r="S1982" s="2"/>
      <c r="T1982" s="2"/>
      <c r="U1982" s="2"/>
      <c r="V1982" s="2"/>
      <c r="W1982" s="2"/>
      <c r="BD1982" s="2"/>
      <c r="BE1982" s="2"/>
      <c r="BF1982" s="2"/>
      <c r="BG1982" s="2"/>
      <c r="BH1982" s="2"/>
      <c r="BI1982" s="2"/>
      <c r="BO1982" s="2"/>
      <c r="BP1982" s="2"/>
      <c r="BQ1982" s="2"/>
    </row>
    <row r="1983" spans="18:69" x14ac:dyDescent="0.25">
      <c r="R1983" s="2"/>
      <c r="S1983" s="2"/>
      <c r="T1983" s="2"/>
      <c r="U1983" s="2"/>
      <c r="V1983" s="2"/>
      <c r="W1983" s="2"/>
      <c r="BD1983" s="2"/>
      <c r="BE1983" s="2"/>
      <c r="BF1983" s="2"/>
      <c r="BG1983" s="2"/>
      <c r="BH1983" s="2"/>
      <c r="BI1983" s="2"/>
      <c r="BO1983" s="2"/>
      <c r="BP1983" s="2"/>
      <c r="BQ1983" s="2"/>
    </row>
    <row r="1984" spans="18:69" x14ac:dyDescent="0.25">
      <c r="R1984" s="2"/>
      <c r="S1984" s="2"/>
      <c r="T1984" s="2"/>
      <c r="U1984" s="2"/>
      <c r="V1984" s="2"/>
      <c r="W1984" s="2"/>
      <c r="BD1984" s="2"/>
      <c r="BE1984" s="2"/>
      <c r="BF1984" s="2"/>
      <c r="BG1984" s="2"/>
      <c r="BH1984" s="2"/>
      <c r="BI1984" s="2"/>
      <c r="BO1984" s="2"/>
      <c r="BP1984" s="2"/>
      <c r="BQ1984" s="2"/>
    </row>
    <row r="1985" spans="18:69" x14ac:dyDescent="0.25">
      <c r="R1985" s="2"/>
      <c r="S1985" s="2"/>
      <c r="T1985" s="2"/>
      <c r="U1985" s="2"/>
      <c r="V1985" s="2"/>
      <c r="W1985" s="2"/>
      <c r="BD1985" s="2"/>
      <c r="BE1985" s="2"/>
      <c r="BF1985" s="2"/>
      <c r="BG1985" s="2"/>
      <c r="BH1985" s="2"/>
      <c r="BI1985" s="2"/>
      <c r="BO1985" s="2"/>
      <c r="BP1985" s="2"/>
      <c r="BQ1985" s="2"/>
    </row>
    <row r="1986" spans="18:69" x14ac:dyDescent="0.25">
      <c r="R1986" s="2"/>
      <c r="S1986" s="2"/>
      <c r="T1986" s="2"/>
      <c r="U1986" s="2"/>
      <c r="V1986" s="2"/>
      <c r="W1986" s="2"/>
      <c r="BD1986" s="2"/>
      <c r="BE1986" s="2"/>
      <c r="BF1986" s="2"/>
      <c r="BG1986" s="2"/>
      <c r="BH1986" s="2"/>
      <c r="BI1986" s="2"/>
      <c r="BO1986" s="2"/>
      <c r="BP1986" s="2"/>
      <c r="BQ1986" s="2"/>
    </row>
    <row r="1987" spans="18:69" x14ac:dyDescent="0.25">
      <c r="R1987" s="2"/>
      <c r="S1987" s="2"/>
      <c r="T1987" s="2"/>
      <c r="U1987" s="2"/>
      <c r="V1987" s="2"/>
      <c r="W1987" s="2"/>
      <c r="BD1987" s="2"/>
      <c r="BE1987" s="2"/>
      <c r="BF1987" s="2"/>
      <c r="BG1987" s="2"/>
      <c r="BH1987" s="2"/>
      <c r="BI1987" s="2"/>
      <c r="BO1987" s="2"/>
      <c r="BP1987" s="2"/>
      <c r="BQ1987" s="2"/>
    </row>
    <row r="1988" spans="18:69" x14ac:dyDescent="0.25">
      <c r="R1988" s="2"/>
      <c r="S1988" s="2"/>
      <c r="T1988" s="2"/>
      <c r="U1988" s="2"/>
      <c r="V1988" s="2"/>
      <c r="W1988" s="2"/>
      <c r="BD1988" s="2"/>
      <c r="BE1988" s="2"/>
      <c r="BF1988" s="2"/>
      <c r="BG1988" s="2"/>
      <c r="BH1988" s="2"/>
      <c r="BI1988" s="2"/>
      <c r="BO1988" s="2"/>
      <c r="BP1988" s="2"/>
      <c r="BQ1988" s="2"/>
    </row>
    <row r="1989" spans="18:69" x14ac:dyDescent="0.25">
      <c r="R1989" s="2"/>
      <c r="S1989" s="2"/>
      <c r="T1989" s="2"/>
      <c r="U1989" s="2"/>
      <c r="V1989" s="2"/>
      <c r="W1989" s="2"/>
      <c r="BD1989" s="2"/>
      <c r="BE1989" s="2"/>
      <c r="BF1989" s="2"/>
      <c r="BG1989" s="2"/>
      <c r="BH1989" s="2"/>
      <c r="BI1989" s="2"/>
      <c r="BO1989" s="2"/>
      <c r="BP1989" s="2"/>
      <c r="BQ1989" s="2"/>
    </row>
    <row r="1990" spans="18:69" x14ac:dyDescent="0.25">
      <c r="R1990" s="2"/>
      <c r="S1990" s="2"/>
      <c r="T1990" s="2"/>
      <c r="U1990" s="2"/>
      <c r="V1990" s="2"/>
      <c r="W1990" s="2"/>
      <c r="BD1990" s="2"/>
      <c r="BE1990" s="2"/>
      <c r="BF1990" s="2"/>
      <c r="BG1990" s="2"/>
      <c r="BH1990" s="2"/>
      <c r="BI1990" s="2"/>
      <c r="BO1990" s="2"/>
      <c r="BP1990" s="2"/>
      <c r="BQ1990" s="2"/>
    </row>
    <row r="1991" spans="18:69" x14ac:dyDescent="0.25">
      <c r="R1991" s="2"/>
      <c r="S1991" s="2"/>
      <c r="T1991" s="2"/>
      <c r="U1991" s="2"/>
      <c r="V1991" s="2"/>
      <c r="W1991" s="2"/>
      <c r="BD1991" s="2"/>
      <c r="BE1991" s="2"/>
      <c r="BF1991" s="2"/>
      <c r="BG1991" s="2"/>
      <c r="BH1991" s="2"/>
      <c r="BI1991" s="2"/>
      <c r="BO1991" s="2"/>
      <c r="BP1991" s="2"/>
      <c r="BQ1991" s="2"/>
    </row>
    <row r="1992" spans="18:69" x14ac:dyDescent="0.25">
      <c r="R1992" s="2"/>
      <c r="S1992" s="2"/>
      <c r="T1992" s="2"/>
      <c r="U1992" s="2"/>
      <c r="V1992" s="2"/>
      <c r="W1992" s="2"/>
      <c r="BD1992" s="2"/>
      <c r="BE1992" s="2"/>
      <c r="BF1992" s="2"/>
      <c r="BG1992" s="2"/>
      <c r="BH1992" s="2"/>
      <c r="BI1992" s="2"/>
      <c r="BO1992" s="2"/>
      <c r="BP1992" s="2"/>
      <c r="BQ1992" s="2"/>
    </row>
    <row r="1993" spans="18:69" x14ac:dyDescent="0.25">
      <c r="R1993" s="2"/>
      <c r="S1993" s="2"/>
      <c r="T1993" s="2"/>
      <c r="U1993" s="2"/>
      <c r="V1993" s="2"/>
      <c r="W1993" s="2"/>
      <c r="BD1993" s="2"/>
      <c r="BE1993" s="2"/>
      <c r="BF1993" s="2"/>
      <c r="BG1993" s="2"/>
      <c r="BH1993" s="2"/>
      <c r="BI1993" s="2"/>
      <c r="BO1993" s="2"/>
      <c r="BP1993" s="2"/>
      <c r="BQ1993" s="2"/>
    </row>
    <row r="1994" spans="18:69" x14ac:dyDescent="0.25">
      <c r="R1994" s="2"/>
      <c r="S1994" s="2"/>
      <c r="T1994" s="2"/>
      <c r="U1994" s="2"/>
      <c r="V1994" s="2"/>
      <c r="W1994" s="2"/>
      <c r="BD1994" s="2"/>
      <c r="BE1994" s="2"/>
      <c r="BF1994" s="2"/>
      <c r="BG1994" s="2"/>
      <c r="BH1994" s="2"/>
      <c r="BI1994" s="2"/>
      <c r="BO1994" s="2"/>
      <c r="BP1994" s="2"/>
      <c r="BQ1994" s="2"/>
    </row>
    <row r="1995" spans="18:69" x14ac:dyDescent="0.25">
      <c r="R1995" s="2"/>
      <c r="S1995" s="2"/>
      <c r="T1995" s="2"/>
      <c r="U1995" s="2"/>
      <c r="V1995" s="2"/>
      <c r="W1995" s="2"/>
      <c r="BD1995" s="2"/>
      <c r="BE1995" s="2"/>
      <c r="BF1995" s="2"/>
      <c r="BG1995" s="2"/>
      <c r="BH1995" s="2"/>
      <c r="BI1995" s="2"/>
      <c r="BO1995" s="2"/>
      <c r="BP1995" s="2"/>
      <c r="BQ1995" s="2"/>
    </row>
    <row r="1996" spans="18:69" x14ac:dyDescent="0.25">
      <c r="R1996" s="2"/>
      <c r="S1996" s="2"/>
      <c r="T1996" s="2"/>
      <c r="U1996" s="2"/>
      <c r="V1996" s="2"/>
      <c r="W1996" s="2"/>
      <c r="BD1996" s="2"/>
      <c r="BE1996" s="2"/>
      <c r="BF1996" s="2"/>
      <c r="BG1996" s="2"/>
      <c r="BH1996" s="2"/>
      <c r="BI1996" s="2"/>
      <c r="BO1996" s="2"/>
      <c r="BP1996" s="2"/>
      <c r="BQ1996" s="2"/>
    </row>
    <row r="1997" spans="18:69" x14ac:dyDescent="0.25">
      <c r="R1997" s="2"/>
      <c r="S1997" s="2"/>
      <c r="T1997" s="2"/>
      <c r="U1997" s="2"/>
      <c r="V1997" s="2"/>
      <c r="W1997" s="2"/>
      <c r="BD1997" s="2"/>
      <c r="BE1997" s="2"/>
      <c r="BF1997" s="2"/>
      <c r="BG1997" s="2"/>
      <c r="BH1997" s="2"/>
      <c r="BI1997" s="2"/>
      <c r="BO1997" s="2"/>
      <c r="BP1997" s="2"/>
      <c r="BQ1997" s="2"/>
    </row>
    <row r="1998" spans="18:69" x14ac:dyDescent="0.25">
      <c r="R1998" s="2"/>
      <c r="S1998" s="2"/>
      <c r="T1998" s="2"/>
      <c r="U1998" s="2"/>
      <c r="V1998" s="2"/>
      <c r="W1998" s="2"/>
      <c r="BD1998" s="2"/>
      <c r="BE1998" s="2"/>
      <c r="BF1998" s="2"/>
      <c r="BG1998" s="2"/>
      <c r="BH1998" s="2"/>
      <c r="BI1998" s="2"/>
      <c r="BO1998" s="2"/>
      <c r="BP1998" s="2"/>
      <c r="BQ1998" s="2"/>
    </row>
    <row r="1999" spans="18:69" x14ac:dyDescent="0.25">
      <c r="R1999" s="2"/>
      <c r="S1999" s="2"/>
      <c r="T1999" s="2"/>
      <c r="U1999" s="2"/>
      <c r="V1999" s="2"/>
      <c r="W1999" s="2"/>
      <c r="BD1999" s="2"/>
      <c r="BE1999" s="2"/>
      <c r="BF1999" s="2"/>
      <c r="BG1999" s="2"/>
      <c r="BH1999" s="2"/>
      <c r="BI1999" s="2"/>
      <c r="BO1999" s="2"/>
      <c r="BP1999" s="2"/>
      <c r="BQ1999" s="2"/>
    </row>
    <row r="2000" spans="18:69" x14ac:dyDescent="0.25">
      <c r="R2000" s="2"/>
      <c r="S2000" s="2"/>
      <c r="T2000" s="2"/>
      <c r="U2000" s="2"/>
      <c r="V2000" s="2"/>
      <c r="W2000" s="2"/>
      <c r="BD2000" s="2"/>
      <c r="BE2000" s="2"/>
      <c r="BF2000" s="2"/>
      <c r="BG2000" s="2"/>
      <c r="BH2000" s="2"/>
      <c r="BI2000" s="2"/>
      <c r="BO2000" s="2"/>
      <c r="BP2000" s="2"/>
      <c r="BQ2000" s="2"/>
    </row>
    <row r="2001" spans="18:69" x14ac:dyDescent="0.25">
      <c r="R2001" s="2"/>
      <c r="S2001" s="2"/>
      <c r="T2001" s="2"/>
      <c r="U2001" s="2"/>
      <c r="V2001" s="2"/>
      <c r="W2001" s="2"/>
      <c r="BD2001" s="2"/>
      <c r="BE2001" s="2"/>
      <c r="BF2001" s="2"/>
      <c r="BG2001" s="2"/>
      <c r="BH2001" s="2"/>
      <c r="BI2001" s="2"/>
      <c r="BO2001" s="2"/>
      <c r="BP2001" s="2"/>
      <c r="BQ2001" s="2"/>
    </row>
    <row r="2002" spans="18:69" x14ac:dyDescent="0.25">
      <c r="R2002" s="2"/>
      <c r="S2002" s="2"/>
      <c r="T2002" s="2"/>
      <c r="U2002" s="2"/>
      <c r="V2002" s="2"/>
      <c r="W2002" s="2"/>
      <c r="BD2002" s="2"/>
      <c r="BE2002" s="2"/>
      <c r="BF2002" s="2"/>
      <c r="BG2002" s="2"/>
      <c r="BH2002" s="2"/>
      <c r="BI2002" s="2"/>
      <c r="BO2002" s="2"/>
      <c r="BP2002" s="2"/>
      <c r="BQ2002" s="2"/>
    </row>
    <row r="2003" spans="18:69" x14ac:dyDescent="0.25">
      <c r="R2003" s="2"/>
      <c r="S2003" s="2"/>
      <c r="T2003" s="2"/>
      <c r="U2003" s="2"/>
      <c r="V2003" s="2"/>
      <c r="W2003" s="2"/>
      <c r="BD2003" s="2"/>
      <c r="BE2003" s="2"/>
      <c r="BF2003" s="2"/>
      <c r="BG2003" s="2"/>
      <c r="BH2003" s="2"/>
      <c r="BI2003" s="2"/>
      <c r="BO2003" s="2"/>
      <c r="BP2003" s="2"/>
      <c r="BQ2003" s="2"/>
    </row>
    <row r="2004" spans="18:69" x14ac:dyDescent="0.25">
      <c r="R2004" s="2"/>
      <c r="S2004" s="2"/>
      <c r="T2004" s="2"/>
      <c r="U2004" s="2"/>
      <c r="V2004" s="2"/>
      <c r="W2004" s="2"/>
      <c r="BD2004" s="2"/>
      <c r="BE2004" s="2"/>
      <c r="BF2004" s="2"/>
      <c r="BG2004" s="2"/>
      <c r="BH2004" s="2"/>
      <c r="BI2004" s="2"/>
      <c r="BO2004" s="2"/>
      <c r="BP2004" s="2"/>
      <c r="BQ2004" s="2"/>
    </row>
    <row r="2005" spans="18:69" x14ac:dyDescent="0.25">
      <c r="R2005" s="2"/>
      <c r="S2005" s="2"/>
      <c r="T2005" s="2"/>
      <c r="U2005" s="2"/>
      <c r="V2005" s="2"/>
      <c r="W2005" s="2"/>
      <c r="BD2005" s="2"/>
      <c r="BE2005" s="2"/>
      <c r="BF2005" s="2"/>
      <c r="BG2005" s="2"/>
      <c r="BH2005" s="2"/>
      <c r="BI2005" s="2"/>
      <c r="BO2005" s="2"/>
      <c r="BP2005" s="2"/>
      <c r="BQ2005" s="2"/>
    </row>
    <row r="2006" spans="18:69" x14ac:dyDescent="0.25">
      <c r="R2006" s="2"/>
      <c r="S2006" s="2"/>
      <c r="T2006" s="2"/>
      <c r="U2006" s="2"/>
      <c r="V2006" s="2"/>
      <c r="W2006" s="2"/>
      <c r="BD2006" s="2"/>
      <c r="BE2006" s="2"/>
      <c r="BF2006" s="2"/>
      <c r="BG2006" s="2"/>
      <c r="BH2006" s="2"/>
      <c r="BI2006" s="2"/>
      <c r="BO2006" s="2"/>
      <c r="BP2006" s="2"/>
      <c r="BQ2006" s="2"/>
    </row>
    <row r="2007" spans="18:69" x14ac:dyDescent="0.25">
      <c r="R2007" s="2"/>
      <c r="S2007" s="2"/>
      <c r="T2007" s="2"/>
      <c r="U2007" s="2"/>
      <c r="V2007" s="2"/>
      <c r="W2007" s="2"/>
      <c r="BD2007" s="2"/>
      <c r="BE2007" s="2"/>
      <c r="BF2007" s="2"/>
      <c r="BG2007" s="2"/>
      <c r="BH2007" s="2"/>
      <c r="BI2007" s="2"/>
      <c r="BO2007" s="2"/>
      <c r="BP2007" s="2"/>
      <c r="BQ2007" s="2"/>
    </row>
    <row r="2008" spans="18:69" x14ac:dyDescent="0.25">
      <c r="R2008" s="2"/>
      <c r="S2008" s="2"/>
      <c r="T2008" s="2"/>
      <c r="U2008" s="2"/>
      <c r="V2008" s="2"/>
      <c r="W2008" s="2"/>
      <c r="BD2008" s="2"/>
      <c r="BE2008" s="2"/>
      <c r="BF2008" s="2"/>
      <c r="BG2008" s="2"/>
      <c r="BH2008" s="2"/>
      <c r="BI2008" s="2"/>
      <c r="BO2008" s="2"/>
      <c r="BP2008" s="2"/>
      <c r="BQ2008" s="2"/>
    </row>
    <row r="2009" spans="18:69" x14ac:dyDescent="0.25">
      <c r="R2009" s="2"/>
      <c r="S2009" s="2"/>
      <c r="T2009" s="2"/>
      <c r="U2009" s="2"/>
      <c r="V2009" s="2"/>
      <c r="W2009" s="2"/>
      <c r="BD2009" s="2"/>
      <c r="BE2009" s="2"/>
      <c r="BF2009" s="2"/>
      <c r="BG2009" s="2"/>
      <c r="BH2009" s="2"/>
      <c r="BI2009" s="2"/>
      <c r="BO2009" s="2"/>
      <c r="BP2009" s="2"/>
      <c r="BQ2009" s="2"/>
    </row>
    <row r="2010" spans="18:69" x14ac:dyDescent="0.25">
      <c r="R2010" s="2"/>
      <c r="S2010" s="2"/>
      <c r="T2010" s="2"/>
      <c r="U2010" s="2"/>
      <c r="V2010" s="2"/>
      <c r="W2010" s="2"/>
      <c r="BD2010" s="2"/>
      <c r="BE2010" s="2"/>
      <c r="BF2010" s="2"/>
      <c r="BG2010" s="2"/>
      <c r="BH2010" s="2"/>
      <c r="BI2010" s="2"/>
      <c r="BO2010" s="2"/>
      <c r="BP2010" s="2"/>
      <c r="BQ2010" s="2"/>
    </row>
    <row r="2011" spans="18:69" x14ac:dyDescent="0.25">
      <c r="R2011" s="2"/>
      <c r="S2011" s="2"/>
      <c r="T2011" s="2"/>
      <c r="U2011" s="2"/>
      <c r="V2011" s="2"/>
      <c r="W2011" s="2"/>
      <c r="BD2011" s="2"/>
      <c r="BE2011" s="2"/>
      <c r="BF2011" s="2"/>
      <c r="BG2011" s="2"/>
      <c r="BH2011" s="2"/>
      <c r="BI2011" s="2"/>
      <c r="BO2011" s="2"/>
      <c r="BP2011" s="2"/>
      <c r="BQ2011" s="2"/>
    </row>
    <row r="2012" spans="18:69" x14ac:dyDescent="0.25">
      <c r="R2012" s="2"/>
      <c r="S2012" s="2"/>
      <c r="T2012" s="2"/>
      <c r="U2012" s="2"/>
      <c r="V2012" s="2"/>
      <c r="W2012" s="2"/>
      <c r="BD2012" s="2"/>
      <c r="BE2012" s="2"/>
      <c r="BF2012" s="2"/>
      <c r="BG2012" s="2"/>
      <c r="BH2012" s="2"/>
      <c r="BI2012" s="2"/>
      <c r="BO2012" s="2"/>
      <c r="BP2012" s="2"/>
      <c r="BQ2012" s="2"/>
    </row>
    <row r="2013" spans="18:69" x14ac:dyDescent="0.25">
      <c r="R2013" s="2"/>
      <c r="S2013" s="2"/>
      <c r="T2013" s="2"/>
      <c r="U2013" s="2"/>
      <c r="V2013" s="2"/>
      <c r="W2013" s="2"/>
      <c r="BD2013" s="2"/>
      <c r="BE2013" s="2"/>
      <c r="BF2013" s="2"/>
      <c r="BG2013" s="2"/>
      <c r="BH2013" s="2"/>
      <c r="BI2013" s="2"/>
      <c r="BO2013" s="2"/>
      <c r="BP2013" s="2"/>
      <c r="BQ2013" s="2"/>
    </row>
    <row r="2014" spans="18:69" x14ac:dyDescent="0.25">
      <c r="R2014" s="2"/>
      <c r="S2014" s="2"/>
      <c r="T2014" s="2"/>
      <c r="U2014" s="2"/>
      <c r="V2014" s="2"/>
      <c r="W2014" s="2"/>
      <c r="BD2014" s="2"/>
      <c r="BE2014" s="2"/>
      <c r="BF2014" s="2"/>
      <c r="BG2014" s="2"/>
      <c r="BH2014" s="2"/>
      <c r="BI2014" s="2"/>
      <c r="BO2014" s="2"/>
      <c r="BP2014" s="2"/>
      <c r="BQ2014" s="2"/>
    </row>
    <row r="2015" spans="18:69" x14ac:dyDescent="0.25">
      <c r="R2015" s="2"/>
      <c r="S2015" s="2"/>
      <c r="T2015" s="2"/>
      <c r="U2015" s="2"/>
      <c r="V2015" s="2"/>
      <c r="W2015" s="2"/>
      <c r="BD2015" s="2"/>
      <c r="BE2015" s="2"/>
      <c r="BF2015" s="2"/>
      <c r="BG2015" s="2"/>
      <c r="BH2015" s="2"/>
      <c r="BI2015" s="2"/>
      <c r="BO2015" s="2"/>
      <c r="BP2015" s="2"/>
      <c r="BQ2015" s="2"/>
    </row>
    <row r="2016" spans="18:69" x14ac:dyDescent="0.25">
      <c r="R2016" s="2"/>
      <c r="S2016" s="2"/>
      <c r="T2016" s="2"/>
      <c r="U2016" s="2"/>
      <c r="V2016" s="2"/>
      <c r="W2016" s="2"/>
      <c r="BD2016" s="2"/>
      <c r="BE2016" s="2"/>
      <c r="BF2016" s="2"/>
      <c r="BG2016" s="2"/>
      <c r="BH2016" s="2"/>
      <c r="BI2016" s="2"/>
      <c r="BO2016" s="2"/>
      <c r="BP2016" s="2"/>
      <c r="BQ2016" s="2"/>
    </row>
    <row r="2017" spans="18:69" x14ac:dyDescent="0.25">
      <c r="R2017" s="2"/>
      <c r="S2017" s="2"/>
      <c r="T2017" s="2"/>
      <c r="U2017" s="2"/>
      <c r="V2017" s="2"/>
      <c r="W2017" s="2"/>
      <c r="BD2017" s="2"/>
      <c r="BE2017" s="2"/>
      <c r="BF2017" s="2"/>
      <c r="BG2017" s="2"/>
      <c r="BH2017" s="2"/>
      <c r="BI2017" s="2"/>
      <c r="BO2017" s="2"/>
      <c r="BP2017" s="2"/>
      <c r="BQ2017" s="2"/>
    </row>
    <row r="2018" spans="18:69" x14ac:dyDescent="0.25">
      <c r="R2018" s="2"/>
      <c r="S2018" s="2"/>
      <c r="T2018" s="2"/>
      <c r="U2018" s="2"/>
      <c r="V2018" s="2"/>
      <c r="W2018" s="2"/>
      <c r="BD2018" s="2"/>
      <c r="BE2018" s="2"/>
      <c r="BF2018" s="2"/>
      <c r="BG2018" s="2"/>
      <c r="BH2018" s="2"/>
      <c r="BI2018" s="2"/>
      <c r="BO2018" s="2"/>
      <c r="BP2018" s="2"/>
      <c r="BQ2018" s="2"/>
    </row>
    <row r="2019" spans="18:69" x14ac:dyDescent="0.25">
      <c r="R2019" s="2"/>
      <c r="S2019" s="2"/>
      <c r="T2019" s="2"/>
      <c r="U2019" s="2"/>
      <c r="V2019" s="2"/>
      <c r="W2019" s="2"/>
      <c r="BD2019" s="2"/>
      <c r="BE2019" s="2"/>
      <c r="BF2019" s="2"/>
      <c r="BG2019" s="2"/>
      <c r="BH2019" s="2"/>
      <c r="BI2019" s="2"/>
      <c r="BO2019" s="2"/>
      <c r="BP2019" s="2"/>
      <c r="BQ2019" s="2"/>
    </row>
    <row r="2020" spans="18:69" x14ac:dyDescent="0.25">
      <c r="R2020" s="2"/>
      <c r="S2020" s="2"/>
      <c r="T2020" s="2"/>
      <c r="U2020" s="2"/>
      <c r="V2020" s="2"/>
      <c r="W2020" s="2"/>
      <c r="BD2020" s="2"/>
      <c r="BE2020" s="2"/>
      <c r="BF2020" s="2"/>
      <c r="BG2020" s="2"/>
      <c r="BH2020" s="2"/>
      <c r="BI2020" s="2"/>
      <c r="BO2020" s="2"/>
      <c r="BP2020" s="2"/>
      <c r="BQ2020" s="2"/>
    </row>
    <row r="2021" spans="18:69" x14ac:dyDescent="0.25">
      <c r="R2021" s="2"/>
      <c r="S2021" s="2"/>
      <c r="T2021" s="2"/>
      <c r="U2021" s="2"/>
      <c r="V2021" s="2"/>
      <c r="W2021" s="2"/>
      <c r="BD2021" s="2"/>
      <c r="BE2021" s="2"/>
      <c r="BF2021" s="2"/>
      <c r="BG2021" s="2"/>
      <c r="BH2021" s="2"/>
      <c r="BI2021" s="2"/>
      <c r="BO2021" s="2"/>
      <c r="BP2021" s="2"/>
      <c r="BQ2021" s="2"/>
    </row>
    <row r="2022" spans="18:69" x14ac:dyDescent="0.25">
      <c r="R2022" s="2"/>
      <c r="S2022" s="2"/>
      <c r="T2022" s="2"/>
      <c r="U2022" s="2"/>
      <c r="V2022" s="2"/>
      <c r="W2022" s="2"/>
      <c r="BD2022" s="2"/>
      <c r="BE2022" s="2"/>
      <c r="BF2022" s="2"/>
      <c r="BG2022" s="2"/>
      <c r="BH2022" s="2"/>
      <c r="BI2022" s="2"/>
      <c r="BO2022" s="2"/>
      <c r="BP2022" s="2"/>
      <c r="BQ2022" s="2"/>
    </row>
    <row r="2023" spans="18:69" x14ac:dyDescent="0.25">
      <c r="R2023" s="2"/>
      <c r="S2023" s="2"/>
      <c r="T2023" s="2"/>
      <c r="U2023" s="2"/>
      <c r="V2023" s="2"/>
      <c r="W2023" s="2"/>
      <c r="BD2023" s="2"/>
      <c r="BE2023" s="2"/>
      <c r="BF2023" s="2"/>
      <c r="BG2023" s="2"/>
      <c r="BH2023" s="2"/>
      <c r="BI2023" s="2"/>
      <c r="BO2023" s="2"/>
      <c r="BP2023" s="2"/>
      <c r="BQ2023" s="2"/>
    </row>
    <row r="2024" spans="18:69" x14ac:dyDescent="0.25">
      <c r="R2024" s="2"/>
      <c r="S2024" s="2"/>
      <c r="T2024" s="2"/>
      <c r="U2024" s="2"/>
      <c r="V2024" s="2"/>
      <c r="W2024" s="2"/>
      <c r="BD2024" s="2"/>
      <c r="BE2024" s="2"/>
      <c r="BF2024" s="2"/>
      <c r="BG2024" s="2"/>
      <c r="BH2024" s="2"/>
      <c r="BI2024" s="2"/>
      <c r="BO2024" s="2"/>
      <c r="BP2024" s="2"/>
      <c r="BQ2024" s="2"/>
    </row>
    <row r="2025" spans="18:69" x14ac:dyDescent="0.25">
      <c r="R2025" s="2"/>
      <c r="S2025" s="2"/>
      <c r="T2025" s="2"/>
      <c r="U2025" s="2"/>
      <c r="V2025" s="2"/>
      <c r="W2025" s="2"/>
      <c r="BD2025" s="2"/>
      <c r="BE2025" s="2"/>
      <c r="BF2025" s="2"/>
      <c r="BG2025" s="2"/>
      <c r="BH2025" s="2"/>
      <c r="BI2025" s="2"/>
      <c r="BO2025" s="2"/>
      <c r="BP2025" s="2"/>
      <c r="BQ2025" s="2"/>
    </row>
    <row r="2026" spans="18:69" x14ac:dyDescent="0.25">
      <c r="R2026" s="2"/>
      <c r="S2026" s="2"/>
      <c r="T2026" s="2"/>
      <c r="U2026" s="2"/>
      <c r="V2026" s="2"/>
      <c r="W2026" s="2"/>
      <c r="BD2026" s="2"/>
      <c r="BE2026" s="2"/>
      <c r="BF2026" s="2"/>
      <c r="BG2026" s="2"/>
      <c r="BH2026" s="2"/>
      <c r="BI2026" s="2"/>
      <c r="BO2026" s="2"/>
      <c r="BP2026" s="2"/>
      <c r="BQ2026" s="2"/>
    </row>
    <row r="2027" spans="18:69" x14ac:dyDescent="0.25">
      <c r="R2027" s="2"/>
      <c r="S2027" s="2"/>
      <c r="T2027" s="2"/>
      <c r="U2027" s="2"/>
      <c r="V2027" s="2"/>
      <c r="W2027" s="2"/>
      <c r="BD2027" s="2"/>
      <c r="BE2027" s="2"/>
      <c r="BF2027" s="2"/>
      <c r="BG2027" s="2"/>
      <c r="BH2027" s="2"/>
      <c r="BI2027" s="2"/>
      <c r="BO2027" s="2"/>
      <c r="BP2027" s="2"/>
      <c r="BQ2027" s="2"/>
    </row>
    <row r="2028" spans="18:69" x14ac:dyDescent="0.25">
      <c r="R2028" s="2"/>
      <c r="S2028" s="2"/>
      <c r="T2028" s="2"/>
      <c r="U2028" s="2"/>
      <c r="V2028" s="2"/>
      <c r="W2028" s="2"/>
      <c r="BD2028" s="2"/>
      <c r="BE2028" s="2"/>
      <c r="BF2028" s="2"/>
      <c r="BG2028" s="2"/>
      <c r="BH2028" s="2"/>
      <c r="BI2028" s="2"/>
      <c r="BO2028" s="2"/>
      <c r="BP2028" s="2"/>
      <c r="BQ2028" s="2"/>
    </row>
    <row r="2029" spans="18:69" x14ac:dyDescent="0.25">
      <c r="R2029" s="2"/>
      <c r="S2029" s="2"/>
      <c r="T2029" s="2"/>
      <c r="U2029" s="2"/>
      <c r="V2029" s="2"/>
      <c r="W2029" s="2"/>
      <c r="BD2029" s="2"/>
      <c r="BE2029" s="2"/>
      <c r="BF2029" s="2"/>
      <c r="BG2029" s="2"/>
      <c r="BH2029" s="2"/>
      <c r="BI2029" s="2"/>
      <c r="BO2029" s="2"/>
      <c r="BP2029" s="2"/>
      <c r="BQ2029" s="2"/>
    </row>
    <row r="2030" spans="18:69" x14ac:dyDescent="0.25">
      <c r="R2030" s="2"/>
      <c r="S2030" s="2"/>
      <c r="T2030" s="2"/>
      <c r="U2030" s="2"/>
      <c r="V2030" s="2"/>
      <c r="W2030" s="2"/>
      <c r="BD2030" s="2"/>
      <c r="BE2030" s="2"/>
      <c r="BF2030" s="2"/>
      <c r="BG2030" s="2"/>
      <c r="BH2030" s="2"/>
      <c r="BI2030" s="2"/>
      <c r="BO2030" s="2"/>
      <c r="BP2030" s="2"/>
      <c r="BQ2030" s="2"/>
    </row>
    <row r="2031" spans="18:69" x14ac:dyDescent="0.25">
      <c r="R2031" s="2"/>
      <c r="S2031" s="2"/>
      <c r="T2031" s="2"/>
      <c r="U2031" s="2"/>
      <c r="V2031" s="2"/>
      <c r="W2031" s="2"/>
      <c r="BD2031" s="2"/>
      <c r="BE2031" s="2"/>
      <c r="BF2031" s="2"/>
      <c r="BG2031" s="2"/>
      <c r="BH2031" s="2"/>
      <c r="BI2031" s="2"/>
      <c r="BO2031" s="2"/>
      <c r="BP2031" s="2"/>
      <c r="BQ2031" s="2"/>
    </row>
    <row r="2032" spans="18:69" x14ac:dyDescent="0.25">
      <c r="R2032" s="2"/>
      <c r="S2032" s="2"/>
      <c r="T2032" s="2"/>
      <c r="U2032" s="2"/>
      <c r="V2032" s="2"/>
      <c r="W2032" s="2"/>
      <c r="BD2032" s="2"/>
      <c r="BE2032" s="2"/>
      <c r="BF2032" s="2"/>
      <c r="BG2032" s="2"/>
      <c r="BH2032" s="2"/>
      <c r="BI2032" s="2"/>
      <c r="BO2032" s="2"/>
      <c r="BP2032" s="2"/>
      <c r="BQ2032" s="2"/>
    </row>
    <row r="2033" spans="18:69" x14ac:dyDescent="0.25">
      <c r="R2033" s="2"/>
      <c r="S2033" s="2"/>
      <c r="T2033" s="2"/>
      <c r="U2033" s="2"/>
      <c r="V2033" s="2"/>
      <c r="W2033" s="2"/>
      <c r="BD2033" s="2"/>
      <c r="BE2033" s="2"/>
      <c r="BF2033" s="2"/>
      <c r="BG2033" s="2"/>
      <c r="BH2033" s="2"/>
      <c r="BI2033" s="2"/>
      <c r="BO2033" s="2"/>
      <c r="BP2033" s="2"/>
      <c r="BQ2033" s="2"/>
    </row>
    <row r="2034" spans="18:69" x14ac:dyDescent="0.25">
      <c r="R2034" s="2"/>
      <c r="S2034" s="2"/>
      <c r="T2034" s="2"/>
      <c r="U2034" s="2"/>
      <c r="V2034" s="2"/>
      <c r="W2034" s="2"/>
      <c r="BD2034" s="2"/>
      <c r="BE2034" s="2"/>
      <c r="BF2034" s="2"/>
      <c r="BG2034" s="2"/>
      <c r="BH2034" s="2"/>
      <c r="BI2034" s="2"/>
      <c r="BO2034" s="2"/>
      <c r="BP2034" s="2"/>
      <c r="BQ2034" s="2"/>
    </row>
    <row r="2035" spans="18:69" x14ac:dyDescent="0.25">
      <c r="R2035" s="2"/>
      <c r="S2035" s="2"/>
      <c r="T2035" s="2"/>
      <c r="U2035" s="2"/>
      <c r="V2035" s="2"/>
      <c r="W2035" s="2"/>
      <c r="BD2035" s="2"/>
      <c r="BE2035" s="2"/>
      <c r="BF2035" s="2"/>
      <c r="BG2035" s="2"/>
      <c r="BH2035" s="2"/>
      <c r="BI2035" s="2"/>
      <c r="BO2035" s="2"/>
      <c r="BP2035" s="2"/>
      <c r="BQ2035" s="2"/>
    </row>
    <row r="2036" spans="18:69" x14ac:dyDescent="0.25">
      <c r="R2036" s="2"/>
      <c r="S2036" s="2"/>
      <c r="T2036" s="2"/>
      <c r="U2036" s="2"/>
      <c r="V2036" s="2"/>
      <c r="W2036" s="2"/>
      <c r="BD2036" s="2"/>
      <c r="BE2036" s="2"/>
      <c r="BF2036" s="2"/>
      <c r="BG2036" s="2"/>
      <c r="BH2036" s="2"/>
      <c r="BI2036" s="2"/>
      <c r="BO2036" s="2"/>
      <c r="BP2036" s="2"/>
      <c r="BQ2036" s="2"/>
    </row>
    <row r="2037" spans="18:69" x14ac:dyDescent="0.25">
      <c r="R2037" s="2"/>
      <c r="S2037" s="2"/>
      <c r="T2037" s="2"/>
      <c r="U2037" s="2"/>
      <c r="V2037" s="2"/>
      <c r="W2037" s="2"/>
      <c r="BD2037" s="2"/>
      <c r="BE2037" s="2"/>
      <c r="BF2037" s="2"/>
      <c r="BG2037" s="2"/>
      <c r="BH2037" s="2"/>
      <c r="BI2037" s="2"/>
      <c r="BO2037" s="2"/>
      <c r="BP2037" s="2"/>
      <c r="BQ2037" s="2"/>
    </row>
    <row r="2038" spans="18:69" x14ac:dyDescent="0.25">
      <c r="R2038" s="2"/>
      <c r="S2038" s="2"/>
      <c r="T2038" s="2"/>
      <c r="U2038" s="2"/>
      <c r="V2038" s="2"/>
      <c r="W2038" s="2"/>
      <c r="BD2038" s="2"/>
      <c r="BE2038" s="2"/>
      <c r="BF2038" s="2"/>
      <c r="BG2038" s="2"/>
      <c r="BH2038" s="2"/>
      <c r="BI2038" s="2"/>
      <c r="BO2038" s="2"/>
      <c r="BP2038" s="2"/>
      <c r="BQ2038" s="2"/>
    </row>
    <row r="2039" spans="18:69" x14ac:dyDescent="0.25">
      <c r="R2039" s="2"/>
      <c r="S2039" s="2"/>
      <c r="T2039" s="2"/>
      <c r="U2039" s="2"/>
      <c r="V2039" s="2"/>
      <c r="W2039" s="2"/>
      <c r="BD2039" s="2"/>
      <c r="BE2039" s="2"/>
      <c r="BF2039" s="2"/>
      <c r="BG2039" s="2"/>
      <c r="BH2039" s="2"/>
      <c r="BI2039" s="2"/>
      <c r="BO2039" s="2"/>
      <c r="BP2039" s="2"/>
      <c r="BQ2039" s="2"/>
    </row>
    <row r="2040" spans="18:69" x14ac:dyDescent="0.25">
      <c r="R2040" s="2"/>
      <c r="S2040" s="2"/>
      <c r="T2040" s="2"/>
      <c r="U2040" s="2"/>
      <c r="V2040" s="2"/>
      <c r="W2040" s="2"/>
      <c r="BD2040" s="2"/>
      <c r="BE2040" s="2"/>
      <c r="BF2040" s="2"/>
      <c r="BG2040" s="2"/>
      <c r="BH2040" s="2"/>
      <c r="BI2040" s="2"/>
      <c r="BO2040" s="2"/>
      <c r="BP2040" s="2"/>
      <c r="BQ2040" s="2"/>
    </row>
    <row r="2041" spans="18:69" x14ac:dyDescent="0.25">
      <c r="R2041" s="2"/>
      <c r="S2041" s="2"/>
      <c r="T2041" s="2"/>
      <c r="U2041" s="2"/>
      <c r="V2041" s="2"/>
      <c r="W2041" s="2"/>
      <c r="BD2041" s="2"/>
      <c r="BE2041" s="2"/>
      <c r="BF2041" s="2"/>
      <c r="BG2041" s="2"/>
      <c r="BH2041" s="2"/>
      <c r="BI2041" s="2"/>
      <c r="BO2041" s="2"/>
      <c r="BP2041" s="2"/>
      <c r="BQ2041" s="2"/>
    </row>
    <row r="2042" spans="18:69" x14ac:dyDescent="0.25">
      <c r="R2042" s="2"/>
      <c r="S2042" s="2"/>
      <c r="T2042" s="2"/>
      <c r="U2042" s="2"/>
      <c r="V2042" s="2"/>
      <c r="W2042" s="2"/>
      <c r="BD2042" s="2"/>
      <c r="BE2042" s="2"/>
      <c r="BF2042" s="2"/>
      <c r="BG2042" s="2"/>
      <c r="BH2042" s="2"/>
      <c r="BI2042" s="2"/>
      <c r="BO2042" s="2"/>
      <c r="BP2042" s="2"/>
      <c r="BQ2042" s="2"/>
    </row>
    <row r="2043" spans="18:69" x14ac:dyDescent="0.25">
      <c r="R2043" s="2"/>
      <c r="S2043" s="2"/>
      <c r="T2043" s="2"/>
      <c r="U2043" s="2"/>
      <c r="V2043" s="2"/>
      <c r="W2043" s="2"/>
      <c r="BD2043" s="2"/>
      <c r="BE2043" s="2"/>
      <c r="BF2043" s="2"/>
      <c r="BG2043" s="2"/>
      <c r="BH2043" s="2"/>
      <c r="BI2043" s="2"/>
      <c r="BO2043" s="2"/>
      <c r="BP2043" s="2"/>
      <c r="BQ2043" s="2"/>
    </row>
    <row r="2044" spans="18:69" x14ac:dyDescent="0.25">
      <c r="R2044" s="2"/>
      <c r="S2044" s="2"/>
      <c r="T2044" s="2"/>
      <c r="U2044" s="2"/>
      <c r="V2044" s="2"/>
      <c r="W2044" s="2"/>
      <c r="BD2044" s="2"/>
      <c r="BE2044" s="2"/>
      <c r="BF2044" s="2"/>
      <c r="BG2044" s="2"/>
      <c r="BH2044" s="2"/>
      <c r="BI2044" s="2"/>
      <c r="BO2044" s="2"/>
      <c r="BP2044" s="2"/>
      <c r="BQ2044" s="2"/>
    </row>
    <row r="2045" spans="18:69" x14ac:dyDescent="0.25">
      <c r="R2045" s="2"/>
      <c r="S2045" s="2"/>
      <c r="T2045" s="2"/>
      <c r="U2045" s="2"/>
      <c r="V2045" s="2"/>
      <c r="W2045" s="2"/>
      <c r="BD2045" s="2"/>
      <c r="BE2045" s="2"/>
      <c r="BF2045" s="2"/>
      <c r="BG2045" s="2"/>
      <c r="BH2045" s="2"/>
      <c r="BI2045" s="2"/>
      <c r="BO2045" s="2"/>
      <c r="BP2045" s="2"/>
      <c r="BQ2045" s="2"/>
    </row>
    <row r="2046" spans="18:69" x14ac:dyDescent="0.25">
      <c r="R2046" s="2"/>
      <c r="S2046" s="2"/>
      <c r="T2046" s="2"/>
      <c r="U2046" s="2"/>
      <c r="V2046" s="2"/>
      <c r="W2046" s="2"/>
      <c r="BD2046" s="2"/>
      <c r="BE2046" s="2"/>
      <c r="BF2046" s="2"/>
      <c r="BG2046" s="2"/>
      <c r="BH2046" s="2"/>
      <c r="BI2046" s="2"/>
      <c r="BO2046" s="2"/>
      <c r="BP2046" s="2"/>
      <c r="BQ2046" s="2"/>
    </row>
    <row r="2047" spans="18:69" x14ac:dyDescent="0.25">
      <c r="R2047" s="2"/>
      <c r="S2047" s="2"/>
      <c r="T2047" s="2"/>
      <c r="U2047" s="2"/>
      <c r="V2047" s="2"/>
      <c r="W2047" s="2"/>
      <c r="BD2047" s="2"/>
      <c r="BE2047" s="2"/>
      <c r="BF2047" s="2"/>
      <c r="BG2047" s="2"/>
      <c r="BH2047" s="2"/>
      <c r="BI2047" s="2"/>
      <c r="BO2047" s="2"/>
      <c r="BP2047" s="2"/>
      <c r="BQ2047" s="2"/>
    </row>
    <row r="2048" spans="18:69" x14ac:dyDescent="0.25">
      <c r="R2048" s="2"/>
      <c r="S2048" s="2"/>
      <c r="T2048" s="2"/>
      <c r="U2048" s="2"/>
      <c r="V2048" s="2"/>
      <c r="W2048" s="2"/>
      <c r="BD2048" s="2"/>
      <c r="BE2048" s="2"/>
      <c r="BF2048" s="2"/>
      <c r="BG2048" s="2"/>
      <c r="BH2048" s="2"/>
      <c r="BI2048" s="2"/>
      <c r="BO2048" s="2"/>
      <c r="BP2048" s="2"/>
      <c r="BQ2048" s="2"/>
    </row>
    <row r="2049" spans="18:69" x14ac:dyDescent="0.25">
      <c r="R2049" s="2"/>
      <c r="S2049" s="2"/>
      <c r="T2049" s="2"/>
      <c r="U2049" s="2"/>
      <c r="V2049" s="2"/>
      <c r="W2049" s="2"/>
      <c r="BD2049" s="2"/>
      <c r="BE2049" s="2"/>
      <c r="BF2049" s="2"/>
      <c r="BG2049" s="2"/>
      <c r="BH2049" s="2"/>
      <c r="BI2049" s="2"/>
      <c r="BO2049" s="2"/>
      <c r="BP2049" s="2"/>
      <c r="BQ2049" s="2"/>
    </row>
    <row r="2050" spans="18:69" x14ac:dyDescent="0.25">
      <c r="R2050" s="2"/>
      <c r="S2050" s="2"/>
      <c r="T2050" s="2"/>
      <c r="U2050" s="2"/>
      <c r="V2050" s="2"/>
      <c r="W2050" s="2"/>
      <c r="BD2050" s="2"/>
      <c r="BE2050" s="2"/>
      <c r="BF2050" s="2"/>
      <c r="BG2050" s="2"/>
      <c r="BH2050" s="2"/>
      <c r="BI2050" s="2"/>
      <c r="BO2050" s="2"/>
      <c r="BP2050" s="2"/>
      <c r="BQ2050" s="2"/>
    </row>
    <row r="2051" spans="18:69" x14ac:dyDescent="0.25">
      <c r="R2051" s="2"/>
      <c r="S2051" s="2"/>
      <c r="T2051" s="2"/>
      <c r="U2051" s="2"/>
      <c r="V2051" s="2"/>
      <c r="W2051" s="2"/>
      <c r="BD2051" s="2"/>
      <c r="BE2051" s="2"/>
      <c r="BF2051" s="2"/>
      <c r="BG2051" s="2"/>
      <c r="BH2051" s="2"/>
      <c r="BI2051" s="2"/>
      <c r="BO2051" s="2"/>
      <c r="BP2051" s="2"/>
      <c r="BQ2051" s="2"/>
    </row>
    <row r="2052" spans="18:69" x14ac:dyDescent="0.25">
      <c r="R2052" s="2"/>
      <c r="S2052" s="2"/>
      <c r="T2052" s="2"/>
      <c r="U2052" s="2"/>
      <c r="V2052" s="2"/>
      <c r="W2052" s="2"/>
      <c r="BD2052" s="2"/>
      <c r="BE2052" s="2"/>
      <c r="BF2052" s="2"/>
      <c r="BG2052" s="2"/>
      <c r="BH2052" s="2"/>
      <c r="BI2052" s="2"/>
      <c r="BO2052" s="2"/>
      <c r="BP2052" s="2"/>
      <c r="BQ2052" s="2"/>
    </row>
    <row r="2053" spans="18:69" x14ac:dyDescent="0.25">
      <c r="R2053" s="2"/>
      <c r="S2053" s="2"/>
      <c r="T2053" s="2"/>
      <c r="U2053" s="2"/>
      <c r="V2053" s="2"/>
      <c r="W2053" s="2"/>
      <c r="BD2053" s="2"/>
      <c r="BE2053" s="2"/>
      <c r="BF2053" s="2"/>
      <c r="BG2053" s="2"/>
      <c r="BH2053" s="2"/>
      <c r="BI2053" s="2"/>
      <c r="BO2053" s="2"/>
      <c r="BP2053" s="2"/>
      <c r="BQ2053" s="2"/>
    </row>
    <row r="2054" spans="18:69" x14ac:dyDescent="0.25">
      <c r="R2054" s="2"/>
      <c r="S2054" s="2"/>
      <c r="T2054" s="2"/>
      <c r="U2054" s="2"/>
      <c r="V2054" s="2"/>
      <c r="W2054" s="2"/>
      <c r="BD2054" s="2"/>
      <c r="BE2054" s="2"/>
      <c r="BF2054" s="2"/>
      <c r="BG2054" s="2"/>
      <c r="BH2054" s="2"/>
      <c r="BI2054" s="2"/>
      <c r="BO2054" s="2"/>
      <c r="BP2054" s="2"/>
      <c r="BQ2054" s="2"/>
    </row>
    <row r="2055" spans="18:69" x14ac:dyDescent="0.25">
      <c r="R2055" s="2"/>
      <c r="S2055" s="2"/>
      <c r="T2055" s="2"/>
      <c r="U2055" s="2"/>
      <c r="V2055" s="2"/>
      <c r="W2055" s="2"/>
      <c r="BD2055" s="2"/>
      <c r="BE2055" s="2"/>
      <c r="BF2055" s="2"/>
      <c r="BG2055" s="2"/>
      <c r="BH2055" s="2"/>
      <c r="BI2055" s="2"/>
      <c r="BO2055" s="2"/>
      <c r="BP2055" s="2"/>
      <c r="BQ2055" s="2"/>
    </row>
    <row r="2056" spans="18:69" x14ac:dyDescent="0.25">
      <c r="R2056" s="2"/>
      <c r="S2056" s="2"/>
      <c r="T2056" s="2"/>
      <c r="U2056" s="2"/>
      <c r="V2056" s="2"/>
      <c r="W2056" s="2"/>
      <c r="BD2056" s="2"/>
      <c r="BE2056" s="2"/>
      <c r="BF2056" s="2"/>
      <c r="BG2056" s="2"/>
      <c r="BH2056" s="2"/>
      <c r="BI2056" s="2"/>
      <c r="BO2056" s="2"/>
      <c r="BP2056" s="2"/>
      <c r="BQ2056" s="2"/>
    </row>
    <row r="2057" spans="18:69" x14ac:dyDescent="0.25">
      <c r="R2057" s="2"/>
      <c r="S2057" s="2"/>
      <c r="T2057" s="2"/>
      <c r="U2057" s="2"/>
      <c r="V2057" s="2"/>
      <c r="W2057" s="2"/>
      <c r="BD2057" s="2"/>
      <c r="BE2057" s="2"/>
      <c r="BF2057" s="2"/>
      <c r="BG2057" s="2"/>
      <c r="BH2057" s="2"/>
      <c r="BI2057" s="2"/>
      <c r="BO2057" s="2"/>
      <c r="BP2057" s="2"/>
      <c r="BQ2057" s="2"/>
    </row>
    <row r="2058" spans="18:69" x14ac:dyDescent="0.25">
      <c r="R2058" s="2"/>
      <c r="S2058" s="2"/>
      <c r="T2058" s="2"/>
      <c r="U2058" s="2"/>
      <c r="V2058" s="2"/>
      <c r="W2058" s="2"/>
      <c r="BD2058" s="2"/>
      <c r="BE2058" s="2"/>
      <c r="BF2058" s="2"/>
      <c r="BG2058" s="2"/>
      <c r="BH2058" s="2"/>
      <c r="BI2058" s="2"/>
      <c r="BO2058" s="2"/>
      <c r="BP2058" s="2"/>
      <c r="BQ2058" s="2"/>
    </row>
    <row r="2059" spans="18:69" x14ac:dyDescent="0.25">
      <c r="R2059" s="2"/>
      <c r="S2059" s="2"/>
      <c r="T2059" s="2"/>
      <c r="U2059" s="2"/>
      <c r="V2059" s="2"/>
      <c r="W2059" s="2"/>
      <c r="BD2059" s="2"/>
      <c r="BE2059" s="2"/>
      <c r="BF2059" s="2"/>
      <c r="BG2059" s="2"/>
      <c r="BH2059" s="2"/>
      <c r="BI2059" s="2"/>
      <c r="BO2059" s="2"/>
      <c r="BP2059" s="2"/>
      <c r="BQ2059" s="2"/>
    </row>
    <row r="2060" spans="18:69" x14ac:dyDescent="0.25">
      <c r="R2060" s="2"/>
      <c r="S2060" s="2"/>
      <c r="T2060" s="2"/>
      <c r="U2060" s="2"/>
      <c r="V2060" s="2"/>
      <c r="W2060" s="2"/>
      <c r="BD2060" s="2"/>
      <c r="BE2060" s="2"/>
      <c r="BF2060" s="2"/>
      <c r="BG2060" s="2"/>
      <c r="BH2060" s="2"/>
      <c r="BI2060" s="2"/>
      <c r="BO2060" s="2"/>
      <c r="BP2060" s="2"/>
      <c r="BQ2060" s="2"/>
    </row>
    <row r="2061" spans="18:69" x14ac:dyDescent="0.25">
      <c r="R2061" s="2"/>
      <c r="S2061" s="2"/>
      <c r="T2061" s="2"/>
      <c r="U2061" s="2"/>
      <c r="V2061" s="2"/>
      <c r="W2061" s="2"/>
      <c r="BD2061" s="2"/>
      <c r="BE2061" s="2"/>
      <c r="BF2061" s="2"/>
      <c r="BG2061" s="2"/>
      <c r="BH2061" s="2"/>
      <c r="BI2061" s="2"/>
      <c r="BO2061" s="2"/>
      <c r="BP2061" s="2"/>
      <c r="BQ2061" s="2"/>
    </row>
    <row r="2062" spans="18:69" x14ac:dyDescent="0.25">
      <c r="R2062" s="2"/>
      <c r="S2062" s="2"/>
      <c r="T2062" s="2"/>
      <c r="U2062" s="2"/>
      <c r="V2062" s="2"/>
      <c r="W2062" s="2"/>
      <c r="BD2062" s="2"/>
      <c r="BE2062" s="2"/>
      <c r="BF2062" s="2"/>
      <c r="BG2062" s="2"/>
      <c r="BH2062" s="2"/>
      <c r="BI2062" s="2"/>
      <c r="BO2062" s="2"/>
      <c r="BP2062" s="2"/>
      <c r="BQ2062" s="2"/>
    </row>
    <row r="2063" spans="18:69" x14ac:dyDescent="0.25">
      <c r="R2063" s="2"/>
      <c r="S2063" s="2"/>
      <c r="T2063" s="2"/>
      <c r="U2063" s="2"/>
      <c r="V2063" s="2"/>
      <c r="W2063" s="2"/>
      <c r="BD2063" s="2"/>
      <c r="BE2063" s="2"/>
      <c r="BF2063" s="2"/>
      <c r="BG2063" s="2"/>
      <c r="BH2063" s="2"/>
      <c r="BI2063" s="2"/>
      <c r="BO2063" s="2"/>
      <c r="BP2063" s="2"/>
      <c r="BQ2063" s="2"/>
    </row>
    <row r="2064" spans="18:69" x14ac:dyDescent="0.25">
      <c r="R2064" s="2"/>
      <c r="S2064" s="2"/>
      <c r="T2064" s="2"/>
      <c r="U2064" s="2"/>
      <c r="V2064" s="2"/>
      <c r="W2064" s="2"/>
      <c r="BD2064" s="2"/>
      <c r="BE2064" s="2"/>
      <c r="BF2064" s="2"/>
      <c r="BG2064" s="2"/>
      <c r="BH2064" s="2"/>
      <c r="BI2064" s="2"/>
      <c r="BO2064" s="2"/>
      <c r="BP2064" s="2"/>
      <c r="BQ2064" s="2"/>
    </row>
    <row r="2065" spans="18:69" x14ac:dyDescent="0.25">
      <c r="R2065" s="2"/>
      <c r="S2065" s="2"/>
      <c r="T2065" s="2"/>
      <c r="U2065" s="2"/>
      <c r="V2065" s="2"/>
      <c r="W2065" s="2"/>
      <c r="BD2065" s="2"/>
      <c r="BE2065" s="2"/>
      <c r="BF2065" s="2"/>
      <c r="BG2065" s="2"/>
      <c r="BH2065" s="2"/>
      <c r="BI2065" s="2"/>
      <c r="BO2065" s="2"/>
      <c r="BP2065" s="2"/>
      <c r="BQ2065" s="2"/>
    </row>
    <row r="2066" spans="18:69" x14ac:dyDescent="0.25">
      <c r="R2066" s="2"/>
      <c r="S2066" s="2"/>
      <c r="T2066" s="2"/>
      <c r="U2066" s="2"/>
      <c r="V2066" s="2"/>
      <c r="W2066" s="2"/>
      <c r="BD2066" s="2"/>
      <c r="BE2066" s="2"/>
      <c r="BF2066" s="2"/>
      <c r="BG2066" s="2"/>
      <c r="BH2066" s="2"/>
      <c r="BI2066" s="2"/>
      <c r="BO2066" s="2"/>
      <c r="BP2066" s="2"/>
      <c r="BQ2066" s="2"/>
    </row>
    <row r="2067" spans="18:69" x14ac:dyDescent="0.25">
      <c r="R2067" s="2"/>
      <c r="S2067" s="2"/>
      <c r="T2067" s="2"/>
      <c r="U2067" s="2"/>
      <c r="V2067" s="2"/>
      <c r="W2067" s="2"/>
      <c r="BD2067" s="2"/>
      <c r="BE2067" s="2"/>
      <c r="BF2067" s="2"/>
      <c r="BG2067" s="2"/>
      <c r="BH2067" s="2"/>
      <c r="BI2067" s="2"/>
      <c r="BO2067" s="2"/>
      <c r="BP2067" s="2"/>
      <c r="BQ2067" s="2"/>
    </row>
    <row r="2068" spans="18:69" x14ac:dyDescent="0.25">
      <c r="R2068" s="2"/>
      <c r="S2068" s="2"/>
      <c r="T2068" s="2"/>
      <c r="U2068" s="2"/>
      <c r="V2068" s="2"/>
      <c r="W2068" s="2"/>
      <c r="BD2068" s="2"/>
      <c r="BE2068" s="2"/>
      <c r="BF2068" s="2"/>
      <c r="BG2068" s="2"/>
      <c r="BH2068" s="2"/>
      <c r="BI2068" s="2"/>
      <c r="BO2068" s="2"/>
      <c r="BP2068" s="2"/>
      <c r="BQ2068" s="2"/>
    </row>
    <row r="2069" spans="18:69" x14ac:dyDescent="0.25">
      <c r="R2069" s="2"/>
      <c r="S2069" s="2"/>
      <c r="T2069" s="2"/>
      <c r="U2069" s="2"/>
      <c r="V2069" s="2"/>
      <c r="W2069" s="2"/>
      <c r="BD2069" s="2"/>
      <c r="BE2069" s="2"/>
      <c r="BF2069" s="2"/>
      <c r="BG2069" s="2"/>
      <c r="BH2069" s="2"/>
      <c r="BI2069" s="2"/>
      <c r="BO2069" s="2"/>
      <c r="BP2069" s="2"/>
      <c r="BQ2069" s="2"/>
    </row>
    <row r="2070" spans="18:69" x14ac:dyDescent="0.25">
      <c r="R2070" s="2"/>
      <c r="S2070" s="2"/>
      <c r="T2070" s="2"/>
      <c r="U2070" s="2"/>
      <c r="V2070" s="2"/>
      <c r="W2070" s="2"/>
      <c r="BD2070" s="2"/>
      <c r="BE2070" s="2"/>
      <c r="BF2070" s="2"/>
      <c r="BG2070" s="2"/>
      <c r="BH2070" s="2"/>
      <c r="BI2070" s="2"/>
      <c r="BO2070" s="2"/>
      <c r="BP2070" s="2"/>
      <c r="BQ2070" s="2"/>
    </row>
    <row r="2071" spans="18:69" x14ac:dyDescent="0.25">
      <c r="R2071" s="2"/>
      <c r="S2071" s="2"/>
      <c r="T2071" s="2"/>
      <c r="U2071" s="2"/>
      <c r="V2071" s="2"/>
      <c r="W2071" s="2"/>
      <c r="BD2071" s="2"/>
      <c r="BE2071" s="2"/>
      <c r="BF2071" s="2"/>
      <c r="BG2071" s="2"/>
      <c r="BH2071" s="2"/>
      <c r="BI2071" s="2"/>
      <c r="BO2071" s="2"/>
      <c r="BP2071" s="2"/>
      <c r="BQ2071" s="2"/>
    </row>
    <row r="2072" spans="18:69" x14ac:dyDescent="0.25">
      <c r="R2072" s="2"/>
      <c r="S2072" s="2"/>
      <c r="T2072" s="2"/>
      <c r="U2072" s="2"/>
      <c r="V2072" s="2"/>
      <c r="W2072" s="2"/>
      <c r="BD2072" s="2"/>
      <c r="BE2072" s="2"/>
      <c r="BF2072" s="2"/>
      <c r="BG2072" s="2"/>
      <c r="BH2072" s="2"/>
      <c r="BI2072" s="2"/>
      <c r="BO2072" s="2"/>
      <c r="BP2072" s="2"/>
      <c r="BQ2072" s="2"/>
    </row>
    <row r="2073" spans="18:69" x14ac:dyDescent="0.25">
      <c r="R2073" s="2"/>
      <c r="S2073" s="2"/>
      <c r="T2073" s="2"/>
      <c r="U2073" s="2"/>
      <c r="V2073" s="2"/>
      <c r="W2073" s="2"/>
      <c r="BD2073" s="2"/>
      <c r="BE2073" s="2"/>
      <c r="BF2073" s="2"/>
      <c r="BG2073" s="2"/>
      <c r="BH2073" s="2"/>
      <c r="BI2073" s="2"/>
      <c r="BO2073" s="2"/>
      <c r="BP2073" s="2"/>
      <c r="BQ2073" s="2"/>
    </row>
    <row r="2074" spans="18:69" x14ac:dyDescent="0.25">
      <c r="R2074" s="2"/>
      <c r="S2074" s="2"/>
      <c r="T2074" s="2"/>
      <c r="U2074" s="2"/>
      <c r="V2074" s="2"/>
      <c r="W2074" s="2"/>
      <c r="BD2074" s="2"/>
      <c r="BE2074" s="2"/>
      <c r="BF2074" s="2"/>
      <c r="BG2074" s="2"/>
      <c r="BH2074" s="2"/>
      <c r="BI2074" s="2"/>
      <c r="BO2074" s="2"/>
      <c r="BP2074" s="2"/>
      <c r="BQ2074" s="2"/>
    </row>
    <row r="2075" spans="18:69" x14ac:dyDescent="0.25">
      <c r="R2075" s="2"/>
      <c r="S2075" s="2"/>
      <c r="T2075" s="2"/>
      <c r="U2075" s="2"/>
      <c r="V2075" s="2"/>
      <c r="W2075" s="2"/>
      <c r="BD2075" s="2"/>
      <c r="BE2075" s="2"/>
      <c r="BF2075" s="2"/>
      <c r="BG2075" s="2"/>
      <c r="BH2075" s="2"/>
      <c r="BI2075" s="2"/>
      <c r="BO2075" s="2"/>
      <c r="BP2075" s="2"/>
      <c r="BQ2075" s="2"/>
    </row>
    <row r="2076" spans="18:69" x14ac:dyDescent="0.25">
      <c r="R2076" s="2"/>
      <c r="S2076" s="2"/>
      <c r="T2076" s="2"/>
      <c r="U2076" s="2"/>
      <c r="V2076" s="2"/>
      <c r="W2076" s="2"/>
      <c r="BD2076" s="2"/>
      <c r="BE2076" s="2"/>
      <c r="BF2076" s="2"/>
      <c r="BG2076" s="2"/>
      <c r="BH2076" s="2"/>
      <c r="BI2076" s="2"/>
      <c r="BO2076" s="2"/>
      <c r="BP2076" s="2"/>
      <c r="BQ2076" s="2"/>
    </row>
    <row r="2077" spans="18:69" x14ac:dyDescent="0.25">
      <c r="R2077" s="2"/>
      <c r="S2077" s="2"/>
      <c r="T2077" s="2"/>
      <c r="U2077" s="2"/>
      <c r="V2077" s="2"/>
      <c r="W2077" s="2"/>
      <c r="BD2077" s="2"/>
      <c r="BE2077" s="2"/>
      <c r="BF2077" s="2"/>
      <c r="BG2077" s="2"/>
      <c r="BH2077" s="2"/>
      <c r="BI2077" s="2"/>
      <c r="BO2077" s="2"/>
      <c r="BP2077" s="2"/>
      <c r="BQ2077" s="2"/>
    </row>
    <row r="2078" spans="18:69" x14ac:dyDescent="0.25">
      <c r="R2078" s="2"/>
      <c r="S2078" s="2"/>
      <c r="T2078" s="2"/>
      <c r="U2078" s="2"/>
      <c r="V2078" s="2"/>
      <c r="W2078" s="2"/>
      <c r="BD2078" s="2"/>
      <c r="BE2078" s="2"/>
      <c r="BF2078" s="2"/>
      <c r="BG2078" s="2"/>
      <c r="BH2078" s="2"/>
      <c r="BI2078" s="2"/>
      <c r="BO2078" s="2"/>
      <c r="BP2078" s="2"/>
      <c r="BQ2078" s="2"/>
    </row>
    <row r="2079" spans="18:69" x14ac:dyDescent="0.25">
      <c r="R2079" s="2"/>
      <c r="S2079" s="2"/>
      <c r="T2079" s="2"/>
      <c r="U2079" s="2"/>
      <c r="V2079" s="2"/>
      <c r="W2079" s="2"/>
      <c r="BD2079" s="2"/>
      <c r="BE2079" s="2"/>
      <c r="BF2079" s="2"/>
      <c r="BG2079" s="2"/>
      <c r="BH2079" s="2"/>
      <c r="BI2079" s="2"/>
      <c r="BO2079" s="2"/>
      <c r="BP2079" s="2"/>
      <c r="BQ2079" s="2"/>
    </row>
    <row r="2080" spans="18:69" x14ac:dyDescent="0.25">
      <c r="R2080" s="2"/>
      <c r="S2080" s="2"/>
      <c r="T2080" s="2"/>
      <c r="U2080" s="2"/>
      <c r="V2080" s="2"/>
      <c r="W2080" s="2"/>
      <c r="BD2080" s="2"/>
      <c r="BE2080" s="2"/>
      <c r="BF2080" s="2"/>
      <c r="BG2080" s="2"/>
      <c r="BH2080" s="2"/>
      <c r="BI2080" s="2"/>
      <c r="BO2080" s="2"/>
      <c r="BP2080" s="2"/>
      <c r="BQ2080" s="2"/>
    </row>
    <row r="2081" spans="18:69" x14ac:dyDescent="0.25">
      <c r="R2081" s="2"/>
      <c r="S2081" s="2"/>
      <c r="T2081" s="2"/>
      <c r="U2081" s="2"/>
      <c r="V2081" s="2"/>
      <c r="W2081" s="2"/>
      <c r="BD2081" s="2"/>
      <c r="BE2081" s="2"/>
      <c r="BF2081" s="2"/>
      <c r="BG2081" s="2"/>
      <c r="BH2081" s="2"/>
      <c r="BI2081" s="2"/>
      <c r="BO2081" s="2"/>
      <c r="BP2081" s="2"/>
      <c r="BQ2081" s="2"/>
    </row>
    <row r="2082" spans="18:69" x14ac:dyDescent="0.25">
      <c r="R2082" s="2"/>
      <c r="S2082" s="2"/>
      <c r="T2082" s="2"/>
      <c r="U2082" s="2"/>
      <c r="V2082" s="2"/>
      <c r="W2082" s="2"/>
      <c r="BD2082" s="2"/>
      <c r="BE2082" s="2"/>
      <c r="BF2082" s="2"/>
      <c r="BG2082" s="2"/>
      <c r="BH2082" s="2"/>
      <c r="BI2082" s="2"/>
      <c r="BO2082" s="2"/>
      <c r="BP2082" s="2"/>
      <c r="BQ2082" s="2"/>
    </row>
    <row r="2083" spans="18:69" x14ac:dyDescent="0.25">
      <c r="R2083" s="2"/>
      <c r="S2083" s="2"/>
      <c r="T2083" s="2"/>
      <c r="U2083" s="2"/>
      <c r="V2083" s="2"/>
      <c r="W2083" s="2"/>
      <c r="BD2083" s="2"/>
      <c r="BE2083" s="2"/>
      <c r="BF2083" s="2"/>
      <c r="BG2083" s="2"/>
      <c r="BH2083" s="2"/>
      <c r="BI2083" s="2"/>
      <c r="BO2083" s="2"/>
      <c r="BP2083" s="2"/>
      <c r="BQ2083" s="2"/>
    </row>
    <row r="2084" spans="18:69" x14ac:dyDescent="0.25">
      <c r="R2084" s="2"/>
      <c r="S2084" s="2"/>
      <c r="T2084" s="2"/>
      <c r="U2084" s="2"/>
      <c r="V2084" s="2"/>
      <c r="W2084" s="2"/>
      <c r="BD2084" s="2"/>
      <c r="BE2084" s="2"/>
      <c r="BF2084" s="2"/>
      <c r="BG2084" s="2"/>
      <c r="BH2084" s="2"/>
      <c r="BI2084" s="2"/>
      <c r="BO2084" s="2"/>
      <c r="BP2084" s="2"/>
      <c r="BQ2084" s="2"/>
    </row>
    <row r="2085" spans="18:69" x14ac:dyDescent="0.25">
      <c r="R2085" s="2"/>
      <c r="S2085" s="2"/>
      <c r="T2085" s="2"/>
      <c r="U2085" s="2"/>
      <c r="V2085" s="2"/>
      <c r="W2085" s="2"/>
      <c r="BD2085" s="2"/>
      <c r="BE2085" s="2"/>
      <c r="BF2085" s="2"/>
      <c r="BG2085" s="2"/>
      <c r="BH2085" s="2"/>
      <c r="BI2085" s="2"/>
      <c r="BO2085" s="2"/>
      <c r="BP2085" s="2"/>
      <c r="BQ2085" s="2"/>
    </row>
    <row r="2086" spans="18:69" x14ac:dyDescent="0.25">
      <c r="R2086" s="2"/>
      <c r="S2086" s="2"/>
      <c r="T2086" s="2"/>
      <c r="U2086" s="2"/>
      <c r="V2086" s="2"/>
      <c r="W2086" s="2"/>
      <c r="BD2086" s="2"/>
      <c r="BE2086" s="2"/>
      <c r="BF2086" s="2"/>
      <c r="BG2086" s="2"/>
      <c r="BH2086" s="2"/>
      <c r="BI2086" s="2"/>
      <c r="BO2086" s="2"/>
      <c r="BP2086" s="2"/>
      <c r="BQ2086" s="2"/>
    </row>
    <row r="2087" spans="18:69" x14ac:dyDescent="0.25">
      <c r="R2087" s="2"/>
      <c r="S2087" s="2"/>
      <c r="T2087" s="2"/>
      <c r="U2087" s="2"/>
      <c r="V2087" s="2"/>
      <c r="W2087" s="2"/>
      <c r="BD2087" s="2"/>
      <c r="BE2087" s="2"/>
      <c r="BF2087" s="2"/>
      <c r="BG2087" s="2"/>
      <c r="BH2087" s="2"/>
      <c r="BI2087" s="2"/>
      <c r="BO2087" s="2"/>
      <c r="BP2087" s="2"/>
      <c r="BQ2087" s="2"/>
    </row>
    <row r="2088" spans="18:69" x14ac:dyDescent="0.25">
      <c r="R2088" s="2"/>
      <c r="S2088" s="2"/>
      <c r="T2088" s="2"/>
      <c r="U2088" s="2"/>
      <c r="V2088" s="2"/>
      <c r="W2088" s="2"/>
      <c r="BD2088" s="2"/>
      <c r="BE2088" s="2"/>
      <c r="BF2088" s="2"/>
      <c r="BG2088" s="2"/>
      <c r="BH2088" s="2"/>
      <c r="BI2088" s="2"/>
      <c r="BO2088" s="2"/>
      <c r="BP2088" s="2"/>
      <c r="BQ2088" s="2"/>
    </row>
    <row r="2089" spans="18:69" x14ac:dyDescent="0.25">
      <c r="R2089" s="2"/>
      <c r="S2089" s="2"/>
      <c r="T2089" s="2"/>
      <c r="U2089" s="2"/>
      <c r="V2089" s="2"/>
      <c r="W2089" s="2"/>
      <c r="BD2089" s="2"/>
      <c r="BE2089" s="2"/>
      <c r="BF2089" s="2"/>
      <c r="BG2089" s="2"/>
      <c r="BH2089" s="2"/>
      <c r="BI2089" s="2"/>
      <c r="BO2089" s="2"/>
      <c r="BP2089" s="2"/>
      <c r="BQ2089" s="2"/>
    </row>
    <row r="2090" spans="18:69" x14ac:dyDescent="0.25">
      <c r="R2090" s="2"/>
      <c r="S2090" s="2"/>
      <c r="T2090" s="2"/>
      <c r="U2090" s="2"/>
      <c r="V2090" s="2"/>
      <c r="W2090" s="2"/>
      <c r="BD2090" s="2"/>
      <c r="BE2090" s="2"/>
      <c r="BF2090" s="2"/>
      <c r="BG2090" s="2"/>
      <c r="BH2090" s="2"/>
      <c r="BI2090" s="2"/>
      <c r="BO2090" s="2"/>
      <c r="BP2090" s="2"/>
      <c r="BQ2090" s="2"/>
    </row>
    <row r="2091" spans="18:69" x14ac:dyDescent="0.25">
      <c r="R2091" s="2"/>
      <c r="S2091" s="2"/>
      <c r="T2091" s="2"/>
      <c r="U2091" s="2"/>
      <c r="V2091" s="2"/>
      <c r="W2091" s="2"/>
      <c r="BD2091" s="2"/>
      <c r="BE2091" s="2"/>
      <c r="BF2091" s="2"/>
      <c r="BG2091" s="2"/>
      <c r="BH2091" s="2"/>
      <c r="BI2091" s="2"/>
      <c r="BO2091" s="2"/>
      <c r="BP2091" s="2"/>
      <c r="BQ2091" s="2"/>
    </row>
    <row r="2092" spans="18:69" x14ac:dyDescent="0.25">
      <c r="R2092" s="2"/>
      <c r="S2092" s="2"/>
      <c r="T2092" s="2"/>
      <c r="U2092" s="2"/>
      <c r="V2092" s="2"/>
      <c r="W2092" s="2"/>
      <c r="BD2092" s="2"/>
      <c r="BE2092" s="2"/>
      <c r="BF2092" s="2"/>
      <c r="BG2092" s="2"/>
      <c r="BH2092" s="2"/>
      <c r="BI2092" s="2"/>
      <c r="BO2092" s="2"/>
      <c r="BP2092" s="2"/>
      <c r="BQ2092" s="2"/>
    </row>
    <row r="2093" spans="18:69" x14ac:dyDescent="0.25">
      <c r="R2093" s="2"/>
      <c r="S2093" s="2"/>
      <c r="T2093" s="2"/>
      <c r="U2093" s="2"/>
      <c r="V2093" s="2"/>
      <c r="W2093" s="2"/>
      <c r="BD2093" s="2"/>
      <c r="BE2093" s="2"/>
      <c r="BF2093" s="2"/>
      <c r="BG2093" s="2"/>
      <c r="BH2093" s="2"/>
      <c r="BI2093" s="2"/>
      <c r="BO2093" s="2"/>
      <c r="BP2093" s="2"/>
      <c r="BQ2093" s="2"/>
    </row>
    <row r="2094" spans="18:69" x14ac:dyDescent="0.25">
      <c r="R2094" s="2"/>
      <c r="S2094" s="2"/>
      <c r="T2094" s="2"/>
      <c r="U2094" s="2"/>
      <c r="V2094" s="2"/>
      <c r="W2094" s="2"/>
      <c r="BD2094" s="2"/>
      <c r="BE2094" s="2"/>
      <c r="BF2094" s="2"/>
      <c r="BG2094" s="2"/>
      <c r="BH2094" s="2"/>
      <c r="BI2094" s="2"/>
      <c r="BO2094" s="2"/>
      <c r="BP2094" s="2"/>
      <c r="BQ2094" s="2"/>
    </row>
    <row r="2095" spans="18:69" x14ac:dyDescent="0.25">
      <c r="R2095" s="2"/>
      <c r="S2095" s="2"/>
      <c r="T2095" s="2"/>
      <c r="U2095" s="2"/>
      <c r="V2095" s="2"/>
      <c r="W2095" s="2"/>
      <c r="BD2095" s="2"/>
      <c r="BE2095" s="2"/>
      <c r="BF2095" s="2"/>
      <c r="BG2095" s="2"/>
      <c r="BH2095" s="2"/>
      <c r="BI2095" s="2"/>
      <c r="BO2095" s="2"/>
      <c r="BP2095" s="2"/>
      <c r="BQ2095" s="2"/>
    </row>
    <row r="2096" spans="18:69" x14ac:dyDescent="0.25">
      <c r="R2096" s="2"/>
      <c r="S2096" s="2"/>
      <c r="T2096" s="2"/>
      <c r="U2096" s="2"/>
      <c r="V2096" s="2"/>
      <c r="W2096" s="2"/>
      <c r="BD2096" s="2"/>
      <c r="BE2096" s="2"/>
      <c r="BF2096" s="2"/>
      <c r="BG2096" s="2"/>
      <c r="BH2096" s="2"/>
      <c r="BI2096" s="2"/>
      <c r="BO2096" s="2"/>
      <c r="BP2096" s="2"/>
      <c r="BQ2096" s="2"/>
    </row>
    <row r="2097" spans="18:69" x14ac:dyDescent="0.25">
      <c r="R2097" s="2"/>
      <c r="S2097" s="2"/>
      <c r="T2097" s="2"/>
      <c r="U2097" s="2"/>
      <c r="V2097" s="2"/>
      <c r="W2097" s="2"/>
      <c r="BD2097" s="2"/>
      <c r="BE2097" s="2"/>
      <c r="BF2097" s="2"/>
      <c r="BG2097" s="2"/>
      <c r="BH2097" s="2"/>
      <c r="BI2097" s="2"/>
      <c r="BO2097" s="2"/>
      <c r="BP2097" s="2"/>
      <c r="BQ2097" s="2"/>
    </row>
    <row r="2098" spans="18:69" x14ac:dyDescent="0.25">
      <c r="R2098" s="2"/>
      <c r="S2098" s="2"/>
      <c r="T2098" s="2"/>
      <c r="U2098" s="2"/>
      <c r="V2098" s="2"/>
      <c r="W2098" s="2"/>
      <c r="BD2098" s="2"/>
      <c r="BE2098" s="2"/>
      <c r="BF2098" s="2"/>
      <c r="BG2098" s="2"/>
      <c r="BH2098" s="2"/>
      <c r="BI2098" s="2"/>
      <c r="BO2098" s="2"/>
      <c r="BP2098" s="2"/>
      <c r="BQ2098" s="2"/>
    </row>
    <row r="2099" spans="18:69" x14ac:dyDescent="0.25">
      <c r="R2099" s="2"/>
      <c r="S2099" s="2"/>
      <c r="T2099" s="2"/>
      <c r="U2099" s="2"/>
      <c r="V2099" s="2"/>
      <c r="W2099" s="2"/>
      <c r="BD2099" s="2"/>
      <c r="BE2099" s="2"/>
      <c r="BF2099" s="2"/>
      <c r="BG2099" s="2"/>
      <c r="BH2099" s="2"/>
      <c r="BI2099" s="2"/>
      <c r="BO2099" s="2"/>
      <c r="BP2099" s="2"/>
      <c r="BQ2099" s="2"/>
    </row>
    <row r="2100" spans="18:69" x14ac:dyDescent="0.25">
      <c r="R2100" s="2"/>
      <c r="S2100" s="2"/>
      <c r="T2100" s="2"/>
      <c r="U2100" s="2"/>
      <c r="V2100" s="2"/>
      <c r="W2100" s="2"/>
      <c r="BD2100" s="2"/>
      <c r="BE2100" s="2"/>
      <c r="BF2100" s="2"/>
      <c r="BG2100" s="2"/>
      <c r="BH2100" s="2"/>
      <c r="BI2100" s="2"/>
      <c r="BO2100" s="2"/>
      <c r="BP2100" s="2"/>
      <c r="BQ2100" s="2"/>
    </row>
    <row r="2101" spans="18:69" x14ac:dyDescent="0.25">
      <c r="R2101" s="2"/>
      <c r="S2101" s="2"/>
      <c r="T2101" s="2"/>
      <c r="U2101" s="2"/>
      <c r="V2101" s="2"/>
      <c r="W2101" s="2"/>
      <c r="BD2101" s="2"/>
      <c r="BE2101" s="2"/>
      <c r="BF2101" s="2"/>
      <c r="BG2101" s="2"/>
      <c r="BH2101" s="2"/>
      <c r="BI2101" s="2"/>
      <c r="BO2101" s="2"/>
      <c r="BP2101" s="2"/>
      <c r="BQ2101" s="2"/>
    </row>
    <row r="2102" spans="18:69" x14ac:dyDescent="0.25">
      <c r="R2102" s="2"/>
      <c r="S2102" s="2"/>
      <c r="T2102" s="2"/>
      <c r="U2102" s="2"/>
      <c r="V2102" s="2"/>
      <c r="W2102" s="2"/>
      <c r="BD2102" s="2"/>
      <c r="BE2102" s="2"/>
      <c r="BF2102" s="2"/>
      <c r="BG2102" s="2"/>
      <c r="BH2102" s="2"/>
      <c r="BI2102" s="2"/>
      <c r="BO2102" s="2"/>
      <c r="BP2102" s="2"/>
      <c r="BQ2102" s="2"/>
    </row>
    <row r="2103" spans="18:69" x14ac:dyDescent="0.25">
      <c r="R2103" s="2"/>
      <c r="S2103" s="2"/>
      <c r="T2103" s="2"/>
      <c r="U2103" s="2"/>
      <c r="V2103" s="2"/>
      <c r="W2103" s="2"/>
      <c r="BD2103" s="2"/>
      <c r="BE2103" s="2"/>
      <c r="BF2103" s="2"/>
      <c r="BG2103" s="2"/>
      <c r="BH2103" s="2"/>
      <c r="BI2103" s="2"/>
      <c r="BO2103" s="2"/>
      <c r="BP2103" s="2"/>
      <c r="BQ2103" s="2"/>
    </row>
    <row r="2104" spans="18:69" x14ac:dyDescent="0.25">
      <c r="R2104" s="2"/>
      <c r="S2104" s="2"/>
      <c r="T2104" s="2"/>
      <c r="U2104" s="2"/>
      <c r="V2104" s="2"/>
      <c r="W2104" s="2"/>
      <c r="BD2104" s="2"/>
      <c r="BE2104" s="2"/>
      <c r="BF2104" s="2"/>
      <c r="BG2104" s="2"/>
      <c r="BH2104" s="2"/>
      <c r="BI2104" s="2"/>
      <c r="BO2104" s="2"/>
      <c r="BP2104" s="2"/>
      <c r="BQ2104" s="2"/>
    </row>
    <row r="2105" spans="18:69" x14ac:dyDescent="0.25">
      <c r="R2105" s="2"/>
      <c r="S2105" s="2"/>
      <c r="T2105" s="2"/>
      <c r="U2105" s="2"/>
      <c r="V2105" s="2"/>
      <c r="W2105" s="2"/>
      <c r="BD2105" s="2"/>
      <c r="BE2105" s="2"/>
      <c r="BF2105" s="2"/>
      <c r="BG2105" s="2"/>
      <c r="BH2105" s="2"/>
      <c r="BI2105" s="2"/>
      <c r="BO2105" s="2"/>
      <c r="BP2105" s="2"/>
      <c r="BQ2105" s="2"/>
    </row>
    <row r="2106" spans="18:69" x14ac:dyDescent="0.25">
      <c r="R2106" s="2"/>
      <c r="S2106" s="2"/>
      <c r="T2106" s="2"/>
      <c r="U2106" s="2"/>
      <c r="V2106" s="2"/>
      <c r="W2106" s="2"/>
      <c r="BD2106" s="2"/>
      <c r="BE2106" s="2"/>
      <c r="BF2106" s="2"/>
      <c r="BG2106" s="2"/>
      <c r="BH2106" s="2"/>
      <c r="BI2106" s="2"/>
      <c r="BO2106" s="2"/>
      <c r="BP2106" s="2"/>
      <c r="BQ2106" s="2"/>
    </row>
    <row r="2107" spans="18:69" x14ac:dyDescent="0.25">
      <c r="R2107" s="2"/>
      <c r="S2107" s="2"/>
      <c r="T2107" s="2"/>
      <c r="U2107" s="2"/>
      <c r="V2107" s="2"/>
      <c r="W2107" s="2"/>
      <c r="BD2107" s="2"/>
      <c r="BE2107" s="2"/>
      <c r="BF2107" s="2"/>
      <c r="BG2107" s="2"/>
      <c r="BH2107" s="2"/>
      <c r="BI2107" s="2"/>
      <c r="BO2107" s="2"/>
      <c r="BP2107" s="2"/>
      <c r="BQ2107" s="2"/>
    </row>
    <row r="2108" spans="18:69" x14ac:dyDescent="0.25">
      <c r="R2108" s="2"/>
      <c r="S2108" s="2"/>
      <c r="T2108" s="2"/>
      <c r="U2108" s="2"/>
      <c r="V2108" s="2"/>
      <c r="W2108" s="2"/>
      <c r="BD2108" s="2"/>
      <c r="BE2108" s="2"/>
      <c r="BF2108" s="2"/>
      <c r="BG2108" s="2"/>
      <c r="BH2108" s="2"/>
      <c r="BI2108" s="2"/>
      <c r="BO2108" s="2"/>
      <c r="BP2108" s="2"/>
      <c r="BQ2108" s="2"/>
    </row>
    <row r="2109" spans="18:69" x14ac:dyDescent="0.25">
      <c r="R2109" s="2"/>
      <c r="S2109" s="2"/>
      <c r="T2109" s="2"/>
      <c r="U2109" s="2"/>
      <c r="V2109" s="2"/>
      <c r="W2109" s="2"/>
      <c r="BD2109" s="2"/>
      <c r="BE2109" s="2"/>
      <c r="BF2109" s="2"/>
      <c r="BG2109" s="2"/>
      <c r="BH2109" s="2"/>
      <c r="BI2109" s="2"/>
      <c r="BO2109" s="2"/>
      <c r="BP2109" s="2"/>
      <c r="BQ2109" s="2"/>
    </row>
    <row r="2110" spans="18:69" x14ac:dyDescent="0.25">
      <c r="R2110" s="2"/>
      <c r="S2110" s="2"/>
      <c r="T2110" s="2"/>
      <c r="U2110" s="2"/>
      <c r="V2110" s="2"/>
      <c r="W2110" s="2"/>
      <c r="BD2110" s="2"/>
      <c r="BE2110" s="2"/>
      <c r="BF2110" s="2"/>
      <c r="BG2110" s="2"/>
      <c r="BH2110" s="2"/>
      <c r="BI2110" s="2"/>
      <c r="BO2110" s="2"/>
      <c r="BP2110" s="2"/>
      <c r="BQ2110" s="2"/>
    </row>
    <row r="2111" spans="18:69" x14ac:dyDescent="0.25">
      <c r="R2111" s="2"/>
      <c r="S2111" s="2"/>
      <c r="T2111" s="2"/>
      <c r="U2111" s="2"/>
      <c r="V2111" s="2"/>
      <c r="W2111" s="2"/>
      <c r="BD2111" s="2"/>
      <c r="BE2111" s="2"/>
      <c r="BF2111" s="2"/>
      <c r="BG2111" s="2"/>
      <c r="BH2111" s="2"/>
      <c r="BI2111" s="2"/>
      <c r="BO2111" s="2"/>
      <c r="BP2111" s="2"/>
      <c r="BQ2111" s="2"/>
    </row>
    <row r="2112" spans="18:69" x14ac:dyDescent="0.25">
      <c r="R2112" s="2"/>
      <c r="S2112" s="2"/>
      <c r="T2112" s="2"/>
      <c r="U2112" s="2"/>
      <c r="V2112" s="2"/>
      <c r="W2112" s="2"/>
      <c r="BD2112" s="2"/>
      <c r="BE2112" s="2"/>
      <c r="BF2112" s="2"/>
      <c r="BG2112" s="2"/>
      <c r="BH2112" s="2"/>
      <c r="BI2112" s="2"/>
      <c r="BO2112" s="2"/>
      <c r="BP2112" s="2"/>
      <c r="BQ2112" s="2"/>
    </row>
    <row r="2113" spans="18:69" x14ac:dyDescent="0.25">
      <c r="R2113" s="2"/>
      <c r="S2113" s="2"/>
      <c r="T2113" s="2"/>
      <c r="U2113" s="2"/>
      <c r="V2113" s="2"/>
      <c r="W2113" s="2"/>
      <c r="BD2113" s="2"/>
      <c r="BE2113" s="2"/>
      <c r="BF2113" s="2"/>
      <c r="BG2113" s="2"/>
      <c r="BH2113" s="2"/>
      <c r="BI2113" s="2"/>
      <c r="BO2113" s="2"/>
      <c r="BP2113" s="2"/>
      <c r="BQ2113" s="2"/>
    </row>
    <row r="2114" spans="18:69" x14ac:dyDescent="0.25">
      <c r="R2114" s="2"/>
      <c r="S2114" s="2"/>
      <c r="T2114" s="2"/>
      <c r="U2114" s="2"/>
      <c r="V2114" s="2"/>
      <c r="W2114" s="2"/>
      <c r="BD2114" s="2"/>
      <c r="BE2114" s="2"/>
      <c r="BF2114" s="2"/>
      <c r="BG2114" s="2"/>
      <c r="BH2114" s="2"/>
      <c r="BI2114" s="2"/>
      <c r="BO2114" s="2"/>
      <c r="BP2114" s="2"/>
      <c r="BQ2114" s="2"/>
    </row>
    <row r="2115" spans="18:69" x14ac:dyDescent="0.25">
      <c r="R2115" s="2"/>
      <c r="S2115" s="2"/>
      <c r="T2115" s="2"/>
      <c r="U2115" s="2"/>
      <c r="V2115" s="2"/>
      <c r="W2115" s="2"/>
      <c r="BD2115" s="2"/>
      <c r="BE2115" s="2"/>
      <c r="BF2115" s="2"/>
      <c r="BG2115" s="2"/>
      <c r="BH2115" s="2"/>
      <c r="BI2115" s="2"/>
      <c r="BO2115" s="2"/>
      <c r="BP2115" s="2"/>
      <c r="BQ2115" s="2"/>
    </row>
    <row r="2116" spans="18:69" x14ac:dyDescent="0.25">
      <c r="R2116" s="2"/>
      <c r="S2116" s="2"/>
      <c r="T2116" s="2"/>
      <c r="U2116" s="2"/>
      <c r="V2116" s="2"/>
      <c r="W2116" s="2"/>
      <c r="BD2116" s="2"/>
      <c r="BE2116" s="2"/>
      <c r="BF2116" s="2"/>
      <c r="BG2116" s="2"/>
      <c r="BH2116" s="2"/>
      <c r="BI2116" s="2"/>
      <c r="BO2116" s="2"/>
      <c r="BP2116" s="2"/>
      <c r="BQ2116" s="2"/>
    </row>
    <row r="2117" spans="18:69" x14ac:dyDescent="0.25">
      <c r="R2117" s="2"/>
      <c r="S2117" s="2"/>
      <c r="T2117" s="2"/>
      <c r="U2117" s="2"/>
      <c r="V2117" s="2"/>
      <c r="W2117" s="2"/>
      <c r="BD2117" s="2"/>
      <c r="BE2117" s="2"/>
      <c r="BF2117" s="2"/>
      <c r="BG2117" s="2"/>
      <c r="BH2117" s="2"/>
      <c r="BI2117" s="2"/>
      <c r="BO2117" s="2"/>
      <c r="BP2117" s="2"/>
      <c r="BQ2117" s="2"/>
    </row>
    <row r="2118" spans="18:69" x14ac:dyDescent="0.25">
      <c r="R2118" s="2"/>
      <c r="S2118" s="2"/>
      <c r="T2118" s="2"/>
      <c r="U2118" s="2"/>
      <c r="V2118" s="2"/>
      <c r="W2118" s="2"/>
      <c r="BD2118" s="2"/>
      <c r="BE2118" s="2"/>
      <c r="BF2118" s="2"/>
      <c r="BG2118" s="2"/>
      <c r="BH2118" s="2"/>
      <c r="BI2118" s="2"/>
      <c r="BO2118" s="2"/>
      <c r="BP2118" s="2"/>
      <c r="BQ2118" s="2"/>
    </row>
    <row r="2119" spans="18:69" x14ac:dyDescent="0.25">
      <c r="R2119" s="2"/>
      <c r="S2119" s="2"/>
      <c r="T2119" s="2"/>
      <c r="U2119" s="2"/>
      <c r="V2119" s="2"/>
      <c r="W2119" s="2"/>
      <c r="BD2119" s="2"/>
      <c r="BE2119" s="2"/>
      <c r="BF2119" s="2"/>
      <c r="BG2119" s="2"/>
      <c r="BH2119" s="2"/>
      <c r="BI2119" s="2"/>
      <c r="BO2119" s="2"/>
      <c r="BP2119" s="2"/>
      <c r="BQ2119" s="2"/>
    </row>
    <row r="2120" spans="18:69" x14ac:dyDescent="0.25">
      <c r="R2120" s="2"/>
      <c r="S2120" s="2"/>
      <c r="T2120" s="2"/>
      <c r="U2120" s="2"/>
      <c r="V2120" s="2"/>
      <c r="W2120" s="2"/>
      <c r="BD2120" s="2"/>
      <c r="BE2120" s="2"/>
      <c r="BF2120" s="2"/>
      <c r="BG2120" s="2"/>
      <c r="BH2120" s="2"/>
      <c r="BI2120" s="2"/>
      <c r="BO2120" s="2"/>
      <c r="BP2120" s="2"/>
      <c r="BQ2120" s="2"/>
    </row>
    <row r="2121" spans="18:69" x14ac:dyDescent="0.25">
      <c r="R2121" s="2"/>
      <c r="S2121" s="2"/>
      <c r="T2121" s="2"/>
      <c r="U2121" s="2"/>
      <c r="V2121" s="2"/>
      <c r="W2121" s="2"/>
      <c r="BD2121" s="2"/>
      <c r="BE2121" s="2"/>
      <c r="BF2121" s="2"/>
      <c r="BG2121" s="2"/>
      <c r="BH2121" s="2"/>
      <c r="BI2121" s="2"/>
      <c r="BO2121" s="2"/>
      <c r="BP2121" s="2"/>
      <c r="BQ2121" s="2"/>
    </row>
    <row r="2122" spans="18:69" x14ac:dyDescent="0.25">
      <c r="R2122" s="2"/>
      <c r="S2122" s="2"/>
      <c r="T2122" s="2"/>
      <c r="U2122" s="2"/>
      <c r="V2122" s="2"/>
      <c r="W2122" s="2"/>
      <c r="BD2122" s="2"/>
      <c r="BE2122" s="2"/>
      <c r="BF2122" s="2"/>
      <c r="BG2122" s="2"/>
      <c r="BH2122" s="2"/>
      <c r="BI2122" s="2"/>
      <c r="BO2122" s="2"/>
      <c r="BP2122" s="2"/>
      <c r="BQ2122" s="2"/>
    </row>
    <row r="2123" spans="18:69" x14ac:dyDescent="0.25">
      <c r="R2123" s="2"/>
      <c r="S2123" s="2"/>
      <c r="T2123" s="2"/>
      <c r="U2123" s="2"/>
      <c r="V2123" s="2"/>
      <c r="W2123" s="2"/>
      <c r="BD2123" s="2"/>
      <c r="BE2123" s="2"/>
      <c r="BF2123" s="2"/>
      <c r="BG2123" s="2"/>
      <c r="BH2123" s="2"/>
      <c r="BI2123" s="2"/>
      <c r="BO2123" s="2"/>
      <c r="BP2123" s="2"/>
      <c r="BQ2123" s="2"/>
    </row>
    <row r="2124" spans="18:69" x14ac:dyDescent="0.25">
      <c r="R2124" s="2"/>
      <c r="S2124" s="2"/>
      <c r="T2124" s="2"/>
      <c r="U2124" s="2"/>
      <c r="V2124" s="2"/>
      <c r="W2124" s="2"/>
      <c r="BD2124" s="2"/>
      <c r="BE2124" s="2"/>
      <c r="BF2124" s="2"/>
      <c r="BG2124" s="2"/>
      <c r="BH2124" s="2"/>
      <c r="BI2124" s="2"/>
      <c r="BO2124" s="2"/>
      <c r="BP2124" s="2"/>
      <c r="BQ2124" s="2"/>
    </row>
    <row r="2125" spans="18:69" x14ac:dyDescent="0.25">
      <c r="R2125" s="2"/>
      <c r="S2125" s="2"/>
      <c r="T2125" s="2"/>
      <c r="U2125" s="2"/>
      <c r="V2125" s="2"/>
      <c r="W2125" s="2"/>
      <c r="BD2125" s="2"/>
      <c r="BE2125" s="2"/>
      <c r="BF2125" s="2"/>
      <c r="BG2125" s="2"/>
      <c r="BH2125" s="2"/>
      <c r="BI2125" s="2"/>
      <c r="BO2125" s="2"/>
      <c r="BP2125" s="2"/>
      <c r="BQ2125" s="2"/>
    </row>
    <row r="2126" spans="18:69" x14ac:dyDescent="0.25">
      <c r="R2126" s="2"/>
      <c r="S2126" s="2"/>
      <c r="T2126" s="2"/>
      <c r="U2126" s="2"/>
      <c r="V2126" s="2"/>
      <c r="W2126" s="2"/>
      <c r="BD2126" s="2"/>
      <c r="BE2126" s="2"/>
      <c r="BF2126" s="2"/>
      <c r="BG2126" s="2"/>
      <c r="BH2126" s="2"/>
      <c r="BI2126" s="2"/>
      <c r="BO2126" s="2"/>
      <c r="BP2126" s="2"/>
      <c r="BQ2126" s="2"/>
    </row>
    <row r="2127" spans="18:69" x14ac:dyDescent="0.25">
      <c r="R2127" s="2"/>
      <c r="S2127" s="2"/>
      <c r="T2127" s="2"/>
      <c r="U2127" s="2"/>
      <c r="V2127" s="2"/>
      <c r="W2127" s="2"/>
      <c r="BD2127" s="2"/>
      <c r="BE2127" s="2"/>
      <c r="BF2127" s="2"/>
      <c r="BG2127" s="2"/>
      <c r="BH2127" s="2"/>
      <c r="BI2127" s="2"/>
      <c r="BO2127" s="2"/>
      <c r="BP2127" s="2"/>
      <c r="BQ2127" s="2"/>
    </row>
    <row r="2128" spans="18:69" x14ac:dyDescent="0.25">
      <c r="R2128" s="2"/>
      <c r="S2128" s="2"/>
      <c r="T2128" s="2"/>
      <c r="U2128" s="2"/>
      <c r="V2128" s="2"/>
      <c r="W2128" s="2"/>
      <c r="BD2128" s="2"/>
      <c r="BE2128" s="2"/>
      <c r="BF2128" s="2"/>
      <c r="BG2128" s="2"/>
      <c r="BH2128" s="2"/>
      <c r="BI2128" s="2"/>
      <c r="BO2128" s="2"/>
      <c r="BP2128" s="2"/>
      <c r="BQ2128" s="2"/>
    </row>
    <row r="2129" spans="18:69" x14ac:dyDescent="0.25">
      <c r="R2129" s="2"/>
      <c r="S2129" s="2"/>
      <c r="T2129" s="2"/>
      <c r="U2129" s="2"/>
      <c r="V2129" s="2"/>
      <c r="W2129" s="2"/>
      <c r="BD2129" s="2"/>
      <c r="BE2129" s="2"/>
      <c r="BF2129" s="2"/>
      <c r="BG2129" s="2"/>
      <c r="BH2129" s="2"/>
      <c r="BI2129" s="2"/>
      <c r="BO2129" s="2"/>
      <c r="BP2129" s="2"/>
      <c r="BQ2129" s="2"/>
    </row>
    <row r="2130" spans="18:69" x14ac:dyDescent="0.25">
      <c r="R2130" s="2"/>
      <c r="S2130" s="2"/>
      <c r="T2130" s="2"/>
      <c r="U2130" s="2"/>
      <c r="V2130" s="2"/>
      <c r="W2130" s="2"/>
      <c r="BD2130" s="2"/>
      <c r="BE2130" s="2"/>
      <c r="BF2130" s="2"/>
      <c r="BG2130" s="2"/>
      <c r="BH2130" s="2"/>
      <c r="BI2130" s="2"/>
      <c r="BO2130" s="2"/>
      <c r="BP2130" s="2"/>
      <c r="BQ2130" s="2"/>
    </row>
    <row r="2131" spans="18:69" x14ac:dyDescent="0.25">
      <c r="R2131" s="2"/>
      <c r="S2131" s="2"/>
      <c r="T2131" s="2"/>
      <c r="U2131" s="2"/>
      <c r="V2131" s="2"/>
      <c r="W2131" s="2"/>
      <c r="BD2131" s="2"/>
      <c r="BE2131" s="2"/>
      <c r="BF2131" s="2"/>
      <c r="BG2131" s="2"/>
      <c r="BH2131" s="2"/>
      <c r="BI2131" s="2"/>
      <c r="BO2131" s="2"/>
      <c r="BP2131" s="2"/>
      <c r="BQ2131" s="2"/>
    </row>
    <row r="2132" spans="18:69" x14ac:dyDescent="0.25">
      <c r="R2132" s="2"/>
      <c r="S2132" s="2"/>
      <c r="T2132" s="2"/>
      <c r="U2132" s="2"/>
      <c r="V2132" s="2"/>
      <c r="W2132" s="2"/>
      <c r="BD2132" s="2"/>
      <c r="BE2132" s="2"/>
      <c r="BF2132" s="2"/>
      <c r="BG2132" s="2"/>
      <c r="BH2132" s="2"/>
      <c r="BI2132" s="2"/>
      <c r="BO2132" s="2"/>
      <c r="BP2132" s="2"/>
      <c r="BQ2132" s="2"/>
    </row>
    <row r="2133" spans="18:69" x14ac:dyDescent="0.25">
      <c r="R2133" s="2"/>
      <c r="S2133" s="2"/>
      <c r="T2133" s="2"/>
      <c r="U2133" s="2"/>
      <c r="V2133" s="2"/>
      <c r="W2133" s="2"/>
      <c r="BD2133" s="2"/>
      <c r="BE2133" s="2"/>
      <c r="BF2133" s="2"/>
      <c r="BG2133" s="2"/>
      <c r="BH2133" s="2"/>
      <c r="BI2133" s="2"/>
      <c r="BO2133" s="2"/>
      <c r="BP2133" s="2"/>
      <c r="BQ2133" s="2"/>
    </row>
    <row r="2134" spans="18:69" x14ac:dyDescent="0.25">
      <c r="R2134" s="2"/>
      <c r="S2134" s="2"/>
      <c r="T2134" s="2"/>
      <c r="U2134" s="2"/>
      <c r="V2134" s="2"/>
      <c r="W2134" s="2"/>
      <c r="BD2134" s="2"/>
      <c r="BE2134" s="2"/>
      <c r="BF2134" s="2"/>
      <c r="BG2134" s="2"/>
      <c r="BH2134" s="2"/>
      <c r="BI2134" s="2"/>
      <c r="BO2134" s="2"/>
      <c r="BP2134" s="2"/>
      <c r="BQ2134" s="2"/>
    </row>
    <row r="2135" spans="18:69" x14ac:dyDescent="0.25">
      <c r="R2135" s="2"/>
      <c r="S2135" s="2"/>
      <c r="T2135" s="2"/>
      <c r="U2135" s="2"/>
      <c r="V2135" s="2"/>
      <c r="W2135" s="2"/>
      <c r="BD2135" s="2"/>
      <c r="BE2135" s="2"/>
      <c r="BF2135" s="2"/>
      <c r="BG2135" s="2"/>
      <c r="BH2135" s="2"/>
      <c r="BI2135" s="2"/>
      <c r="BO2135" s="2"/>
      <c r="BP2135" s="2"/>
      <c r="BQ2135" s="2"/>
    </row>
    <row r="2136" spans="18:69" x14ac:dyDescent="0.25">
      <c r="R2136" s="2"/>
      <c r="S2136" s="2"/>
      <c r="T2136" s="2"/>
      <c r="U2136" s="2"/>
      <c r="V2136" s="2"/>
      <c r="W2136" s="2"/>
      <c r="BD2136" s="2"/>
      <c r="BE2136" s="2"/>
      <c r="BF2136" s="2"/>
      <c r="BG2136" s="2"/>
      <c r="BH2136" s="2"/>
      <c r="BI2136" s="2"/>
      <c r="BO2136" s="2"/>
      <c r="BP2136" s="2"/>
      <c r="BQ2136" s="2"/>
    </row>
    <row r="2137" spans="18:69" x14ac:dyDescent="0.25">
      <c r="R2137" s="2"/>
      <c r="S2137" s="2"/>
      <c r="T2137" s="2"/>
      <c r="U2137" s="2"/>
      <c r="V2137" s="2"/>
      <c r="W2137" s="2"/>
      <c r="BD2137" s="2"/>
      <c r="BE2137" s="2"/>
      <c r="BF2137" s="2"/>
      <c r="BG2137" s="2"/>
      <c r="BH2137" s="2"/>
      <c r="BI2137" s="2"/>
      <c r="BO2137" s="2"/>
      <c r="BP2137" s="2"/>
      <c r="BQ2137" s="2"/>
    </row>
    <row r="2138" spans="18:69" x14ac:dyDescent="0.25">
      <c r="R2138" s="2"/>
      <c r="S2138" s="2"/>
      <c r="T2138" s="2"/>
      <c r="U2138" s="2"/>
      <c r="V2138" s="2"/>
      <c r="W2138" s="2"/>
      <c r="BD2138" s="2"/>
      <c r="BE2138" s="2"/>
      <c r="BF2138" s="2"/>
      <c r="BG2138" s="2"/>
      <c r="BH2138" s="2"/>
      <c r="BI2138" s="2"/>
      <c r="BO2138" s="2"/>
      <c r="BP2138" s="2"/>
      <c r="BQ2138" s="2"/>
    </row>
    <row r="2139" spans="18:69" x14ac:dyDescent="0.25">
      <c r="R2139" s="2"/>
      <c r="S2139" s="2"/>
      <c r="T2139" s="2"/>
      <c r="U2139" s="2"/>
      <c r="V2139" s="2"/>
      <c r="W2139" s="2"/>
      <c r="BD2139" s="2"/>
      <c r="BE2139" s="2"/>
      <c r="BF2139" s="2"/>
      <c r="BG2139" s="2"/>
      <c r="BH2139" s="2"/>
      <c r="BI2139" s="2"/>
      <c r="BO2139" s="2"/>
      <c r="BP2139" s="2"/>
      <c r="BQ2139" s="2"/>
    </row>
    <row r="2140" spans="18:69" x14ac:dyDescent="0.25">
      <c r="R2140" s="2"/>
      <c r="S2140" s="2"/>
      <c r="T2140" s="2"/>
      <c r="U2140" s="2"/>
      <c r="V2140" s="2"/>
      <c r="W2140" s="2"/>
      <c r="BD2140" s="2"/>
      <c r="BE2140" s="2"/>
      <c r="BF2140" s="2"/>
      <c r="BG2140" s="2"/>
      <c r="BH2140" s="2"/>
      <c r="BI2140" s="2"/>
      <c r="BO2140" s="2"/>
      <c r="BP2140" s="2"/>
      <c r="BQ2140" s="2"/>
    </row>
    <row r="2141" spans="18:69" x14ac:dyDescent="0.25">
      <c r="R2141" s="2"/>
      <c r="S2141" s="2"/>
      <c r="T2141" s="2"/>
      <c r="U2141" s="2"/>
      <c r="V2141" s="2"/>
      <c r="W2141" s="2"/>
      <c r="BD2141" s="2"/>
      <c r="BE2141" s="2"/>
      <c r="BF2141" s="2"/>
      <c r="BG2141" s="2"/>
      <c r="BH2141" s="2"/>
      <c r="BI2141" s="2"/>
      <c r="BO2141" s="2"/>
      <c r="BP2141" s="2"/>
      <c r="BQ2141" s="2"/>
    </row>
    <row r="2142" spans="18:69" x14ac:dyDescent="0.25">
      <c r="R2142" s="2"/>
      <c r="S2142" s="2"/>
      <c r="T2142" s="2"/>
      <c r="U2142" s="2"/>
      <c r="V2142" s="2"/>
      <c r="W2142" s="2"/>
      <c r="BD2142" s="2"/>
      <c r="BE2142" s="2"/>
      <c r="BF2142" s="2"/>
      <c r="BG2142" s="2"/>
      <c r="BH2142" s="2"/>
      <c r="BI2142" s="2"/>
      <c r="BO2142" s="2"/>
      <c r="BP2142" s="2"/>
      <c r="BQ2142" s="2"/>
    </row>
    <row r="2143" spans="18:69" x14ac:dyDescent="0.25">
      <c r="R2143" s="2"/>
      <c r="S2143" s="2"/>
      <c r="T2143" s="2"/>
      <c r="U2143" s="2"/>
      <c r="V2143" s="2"/>
      <c r="W2143" s="2"/>
      <c r="BD2143" s="2"/>
      <c r="BE2143" s="2"/>
      <c r="BF2143" s="2"/>
      <c r="BG2143" s="2"/>
      <c r="BH2143" s="2"/>
      <c r="BI2143" s="2"/>
      <c r="BO2143" s="2"/>
      <c r="BP2143" s="2"/>
      <c r="BQ2143" s="2"/>
    </row>
    <row r="2144" spans="18:69" x14ac:dyDescent="0.25">
      <c r="R2144" s="2"/>
      <c r="S2144" s="2"/>
      <c r="T2144" s="2"/>
      <c r="U2144" s="2"/>
      <c r="V2144" s="2"/>
      <c r="W2144" s="2"/>
      <c r="BD2144" s="2"/>
      <c r="BE2144" s="2"/>
      <c r="BF2144" s="2"/>
      <c r="BG2144" s="2"/>
      <c r="BH2144" s="2"/>
      <c r="BI2144" s="2"/>
      <c r="BO2144" s="2"/>
      <c r="BP2144" s="2"/>
      <c r="BQ2144" s="2"/>
    </row>
    <row r="2145" spans="18:69" x14ac:dyDescent="0.25">
      <c r="R2145" s="2"/>
      <c r="S2145" s="2"/>
      <c r="T2145" s="2"/>
      <c r="U2145" s="2"/>
      <c r="V2145" s="2"/>
      <c r="W2145" s="2"/>
      <c r="BD2145" s="2"/>
      <c r="BE2145" s="2"/>
      <c r="BF2145" s="2"/>
      <c r="BG2145" s="2"/>
      <c r="BH2145" s="2"/>
      <c r="BI2145" s="2"/>
      <c r="BO2145" s="2"/>
      <c r="BP2145" s="2"/>
      <c r="BQ2145" s="2"/>
    </row>
    <row r="2146" spans="18:69" x14ac:dyDescent="0.25">
      <c r="R2146" s="2"/>
      <c r="S2146" s="2"/>
      <c r="T2146" s="2"/>
      <c r="U2146" s="2"/>
      <c r="V2146" s="2"/>
      <c r="W2146" s="2"/>
      <c r="BD2146" s="2"/>
      <c r="BE2146" s="2"/>
      <c r="BF2146" s="2"/>
      <c r="BG2146" s="2"/>
      <c r="BH2146" s="2"/>
      <c r="BI2146" s="2"/>
      <c r="BO2146" s="2"/>
      <c r="BP2146" s="2"/>
      <c r="BQ2146" s="2"/>
    </row>
    <row r="2147" spans="18:69" x14ac:dyDescent="0.25">
      <c r="R2147" s="2"/>
      <c r="S2147" s="2"/>
      <c r="T2147" s="2"/>
      <c r="U2147" s="2"/>
      <c r="V2147" s="2"/>
      <c r="W2147" s="2"/>
      <c r="BD2147" s="2"/>
      <c r="BE2147" s="2"/>
      <c r="BF2147" s="2"/>
      <c r="BG2147" s="2"/>
      <c r="BH2147" s="2"/>
      <c r="BI2147" s="2"/>
      <c r="BO2147" s="2"/>
      <c r="BP2147" s="2"/>
      <c r="BQ2147" s="2"/>
    </row>
    <row r="2148" spans="18:69" x14ac:dyDescent="0.25">
      <c r="R2148" s="2"/>
      <c r="S2148" s="2"/>
      <c r="T2148" s="2"/>
      <c r="U2148" s="2"/>
      <c r="V2148" s="2"/>
      <c r="W2148" s="2"/>
      <c r="BD2148" s="2"/>
      <c r="BE2148" s="2"/>
      <c r="BF2148" s="2"/>
      <c r="BG2148" s="2"/>
      <c r="BH2148" s="2"/>
      <c r="BI2148" s="2"/>
      <c r="BO2148" s="2"/>
      <c r="BP2148" s="2"/>
      <c r="BQ2148" s="2"/>
    </row>
    <row r="2149" spans="18:69" x14ac:dyDescent="0.25">
      <c r="R2149" s="2"/>
      <c r="S2149" s="2"/>
      <c r="T2149" s="2"/>
      <c r="U2149" s="2"/>
      <c r="V2149" s="2"/>
      <c r="W2149" s="2"/>
      <c r="BD2149" s="2"/>
      <c r="BE2149" s="2"/>
      <c r="BF2149" s="2"/>
      <c r="BG2149" s="2"/>
      <c r="BH2149" s="2"/>
      <c r="BI2149" s="2"/>
      <c r="BO2149" s="2"/>
      <c r="BP2149" s="2"/>
      <c r="BQ2149" s="2"/>
    </row>
    <row r="2150" spans="18:69" x14ac:dyDescent="0.25">
      <c r="R2150" s="2"/>
      <c r="S2150" s="2"/>
      <c r="T2150" s="2"/>
      <c r="U2150" s="2"/>
      <c r="V2150" s="2"/>
      <c r="W2150" s="2"/>
      <c r="BD2150" s="2"/>
      <c r="BE2150" s="2"/>
      <c r="BF2150" s="2"/>
      <c r="BG2150" s="2"/>
      <c r="BH2150" s="2"/>
      <c r="BI2150" s="2"/>
      <c r="BO2150" s="2"/>
      <c r="BP2150" s="2"/>
      <c r="BQ2150" s="2"/>
    </row>
    <row r="2151" spans="18:69" x14ac:dyDescent="0.25">
      <c r="R2151" s="2"/>
      <c r="S2151" s="2"/>
      <c r="T2151" s="2"/>
      <c r="U2151" s="2"/>
      <c r="V2151" s="2"/>
      <c r="W2151" s="2"/>
      <c r="BD2151" s="2"/>
      <c r="BE2151" s="2"/>
      <c r="BF2151" s="2"/>
      <c r="BG2151" s="2"/>
      <c r="BH2151" s="2"/>
      <c r="BI2151" s="2"/>
      <c r="BO2151" s="2"/>
      <c r="BP2151" s="2"/>
      <c r="BQ2151" s="2"/>
    </row>
    <row r="2152" spans="18:69" x14ac:dyDescent="0.25">
      <c r="R2152" s="2"/>
      <c r="S2152" s="2"/>
      <c r="T2152" s="2"/>
      <c r="U2152" s="2"/>
      <c r="V2152" s="2"/>
      <c r="W2152" s="2"/>
      <c r="BD2152" s="2"/>
      <c r="BE2152" s="2"/>
      <c r="BF2152" s="2"/>
      <c r="BG2152" s="2"/>
      <c r="BH2152" s="2"/>
      <c r="BI2152" s="2"/>
      <c r="BO2152" s="2"/>
      <c r="BP2152" s="2"/>
      <c r="BQ2152" s="2"/>
    </row>
    <row r="2153" spans="18:69" x14ac:dyDescent="0.25">
      <c r="R2153" s="2"/>
      <c r="S2153" s="2"/>
      <c r="T2153" s="2"/>
      <c r="U2153" s="2"/>
      <c r="V2153" s="2"/>
      <c r="W2153" s="2"/>
      <c r="BD2153" s="2"/>
      <c r="BE2153" s="2"/>
      <c r="BF2153" s="2"/>
      <c r="BG2153" s="2"/>
      <c r="BH2153" s="2"/>
      <c r="BI2153" s="2"/>
      <c r="BO2153" s="2"/>
      <c r="BP2153" s="2"/>
      <c r="BQ2153" s="2"/>
    </row>
    <row r="2154" spans="18:69" x14ac:dyDescent="0.25">
      <c r="R2154" s="2"/>
      <c r="S2154" s="2"/>
      <c r="T2154" s="2"/>
      <c r="U2154" s="2"/>
      <c r="V2154" s="2"/>
      <c r="W2154" s="2"/>
      <c r="BD2154" s="2"/>
      <c r="BE2154" s="2"/>
      <c r="BF2154" s="2"/>
      <c r="BG2154" s="2"/>
      <c r="BH2154" s="2"/>
      <c r="BI2154" s="2"/>
      <c r="BO2154" s="2"/>
      <c r="BP2154" s="2"/>
      <c r="BQ2154" s="2"/>
    </row>
    <row r="2155" spans="18:69" x14ac:dyDescent="0.25">
      <c r="R2155" s="2"/>
      <c r="S2155" s="2"/>
      <c r="T2155" s="2"/>
      <c r="U2155" s="2"/>
      <c r="V2155" s="2"/>
      <c r="W2155" s="2"/>
      <c r="BD2155" s="2"/>
      <c r="BE2155" s="2"/>
      <c r="BF2155" s="2"/>
      <c r="BG2155" s="2"/>
      <c r="BH2155" s="2"/>
      <c r="BI2155" s="2"/>
      <c r="BO2155" s="2"/>
      <c r="BP2155" s="2"/>
      <c r="BQ2155" s="2"/>
    </row>
    <row r="2156" spans="18:69" x14ac:dyDescent="0.25">
      <c r="R2156" s="2"/>
      <c r="S2156" s="2"/>
      <c r="T2156" s="2"/>
      <c r="U2156" s="2"/>
      <c r="V2156" s="2"/>
      <c r="W2156" s="2"/>
      <c r="BD2156" s="2"/>
      <c r="BE2156" s="2"/>
      <c r="BF2156" s="2"/>
      <c r="BG2156" s="2"/>
      <c r="BH2156" s="2"/>
      <c r="BI2156" s="2"/>
      <c r="BO2156" s="2"/>
      <c r="BP2156" s="2"/>
      <c r="BQ2156" s="2"/>
    </row>
    <row r="2157" spans="18:69" x14ac:dyDescent="0.25">
      <c r="R2157" s="2"/>
      <c r="S2157" s="2"/>
      <c r="T2157" s="2"/>
      <c r="U2157" s="2"/>
      <c r="V2157" s="2"/>
      <c r="W2157" s="2"/>
      <c r="BD2157" s="2"/>
      <c r="BE2157" s="2"/>
      <c r="BF2157" s="2"/>
      <c r="BG2157" s="2"/>
      <c r="BH2157" s="2"/>
      <c r="BI2157" s="2"/>
      <c r="BO2157" s="2"/>
      <c r="BP2157" s="2"/>
      <c r="BQ2157" s="2"/>
    </row>
    <row r="2158" spans="18:69" x14ac:dyDescent="0.25">
      <c r="R2158" s="2"/>
      <c r="S2158" s="2"/>
      <c r="T2158" s="2"/>
      <c r="U2158" s="2"/>
      <c r="V2158" s="2"/>
      <c r="W2158" s="2"/>
      <c r="BD2158" s="2"/>
      <c r="BE2158" s="2"/>
      <c r="BF2158" s="2"/>
      <c r="BG2158" s="2"/>
      <c r="BH2158" s="2"/>
      <c r="BI2158" s="2"/>
      <c r="BO2158" s="2"/>
      <c r="BP2158" s="2"/>
      <c r="BQ2158" s="2"/>
    </row>
    <row r="2159" spans="18:69" x14ac:dyDescent="0.25">
      <c r="R2159" s="2"/>
      <c r="S2159" s="2"/>
      <c r="T2159" s="2"/>
      <c r="U2159" s="2"/>
      <c r="V2159" s="2"/>
      <c r="W2159" s="2"/>
      <c r="BD2159" s="2"/>
      <c r="BE2159" s="2"/>
      <c r="BF2159" s="2"/>
      <c r="BG2159" s="2"/>
      <c r="BH2159" s="2"/>
      <c r="BI2159" s="2"/>
      <c r="BO2159" s="2"/>
      <c r="BP2159" s="2"/>
      <c r="BQ2159" s="2"/>
    </row>
    <row r="2160" spans="18:69" x14ac:dyDescent="0.25">
      <c r="R2160" s="2"/>
      <c r="S2160" s="2"/>
      <c r="T2160" s="2"/>
      <c r="U2160" s="2"/>
      <c r="V2160" s="2"/>
      <c r="W2160" s="2"/>
      <c r="BD2160" s="2"/>
      <c r="BE2160" s="2"/>
      <c r="BF2160" s="2"/>
      <c r="BG2160" s="2"/>
      <c r="BH2160" s="2"/>
      <c r="BI2160" s="2"/>
      <c r="BO2160" s="2"/>
      <c r="BP2160" s="2"/>
      <c r="BQ2160" s="2"/>
    </row>
    <row r="2161" spans="18:69" x14ac:dyDescent="0.25">
      <c r="R2161" s="2"/>
      <c r="S2161" s="2"/>
      <c r="T2161" s="2"/>
      <c r="U2161" s="2"/>
      <c r="V2161" s="2"/>
      <c r="W2161" s="2"/>
      <c r="BD2161" s="2"/>
      <c r="BE2161" s="2"/>
      <c r="BF2161" s="2"/>
      <c r="BG2161" s="2"/>
      <c r="BH2161" s="2"/>
      <c r="BI2161" s="2"/>
      <c r="BO2161" s="2"/>
      <c r="BP2161" s="2"/>
      <c r="BQ2161" s="2"/>
    </row>
    <row r="2162" spans="18:69" x14ac:dyDescent="0.25">
      <c r="R2162" s="2"/>
      <c r="S2162" s="2"/>
      <c r="T2162" s="2"/>
      <c r="U2162" s="2"/>
      <c r="V2162" s="2"/>
      <c r="W2162" s="2"/>
      <c r="BD2162" s="2"/>
      <c r="BE2162" s="2"/>
      <c r="BF2162" s="2"/>
      <c r="BG2162" s="2"/>
      <c r="BH2162" s="2"/>
      <c r="BI2162" s="2"/>
      <c r="BO2162" s="2"/>
      <c r="BP2162" s="2"/>
      <c r="BQ2162" s="2"/>
    </row>
    <row r="2163" spans="18:69" x14ac:dyDescent="0.25">
      <c r="R2163" s="2"/>
      <c r="S2163" s="2"/>
      <c r="T2163" s="2"/>
      <c r="U2163" s="2"/>
      <c r="V2163" s="2"/>
      <c r="W2163" s="2"/>
      <c r="BD2163" s="2"/>
      <c r="BE2163" s="2"/>
      <c r="BF2163" s="2"/>
      <c r="BG2163" s="2"/>
      <c r="BH2163" s="2"/>
      <c r="BI2163" s="2"/>
      <c r="BO2163" s="2"/>
      <c r="BP2163" s="2"/>
      <c r="BQ2163" s="2"/>
    </row>
    <row r="2164" spans="18:69" x14ac:dyDescent="0.25">
      <c r="R2164" s="2"/>
      <c r="S2164" s="2"/>
      <c r="T2164" s="2"/>
      <c r="U2164" s="2"/>
      <c r="V2164" s="2"/>
      <c r="W2164" s="2"/>
      <c r="BD2164" s="2"/>
      <c r="BE2164" s="2"/>
      <c r="BF2164" s="2"/>
      <c r="BG2164" s="2"/>
      <c r="BH2164" s="2"/>
      <c r="BI2164" s="2"/>
      <c r="BO2164" s="2"/>
      <c r="BP2164" s="2"/>
      <c r="BQ2164" s="2"/>
    </row>
    <row r="2165" spans="18:69" x14ac:dyDescent="0.25">
      <c r="R2165" s="2"/>
      <c r="S2165" s="2"/>
      <c r="T2165" s="2"/>
      <c r="U2165" s="2"/>
      <c r="V2165" s="2"/>
      <c r="W2165" s="2"/>
      <c r="BD2165" s="2"/>
      <c r="BE2165" s="2"/>
      <c r="BF2165" s="2"/>
      <c r="BG2165" s="2"/>
      <c r="BH2165" s="2"/>
      <c r="BI2165" s="2"/>
      <c r="BO2165" s="2"/>
      <c r="BP2165" s="2"/>
      <c r="BQ2165" s="2"/>
    </row>
    <row r="2166" spans="18:69" x14ac:dyDescent="0.25">
      <c r="R2166" s="2"/>
      <c r="S2166" s="2"/>
      <c r="T2166" s="2"/>
      <c r="U2166" s="2"/>
      <c r="V2166" s="2"/>
      <c r="W2166" s="2"/>
      <c r="BD2166" s="2"/>
      <c r="BE2166" s="2"/>
      <c r="BF2166" s="2"/>
      <c r="BG2166" s="2"/>
      <c r="BH2166" s="2"/>
      <c r="BI2166" s="2"/>
      <c r="BO2166" s="2"/>
      <c r="BP2166" s="2"/>
      <c r="BQ2166" s="2"/>
    </row>
    <row r="2167" spans="18:69" x14ac:dyDescent="0.25">
      <c r="R2167" s="2"/>
      <c r="S2167" s="2"/>
      <c r="T2167" s="2"/>
      <c r="U2167" s="2"/>
      <c r="V2167" s="2"/>
      <c r="W2167" s="2"/>
      <c r="BD2167" s="2"/>
      <c r="BE2167" s="2"/>
      <c r="BF2167" s="2"/>
      <c r="BG2167" s="2"/>
      <c r="BH2167" s="2"/>
      <c r="BI2167" s="2"/>
      <c r="BO2167" s="2"/>
      <c r="BP2167" s="2"/>
      <c r="BQ2167" s="2"/>
    </row>
    <row r="2168" spans="18:69" x14ac:dyDescent="0.25">
      <c r="R2168" s="2"/>
      <c r="S2168" s="2"/>
      <c r="T2168" s="2"/>
      <c r="U2168" s="2"/>
      <c r="V2168" s="2"/>
      <c r="W2168" s="2"/>
      <c r="BD2168" s="2"/>
      <c r="BE2168" s="2"/>
      <c r="BF2168" s="2"/>
      <c r="BG2168" s="2"/>
      <c r="BH2168" s="2"/>
      <c r="BI2168" s="2"/>
      <c r="BO2168" s="2"/>
      <c r="BP2168" s="2"/>
      <c r="BQ2168" s="2"/>
    </row>
    <row r="2169" spans="18:69" x14ac:dyDescent="0.25">
      <c r="R2169" s="2"/>
      <c r="S2169" s="2"/>
      <c r="T2169" s="2"/>
      <c r="U2169" s="2"/>
      <c r="V2169" s="2"/>
      <c r="W2169" s="2"/>
      <c r="BD2169" s="2"/>
      <c r="BE2169" s="2"/>
      <c r="BF2169" s="2"/>
      <c r="BG2169" s="2"/>
      <c r="BH2169" s="2"/>
      <c r="BI2169" s="2"/>
      <c r="BO2169" s="2"/>
      <c r="BP2169" s="2"/>
      <c r="BQ2169" s="2"/>
    </row>
    <row r="2170" spans="18:69" x14ac:dyDescent="0.25">
      <c r="R2170" s="2"/>
      <c r="S2170" s="2"/>
      <c r="T2170" s="2"/>
      <c r="U2170" s="2"/>
      <c r="V2170" s="2"/>
      <c r="W2170" s="2"/>
      <c r="BD2170" s="2"/>
      <c r="BE2170" s="2"/>
      <c r="BF2170" s="2"/>
      <c r="BG2170" s="2"/>
      <c r="BH2170" s="2"/>
      <c r="BI2170" s="2"/>
      <c r="BO2170" s="2"/>
      <c r="BP2170" s="2"/>
      <c r="BQ2170" s="2"/>
    </row>
    <row r="2171" spans="18:69" x14ac:dyDescent="0.25">
      <c r="R2171" s="2"/>
      <c r="S2171" s="2"/>
      <c r="T2171" s="2"/>
      <c r="U2171" s="2"/>
      <c r="V2171" s="2"/>
      <c r="W2171" s="2"/>
      <c r="BD2171" s="2"/>
      <c r="BE2171" s="2"/>
      <c r="BF2171" s="2"/>
      <c r="BG2171" s="2"/>
      <c r="BH2171" s="2"/>
      <c r="BI2171" s="2"/>
      <c r="BO2171" s="2"/>
      <c r="BP2171" s="2"/>
      <c r="BQ2171" s="2"/>
    </row>
    <row r="2172" spans="18:69" x14ac:dyDescent="0.25">
      <c r="R2172" s="2"/>
      <c r="S2172" s="2"/>
      <c r="T2172" s="2"/>
      <c r="U2172" s="2"/>
      <c r="V2172" s="2"/>
      <c r="W2172" s="2"/>
      <c r="BD2172" s="2"/>
      <c r="BE2172" s="2"/>
      <c r="BF2172" s="2"/>
      <c r="BG2172" s="2"/>
      <c r="BH2172" s="2"/>
      <c r="BI2172" s="2"/>
      <c r="BO2172" s="2"/>
      <c r="BP2172" s="2"/>
      <c r="BQ2172" s="2"/>
    </row>
    <row r="2173" spans="18:69" x14ac:dyDescent="0.25">
      <c r="R2173" s="2"/>
      <c r="S2173" s="2"/>
      <c r="T2173" s="2"/>
      <c r="U2173" s="2"/>
      <c r="V2173" s="2"/>
      <c r="W2173" s="2"/>
      <c r="BD2173" s="2"/>
      <c r="BE2173" s="2"/>
      <c r="BF2173" s="2"/>
      <c r="BG2173" s="2"/>
      <c r="BH2173" s="2"/>
      <c r="BI2173" s="2"/>
      <c r="BO2173" s="2"/>
      <c r="BP2173" s="2"/>
      <c r="BQ2173" s="2"/>
    </row>
    <row r="2174" spans="18:69" x14ac:dyDescent="0.25">
      <c r="R2174" s="2"/>
      <c r="S2174" s="2"/>
      <c r="T2174" s="2"/>
      <c r="U2174" s="2"/>
      <c r="V2174" s="2"/>
      <c r="W2174" s="2"/>
      <c r="BD2174" s="2"/>
      <c r="BE2174" s="2"/>
      <c r="BF2174" s="2"/>
      <c r="BG2174" s="2"/>
      <c r="BH2174" s="2"/>
      <c r="BI2174" s="2"/>
      <c r="BO2174" s="2"/>
      <c r="BP2174" s="2"/>
      <c r="BQ2174" s="2"/>
    </row>
    <row r="2175" spans="18:69" x14ac:dyDescent="0.25">
      <c r="R2175" s="2"/>
      <c r="S2175" s="2"/>
      <c r="T2175" s="2"/>
      <c r="U2175" s="2"/>
      <c r="V2175" s="2"/>
      <c r="W2175" s="2"/>
      <c r="BD2175" s="2"/>
      <c r="BE2175" s="2"/>
      <c r="BF2175" s="2"/>
      <c r="BG2175" s="2"/>
      <c r="BH2175" s="2"/>
      <c r="BI2175" s="2"/>
      <c r="BO2175" s="2"/>
      <c r="BP2175" s="2"/>
      <c r="BQ2175" s="2"/>
    </row>
    <row r="2176" spans="18:69" x14ac:dyDescent="0.25">
      <c r="R2176" s="2"/>
      <c r="S2176" s="2"/>
      <c r="T2176" s="2"/>
      <c r="U2176" s="2"/>
      <c r="V2176" s="2"/>
      <c r="W2176" s="2"/>
      <c r="BD2176" s="2"/>
      <c r="BE2176" s="2"/>
      <c r="BF2176" s="2"/>
      <c r="BG2176" s="2"/>
      <c r="BH2176" s="2"/>
      <c r="BI2176" s="2"/>
      <c r="BO2176" s="2"/>
      <c r="BP2176" s="2"/>
      <c r="BQ2176" s="2"/>
    </row>
    <row r="2177" spans="18:69" x14ac:dyDescent="0.25">
      <c r="R2177" s="2"/>
      <c r="S2177" s="2"/>
      <c r="T2177" s="2"/>
      <c r="U2177" s="2"/>
      <c r="V2177" s="2"/>
      <c r="W2177" s="2"/>
      <c r="BD2177" s="2"/>
      <c r="BE2177" s="2"/>
      <c r="BF2177" s="2"/>
      <c r="BG2177" s="2"/>
      <c r="BH2177" s="2"/>
      <c r="BI2177" s="2"/>
      <c r="BO2177" s="2"/>
      <c r="BP2177" s="2"/>
      <c r="BQ2177" s="2"/>
    </row>
    <row r="2178" spans="18:69" x14ac:dyDescent="0.25">
      <c r="R2178" s="2"/>
      <c r="S2178" s="2"/>
      <c r="T2178" s="2"/>
      <c r="U2178" s="2"/>
      <c r="V2178" s="2"/>
      <c r="W2178" s="2"/>
      <c r="BD2178" s="2"/>
      <c r="BE2178" s="2"/>
      <c r="BF2178" s="2"/>
      <c r="BG2178" s="2"/>
      <c r="BH2178" s="2"/>
      <c r="BI2178" s="2"/>
      <c r="BO2178" s="2"/>
      <c r="BP2178" s="2"/>
      <c r="BQ2178" s="2"/>
    </row>
    <row r="2179" spans="18:69" x14ac:dyDescent="0.25">
      <c r="R2179" s="2"/>
      <c r="S2179" s="2"/>
      <c r="T2179" s="2"/>
      <c r="U2179" s="2"/>
      <c r="V2179" s="2"/>
      <c r="W2179" s="2"/>
      <c r="BD2179" s="2"/>
      <c r="BE2179" s="2"/>
      <c r="BF2179" s="2"/>
      <c r="BG2179" s="2"/>
      <c r="BH2179" s="2"/>
      <c r="BI2179" s="2"/>
      <c r="BO2179" s="2"/>
      <c r="BP2179" s="2"/>
      <c r="BQ2179" s="2"/>
    </row>
    <row r="2180" spans="18:69" x14ac:dyDescent="0.25">
      <c r="R2180" s="2"/>
      <c r="S2180" s="2"/>
      <c r="T2180" s="2"/>
      <c r="U2180" s="2"/>
      <c r="V2180" s="2"/>
      <c r="W2180" s="2"/>
      <c r="BD2180" s="2"/>
      <c r="BE2180" s="2"/>
      <c r="BF2180" s="2"/>
      <c r="BG2180" s="2"/>
      <c r="BH2180" s="2"/>
      <c r="BI2180" s="2"/>
      <c r="BO2180" s="2"/>
      <c r="BP2180" s="2"/>
      <c r="BQ2180" s="2"/>
    </row>
    <row r="2181" spans="18:69" x14ac:dyDescent="0.25">
      <c r="R2181" s="2"/>
      <c r="S2181" s="2"/>
      <c r="T2181" s="2"/>
      <c r="U2181" s="2"/>
      <c r="V2181" s="2"/>
      <c r="W2181" s="2"/>
      <c r="BD2181" s="2"/>
      <c r="BE2181" s="2"/>
      <c r="BF2181" s="2"/>
      <c r="BG2181" s="2"/>
      <c r="BH2181" s="2"/>
      <c r="BI2181" s="2"/>
      <c r="BO2181" s="2"/>
      <c r="BP2181" s="2"/>
      <c r="BQ2181" s="2"/>
    </row>
    <row r="2182" spans="18:69" x14ac:dyDescent="0.25">
      <c r="R2182" s="2"/>
      <c r="S2182" s="2"/>
      <c r="T2182" s="2"/>
      <c r="U2182" s="2"/>
      <c r="V2182" s="2"/>
      <c r="W2182" s="2"/>
      <c r="BD2182" s="2"/>
      <c r="BE2182" s="2"/>
      <c r="BF2182" s="2"/>
      <c r="BG2182" s="2"/>
      <c r="BH2182" s="2"/>
      <c r="BI2182" s="2"/>
      <c r="BO2182" s="2"/>
      <c r="BP2182" s="2"/>
      <c r="BQ2182" s="2"/>
    </row>
    <row r="2183" spans="18:69" x14ac:dyDescent="0.25">
      <c r="R2183" s="2"/>
      <c r="S2183" s="2"/>
      <c r="T2183" s="2"/>
      <c r="U2183" s="2"/>
      <c r="V2183" s="2"/>
      <c r="W2183" s="2"/>
      <c r="BD2183" s="2"/>
      <c r="BE2183" s="2"/>
      <c r="BF2183" s="2"/>
      <c r="BG2183" s="2"/>
      <c r="BH2183" s="2"/>
      <c r="BI2183" s="2"/>
      <c r="BO2183" s="2"/>
      <c r="BP2183" s="2"/>
      <c r="BQ2183" s="2"/>
    </row>
    <row r="2184" spans="18:69" x14ac:dyDescent="0.25">
      <c r="R2184" s="2"/>
      <c r="S2184" s="2"/>
      <c r="T2184" s="2"/>
      <c r="U2184" s="2"/>
      <c r="V2184" s="2"/>
      <c r="W2184" s="2"/>
      <c r="BD2184" s="2"/>
      <c r="BE2184" s="2"/>
      <c r="BF2184" s="2"/>
      <c r="BG2184" s="2"/>
      <c r="BH2184" s="2"/>
      <c r="BI2184" s="2"/>
      <c r="BO2184" s="2"/>
      <c r="BP2184" s="2"/>
      <c r="BQ2184" s="2"/>
    </row>
    <row r="2185" spans="18:69" x14ac:dyDescent="0.25">
      <c r="R2185" s="2"/>
      <c r="S2185" s="2"/>
      <c r="T2185" s="2"/>
      <c r="U2185" s="2"/>
      <c r="V2185" s="2"/>
      <c r="W2185" s="2"/>
      <c r="BD2185" s="2"/>
      <c r="BE2185" s="2"/>
      <c r="BF2185" s="2"/>
      <c r="BG2185" s="2"/>
      <c r="BH2185" s="2"/>
      <c r="BI2185" s="2"/>
      <c r="BO2185" s="2"/>
      <c r="BP2185" s="2"/>
      <c r="BQ2185" s="2"/>
    </row>
    <row r="2186" spans="18:69" x14ac:dyDescent="0.25">
      <c r="R2186" s="2"/>
      <c r="S2186" s="2"/>
      <c r="T2186" s="2"/>
      <c r="U2186" s="2"/>
      <c r="V2186" s="2"/>
      <c r="W2186" s="2"/>
      <c r="BD2186" s="2"/>
      <c r="BE2186" s="2"/>
      <c r="BF2186" s="2"/>
      <c r="BG2186" s="2"/>
      <c r="BH2186" s="2"/>
      <c r="BI2186" s="2"/>
      <c r="BO2186" s="2"/>
      <c r="BP2186" s="2"/>
      <c r="BQ2186" s="2"/>
    </row>
    <row r="2187" spans="18:69" x14ac:dyDescent="0.25">
      <c r="R2187" s="2"/>
      <c r="S2187" s="2"/>
      <c r="T2187" s="2"/>
      <c r="U2187" s="2"/>
      <c r="V2187" s="2"/>
      <c r="W2187" s="2"/>
      <c r="BD2187" s="2"/>
      <c r="BE2187" s="2"/>
      <c r="BF2187" s="2"/>
      <c r="BG2187" s="2"/>
      <c r="BH2187" s="2"/>
      <c r="BI2187" s="2"/>
      <c r="BO2187" s="2"/>
      <c r="BP2187" s="2"/>
      <c r="BQ2187" s="2"/>
    </row>
    <row r="2188" spans="18:69" x14ac:dyDescent="0.25">
      <c r="R2188" s="2"/>
      <c r="S2188" s="2"/>
      <c r="T2188" s="2"/>
      <c r="U2188" s="2"/>
      <c r="V2188" s="2"/>
      <c r="W2188" s="2"/>
      <c r="BD2188" s="2"/>
      <c r="BE2188" s="2"/>
      <c r="BF2188" s="2"/>
      <c r="BG2188" s="2"/>
      <c r="BH2188" s="2"/>
      <c r="BI2188" s="2"/>
      <c r="BO2188" s="2"/>
      <c r="BP2188" s="2"/>
      <c r="BQ2188" s="2"/>
    </row>
    <row r="2189" spans="18:69" x14ac:dyDescent="0.25">
      <c r="R2189" s="2"/>
      <c r="S2189" s="2"/>
      <c r="T2189" s="2"/>
      <c r="U2189" s="2"/>
      <c r="V2189" s="2"/>
      <c r="W2189" s="2"/>
      <c r="BD2189" s="2"/>
      <c r="BE2189" s="2"/>
      <c r="BF2189" s="2"/>
      <c r="BG2189" s="2"/>
      <c r="BH2189" s="2"/>
      <c r="BI2189" s="2"/>
      <c r="BO2189" s="2"/>
      <c r="BP2189" s="2"/>
      <c r="BQ2189" s="2"/>
    </row>
    <row r="2190" spans="18:69" x14ac:dyDescent="0.25">
      <c r="R2190" s="2"/>
      <c r="S2190" s="2"/>
      <c r="T2190" s="2"/>
      <c r="U2190" s="2"/>
      <c r="V2190" s="2"/>
      <c r="W2190" s="2"/>
      <c r="BD2190" s="2"/>
      <c r="BE2190" s="2"/>
      <c r="BF2190" s="2"/>
      <c r="BG2190" s="2"/>
      <c r="BH2190" s="2"/>
      <c r="BI2190" s="2"/>
      <c r="BO2190" s="2"/>
      <c r="BP2190" s="2"/>
      <c r="BQ2190" s="2"/>
    </row>
    <row r="2191" spans="18:69" x14ac:dyDescent="0.25">
      <c r="R2191" s="2"/>
      <c r="S2191" s="2"/>
      <c r="T2191" s="2"/>
      <c r="U2191" s="2"/>
      <c r="V2191" s="2"/>
      <c r="W2191" s="2"/>
      <c r="BD2191" s="2"/>
      <c r="BE2191" s="2"/>
      <c r="BF2191" s="2"/>
      <c r="BG2191" s="2"/>
      <c r="BH2191" s="2"/>
      <c r="BI2191" s="2"/>
      <c r="BO2191" s="2"/>
      <c r="BP2191" s="2"/>
      <c r="BQ2191" s="2"/>
    </row>
    <row r="2192" spans="18:69" x14ac:dyDescent="0.25">
      <c r="R2192" s="2"/>
      <c r="S2192" s="2"/>
      <c r="T2192" s="2"/>
      <c r="U2192" s="2"/>
      <c r="V2192" s="2"/>
      <c r="W2192" s="2"/>
      <c r="BD2192" s="2"/>
      <c r="BE2192" s="2"/>
      <c r="BF2192" s="2"/>
      <c r="BG2192" s="2"/>
      <c r="BH2192" s="2"/>
      <c r="BI2192" s="2"/>
      <c r="BO2192" s="2"/>
      <c r="BP2192" s="2"/>
      <c r="BQ2192" s="2"/>
    </row>
    <row r="2193" spans="18:69" x14ac:dyDescent="0.25">
      <c r="R2193" s="2"/>
      <c r="S2193" s="2"/>
      <c r="T2193" s="2"/>
      <c r="U2193" s="2"/>
      <c r="V2193" s="2"/>
      <c r="W2193" s="2"/>
      <c r="BD2193" s="2"/>
      <c r="BE2193" s="2"/>
      <c r="BF2193" s="2"/>
      <c r="BG2193" s="2"/>
      <c r="BH2193" s="2"/>
      <c r="BI2193" s="2"/>
      <c r="BO2193" s="2"/>
      <c r="BP2193" s="2"/>
      <c r="BQ2193" s="2"/>
    </row>
    <row r="2194" spans="18:69" x14ac:dyDescent="0.25">
      <c r="R2194" s="2"/>
      <c r="S2194" s="2"/>
      <c r="T2194" s="2"/>
      <c r="U2194" s="2"/>
      <c r="V2194" s="2"/>
      <c r="W2194" s="2"/>
      <c r="BD2194" s="2"/>
      <c r="BE2194" s="2"/>
      <c r="BF2194" s="2"/>
      <c r="BG2194" s="2"/>
      <c r="BH2194" s="2"/>
      <c r="BI2194" s="2"/>
      <c r="BO2194" s="2"/>
      <c r="BP2194" s="2"/>
      <c r="BQ2194" s="2"/>
    </row>
    <row r="2195" spans="18:69" x14ac:dyDescent="0.25">
      <c r="R2195" s="2"/>
      <c r="S2195" s="2"/>
      <c r="T2195" s="2"/>
      <c r="U2195" s="2"/>
      <c r="V2195" s="2"/>
      <c r="W2195" s="2"/>
      <c r="BD2195" s="2"/>
      <c r="BE2195" s="2"/>
      <c r="BF2195" s="2"/>
      <c r="BG2195" s="2"/>
      <c r="BH2195" s="2"/>
      <c r="BI2195" s="2"/>
      <c r="BO2195" s="2"/>
      <c r="BP2195" s="2"/>
      <c r="BQ2195" s="2"/>
    </row>
    <row r="2196" spans="18:69" x14ac:dyDescent="0.25">
      <c r="R2196" s="2"/>
      <c r="S2196" s="2"/>
      <c r="T2196" s="2"/>
      <c r="U2196" s="2"/>
      <c r="V2196" s="2"/>
      <c r="W2196" s="2"/>
      <c r="BD2196" s="2"/>
      <c r="BE2196" s="2"/>
      <c r="BF2196" s="2"/>
      <c r="BG2196" s="2"/>
      <c r="BH2196" s="2"/>
      <c r="BI2196" s="2"/>
      <c r="BO2196" s="2"/>
      <c r="BP2196" s="2"/>
      <c r="BQ2196" s="2"/>
    </row>
    <row r="2197" spans="18:69" x14ac:dyDescent="0.25">
      <c r="R2197" s="2"/>
      <c r="S2197" s="2"/>
      <c r="T2197" s="2"/>
      <c r="U2197" s="2"/>
      <c r="V2197" s="2"/>
      <c r="W2197" s="2"/>
      <c r="BD2197" s="2"/>
      <c r="BE2197" s="2"/>
      <c r="BF2197" s="2"/>
      <c r="BG2197" s="2"/>
      <c r="BH2197" s="2"/>
      <c r="BI2197" s="2"/>
      <c r="BO2197" s="2"/>
      <c r="BP2197" s="2"/>
      <c r="BQ2197" s="2"/>
    </row>
    <row r="2198" spans="18:69" x14ac:dyDescent="0.25">
      <c r="R2198" s="2"/>
      <c r="S2198" s="2"/>
      <c r="T2198" s="2"/>
      <c r="U2198" s="2"/>
      <c r="V2198" s="2"/>
      <c r="W2198" s="2"/>
      <c r="BD2198" s="2"/>
      <c r="BE2198" s="2"/>
      <c r="BF2198" s="2"/>
      <c r="BG2198" s="2"/>
      <c r="BH2198" s="2"/>
      <c r="BI2198" s="2"/>
      <c r="BO2198" s="2"/>
      <c r="BP2198" s="2"/>
      <c r="BQ2198" s="2"/>
    </row>
    <row r="2199" spans="18:69" x14ac:dyDescent="0.25">
      <c r="R2199" s="2"/>
      <c r="S2199" s="2"/>
      <c r="T2199" s="2"/>
      <c r="U2199" s="2"/>
      <c r="V2199" s="2"/>
      <c r="W2199" s="2"/>
      <c r="BD2199" s="2"/>
      <c r="BE2199" s="2"/>
      <c r="BF2199" s="2"/>
      <c r="BG2199" s="2"/>
      <c r="BH2199" s="2"/>
      <c r="BI2199" s="2"/>
      <c r="BO2199" s="2"/>
      <c r="BP2199" s="2"/>
      <c r="BQ2199" s="2"/>
    </row>
    <row r="2200" spans="18:69" x14ac:dyDescent="0.25">
      <c r="R2200" s="2"/>
      <c r="S2200" s="2"/>
      <c r="T2200" s="2"/>
      <c r="U2200" s="2"/>
      <c r="V2200" s="2"/>
      <c r="W2200" s="2"/>
      <c r="BD2200" s="2"/>
      <c r="BE2200" s="2"/>
      <c r="BF2200" s="2"/>
      <c r="BG2200" s="2"/>
      <c r="BH2200" s="2"/>
      <c r="BI2200" s="2"/>
      <c r="BO2200" s="2"/>
      <c r="BP2200" s="2"/>
      <c r="BQ2200" s="2"/>
    </row>
    <row r="2201" spans="18:69" x14ac:dyDescent="0.25">
      <c r="R2201" s="2"/>
      <c r="S2201" s="2"/>
      <c r="T2201" s="2"/>
      <c r="U2201" s="2"/>
      <c r="V2201" s="2"/>
      <c r="W2201" s="2"/>
      <c r="BD2201" s="2"/>
      <c r="BE2201" s="2"/>
      <c r="BF2201" s="2"/>
      <c r="BG2201" s="2"/>
      <c r="BH2201" s="2"/>
      <c r="BI2201" s="2"/>
      <c r="BO2201" s="2"/>
      <c r="BP2201" s="2"/>
      <c r="BQ2201" s="2"/>
    </row>
    <row r="2202" spans="18:69" x14ac:dyDescent="0.25">
      <c r="R2202" s="2"/>
      <c r="S2202" s="2"/>
      <c r="T2202" s="2"/>
      <c r="U2202" s="2"/>
      <c r="V2202" s="2"/>
      <c r="W2202" s="2"/>
      <c r="BD2202" s="2"/>
      <c r="BE2202" s="2"/>
      <c r="BF2202" s="2"/>
      <c r="BG2202" s="2"/>
      <c r="BH2202" s="2"/>
      <c r="BI2202" s="2"/>
      <c r="BO2202" s="2"/>
      <c r="BP2202" s="2"/>
      <c r="BQ2202" s="2"/>
    </row>
    <row r="2203" spans="18:69" x14ac:dyDescent="0.25">
      <c r="R2203" s="2"/>
      <c r="S2203" s="2"/>
      <c r="T2203" s="2"/>
      <c r="U2203" s="2"/>
      <c r="V2203" s="2"/>
      <c r="W2203" s="2"/>
      <c r="BD2203" s="2"/>
      <c r="BE2203" s="2"/>
      <c r="BF2203" s="2"/>
      <c r="BG2203" s="2"/>
      <c r="BH2203" s="2"/>
      <c r="BI2203" s="2"/>
      <c r="BO2203" s="2"/>
      <c r="BP2203" s="2"/>
      <c r="BQ2203" s="2"/>
    </row>
    <row r="2204" spans="18:69" x14ac:dyDescent="0.25">
      <c r="R2204" s="2"/>
      <c r="S2204" s="2"/>
      <c r="T2204" s="2"/>
      <c r="U2204" s="2"/>
      <c r="V2204" s="2"/>
      <c r="W2204" s="2"/>
      <c r="BD2204" s="2"/>
      <c r="BE2204" s="2"/>
      <c r="BF2204" s="2"/>
      <c r="BG2204" s="2"/>
      <c r="BH2204" s="2"/>
      <c r="BI2204" s="2"/>
      <c r="BO2204" s="2"/>
      <c r="BP2204" s="2"/>
      <c r="BQ2204" s="2"/>
    </row>
    <row r="2205" spans="18:69" x14ac:dyDescent="0.25">
      <c r="R2205" s="2"/>
      <c r="S2205" s="2"/>
      <c r="T2205" s="2"/>
      <c r="U2205" s="2"/>
      <c r="V2205" s="2"/>
      <c r="W2205" s="2"/>
      <c r="BD2205" s="2"/>
      <c r="BE2205" s="2"/>
      <c r="BF2205" s="2"/>
      <c r="BG2205" s="2"/>
      <c r="BH2205" s="2"/>
      <c r="BI2205" s="2"/>
      <c r="BO2205" s="2"/>
      <c r="BP2205" s="2"/>
      <c r="BQ2205" s="2"/>
    </row>
    <row r="2206" spans="18:69" x14ac:dyDescent="0.25">
      <c r="R2206" s="2"/>
      <c r="S2206" s="2"/>
      <c r="T2206" s="2"/>
      <c r="U2206" s="2"/>
      <c r="V2206" s="2"/>
      <c r="W2206" s="2"/>
      <c r="BD2206" s="2"/>
      <c r="BE2206" s="2"/>
      <c r="BF2206" s="2"/>
      <c r="BG2206" s="2"/>
      <c r="BH2206" s="2"/>
      <c r="BI2206" s="2"/>
      <c r="BO2206" s="2"/>
      <c r="BP2206" s="2"/>
      <c r="BQ2206" s="2"/>
    </row>
    <row r="2207" spans="18:69" x14ac:dyDescent="0.25">
      <c r="R2207" s="2"/>
      <c r="S2207" s="2"/>
      <c r="T2207" s="2"/>
      <c r="U2207" s="2"/>
      <c r="V2207" s="2"/>
      <c r="W2207" s="2"/>
      <c r="BD2207" s="2"/>
      <c r="BE2207" s="2"/>
      <c r="BF2207" s="2"/>
      <c r="BG2207" s="2"/>
      <c r="BH2207" s="2"/>
      <c r="BI2207" s="2"/>
      <c r="BO2207" s="2"/>
      <c r="BP2207" s="2"/>
      <c r="BQ2207" s="2"/>
    </row>
    <row r="2208" spans="18:69" x14ac:dyDescent="0.25">
      <c r="R2208" s="2"/>
      <c r="S2208" s="2"/>
      <c r="T2208" s="2"/>
      <c r="U2208" s="2"/>
      <c r="V2208" s="2"/>
      <c r="W2208" s="2"/>
      <c r="BD2208" s="2"/>
      <c r="BE2208" s="2"/>
      <c r="BF2208" s="2"/>
      <c r="BG2208" s="2"/>
      <c r="BH2208" s="2"/>
      <c r="BI2208" s="2"/>
      <c r="BO2208" s="2"/>
      <c r="BP2208" s="2"/>
      <c r="BQ2208" s="2"/>
    </row>
    <row r="2209" spans="18:69" x14ac:dyDescent="0.25">
      <c r="R2209" s="2"/>
      <c r="S2209" s="2"/>
      <c r="T2209" s="2"/>
      <c r="U2209" s="2"/>
      <c r="V2209" s="2"/>
      <c r="W2209" s="2"/>
      <c r="BD2209" s="2"/>
      <c r="BE2209" s="2"/>
      <c r="BF2209" s="2"/>
      <c r="BG2209" s="2"/>
      <c r="BH2209" s="2"/>
      <c r="BI2209" s="2"/>
      <c r="BO2209" s="2"/>
      <c r="BP2209" s="2"/>
      <c r="BQ2209" s="2"/>
    </row>
    <row r="2210" spans="18:69" x14ac:dyDescent="0.25">
      <c r="R2210" s="2"/>
      <c r="S2210" s="2"/>
      <c r="T2210" s="2"/>
      <c r="U2210" s="2"/>
      <c r="V2210" s="2"/>
      <c r="W2210" s="2"/>
      <c r="BD2210" s="2"/>
      <c r="BE2210" s="2"/>
      <c r="BF2210" s="2"/>
      <c r="BG2210" s="2"/>
      <c r="BH2210" s="2"/>
      <c r="BI2210" s="2"/>
      <c r="BO2210" s="2"/>
      <c r="BP2210" s="2"/>
      <c r="BQ2210" s="2"/>
    </row>
    <row r="2211" spans="18:69" x14ac:dyDescent="0.25">
      <c r="R2211" s="2"/>
      <c r="S2211" s="2"/>
      <c r="T2211" s="2"/>
      <c r="U2211" s="2"/>
      <c r="V2211" s="2"/>
      <c r="W2211" s="2"/>
      <c r="BD2211" s="2"/>
      <c r="BE2211" s="2"/>
      <c r="BF2211" s="2"/>
      <c r="BG2211" s="2"/>
      <c r="BH2211" s="2"/>
      <c r="BI2211" s="2"/>
      <c r="BO2211" s="2"/>
      <c r="BP2211" s="2"/>
      <c r="BQ2211" s="2"/>
    </row>
    <row r="2212" spans="18:69" x14ac:dyDescent="0.25">
      <c r="R2212" s="2"/>
      <c r="S2212" s="2"/>
      <c r="T2212" s="2"/>
      <c r="U2212" s="2"/>
      <c r="V2212" s="2"/>
      <c r="W2212" s="2"/>
      <c r="BD2212" s="2"/>
      <c r="BE2212" s="2"/>
      <c r="BF2212" s="2"/>
      <c r="BG2212" s="2"/>
      <c r="BH2212" s="2"/>
      <c r="BI2212" s="2"/>
      <c r="BO2212" s="2"/>
      <c r="BP2212" s="2"/>
      <c r="BQ2212" s="2"/>
    </row>
    <row r="2213" spans="18:69" x14ac:dyDescent="0.25">
      <c r="R2213" s="2"/>
      <c r="S2213" s="2"/>
      <c r="T2213" s="2"/>
      <c r="U2213" s="2"/>
      <c r="V2213" s="2"/>
      <c r="W2213" s="2"/>
      <c r="BD2213" s="2"/>
      <c r="BE2213" s="2"/>
      <c r="BF2213" s="2"/>
      <c r="BG2213" s="2"/>
      <c r="BH2213" s="2"/>
      <c r="BI2213" s="2"/>
      <c r="BO2213" s="2"/>
      <c r="BP2213" s="2"/>
      <c r="BQ2213" s="2"/>
    </row>
    <row r="2214" spans="18:69" x14ac:dyDescent="0.25">
      <c r="R2214" s="2"/>
      <c r="S2214" s="2"/>
      <c r="T2214" s="2"/>
      <c r="U2214" s="2"/>
      <c r="V2214" s="2"/>
      <c r="W2214" s="2"/>
      <c r="BD2214" s="2"/>
      <c r="BE2214" s="2"/>
      <c r="BF2214" s="2"/>
      <c r="BG2214" s="2"/>
      <c r="BH2214" s="2"/>
      <c r="BI2214" s="2"/>
      <c r="BO2214" s="2"/>
      <c r="BP2214" s="2"/>
      <c r="BQ2214" s="2"/>
    </row>
    <row r="2215" spans="18:69" x14ac:dyDescent="0.25">
      <c r="R2215" s="2"/>
      <c r="S2215" s="2"/>
      <c r="T2215" s="2"/>
      <c r="U2215" s="2"/>
      <c r="V2215" s="2"/>
      <c r="W2215" s="2"/>
      <c r="BD2215" s="2"/>
      <c r="BE2215" s="2"/>
      <c r="BF2215" s="2"/>
      <c r="BG2215" s="2"/>
      <c r="BH2215" s="2"/>
      <c r="BI2215" s="2"/>
      <c r="BO2215" s="2"/>
      <c r="BP2215" s="2"/>
      <c r="BQ2215" s="2"/>
    </row>
    <row r="2216" spans="18:69" x14ac:dyDescent="0.25">
      <c r="R2216" s="2"/>
      <c r="S2216" s="2"/>
      <c r="T2216" s="2"/>
      <c r="U2216" s="2"/>
      <c r="V2216" s="2"/>
      <c r="W2216" s="2"/>
      <c r="BD2216" s="2"/>
      <c r="BE2216" s="2"/>
      <c r="BF2216" s="2"/>
      <c r="BG2216" s="2"/>
      <c r="BH2216" s="2"/>
      <c r="BI2216" s="2"/>
      <c r="BO2216" s="2"/>
      <c r="BP2216" s="2"/>
      <c r="BQ2216" s="2"/>
    </row>
    <row r="2217" spans="18:69" x14ac:dyDescent="0.25">
      <c r="R2217" s="2"/>
      <c r="S2217" s="2"/>
      <c r="T2217" s="2"/>
      <c r="U2217" s="2"/>
      <c r="V2217" s="2"/>
      <c r="W2217" s="2"/>
      <c r="BD2217" s="2"/>
      <c r="BE2217" s="2"/>
      <c r="BF2217" s="2"/>
      <c r="BG2217" s="2"/>
      <c r="BH2217" s="2"/>
      <c r="BI2217" s="2"/>
      <c r="BO2217" s="2"/>
      <c r="BP2217" s="2"/>
      <c r="BQ2217" s="2"/>
    </row>
    <row r="2218" spans="18:69" x14ac:dyDescent="0.25">
      <c r="R2218" s="2"/>
      <c r="S2218" s="2"/>
      <c r="T2218" s="2"/>
      <c r="U2218" s="2"/>
      <c r="V2218" s="2"/>
      <c r="W2218" s="2"/>
      <c r="BD2218" s="2"/>
      <c r="BE2218" s="2"/>
      <c r="BF2218" s="2"/>
      <c r="BG2218" s="2"/>
      <c r="BH2218" s="2"/>
      <c r="BI2218" s="2"/>
      <c r="BO2218" s="2"/>
      <c r="BP2218" s="2"/>
      <c r="BQ2218" s="2"/>
    </row>
    <row r="2219" spans="18:69" x14ac:dyDescent="0.25">
      <c r="R2219" s="2"/>
      <c r="S2219" s="2"/>
      <c r="T2219" s="2"/>
      <c r="U2219" s="2"/>
      <c r="V2219" s="2"/>
      <c r="W2219" s="2"/>
      <c r="BD2219" s="2"/>
      <c r="BE2219" s="2"/>
      <c r="BF2219" s="2"/>
      <c r="BG2219" s="2"/>
      <c r="BH2219" s="2"/>
      <c r="BI2219" s="2"/>
      <c r="BO2219" s="2"/>
      <c r="BP2219" s="2"/>
      <c r="BQ2219" s="2"/>
    </row>
    <row r="2220" spans="18:69" x14ac:dyDescent="0.25">
      <c r="R2220" s="2"/>
      <c r="S2220" s="2"/>
      <c r="T2220" s="2"/>
      <c r="U2220" s="2"/>
      <c r="V2220" s="2"/>
      <c r="W2220" s="2"/>
      <c r="BD2220" s="2"/>
      <c r="BE2220" s="2"/>
      <c r="BF2220" s="2"/>
      <c r="BG2220" s="2"/>
      <c r="BH2220" s="2"/>
      <c r="BI2220" s="2"/>
      <c r="BO2220" s="2"/>
      <c r="BP2220" s="2"/>
      <c r="BQ2220" s="2"/>
    </row>
    <row r="2221" spans="18:69" x14ac:dyDescent="0.25">
      <c r="R2221" s="2"/>
      <c r="S2221" s="2"/>
      <c r="T2221" s="2"/>
      <c r="U2221" s="2"/>
      <c r="V2221" s="2"/>
      <c r="W2221" s="2"/>
      <c r="BD2221" s="2"/>
      <c r="BE2221" s="2"/>
      <c r="BF2221" s="2"/>
      <c r="BG2221" s="2"/>
      <c r="BH2221" s="2"/>
      <c r="BI2221" s="2"/>
      <c r="BO2221" s="2"/>
      <c r="BP2221" s="2"/>
      <c r="BQ2221" s="2"/>
    </row>
    <row r="2222" spans="18:69" x14ac:dyDescent="0.25">
      <c r="R2222" s="2"/>
      <c r="S2222" s="2"/>
      <c r="T2222" s="2"/>
      <c r="U2222" s="2"/>
      <c r="V2222" s="2"/>
      <c r="W2222" s="2"/>
      <c r="BD2222" s="2"/>
      <c r="BE2222" s="2"/>
      <c r="BF2222" s="2"/>
      <c r="BG2222" s="2"/>
      <c r="BH2222" s="2"/>
      <c r="BI2222" s="2"/>
      <c r="BO2222" s="2"/>
      <c r="BP2222" s="2"/>
      <c r="BQ2222" s="2"/>
    </row>
    <row r="2223" spans="18:69" x14ac:dyDescent="0.25">
      <c r="R2223" s="2"/>
      <c r="S2223" s="2"/>
      <c r="T2223" s="2"/>
      <c r="U2223" s="2"/>
      <c r="V2223" s="2"/>
      <c r="W2223" s="2"/>
      <c r="BD2223" s="2"/>
      <c r="BE2223" s="2"/>
      <c r="BF2223" s="2"/>
      <c r="BG2223" s="2"/>
      <c r="BH2223" s="2"/>
      <c r="BI2223" s="2"/>
      <c r="BO2223" s="2"/>
      <c r="BP2223" s="2"/>
      <c r="BQ2223" s="2"/>
    </row>
    <row r="2224" spans="18:69" x14ac:dyDescent="0.25">
      <c r="R2224" s="2"/>
      <c r="S2224" s="2"/>
      <c r="T2224" s="2"/>
      <c r="U2224" s="2"/>
      <c r="V2224" s="2"/>
      <c r="W2224" s="2"/>
      <c r="BD2224" s="2"/>
      <c r="BE2224" s="2"/>
      <c r="BF2224" s="2"/>
      <c r="BG2224" s="2"/>
      <c r="BH2224" s="2"/>
      <c r="BI2224" s="2"/>
      <c r="BO2224" s="2"/>
      <c r="BP2224" s="2"/>
      <c r="BQ2224" s="2"/>
    </row>
    <row r="2225" spans="18:69" x14ac:dyDescent="0.25">
      <c r="R2225" s="2"/>
      <c r="S2225" s="2"/>
      <c r="T2225" s="2"/>
      <c r="U2225" s="2"/>
      <c r="V2225" s="2"/>
      <c r="W2225" s="2"/>
      <c r="BD2225" s="2"/>
      <c r="BE2225" s="2"/>
      <c r="BF2225" s="2"/>
      <c r="BG2225" s="2"/>
      <c r="BH2225" s="2"/>
      <c r="BI2225" s="2"/>
      <c r="BO2225" s="2"/>
      <c r="BP2225" s="2"/>
      <c r="BQ2225" s="2"/>
    </row>
    <row r="2226" spans="18:69" x14ac:dyDescent="0.25">
      <c r="R2226" s="2"/>
      <c r="S2226" s="2"/>
      <c r="T2226" s="2"/>
      <c r="U2226" s="2"/>
      <c r="V2226" s="2"/>
      <c r="W2226" s="2"/>
      <c r="BD2226" s="2"/>
      <c r="BE2226" s="2"/>
      <c r="BF2226" s="2"/>
      <c r="BG2226" s="2"/>
      <c r="BH2226" s="2"/>
      <c r="BI2226" s="2"/>
      <c r="BO2226" s="2"/>
      <c r="BP2226" s="2"/>
      <c r="BQ2226" s="2"/>
    </row>
    <row r="2227" spans="18:69" x14ac:dyDescent="0.25">
      <c r="R2227" s="2"/>
      <c r="S2227" s="2"/>
      <c r="T2227" s="2"/>
      <c r="U2227" s="2"/>
      <c r="V2227" s="2"/>
      <c r="W2227" s="2"/>
      <c r="BD2227" s="2"/>
      <c r="BE2227" s="2"/>
      <c r="BF2227" s="2"/>
      <c r="BG2227" s="2"/>
      <c r="BH2227" s="2"/>
      <c r="BI2227" s="2"/>
      <c r="BO2227" s="2"/>
      <c r="BP2227" s="2"/>
      <c r="BQ2227" s="2"/>
    </row>
    <row r="2228" spans="18:69" x14ac:dyDescent="0.25">
      <c r="R2228" s="2"/>
      <c r="S2228" s="2"/>
      <c r="T2228" s="2"/>
      <c r="U2228" s="2"/>
      <c r="V2228" s="2"/>
      <c r="W2228" s="2"/>
      <c r="BD2228" s="2"/>
      <c r="BE2228" s="2"/>
      <c r="BF2228" s="2"/>
      <c r="BG2228" s="2"/>
      <c r="BH2228" s="2"/>
      <c r="BI2228" s="2"/>
      <c r="BO2228" s="2"/>
      <c r="BP2228" s="2"/>
      <c r="BQ2228" s="2"/>
    </row>
    <row r="2229" spans="18:69" x14ac:dyDescent="0.25">
      <c r="R2229" s="2"/>
      <c r="S2229" s="2"/>
      <c r="T2229" s="2"/>
      <c r="U2229" s="2"/>
      <c r="V2229" s="2"/>
      <c r="W2229" s="2"/>
      <c r="BD2229" s="2"/>
      <c r="BE2229" s="2"/>
      <c r="BF2229" s="2"/>
      <c r="BG2229" s="2"/>
      <c r="BH2229" s="2"/>
      <c r="BI2229" s="2"/>
      <c r="BO2229" s="2"/>
      <c r="BP2229" s="2"/>
      <c r="BQ2229" s="2"/>
    </row>
    <row r="2230" spans="18:69" x14ac:dyDescent="0.25">
      <c r="R2230" s="2"/>
      <c r="S2230" s="2"/>
      <c r="T2230" s="2"/>
      <c r="U2230" s="2"/>
      <c r="V2230" s="2"/>
      <c r="W2230" s="2"/>
      <c r="BD2230" s="2"/>
      <c r="BE2230" s="2"/>
      <c r="BF2230" s="2"/>
      <c r="BG2230" s="2"/>
      <c r="BH2230" s="2"/>
      <c r="BI2230" s="2"/>
      <c r="BO2230" s="2"/>
      <c r="BP2230" s="2"/>
      <c r="BQ2230" s="2"/>
    </row>
    <row r="2231" spans="18:69" x14ac:dyDescent="0.25">
      <c r="R2231" s="2"/>
      <c r="S2231" s="2"/>
      <c r="T2231" s="2"/>
      <c r="U2231" s="2"/>
      <c r="V2231" s="2"/>
      <c r="W2231" s="2"/>
      <c r="BD2231" s="2"/>
      <c r="BE2231" s="2"/>
      <c r="BF2231" s="2"/>
      <c r="BG2231" s="2"/>
      <c r="BH2231" s="2"/>
      <c r="BI2231" s="2"/>
      <c r="BO2231" s="2"/>
      <c r="BP2231" s="2"/>
      <c r="BQ2231" s="2"/>
    </row>
    <row r="2232" spans="18:69" x14ac:dyDescent="0.25">
      <c r="R2232" s="2"/>
      <c r="S2232" s="2"/>
      <c r="T2232" s="2"/>
      <c r="U2232" s="2"/>
      <c r="V2232" s="2"/>
      <c r="W2232" s="2"/>
      <c r="BD2232" s="2"/>
      <c r="BE2232" s="2"/>
      <c r="BF2232" s="2"/>
      <c r="BG2232" s="2"/>
      <c r="BH2232" s="2"/>
      <c r="BI2232" s="2"/>
      <c r="BO2232" s="2"/>
      <c r="BP2232" s="2"/>
      <c r="BQ2232" s="2"/>
    </row>
    <row r="2233" spans="18:69" x14ac:dyDescent="0.25">
      <c r="R2233" s="2"/>
      <c r="S2233" s="2"/>
      <c r="T2233" s="2"/>
      <c r="U2233" s="2"/>
      <c r="V2233" s="2"/>
      <c r="W2233" s="2"/>
      <c r="BD2233" s="2"/>
      <c r="BE2233" s="2"/>
      <c r="BF2233" s="2"/>
      <c r="BG2233" s="2"/>
      <c r="BH2233" s="2"/>
      <c r="BI2233" s="2"/>
      <c r="BO2233" s="2"/>
      <c r="BP2233" s="2"/>
      <c r="BQ2233" s="2"/>
    </row>
    <row r="2234" spans="18:69" x14ac:dyDescent="0.25">
      <c r="R2234" s="2"/>
      <c r="S2234" s="2"/>
      <c r="T2234" s="2"/>
      <c r="U2234" s="2"/>
      <c r="V2234" s="2"/>
      <c r="W2234" s="2"/>
      <c r="BD2234" s="2"/>
      <c r="BE2234" s="2"/>
      <c r="BF2234" s="2"/>
      <c r="BG2234" s="2"/>
      <c r="BH2234" s="2"/>
      <c r="BI2234" s="2"/>
      <c r="BO2234" s="2"/>
      <c r="BP2234" s="2"/>
      <c r="BQ2234" s="2"/>
    </row>
    <row r="2235" spans="18:69" x14ac:dyDescent="0.25">
      <c r="R2235" s="2"/>
      <c r="S2235" s="2"/>
      <c r="T2235" s="2"/>
      <c r="U2235" s="2"/>
      <c r="V2235" s="2"/>
      <c r="W2235" s="2"/>
      <c r="BD2235" s="2"/>
      <c r="BE2235" s="2"/>
      <c r="BF2235" s="2"/>
      <c r="BG2235" s="2"/>
      <c r="BH2235" s="2"/>
      <c r="BI2235" s="2"/>
      <c r="BO2235" s="2"/>
      <c r="BP2235" s="2"/>
      <c r="BQ2235" s="2"/>
    </row>
    <row r="2236" spans="18:69" x14ac:dyDescent="0.25">
      <c r="R2236" s="2"/>
      <c r="S2236" s="2"/>
      <c r="T2236" s="2"/>
      <c r="U2236" s="2"/>
      <c r="V2236" s="2"/>
      <c r="W2236" s="2"/>
      <c r="BD2236" s="2"/>
      <c r="BE2236" s="2"/>
      <c r="BF2236" s="2"/>
      <c r="BG2236" s="2"/>
      <c r="BH2236" s="2"/>
      <c r="BI2236" s="2"/>
      <c r="BO2236" s="2"/>
      <c r="BP2236" s="2"/>
      <c r="BQ2236" s="2"/>
    </row>
    <row r="2237" spans="18:69" x14ac:dyDescent="0.25">
      <c r="R2237" s="2"/>
      <c r="S2237" s="2"/>
      <c r="T2237" s="2"/>
      <c r="U2237" s="2"/>
      <c r="V2237" s="2"/>
      <c r="W2237" s="2"/>
      <c r="BD2237" s="2"/>
      <c r="BE2237" s="2"/>
      <c r="BF2237" s="2"/>
      <c r="BG2237" s="2"/>
      <c r="BH2237" s="2"/>
      <c r="BI2237" s="2"/>
      <c r="BO2237" s="2"/>
      <c r="BP2237" s="2"/>
      <c r="BQ2237" s="2"/>
    </row>
    <row r="2238" spans="18:69" x14ac:dyDescent="0.25">
      <c r="R2238" s="2"/>
      <c r="S2238" s="2"/>
      <c r="T2238" s="2"/>
      <c r="U2238" s="2"/>
      <c r="V2238" s="2"/>
      <c r="W2238" s="2"/>
      <c r="BD2238" s="2"/>
      <c r="BE2238" s="2"/>
      <c r="BF2238" s="2"/>
      <c r="BG2238" s="2"/>
      <c r="BH2238" s="2"/>
      <c r="BI2238" s="2"/>
      <c r="BO2238" s="2"/>
      <c r="BP2238" s="2"/>
      <c r="BQ2238" s="2"/>
    </row>
    <row r="2239" spans="18:69" x14ac:dyDescent="0.25">
      <c r="R2239" s="2"/>
      <c r="S2239" s="2"/>
      <c r="T2239" s="2"/>
      <c r="U2239" s="2"/>
      <c r="V2239" s="2"/>
      <c r="W2239" s="2"/>
      <c r="BD2239" s="2"/>
      <c r="BE2239" s="2"/>
      <c r="BF2239" s="2"/>
      <c r="BG2239" s="2"/>
      <c r="BH2239" s="2"/>
      <c r="BI2239" s="2"/>
      <c r="BO2239" s="2"/>
      <c r="BP2239" s="2"/>
      <c r="BQ2239" s="2"/>
    </row>
    <row r="2240" spans="18:69" x14ac:dyDescent="0.25">
      <c r="R2240" s="2"/>
      <c r="S2240" s="2"/>
      <c r="T2240" s="2"/>
      <c r="U2240" s="2"/>
      <c r="V2240" s="2"/>
      <c r="W2240" s="2"/>
      <c r="BD2240" s="2"/>
      <c r="BE2240" s="2"/>
      <c r="BF2240" s="2"/>
      <c r="BG2240" s="2"/>
      <c r="BH2240" s="2"/>
      <c r="BI2240" s="2"/>
      <c r="BO2240" s="2"/>
      <c r="BP2240" s="2"/>
      <c r="BQ2240" s="2"/>
    </row>
    <row r="2241" spans="18:69" x14ac:dyDescent="0.25">
      <c r="R2241" s="2"/>
      <c r="S2241" s="2"/>
      <c r="T2241" s="2"/>
      <c r="U2241" s="2"/>
      <c r="V2241" s="2"/>
      <c r="W2241" s="2"/>
      <c r="BD2241" s="2"/>
      <c r="BE2241" s="2"/>
      <c r="BF2241" s="2"/>
      <c r="BG2241" s="2"/>
      <c r="BH2241" s="2"/>
      <c r="BI2241" s="2"/>
      <c r="BO2241" s="2"/>
      <c r="BP2241" s="2"/>
      <c r="BQ2241" s="2"/>
    </row>
    <row r="2242" spans="18:69" x14ac:dyDescent="0.25">
      <c r="R2242" s="2"/>
      <c r="S2242" s="2"/>
      <c r="T2242" s="2"/>
      <c r="U2242" s="2"/>
      <c r="V2242" s="2"/>
      <c r="W2242" s="2"/>
      <c r="BD2242" s="2"/>
      <c r="BE2242" s="2"/>
      <c r="BF2242" s="2"/>
      <c r="BG2242" s="2"/>
      <c r="BH2242" s="2"/>
      <c r="BI2242" s="2"/>
      <c r="BO2242" s="2"/>
      <c r="BP2242" s="2"/>
      <c r="BQ2242" s="2"/>
    </row>
    <row r="2243" spans="18:69" x14ac:dyDescent="0.25">
      <c r="R2243" s="2"/>
      <c r="S2243" s="2"/>
      <c r="T2243" s="2"/>
      <c r="U2243" s="2"/>
      <c r="V2243" s="2"/>
      <c r="W2243" s="2"/>
      <c r="BD2243" s="2"/>
      <c r="BE2243" s="2"/>
      <c r="BF2243" s="2"/>
      <c r="BG2243" s="2"/>
      <c r="BH2243" s="2"/>
      <c r="BI2243" s="2"/>
      <c r="BO2243" s="2"/>
      <c r="BP2243" s="2"/>
      <c r="BQ2243" s="2"/>
    </row>
    <row r="2244" spans="18:69" x14ac:dyDescent="0.25">
      <c r="R2244" s="2"/>
      <c r="S2244" s="2"/>
      <c r="T2244" s="2"/>
      <c r="U2244" s="2"/>
      <c r="V2244" s="2"/>
      <c r="W2244" s="2"/>
      <c r="BD2244" s="2"/>
      <c r="BE2244" s="2"/>
      <c r="BF2244" s="2"/>
      <c r="BG2244" s="2"/>
      <c r="BH2244" s="2"/>
      <c r="BI2244" s="2"/>
      <c r="BO2244" s="2"/>
      <c r="BP2244" s="2"/>
      <c r="BQ2244" s="2"/>
    </row>
    <row r="2245" spans="18:69" x14ac:dyDescent="0.25">
      <c r="R2245" s="2"/>
      <c r="S2245" s="2"/>
      <c r="T2245" s="2"/>
      <c r="U2245" s="2"/>
      <c r="V2245" s="2"/>
      <c r="W2245" s="2"/>
      <c r="BD2245" s="2"/>
      <c r="BE2245" s="2"/>
      <c r="BF2245" s="2"/>
      <c r="BG2245" s="2"/>
      <c r="BH2245" s="2"/>
      <c r="BI2245" s="2"/>
      <c r="BO2245" s="2"/>
      <c r="BP2245" s="2"/>
      <c r="BQ2245" s="2"/>
    </row>
    <row r="2246" spans="18:69" x14ac:dyDescent="0.25">
      <c r="R2246" s="2"/>
      <c r="S2246" s="2"/>
      <c r="T2246" s="2"/>
      <c r="U2246" s="2"/>
      <c r="V2246" s="2"/>
      <c r="W2246" s="2"/>
      <c r="BD2246" s="2"/>
      <c r="BE2246" s="2"/>
      <c r="BF2246" s="2"/>
      <c r="BG2246" s="2"/>
      <c r="BH2246" s="2"/>
      <c r="BI2246" s="2"/>
      <c r="BO2246" s="2"/>
      <c r="BP2246" s="2"/>
      <c r="BQ2246" s="2"/>
    </row>
    <row r="2247" spans="18:69" x14ac:dyDescent="0.25">
      <c r="R2247" s="2"/>
      <c r="S2247" s="2"/>
      <c r="T2247" s="2"/>
      <c r="U2247" s="2"/>
      <c r="V2247" s="2"/>
      <c r="W2247" s="2"/>
      <c r="BD2247" s="2"/>
      <c r="BE2247" s="2"/>
      <c r="BF2247" s="2"/>
      <c r="BG2247" s="2"/>
      <c r="BH2247" s="2"/>
      <c r="BI2247" s="2"/>
      <c r="BO2247" s="2"/>
      <c r="BP2247" s="2"/>
      <c r="BQ2247" s="2"/>
    </row>
    <row r="2248" spans="18:69" x14ac:dyDescent="0.25">
      <c r="R2248" s="2"/>
      <c r="S2248" s="2"/>
      <c r="T2248" s="2"/>
      <c r="U2248" s="2"/>
      <c r="V2248" s="2"/>
      <c r="W2248" s="2"/>
      <c r="BD2248" s="2"/>
      <c r="BE2248" s="2"/>
      <c r="BF2248" s="2"/>
      <c r="BG2248" s="2"/>
      <c r="BH2248" s="2"/>
      <c r="BI2248" s="2"/>
      <c r="BO2248" s="2"/>
      <c r="BP2248" s="2"/>
      <c r="BQ2248" s="2"/>
    </row>
    <row r="2249" spans="18:69" x14ac:dyDescent="0.25">
      <c r="R2249" s="2"/>
      <c r="S2249" s="2"/>
      <c r="T2249" s="2"/>
      <c r="U2249" s="2"/>
      <c r="V2249" s="2"/>
      <c r="W2249" s="2"/>
      <c r="BD2249" s="2"/>
      <c r="BE2249" s="2"/>
      <c r="BF2249" s="2"/>
      <c r="BG2249" s="2"/>
      <c r="BH2249" s="2"/>
      <c r="BI2249" s="2"/>
      <c r="BO2249" s="2"/>
      <c r="BP2249" s="2"/>
      <c r="BQ2249" s="2"/>
    </row>
    <row r="2250" spans="18:69" x14ac:dyDescent="0.25">
      <c r="R2250" s="2"/>
      <c r="S2250" s="2"/>
      <c r="T2250" s="2"/>
      <c r="U2250" s="2"/>
      <c r="V2250" s="2"/>
      <c r="W2250" s="2"/>
      <c r="BD2250" s="2"/>
      <c r="BE2250" s="2"/>
      <c r="BF2250" s="2"/>
      <c r="BG2250" s="2"/>
      <c r="BH2250" s="2"/>
      <c r="BI2250" s="2"/>
      <c r="BO2250" s="2"/>
      <c r="BP2250" s="2"/>
      <c r="BQ2250" s="2"/>
    </row>
    <row r="2251" spans="18:69" x14ac:dyDescent="0.25">
      <c r="R2251" s="2"/>
      <c r="S2251" s="2"/>
      <c r="T2251" s="2"/>
      <c r="U2251" s="2"/>
      <c r="V2251" s="2"/>
      <c r="W2251" s="2"/>
      <c r="BD2251" s="2"/>
      <c r="BE2251" s="2"/>
      <c r="BF2251" s="2"/>
      <c r="BG2251" s="2"/>
      <c r="BH2251" s="2"/>
      <c r="BI2251" s="2"/>
      <c r="BO2251" s="2"/>
      <c r="BP2251" s="2"/>
      <c r="BQ2251" s="2"/>
    </row>
    <row r="2252" spans="18:69" x14ac:dyDescent="0.25">
      <c r="R2252" s="2"/>
      <c r="S2252" s="2"/>
      <c r="T2252" s="2"/>
      <c r="U2252" s="2"/>
      <c r="V2252" s="2"/>
      <c r="W2252" s="2"/>
      <c r="BD2252" s="2"/>
      <c r="BE2252" s="2"/>
      <c r="BF2252" s="2"/>
      <c r="BG2252" s="2"/>
      <c r="BH2252" s="2"/>
      <c r="BI2252" s="2"/>
      <c r="BO2252" s="2"/>
      <c r="BP2252" s="2"/>
      <c r="BQ2252" s="2"/>
    </row>
    <row r="2253" spans="18:69" x14ac:dyDescent="0.25">
      <c r="R2253" s="2"/>
      <c r="S2253" s="2"/>
      <c r="T2253" s="2"/>
      <c r="U2253" s="2"/>
      <c r="V2253" s="2"/>
      <c r="W2253" s="2"/>
      <c r="BD2253" s="2"/>
      <c r="BE2253" s="2"/>
      <c r="BF2253" s="2"/>
      <c r="BG2253" s="2"/>
      <c r="BH2253" s="2"/>
      <c r="BI2253" s="2"/>
      <c r="BO2253" s="2"/>
      <c r="BP2253" s="2"/>
      <c r="BQ2253" s="2"/>
    </row>
    <row r="2254" spans="18:69" x14ac:dyDescent="0.25">
      <c r="R2254" s="2"/>
      <c r="S2254" s="2"/>
      <c r="T2254" s="2"/>
      <c r="U2254" s="2"/>
      <c r="V2254" s="2"/>
      <c r="W2254" s="2"/>
      <c r="BD2254" s="2"/>
      <c r="BE2254" s="2"/>
      <c r="BF2254" s="2"/>
      <c r="BG2254" s="2"/>
      <c r="BH2254" s="2"/>
      <c r="BI2254" s="2"/>
      <c r="BO2254" s="2"/>
      <c r="BP2254" s="2"/>
      <c r="BQ2254" s="2"/>
    </row>
    <row r="2255" spans="18:69" x14ac:dyDescent="0.25">
      <c r="R2255" s="2"/>
      <c r="S2255" s="2"/>
      <c r="T2255" s="2"/>
      <c r="U2255" s="2"/>
      <c r="V2255" s="2"/>
      <c r="W2255" s="2"/>
      <c r="BD2255" s="2"/>
      <c r="BE2255" s="2"/>
      <c r="BF2255" s="2"/>
      <c r="BG2255" s="2"/>
      <c r="BH2255" s="2"/>
      <c r="BI2255" s="2"/>
      <c r="BO2255" s="2"/>
      <c r="BP2255" s="2"/>
      <c r="BQ2255" s="2"/>
    </row>
    <row r="2256" spans="18:69" x14ac:dyDescent="0.25">
      <c r="R2256" s="2"/>
      <c r="S2256" s="2"/>
      <c r="T2256" s="2"/>
      <c r="U2256" s="2"/>
      <c r="V2256" s="2"/>
      <c r="W2256" s="2"/>
      <c r="BD2256" s="2"/>
      <c r="BE2256" s="2"/>
      <c r="BF2256" s="2"/>
      <c r="BG2256" s="2"/>
      <c r="BH2256" s="2"/>
      <c r="BI2256" s="2"/>
      <c r="BO2256" s="2"/>
      <c r="BP2256" s="2"/>
      <c r="BQ2256" s="2"/>
    </row>
    <row r="2257" spans="18:69" x14ac:dyDescent="0.25">
      <c r="R2257" s="2"/>
      <c r="S2257" s="2"/>
      <c r="T2257" s="2"/>
      <c r="U2257" s="2"/>
      <c r="V2257" s="2"/>
      <c r="W2257" s="2"/>
      <c r="BD2257" s="2"/>
      <c r="BE2257" s="2"/>
      <c r="BF2257" s="2"/>
      <c r="BG2257" s="2"/>
      <c r="BH2257" s="2"/>
      <c r="BI2257" s="2"/>
      <c r="BO2257" s="2"/>
      <c r="BP2257" s="2"/>
      <c r="BQ2257" s="2"/>
    </row>
    <row r="2258" spans="18:69" x14ac:dyDescent="0.25">
      <c r="R2258" s="2"/>
      <c r="S2258" s="2"/>
      <c r="T2258" s="2"/>
      <c r="U2258" s="2"/>
      <c r="V2258" s="2"/>
      <c r="W2258" s="2"/>
      <c r="BD2258" s="2"/>
      <c r="BE2258" s="2"/>
      <c r="BF2258" s="2"/>
      <c r="BG2258" s="2"/>
      <c r="BH2258" s="2"/>
      <c r="BI2258" s="2"/>
      <c r="BO2258" s="2"/>
      <c r="BP2258" s="2"/>
      <c r="BQ2258" s="2"/>
    </row>
    <row r="2259" spans="18:69" x14ac:dyDescent="0.25">
      <c r="R2259" s="2"/>
      <c r="S2259" s="2"/>
      <c r="T2259" s="2"/>
      <c r="U2259" s="2"/>
      <c r="V2259" s="2"/>
      <c r="W2259" s="2"/>
      <c r="BD2259" s="2"/>
      <c r="BE2259" s="2"/>
      <c r="BF2259" s="2"/>
      <c r="BG2259" s="2"/>
      <c r="BH2259" s="2"/>
      <c r="BI2259" s="2"/>
      <c r="BO2259" s="2"/>
      <c r="BP2259" s="2"/>
      <c r="BQ2259" s="2"/>
    </row>
    <row r="2260" spans="18:69" x14ac:dyDescent="0.25">
      <c r="R2260" s="2"/>
      <c r="S2260" s="2"/>
      <c r="T2260" s="2"/>
      <c r="U2260" s="2"/>
      <c r="V2260" s="2"/>
      <c r="W2260" s="2"/>
      <c r="BD2260" s="2"/>
      <c r="BE2260" s="2"/>
      <c r="BF2260" s="2"/>
      <c r="BG2260" s="2"/>
      <c r="BH2260" s="2"/>
      <c r="BI2260" s="2"/>
      <c r="BO2260" s="2"/>
      <c r="BP2260" s="2"/>
      <c r="BQ2260" s="2"/>
    </row>
    <row r="2261" spans="18:69" x14ac:dyDescent="0.25">
      <c r="R2261" s="2"/>
      <c r="S2261" s="2"/>
      <c r="T2261" s="2"/>
      <c r="U2261" s="2"/>
      <c r="V2261" s="2"/>
      <c r="W2261" s="2"/>
      <c r="BD2261" s="2"/>
      <c r="BE2261" s="2"/>
      <c r="BF2261" s="2"/>
      <c r="BG2261" s="2"/>
      <c r="BH2261" s="2"/>
      <c r="BI2261" s="2"/>
      <c r="BO2261" s="2"/>
      <c r="BP2261" s="2"/>
      <c r="BQ2261" s="2"/>
    </row>
    <row r="2262" spans="18:69" x14ac:dyDescent="0.25">
      <c r="R2262" s="2"/>
      <c r="S2262" s="2"/>
      <c r="T2262" s="2"/>
      <c r="U2262" s="2"/>
      <c r="V2262" s="2"/>
      <c r="W2262" s="2"/>
      <c r="BD2262" s="2"/>
      <c r="BE2262" s="2"/>
      <c r="BF2262" s="2"/>
      <c r="BG2262" s="2"/>
      <c r="BH2262" s="2"/>
      <c r="BI2262" s="2"/>
      <c r="BO2262" s="2"/>
      <c r="BP2262" s="2"/>
      <c r="BQ2262" s="2"/>
    </row>
    <row r="2263" spans="18:69" x14ac:dyDescent="0.25">
      <c r="R2263" s="2"/>
      <c r="S2263" s="2"/>
      <c r="T2263" s="2"/>
      <c r="U2263" s="2"/>
      <c r="V2263" s="2"/>
      <c r="W2263" s="2"/>
      <c r="BD2263" s="2"/>
      <c r="BE2263" s="2"/>
      <c r="BF2263" s="2"/>
      <c r="BG2263" s="2"/>
      <c r="BH2263" s="2"/>
      <c r="BI2263" s="2"/>
      <c r="BO2263" s="2"/>
      <c r="BP2263" s="2"/>
      <c r="BQ2263" s="2"/>
    </row>
    <row r="2264" spans="18:69" x14ac:dyDescent="0.25">
      <c r="R2264" s="2"/>
      <c r="S2264" s="2"/>
      <c r="T2264" s="2"/>
      <c r="U2264" s="2"/>
      <c r="V2264" s="2"/>
      <c r="W2264" s="2"/>
      <c r="BD2264" s="2"/>
      <c r="BE2264" s="2"/>
      <c r="BF2264" s="2"/>
      <c r="BG2264" s="2"/>
      <c r="BH2264" s="2"/>
      <c r="BI2264" s="2"/>
      <c r="BO2264" s="2"/>
      <c r="BP2264" s="2"/>
      <c r="BQ2264" s="2"/>
    </row>
    <row r="2265" spans="18:69" x14ac:dyDescent="0.25">
      <c r="R2265" s="2"/>
      <c r="S2265" s="2"/>
      <c r="T2265" s="2"/>
      <c r="U2265" s="2"/>
      <c r="V2265" s="2"/>
      <c r="W2265" s="2"/>
      <c r="BD2265" s="2"/>
      <c r="BE2265" s="2"/>
      <c r="BF2265" s="2"/>
      <c r="BG2265" s="2"/>
      <c r="BH2265" s="2"/>
      <c r="BI2265" s="2"/>
      <c r="BO2265" s="2"/>
      <c r="BP2265" s="2"/>
      <c r="BQ2265" s="2"/>
    </row>
    <row r="2266" spans="18:69" x14ac:dyDescent="0.25">
      <c r="R2266" s="2"/>
      <c r="S2266" s="2"/>
      <c r="T2266" s="2"/>
      <c r="U2266" s="2"/>
      <c r="V2266" s="2"/>
      <c r="W2266" s="2"/>
      <c r="BD2266" s="2"/>
      <c r="BE2266" s="2"/>
      <c r="BF2266" s="2"/>
      <c r="BG2266" s="2"/>
      <c r="BH2266" s="2"/>
      <c r="BI2266" s="2"/>
      <c r="BO2266" s="2"/>
      <c r="BP2266" s="2"/>
      <c r="BQ2266" s="2"/>
    </row>
    <row r="2267" spans="18:69" x14ac:dyDescent="0.25">
      <c r="R2267" s="2"/>
      <c r="S2267" s="2"/>
      <c r="T2267" s="2"/>
      <c r="U2267" s="2"/>
      <c r="V2267" s="2"/>
      <c r="W2267" s="2"/>
      <c r="BD2267" s="2"/>
      <c r="BE2267" s="2"/>
      <c r="BF2267" s="2"/>
      <c r="BG2267" s="2"/>
      <c r="BH2267" s="2"/>
      <c r="BI2267" s="2"/>
      <c r="BO2267" s="2"/>
      <c r="BP2267" s="2"/>
      <c r="BQ2267" s="2"/>
    </row>
    <row r="2268" spans="18:69" x14ac:dyDescent="0.25">
      <c r="R2268" s="2"/>
      <c r="S2268" s="2"/>
      <c r="T2268" s="2"/>
      <c r="U2268" s="2"/>
      <c r="V2268" s="2"/>
      <c r="W2268" s="2"/>
      <c r="BD2268" s="2"/>
      <c r="BE2268" s="2"/>
      <c r="BF2268" s="2"/>
      <c r="BG2268" s="2"/>
      <c r="BH2268" s="2"/>
      <c r="BI2268" s="2"/>
      <c r="BO2268" s="2"/>
      <c r="BP2268" s="2"/>
      <c r="BQ2268" s="2"/>
    </row>
    <row r="2269" spans="18:69" x14ac:dyDescent="0.25">
      <c r="R2269" s="2"/>
      <c r="S2269" s="2"/>
      <c r="T2269" s="2"/>
      <c r="U2269" s="2"/>
      <c r="V2269" s="2"/>
      <c r="W2269" s="2"/>
      <c r="BD2269" s="2"/>
      <c r="BE2269" s="2"/>
      <c r="BF2269" s="2"/>
      <c r="BG2269" s="2"/>
      <c r="BH2269" s="2"/>
      <c r="BI2269" s="2"/>
      <c r="BO2269" s="2"/>
      <c r="BP2269" s="2"/>
      <c r="BQ2269" s="2"/>
    </row>
    <row r="2270" spans="18:69" x14ac:dyDescent="0.25">
      <c r="R2270" s="2"/>
      <c r="S2270" s="2"/>
      <c r="T2270" s="2"/>
      <c r="U2270" s="2"/>
      <c r="V2270" s="2"/>
      <c r="W2270" s="2"/>
      <c r="BD2270" s="2"/>
      <c r="BE2270" s="2"/>
      <c r="BF2270" s="2"/>
      <c r="BG2270" s="2"/>
      <c r="BH2270" s="2"/>
      <c r="BI2270" s="2"/>
      <c r="BO2270" s="2"/>
      <c r="BP2270" s="2"/>
      <c r="BQ2270" s="2"/>
    </row>
    <row r="2271" spans="18:69" x14ac:dyDescent="0.25">
      <c r="R2271" s="2"/>
      <c r="S2271" s="2"/>
      <c r="T2271" s="2"/>
      <c r="U2271" s="2"/>
      <c r="V2271" s="2"/>
      <c r="W2271" s="2"/>
      <c r="BD2271" s="2"/>
      <c r="BE2271" s="2"/>
      <c r="BF2271" s="2"/>
      <c r="BG2271" s="2"/>
      <c r="BH2271" s="2"/>
      <c r="BI2271" s="2"/>
      <c r="BO2271" s="2"/>
      <c r="BP2271" s="2"/>
      <c r="BQ2271" s="2"/>
    </row>
    <row r="2272" spans="18:69" x14ac:dyDescent="0.25">
      <c r="R2272" s="2"/>
      <c r="S2272" s="2"/>
      <c r="T2272" s="2"/>
      <c r="U2272" s="2"/>
      <c r="V2272" s="2"/>
      <c r="W2272" s="2"/>
      <c r="BD2272" s="2"/>
      <c r="BE2272" s="2"/>
      <c r="BF2272" s="2"/>
      <c r="BG2272" s="2"/>
      <c r="BH2272" s="2"/>
      <c r="BI2272" s="2"/>
      <c r="BO2272" s="2"/>
      <c r="BP2272" s="2"/>
      <c r="BQ2272" s="2"/>
    </row>
    <row r="2273" spans="18:69" x14ac:dyDescent="0.25">
      <c r="R2273" s="2"/>
      <c r="S2273" s="2"/>
      <c r="T2273" s="2"/>
      <c r="U2273" s="2"/>
      <c r="V2273" s="2"/>
      <c r="W2273" s="2"/>
      <c r="BD2273" s="2"/>
      <c r="BE2273" s="2"/>
      <c r="BF2273" s="2"/>
      <c r="BG2273" s="2"/>
      <c r="BH2273" s="2"/>
      <c r="BI2273" s="2"/>
      <c r="BO2273" s="2"/>
      <c r="BP2273" s="2"/>
      <c r="BQ2273" s="2"/>
    </row>
    <row r="2274" spans="18:69" x14ac:dyDescent="0.25">
      <c r="R2274" s="2"/>
      <c r="S2274" s="2"/>
      <c r="T2274" s="2"/>
      <c r="U2274" s="2"/>
      <c r="V2274" s="2"/>
      <c r="W2274" s="2"/>
      <c r="BD2274" s="2"/>
      <c r="BE2274" s="2"/>
      <c r="BF2274" s="2"/>
      <c r="BG2274" s="2"/>
      <c r="BH2274" s="2"/>
      <c r="BI2274" s="2"/>
      <c r="BO2274" s="2"/>
      <c r="BP2274" s="2"/>
      <c r="BQ2274" s="2"/>
    </row>
    <row r="2275" spans="18:69" x14ac:dyDescent="0.25">
      <c r="R2275" s="2"/>
      <c r="S2275" s="2"/>
      <c r="T2275" s="2"/>
      <c r="U2275" s="2"/>
      <c r="V2275" s="2"/>
      <c r="W2275" s="2"/>
      <c r="BD2275" s="2"/>
      <c r="BE2275" s="2"/>
      <c r="BF2275" s="2"/>
      <c r="BG2275" s="2"/>
      <c r="BH2275" s="2"/>
      <c r="BI2275" s="2"/>
      <c r="BO2275" s="2"/>
      <c r="BP2275" s="2"/>
      <c r="BQ2275" s="2"/>
    </row>
    <row r="2276" spans="18:69" x14ac:dyDescent="0.25">
      <c r="R2276" s="2"/>
      <c r="S2276" s="2"/>
      <c r="T2276" s="2"/>
      <c r="U2276" s="2"/>
      <c r="V2276" s="2"/>
      <c r="W2276" s="2"/>
      <c r="BD2276" s="2"/>
      <c r="BE2276" s="2"/>
      <c r="BF2276" s="2"/>
      <c r="BG2276" s="2"/>
      <c r="BH2276" s="2"/>
      <c r="BI2276" s="2"/>
      <c r="BO2276" s="2"/>
      <c r="BP2276" s="2"/>
      <c r="BQ2276" s="2"/>
    </row>
    <row r="2277" spans="18:69" x14ac:dyDescent="0.25">
      <c r="R2277" s="2"/>
      <c r="S2277" s="2"/>
      <c r="T2277" s="2"/>
      <c r="U2277" s="2"/>
      <c r="V2277" s="2"/>
      <c r="W2277" s="2"/>
      <c r="BD2277" s="2"/>
      <c r="BE2277" s="2"/>
      <c r="BF2277" s="2"/>
      <c r="BG2277" s="2"/>
      <c r="BH2277" s="2"/>
      <c r="BI2277" s="2"/>
      <c r="BO2277" s="2"/>
      <c r="BP2277" s="2"/>
      <c r="BQ2277" s="2"/>
    </row>
    <row r="2278" spans="18:69" x14ac:dyDescent="0.25">
      <c r="R2278" s="2"/>
      <c r="S2278" s="2"/>
      <c r="T2278" s="2"/>
      <c r="U2278" s="2"/>
      <c r="V2278" s="2"/>
      <c r="W2278" s="2"/>
      <c r="BD2278" s="2"/>
      <c r="BE2278" s="2"/>
      <c r="BF2278" s="2"/>
      <c r="BG2278" s="2"/>
      <c r="BH2278" s="2"/>
      <c r="BI2278" s="2"/>
      <c r="BO2278" s="2"/>
      <c r="BP2278" s="2"/>
      <c r="BQ2278" s="2"/>
    </row>
    <row r="2279" spans="18:69" x14ac:dyDescent="0.25">
      <c r="R2279" s="2"/>
      <c r="S2279" s="2"/>
      <c r="T2279" s="2"/>
      <c r="U2279" s="2"/>
      <c r="V2279" s="2"/>
      <c r="W2279" s="2"/>
      <c r="BD2279" s="2"/>
      <c r="BE2279" s="2"/>
      <c r="BF2279" s="2"/>
      <c r="BG2279" s="2"/>
      <c r="BH2279" s="2"/>
      <c r="BI2279" s="2"/>
      <c r="BO2279" s="2"/>
      <c r="BP2279" s="2"/>
      <c r="BQ2279" s="2"/>
    </row>
    <row r="2280" spans="18:69" x14ac:dyDescent="0.25">
      <c r="R2280" s="2"/>
      <c r="S2280" s="2"/>
      <c r="T2280" s="2"/>
      <c r="U2280" s="2"/>
      <c r="V2280" s="2"/>
      <c r="W2280" s="2"/>
      <c r="BD2280" s="2"/>
      <c r="BE2280" s="2"/>
      <c r="BF2280" s="2"/>
      <c r="BG2280" s="2"/>
      <c r="BH2280" s="2"/>
      <c r="BI2280" s="2"/>
      <c r="BO2280" s="2"/>
      <c r="BP2280" s="2"/>
      <c r="BQ2280" s="2"/>
    </row>
    <row r="2281" spans="18:69" x14ac:dyDescent="0.25">
      <c r="R2281" s="2"/>
      <c r="S2281" s="2"/>
      <c r="T2281" s="2"/>
      <c r="U2281" s="2"/>
      <c r="V2281" s="2"/>
      <c r="W2281" s="2"/>
      <c r="BD2281" s="2"/>
      <c r="BE2281" s="2"/>
      <c r="BF2281" s="2"/>
      <c r="BG2281" s="2"/>
      <c r="BH2281" s="2"/>
      <c r="BI2281" s="2"/>
      <c r="BO2281" s="2"/>
      <c r="BP2281" s="2"/>
      <c r="BQ2281" s="2"/>
    </row>
    <row r="2282" spans="18:69" x14ac:dyDescent="0.25">
      <c r="R2282" s="2"/>
      <c r="S2282" s="2"/>
      <c r="T2282" s="2"/>
      <c r="U2282" s="2"/>
      <c r="V2282" s="2"/>
      <c r="W2282" s="2"/>
      <c r="BD2282" s="2"/>
      <c r="BE2282" s="2"/>
      <c r="BF2282" s="2"/>
      <c r="BG2282" s="2"/>
      <c r="BH2282" s="2"/>
      <c r="BI2282" s="2"/>
      <c r="BO2282" s="2"/>
      <c r="BP2282" s="2"/>
      <c r="BQ2282" s="2"/>
    </row>
    <row r="2283" spans="18:69" x14ac:dyDescent="0.25">
      <c r="R2283" s="2"/>
      <c r="S2283" s="2"/>
      <c r="T2283" s="2"/>
      <c r="U2283" s="2"/>
      <c r="V2283" s="2"/>
      <c r="W2283" s="2"/>
      <c r="BD2283" s="2"/>
      <c r="BE2283" s="2"/>
      <c r="BF2283" s="2"/>
      <c r="BG2283" s="2"/>
      <c r="BH2283" s="2"/>
      <c r="BI2283" s="2"/>
      <c r="BO2283" s="2"/>
      <c r="BP2283" s="2"/>
      <c r="BQ2283" s="2"/>
    </row>
    <row r="2284" spans="18:69" x14ac:dyDescent="0.25">
      <c r="R2284" s="2"/>
      <c r="S2284" s="2"/>
      <c r="T2284" s="2"/>
      <c r="U2284" s="2"/>
      <c r="V2284" s="2"/>
      <c r="W2284" s="2"/>
      <c r="BD2284" s="2"/>
      <c r="BE2284" s="2"/>
      <c r="BF2284" s="2"/>
      <c r="BG2284" s="2"/>
      <c r="BH2284" s="2"/>
      <c r="BI2284" s="2"/>
      <c r="BO2284" s="2"/>
      <c r="BP2284" s="2"/>
      <c r="BQ2284" s="2"/>
    </row>
    <row r="2285" spans="18:69" x14ac:dyDescent="0.25">
      <c r="R2285" s="2"/>
      <c r="S2285" s="2"/>
      <c r="T2285" s="2"/>
      <c r="U2285" s="2"/>
      <c r="V2285" s="2"/>
      <c r="W2285" s="2"/>
      <c r="BD2285" s="2"/>
      <c r="BE2285" s="2"/>
      <c r="BF2285" s="2"/>
      <c r="BG2285" s="2"/>
      <c r="BH2285" s="2"/>
      <c r="BI2285" s="2"/>
      <c r="BO2285" s="2"/>
      <c r="BP2285" s="2"/>
      <c r="BQ2285" s="2"/>
    </row>
  </sheetData>
  <mergeCells count="1382">
    <mergeCell ref="B7:G7"/>
    <mergeCell ref="H141:J142"/>
    <mergeCell ref="B129:O129"/>
    <mergeCell ref="A135:S135"/>
    <mergeCell ref="X129:Y129"/>
    <mergeCell ref="AR135:AT135"/>
    <mergeCell ref="AO137:AQ137"/>
    <mergeCell ref="E172:BE172"/>
    <mergeCell ref="E171:BE171"/>
    <mergeCell ref="A178:D178"/>
    <mergeCell ref="A111:A112"/>
    <mergeCell ref="BF126:BI126"/>
    <mergeCell ref="AD127:AE127"/>
    <mergeCell ref="Z127:AA127"/>
    <mergeCell ref="AB127:AC127"/>
    <mergeCell ref="BF120:BI120"/>
    <mergeCell ref="BD124:BE124"/>
    <mergeCell ref="AB119:AC119"/>
    <mergeCell ref="AL116:AN116"/>
    <mergeCell ref="AO116:AQ116"/>
    <mergeCell ref="AR116:AT116"/>
    <mergeCell ref="AU116:AW116"/>
    <mergeCell ref="P130:Q130"/>
    <mergeCell ref="AC141:AE141"/>
    <mergeCell ref="R126:S126"/>
    <mergeCell ref="P123:Q123"/>
    <mergeCell ref="P124:Q124"/>
    <mergeCell ref="R124:S124"/>
    <mergeCell ref="B122:O122"/>
    <mergeCell ref="P122:Q122"/>
    <mergeCell ref="R122:S122"/>
    <mergeCell ref="BD118:BE118"/>
    <mergeCell ref="V132:W132"/>
    <mergeCell ref="A228:BI228"/>
    <mergeCell ref="A170:D170"/>
    <mergeCell ref="E170:BE170"/>
    <mergeCell ref="BF170:BI170"/>
    <mergeCell ref="A180:D180"/>
    <mergeCell ref="E180:BE180"/>
    <mergeCell ref="BF180:BI180"/>
    <mergeCell ref="A217:D217"/>
    <mergeCell ref="E217:BE217"/>
    <mergeCell ref="BF217:BI217"/>
    <mergeCell ref="A181:D181"/>
    <mergeCell ref="A176:D176"/>
    <mergeCell ref="E176:BE176"/>
    <mergeCell ref="A177:D177"/>
    <mergeCell ref="E177:BE177"/>
    <mergeCell ref="A124:A125"/>
    <mergeCell ref="A141:G142"/>
    <mergeCell ref="BF169:BI169"/>
    <mergeCell ref="BF163:BI163"/>
    <mergeCell ref="BF164:BI164"/>
    <mergeCell ref="BF165:BI165"/>
    <mergeCell ref="BF166:BI166"/>
    <mergeCell ref="BF128:BI128"/>
    <mergeCell ref="V125:W125"/>
    <mergeCell ref="T127:U127"/>
    <mergeCell ref="BF129:BI129"/>
    <mergeCell ref="Z128:AA128"/>
    <mergeCell ref="AB128:AC128"/>
    <mergeCell ref="BD128:BE128"/>
    <mergeCell ref="BF136:BI136"/>
    <mergeCell ref="A206:D206"/>
    <mergeCell ref="E206:BE206"/>
    <mergeCell ref="A46:A49"/>
    <mergeCell ref="B46:O49"/>
    <mergeCell ref="P46:Q49"/>
    <mergeCell ref="R46:S49"/>
    <mergeCell ref="T46:AE46"/>
    <mergeCell ref="AF46:BC46"/>
    <mergeCell ref="BD46:BE49"/>
    <mergeCell ref="AI75:AQ75"/>
    <mergeCell ref="A76:X77"/>
    <mergeCell ref="AI76:BH77"/>
    <mergeCell ref="A78:G78"/>
    <mergeCell ref="H78:Q78"/>
    <mergeCell ref="AP78:AW78"/>
    <mergeCell ref="A79:G79"/>
    <mergeCell ref="H79:J79"/>
    <mergeCell ref="AI79:AO79"/>
    <mergeCell ref="AP79:AR79"/>
    <mergeCell ref="BD71:BE71"/>
    <mergeCell ref="BD72:BE72"/>
    <mergeCell ref="BD69:BE69"/>
    <mergeCell ref="B74:O74"/>
    <mergeCell ref="BF56:BI56"/>
    <mergeCell ref="B53:O53"/>
    <mergeCell ref="BF46:BI49"/>
    <mergeCell ref="AX48:AZ48"/>
    <mergeCell ref="BA48:BC48"/>
    <mergeCell ref="R72:S72"/>
    <mergeCell ref="AB72:AC72"/>
    <mergeCell ref="P73:Q73"/>
    <mergeCell ref="BD68:BE68"/>
    <mergeCell ref="BD53:BE53"/>
    <mergeCell ref="AD57:AE57"/>
    <mergeCell ref="A84:A87"/>
    <mergeCell ref="B84:O87"/>
    <mergeCell ref="P84:Q87"/>
    <mergeCell ref="R84:S87"/>
    <mergeCell ref="A193:D193"/>
    <mergeCell ref="E193:BE193"/>
    <mergeCell ref="R73:S73"/>
    <mergeCell ref="P91:Q91"/>
    <mergeCell ref="R91:S91"/>
    <mergeCell ref="Z90:AA90"/>
    <mergeCell ref="AB124:AC124"/>
    <mergeCell ref="AD124:AE124"/>
    <mergeCell ref="AB108:AC108"/>
    <mergeCell ref="T109:U109"/>
    <mergeCell ref="AB89:AC89"/>
    <mergeCell ref="R129:S129"/>
    <mergeCell ref="X128:Y128"/>
    <mergeCell ref="P127:Q127"/>
    <mergeCell ref="X116:Y117"/>
    <mergeCell ref="Z116:AA117"/>
    <mergeCell ref="AB116:AC117"/>
    <mergeCell ref="AD116:AE117"/>
    <mergeCell ref="AF116:AH116"/>
    <mergeCell ref="AF86:AH86"/>
    <mergeCell ref="AI86:AK86"/>
    <mergeCell ref="AL86:AN86"/>
    <mergeCell ref="BD120:BE120"/>
    <mergeCell ref="A114:A117"/>
    <mergeCell ref="B114:O117"/>
    <mergeCell ref="P114:Q117"/>
    <mergeCell ref="R114:S117"/>
    <mergeCell ref="T114:AE114"/>
    <mergeCell ref="P129:Q129"/>
    <mergeCell ref="A140:G140"/>
    <mergeCell ref="H140:J140"/>
    <mergeCell ref="BD127:BE127"/>
    <mergeCell ref="BD114:BE117"/>
    <mergeCell ref="BF114:BI117"/>
    <mergeCell ref="BF206:BI206"/>
    <mergeCell ref="E188:BE188"/>
    <mergeCell ref="A188:D188"/>
    <mergeCell ref="BF188:BI188"/>
    <mergeCell ref="A184:D184"/>
    <mergeCell ref="A185:D185"/>
    <mergeCell ref="A186:D186"/>
    <mergeCell ref="A187:D187"/>
    <mergeCell ref="E184:BE184"/>
    <mergeCell ref="E185:BE185"/>
    <mergeCell ref="E186:BE186"/>
    <mergeCell ref="E187:BE187"/>
    <mergeCell ref="BF184:BI184"/>
    <mergeCell ref="BF185:BI185"/>
    <mergeCell ref="BF186:BI186"/>
    <mergeCell ref="BF187:BI187"/>
    <mergeCell ref="E192:BE192"/>
    <mergeCell ref="BF192:BI192"/>
    <mergeCell ref="E190:BE190"/>
    <mergeCell ref="E189:BE189"/>
    <mergeCell ref="BF195:BI195"/>
    <mergeCell ref="A196:D196"/>
    <mergeCell ref="E196:BE196"/>
    <mergeCell ref="BF196:BI196"/>
    <mergeCell ref="A204:D204"/>
    <mergeCell ref="A205:D205"/>
    <mergeCell ref="BF202:BI202"/>
    <mergeCell ref="BF203:BI203"/>
    <mergeCell ref="BF204:BI204"/>
    <mergeCell ref="BF205:BI205"/>
    <mergeCell ref="A189:D189"/>
    <mergeCell ref="A190:D190"/>
    <mergeCell ref="BF189:BI189"/>
    <mergeCell ref="BF190:BI190"/>
    <mergeCell ref="A194:D194"/>
    <mergeCell ref="E194:BE194"/>
    <mergeCell ref="BF194:BI194"/>
    <mergeCell ref="A191:D191"/>
    <mergeCell ref="E191:BE191"/>
    <mergeCell ref="BF191:BI191"/>
    <mergeCell ref="A197:D197"/>
    <mergeCell ref="E198:BE198"/>
    <mergeCell ref="BF198:BI198"/>
    <mergeCell ref="A199:D199"/>
    <mergeCell ref="E199:BE199"/>
    <mergeCell ref="BF199:BI199"/>
    <mergeCell ref="E195:BE195"/>
    <mergeCell ref="BF193:BI193"/>
    <mergeCell ref="A192:D192"/>
    <mergeCell ref="A200:D200"/>
    <mergeCell ref="A201:D201"/>
    <mergeCell ref="A195:D195"/>
    <mergeCell ref="E203:BE203"/>
    <mergeCell ref="B41:O41"/>
    <mergeCell ref="B42:O42"/>
    <mergeCell ref="P41:Q41"/>
    <mergeCell ref="AX47:BC47"/>
    <mergeCell ref="X48:Y49"/>
    <mergeCell ref="Z48:AA49"/>
    <mergeCell ref="AB48:AC49"/>
    <mergeCell ref="AD48:AE49"/>
    <mergeCell ref="AF48:AH48"/>
    <mergeCell ref="AI48:AK48"/>
    <mergeCell ref="AL48:AN48"/>
    <mergeCell ref="AO48:AQ48"/>
    <mergeCell ref="AR48:AT48"/>
    <mergeCell ref="AD70:AE70"/>
    <mergeCell ref="P74:Q74"/>
    <mergeCell ref="P88:Q88"/>
    <mergeCell ref="AD90:AE90"/>
    <mergeCell ref="T90:U90"/>
    <mergeCell ref="V90:W90"/>
    <mergeCell ref="R88:S88"/>
    <mergeCell ref="T88:U88"/>
    <mergeCell ref="Z89:AA89"/>
    <mergeCell ref="B73:O73"/>
    <mergeCell ref="AD73:AE73"/>
    <mergeCell ref="B71:O71"/>
    <mergeCell ref="B70:O70"/>
    <mergeCell ref="Z72:AA72"/>
    <mergeCell ref="R64:S64"/>
    <mergeCell ref="T64:U64"/>
    <mergeCell ref="V64:W64"/>
    <mergeCell ref="AD62:AE62"/>
    <mergeCell ref="T44:U44"/>
    <mergeCell ref="R118:S118"/>
    <mergeCell ref="T118:U118"/>
    <mergeCell ref="V118:W118"/>
    <mergeCell ref="BF122:BI122"/>
    <mergeCell ref="V122:W122"/>
    <mergeCell ref="AD122:AE122"/>
    <mergeCell ref="BD122:BE122"/>
    <mergeCell ref="AD121:AE121"/>
    <mergeCell ref="T104:U104"/>
    <mergeCell ref="V124:W124"/>
    <mergeCell ref="X106:Y106"/>
    <mergeCell ref="Z106:AA106"/>
    <mergeCell ref="BD121:BE121"/>
    <mergeCell ref="BF103:BI103"/>
    <mergeCell ref="BD103:BE103"/>
    <mergeCell ref="T123:U123"/>
    <mergeCell ref="V108:W108"/>
    <mergeCell ref="T110:U110"/>
    <mergeCell ref="R105:S105"/>
    <mergeCell ref="T115:U117"/>
    <mergeCell ref="V115:W117"/>
    <mergeCell ref="X115:AE115"/>
    <mergeCell ref="AF115:AK115"/>
    <mergeCell ref="AL115:AQ115"/>
    <mergeCell ref="AR115:AW115"/>
    <mergeCell ref="AX115:BC115"/>
    <mergeCell ref="V104:W104"/>
    <mergeCell ref="Z110:AA110"/>
    <mergeCell ref="X108:Y108"/>
    <mergeCell ref="R123:S123"/>
    <mergeCell ref="X118:Y118"/>
    <mergeCell ref="Z118:AA118"/>
    <mergeCell ref="AB118:AC118"/>
    <mergeCell ref="BD104:BE104"/>
    <mergeCell ref="T103:U103"/>
    <mergeCell ref="BD99:BE99"/>
    <mergeCell ref="BD112:BE112"/>
    <mergeCell ref="V102:W102"/>
    <mergeCell ref="X102:Y102"/>
    <mergeCell ref="BD101:BE101"/>
    <mergeCell ref="BD102:BE102"/>
    <mergeCell ref="AB109:AC109"/>
    <mergeCell ref="AD109:AE109"/>
    <mergeCell ref="BD106:BE106"/>
    <mergeCell ref="AF114:BC114"/>
    <mergeCell ref="AD110:AE110"/>
    <mergeCell ref="T112:U112"/>
    <mergeCell ref="V106:W106"/>
    <mergeCell ref="AI116:AK116"/>
    <mergeCell ref="AX116:AZ116"/>
    <mergeCell ref="AB104:AC104"/>
    <mergeCell ref="V112:W112"/>
    <mergeCell ref="Z112:AA112"/>
    <mergeCell ref="X101:Y101"/>
    <mergeCell ref="Z101:AA101"/>
    <mergeCell ref="Z97:AA97"/>
    <mergeCell ref="P107:Q107"/>
    <mergeCell ref="R107:S107"/>
    <mergeCell ref="B91:O91"/>
    <mergeCell ref="V103:W103"/>
    <mergeCell ref="X103:Y103"/>
    <mergeCell ref="AU136:AW136"/>
    <mergeCell ref="E161:BE161"/>
    <mergeCell ref="AI134:AK134"/>
    <mergeCell ref="Z134:AA134"/>
    <mergeCell ref="V134:W134"/>
    <mergeCell ref="AD128:AE128"/>
    <mergeCell ref="V136:W136"/>
    <mergeCell ref="B128:O128"/>
    <mergeCell ref="V130:W130"/>
    <mergeCell ref="AB130:AC130"/>
    <mergeCell ref="AD130:AE130"/>
    <mergeCell ref="T129:U129"/>
    <mergeCell ref="AB129:AC129"/>
    <mergeCell ref="Z129:AA129"/>
    <mergeCell ref="P128:Q128"/>
    <mergeCell ref="R128:S128"/>
    <mergeCell ref="V128:W128"/>
    <mergeCell ref="AK141:AO142"/>
    <mergeCell ref="AP140:AT140"/>
    <mergeCell ref="Z142:AB142"/>
    <mergeCell ref="W140:Y140"/>
    <mergeCell ref="BD136:BE136"/>
    <mergeCell ref="B130:O130"/>
    <mergeCell ref="R109:S109"/>
    <mergeCell ref="Z94:AA94"/>
    <mergeCell ref="R127:S127"/>
    <mergeCell ref="B105:O105"/>
    <mergeCell ref="P105:Q105"/>
    <mergeCell ref="B107:O107"/>
    <mergeCell ref="X112:Y112"/>
    <mergeCell ref="T102:U102"/>
    <mergeCell ref="P96:Q96"/>
    <mergeCell ref="R96:S96"/>
    <mergeCell ref="T96:U96"/>
    <mergeCell ref="X98:Y98"/>
    <mergeCell ref="V105:W105"/>
    <mergeCell ref="T98:U98"/>
    <mergeCell ref="V98:W98"/>
    <mergeCell ref="T99:U99"/>
    <mergeCell ref="V99:W99"/>
    <mergeCell ref="X99:Y99"/>
    <mergeCell ref="X111:Y111"/>
    <mergeCell ref="X104:Y104"/>
    <mergeCell ref="V110:W110"/>
    <mergeCell ref="X110:Y110"/>
    <mergeCell ref="B109:O109"/>
    <mergeCell ref="BF71:BI71"/>
    <mergeCell ref="R92:S92"/>
    <mergeCell ref="T92:U92"/>
    <mergeCell ref="BD70:BE70"/>
    <mergeCell ref="BD90:BE90"/>
    <mergeCell ref="BF88:BI88"/>
    <mergeCell ref="BD93:BE93"/>
    <mergeCell ref="BF93:BI93"/>
    <mergeCell ref="BD89:BE89"/>
    <mergeCell ref="X74:Y74"/>
    <mergeCell ref="Z74:AA74"/>
    <mergeCell ref="AB74:AC74"/>
    <mergeCell ref="Z93:AA93"/>
    <mergeCell ref="AB93:AC93"/>
    <mergeCell ref="AD93:AE93"/>
    <mergeCell ref="BF73:BI73"/>
    <mergeCell ref="T72:U72"/>
    <mergeCell ref="T73:U73"/>
    <mergeCell ref="BD91:BE91"/>
    <mergeCell ref="BF92:BI92"/>
    <mergeCell ref="R93:S93"/>
    <mergeCell ref="R90:S90"/>
    <mergeCell ref="AB91:AC91"/>
    <mergeCell ref="AB90:AC90"/>
    <mergeCell ref="T91:U91"/>
    <mergeCell ref="Z92:AA92"/>
    <mergeCell ref="X86:Y87"/>
    <mergeCell ref="BF90:BI90"/>
    <mergeCell ref="T84:AE84"/>
    <mergeCell ref="V93:W93"/>
    <mergeCell ref="X93:Y93"/>
    <mergeCell ref="P37:Q37"/>
    <mergeCell ref="R37:S37"/>
    <mergeCell ref="B39:O39"/>
    <mergeCell ref="P39:Q39"/>
    <mergeCell ref="R39:S39"/>
    <mergeCell ref="AD39:AE39"/>
    <mergeCell ref="BD39:BE39"/>
    <mergeCell ref="T37:U37"/>
    <mergeCell ref="V37:W37"/>
    <mergeCell ref="X37:Y37"/>
    <mergeCell ref="Z37:AA37"/>
    <mergeCell ref="AB37:AC37"/>
    <mergeCell ref="AD37:AE37"/>
    <mergeCell ref="V39:W39"/>
    <mergeCell ref="AD38:AE38"/>
    <mergeCell ref="B38:O38"/>
    <mergeCell ref="T38:U38"/>
    <mergeCell ref="V38:W38"/>
    <mergeCell ref="X38:Y38"/>
    <mergeCell ref="T39:U39"/>
    <mergeCell ref="X123:Y123"/>
    <mergeCell ref="P103:Q103"/>
    <mergeCell ref="P101:Q101"/>
    <mergeCell ref="T95:U95"/>
    <mergeCell ref="Z108:AA108"/>
    <mergeCell ref="AD106:AE106"/>
    <mergeCell ref="BD98:BE98"/>
    <mergeCell ref="AD100:AE100"/>
    <mergeCell ref="B110:O110"/>
    <mergeCell ref="P110:Q110"/>
    <mergeCell ref="R110:S110"/>
    <mergeCell ref="T101:U101"/>
    <mergeCell ref="AB101:AC101"/>
    <mergeCell ref="T100:U100"/>
    <mergeCell ref="V100:W100"/>
    <mergeCell ref="Z100:AA100"/>
    <mergeCell ref="R38:S38"/>
    <mergeCell ref="Z38:AA38"/>
    <mergeCell ref="B94:O94"/>
    <mergeCell ref="BD94:BE94"/>
    <mergeCell ref="B93:O93"/>
    <mergeCell ref="P93:Q93"/>
    <mergeCell ref="P70:Q70"/>
    <mergeCell ref="P89:Q89"/>
    <mergeCell ref="B90:O90"/>
    <mergeCell ref="P109:Q109"/>
    <mergeCell ref="V109:W109"/>
    <mergeCell ref="X109:Y109"/>
    <mergeCell ref="Z109:AA109"/>
    <mergeCell ref="P98:Q98"/>
    <mergeCell ref="B118:O118"/>
    <mergeCell ref="P118:Q118"/>
    <mergeCell ref="A134:S134"/>
    <mergeCell ref="AX133:AZ133"/>
    <mergeCell ref="AL135:AN135"/>
    <mergeCell ref="AU133:AW133"/>
    <mergeCell ref="BD134:BE134"/>
    <mergeCell ref="P51:Q51"/>
    <mergeCell ref="T57:U57"/>
    <mergeCell ref="V57:W57"/>
    <mergeCell ref="BD111:BE111"/>
    <mergeCell ref="BF111:BI111"/>
    <mergeCell ref="BD126:BE126"/>
    <mergeCell ref="BF84:BI87"/>
    <mergeCell ref="AF85:AK85"/>
    <mergeCell ref="P95:Q95"/>
    <mergeCell ref="BF91:BI91"/>
    <mergeCell ref="Z65:AA65"/>
    <mergeCell ref="AB65:AC65"/>
    <mergeCell ref="AD65:AE65"/>
    <mergeCell ref="AU86:AW86"/>
    <mergeCell ref="AX86:AZ86"/>
    <mergeCell ref="BD96:BE96"/>
    <mergeCell ref="X97:Y97"/>
    <mergeCell ref="B126:O126"/>
    <mergeCell ref="P126:Q126"/>
    <mergeCell ref="T126:U126"/>
    <mergeCell ref="V126:W126"/>
    <mergeCell ref="X126:Y126"/>
    <mergeCell ref="Z126:AA126"/>
    <mergeCell ref="AD91:AE91"/>
    <mergeCell ref="AB110:AC110"/>
    <mergeCell ref="B120:O120"/>
    <mergeCell ref="BD95:BE95"/>
    <mergeCell ref="BD56:BE56"/>
    <mergeCell ref="BD61:BE61"/>
    <mergeCell ref="BD38:BE38"/>
    <mergeCell ref="AB60:AC60"/>
    <mergeCell ref="BD40:BE40"/>
    <mergeCell ref="BF36:BI36"/>
    <mergeCell ref="X36:Y36"/>
    <mergeCell ref="Z36:AA36"/>
    <mergeCell ref="AB36:AC36"/>
    <mergeCell ref="AD36:AE36"/>
    <mergeCell ref="BC13:BC14"/>
    <mergeCell ref="BF133:BI133"/>
    <mergeCell ref="BD133:BE133"/>
    <mergeCell ref="BD132:BE132"/>
    <mergeCell ref="AD129:AE129"/>
    <mergeCell ref="X39:Y39"/>
    <mergeCell ref="Z39:AA39"/>
    <mergeCell ref="AB39:AC39"/>
    <mergeCell ref="BD37:BE37"/>
    <mergeCell ref="AL133:AN133"/>
    <mergeCell ref="AD112:AE112"/>
    <mergeCell ref="AD118:AE118"/>
    <mergeCell ref="BF119:BI119"/>
    <mergeCell ref="BD110:BE110"/>
    <mergeCell ref="BD107:BE107"/>
    <mergeCell ref="BF110:BI110"/>
    <mergeCell ref="BD97:BE97"/>
    <mergeCell ref="X130:Y130"/>
    <mergeCell ref="X131:Y131"/>
    <mergeCell ref="BD109:BE109"/>
    <mergeCell ref="Z111:AA111"/>
    <mergeCell ref="AB111:AC111"/>
    <mergeCell ref="Z63:AA63"/>
    <mergeCell ref="AB63:AC63"/>
    <mergeCell ref="Z73:AA73"/>
    <mergeCell ref="T85:U87"/>
    <mergeCell ref="BD74:BE74"/>
    <mergeCell ref="T69:U69"/>
    <mergeCell ref="V71:W71"/>
    <mergeCell ref="BC1:BI1"/>
    <mergeCell ref="AB71:AC71"/>
    <mergeCell ref="AD71:AE71"/>
    <mergeCell ref="X54:Y54"/>
    <mergeCell ref="X68:Y68"/>
    <mergeCell ref="Z68:AA68"/>
    <mergeCell ref="X70:Y70"/>
    <mergeCell ref="X72:Y72"/>
    <mergeCell ref="X71:Y71"/>
    <mergeCell ref="Z71:AA71"/>
    <mergeCell ref="V69:W69"/>
    <mergeCell ref="X69:Y69"/>
    <mergeCell ref="Z69:AA69"/>
    <mergeCell ref="BD36:BE36"/>
    <mergeCell ref="BF54:BI54"/>
    <mergeCell ref="BF34:BI34"/>
    <mergeCell ref="X32:Y32"/>
    <mergeCell ref="Z32:AA32"/>
    <mergeCell ref="AB32:AC32"/>
    <mergeCell ref="BF43:BI43"/>
    <mergeCell ref="BF44:BI44"/>
    <mergeCell ref="BF68:BI68"/>
    <mergeCell ref="AD68:AE68"/>
    <mergeCell ref="BD44:BE44"/>
    <mergeCell ref="AD32:AE32"/>
    <mergeCell ref="E169:BE169"/>
    <mergeCell ref="A159:D159"/>
    <mergeCell ref="A160:D160"/>
    <mergeCell ref="E160:BE160"/>
    <mergeCell ref="AF140:AJ140"/>
    <mergeCell ref="AL137:AN137"/>
    <mergeCell ref="Z140:AB140"/>
    <mergeCell ref="E155:BE155"/>
    <mergeCell ref="AF141:AJ142"/>
    <mergeCell ref="AU140:BI142"/>
    <mergeCell ref="A171:D171"/>
    <mergeCell ref="E163:BE163"/>
    <mergeCell ref="E164:BE164"/>
    <mergeCell ref="AC142:AE142"/>
    <mergeCell ref="W142:Y142"/>
    <mergeCell ref="BD137:BE137"/>
    <mergeCell ref="E159:BE159"/>
    <mergeCell ref="K141:M142"/>
    <mergeCell ref="A158:D158"/>
    <mergeCell ref="BF158:BI158"/>
    <mergeCell ref="A156:D156"/>
    <mergeCell ref="BF159:BI159"/>
    <mergeCell ref="A155:D155"/>
    <mergeCell ref="A157:D157"/>
    <mergeCell ref="BF154:BI154"/>
    <mergeCell ref="BF157:BI157"/>
    <mergeCell ref="Q142:V142"/>
    <mergeCell ref="AD137:AE137"/>
    <mergeCell ref="A154:D154"/>
    <mergeCell ref="AP141:AT142"/>
    <mergeCell ref="W141:Y141"/>
    <mergeCell ref="Z141:AB141"/>
    <mergeCell ref="BF178:BI178"/>
    <mergeCell ref="E178:BE178"/>
    <mergeCell ref="BF155:BI155"/>
    <mergeCell ref="BF156:BI156"/>
    <mergeCell ref="AI136:AK136"/>
    <mergeCell ref="AK140:AO140"/>
    <mergeCell ref="Q140:V140"/>
    <mergeCell ref="K140:M140"/>
    <mergeCell ref="V137:W137"/>
    <mergeCell ref="X137:Y137"/>
    <mergeCell ref="A137:S137"/>
    <mergeCell ref="T135:U135"/>
    <mergeCell ref="AB136:AC136"/>
    <mergeCell ref="BA137:BC137"/>
    <mergeCell ref="BF175:BI175"/>
    <mergeCell ref="E154:BE154"/>
    <mergeCell ref="BF172:BI172"/>
    <mergeCell ref="BF171:BI171"/>
    <mergeCell ref="BF176:BI176"/>
    <mergeCell ref="Z137:AA137"/>
    <mergeCell ref="BF137:BI137"/>
    <mergeCell ref="AR136:AT136"/>
    <mergeCell ref="AX136:AZ136"/>
    <mergeCell ref="BA136:BC136"/>
    <mergeCell ref="BF160:BI160"/>
    <mergeCell ref="A139:P139"/>
    <mergeCell ref="N141:P142"/>
    <mergeCell ref="BF168:BI168"/>
    <mergeCell ref="A172:D172"/>
    <mergeCell ref="AU137:AW137"/>
    <mergeCell ref="E167:BE167"/>
    <mergeCell ref="E168:BE168"/>
    <mergeCell ref="A175:D175"/>
    <mergeCell ref="A162:D162"/>
    <mergeCell ref="A163:D163"/>
    <mergeCell ref="A164:D164"/>
    <mergeCell ref="A165:D165"/>
    <mergeCell ref="A166:D166"/>
    <mergeCell ref="A167:D167"/>
    <mergeCell ref="A168:D168"/>
    <mergeCell ref="A169:D169"/>
    <mergeCell ref="AF137:AH137"/>
    <mergeCell ref="A161:D161"/>
    <mergeCell ref="BF174:BI174"/>
    <mergeCell ref="A174:D174"/>
    <mergeCell ref="BF173:BI173"/>
    <mergeCell ref="E173:BE173"/>
    <mergeCell ref="E156:BE156"/>
    <mergeCell ref="E157:BE157"/>
    <mergeCell ref="E158:BE158"/>
    <mergeCell ref="BF161:BI161"/>
    <mergeCell ref="BF167:BI167"/>
    <mergeCell ref="N140:P140"/>
    <mergeCell ref="AC140:AE140"/>
    <mergeCell ref="A173:D173"/>
    <mergeCell ref="E175:BE175"/>
    <mergeCell ref="AU139:BI139"/>
    <mergeCell ref="AF139:AT139"/>
    <mergeCell ref="E165:BE165"/>
    <mergeCell ref="E166:BE166"/>
    <mergeCell ref="AI137:AK137"/>
    <mergeCell ref="AR137:AT137"/>
    <mergeCell ref="AB137:AC137"/>
    <mergeCell ref="T137:U137"/>
    <mergeCell ref="BF162:BI162"/>
    <mergeCell ref="E162:BE162"/>
    <mergeCell ref="Q141:V141"/>
    <mergeCell ref="BA116:BC116"/>
    <mergeCell ref="Z99:AA99"/>
    <mergeCell ref="AB99:AC99"/>
    <mergeCell ref="AO136:AQ136"/>
    <mergeCell ref="AF135:AH135"/>
    <mergeCell ref="B89:O89"/>
    <mergeCell ref="X41:Y41"/>
    <mergeCell ref="AB40:AC40"/>
    <mergeCell ref="AD40:AE40"/>
    <mergeCell ref="BD43:BE43"/>
    <mergeCell ref="AB44:AC44"/>
    <mergeCell ref="R44:S44"/>
    <mergeCell ref="X73:Y73"/>
    <mergeCell ref="AD74:AE74"/>
    <mergeCell ref="BD92:BE92"/>
    <mergeCell ref="V65:W65"/>
    <mergeCell ref="AX137:AZ137"/>
    <mergeCell ref="B127:O127"/>
    <mergeCell ref="AD92:AE92"/>
    <mergeCell ref="T63:U63"/>
    <mergeCell ref="V63:W63"/>
    <mergeCell ref="BD63:BE63"/>
    <mergeCell ref="T62:U62"/>
    <mergeCell ref="T71:U71"/>
    <mergeCell ref="AD72:AE72"/>
    <mergeCell ref="X88:Y88"/>
    <mergeCell ref="Z66:AA66"/>
    <mergeCell ref="AD69:AE69"/>
    <mergeCell ref="Z70:AA70"/>
    <mergeCell ref="Q139:AE139"/>
    <mergeCell ref="BD34:BE34"/>
    <mergeCell ref="BF51:BI51"/>
    <mergeCell ref="BD51:BE51"/>
    <mergeCell ref="BF35:BI35"/>
    <mergeCell ref="V35:W35"/>
    <mergeCell ref="X35:Y35"/>
    <mergeCell ref="J13:J14"/>
    <mergeCell ref="F13:F14"/>
    <mergeCell ref="AK13:AN13"/>
    <mergeCell ref="AF29:AH29"/>
    <mergeCell ref="AF28:AK28"/>
    <mergeCell ref="V32:W32"/>
    <mergeCell ref="BF27:BI30"/>
    <mergeCell ref="AB31:AC31"/>
    <mergeCell ref="AD31:AE31"/>
    <mergeCell ref="BF13:BF14"/>
    <mergeCell ref="BD13:BD14"/>
    <mergeCell ref="Z31:AA31"/>
    <mergeCell ref="R32:S32"/>
    <mergeCell ref="B34:O34"/>
    <mergeCell ref="R33:S33"/>
    <mergeCell ref="V33:W33"/>
    <mergeCell ref="X33:Y33"/>
    <mergeCell ref="AF134:AH134"/>
    <mergeCell ref="AB135:AC135"/>
    <mergeCell ref="Z136:AA136"/>
    <mergeCell ref="AI135:AK135"/>
    <mergeCell ref="Z33:AA33"/>
    <mergeCell ref="Z34:AA34"/>
    <mergeCell ref="V91:W91"/>
    <mergeCell ref="X91:Y91"/>
    <mergeCell ref="AO13:AR13"/>
    <mergeCell ref="V31:W31"/>
    <mergeCell ref="X31:Y31"/>
    <mergeCell ref="P31:Q31"/>
    <mergeCell ref="R31:S31"/>
    <mergeCell ref="B31:O31"/>
    <mergeCell ref="T31:U31"/>
    <mergeCell ref="BE13:BE14"/>
    <mergeCell ref="BD27:BE30"/>
    <mergeCell ref="BF31:BI31"/>
    <mergeCell ref="BF32:BI32"/>
    <mergeCell ref="BD32:BE32"/>
    <mergeCell ref="BD31:BE31"/>
    <mergeCell ref="T32:U32"/>
    <mergeCell ref="AO29:AQ29"/>
    <mergeCell ref="AL29:AN29"/>
    <mergeCell ref="P32:Q32"/>
    <mergeCell ref="BG13:BG14"/>
    <mergeCell ref="AX13:BA13"/>
    <mergeCell ref="BH13:BH14"/>
    <mergeCell ref="BI13:BI14"/>
    <mergeCell ref="AL28:AQ28"/>
    <mergeCell ref="B32:O32"/>
    <mergeCell ref="AI29:AK29"/>
    <mergeCell ref="B13:E13"/>
    <mergeCell ref="G13:I13"/>
    <mergeCell ref="K13:N13"/>
    <mergeCell ref="O13:R13"/>
    <mergeCell ref="S13:S14"/>
    <mergeCell ref="A13:A14"/>
    <mergeCell ref="AJ13:AJ14"/>
    <mergeCell ref="AF13:AF14"/>
    <mergeCell ref="AA13:AA14"/>
    <mergeCell ref="W13:W14"/>
    <mergeCell ref="AG13:AI13"/>
    <mergeCell ref="X13:Z13"/>
    <mergeCell ref="AB13:AE13"/>
    <mergeCell ref="AF27:BC27"/>
    <mergeCell ref="P27:Q30"/>
    <mergeCell ref="X29:Y30"/>
    <mergeCell ref="V28:W30"/>
    <mergeCell ref="T28:U30"/>
    <mergeCell ref="A27:A30"/>
    <mergeCell ref="Z29:AA30"/>
    <mergeCell ref="AB29:AC30"/>
    <mergeCell ref="AD29:AE30"/>
    <mergeCell ref="B27:O30"/>
    <mergeCell ref="T27:AE27"/>
    <mergeCell ref="AR29:AT29"/>
    <mergeCell ref="AW13:AW14"/>
    <mergeCell ref="AX28:BC28"/>
    <mergeCell ref="AU29:AW29"/>
    <mergeCell ref="X28:AE28"/>
    <mergeCell ref="AT13:AV13"/>
    <mergeCell ref="AS13:AS14"/>
    <mergeCell ref="BB13:BB14"/>
    <mergeCell ref="AR28:AW28"/>
    <mergeCell ref="BA29:BC29"/>
    <mergeCell ref="AX29:AZ29"/>
    <mergeCell ref="T13:V13"/>
    <mergeCell ref="R27:S30"/>
    <mergeCell ref="V127:W127"/>
    <mergeCell ref="R40:S40"/>
    <mergeCell ref="R54:S54"/>
    <mergeCell ref="X53:Y53"/>
    <mergeCell ref="R55:S55"/>
    <mergeCell ref="T55:U55"/>
    <mergeCell ref="BD33:BE33"/>
    <mergeCell ref="AB92:AC92"/>
    <mergeCell ref="AD88:AE88"/>
    <mergeCell ref="Z67:AA67"/>
    <mergeCell ref="AB67:AC67"/>
    <mergeCell ref="X66:Y66"/>
    <mergeCell ref="V67:W67"/>
    <mergeCell ref="X62:Y62"/>
    <mergeCell ref="T60:U60"/>
    <mergeCell ref="AD63:AE63"/>
    <mergeCell ref="R71:S71"/>
    <mergeCell ref="R89:S89"/>
    <mergeCell ref="R70:S70"/>
    <mergeCell ref="R62:S62"/>
    <mergeCell ref="Z60:AA60"/>
    <mergeCell ref="V88:W88"/>
    <mergeCell ref="R74:S74"/>
    <mergeCell ref="AD33:AE33"/>
    <mergeCell ref="X65:Y65"/>
    <mergeCell ref="Z52:AA52"/>
    <mergeCell ref="AD44:AE44"/>
    <mergeCell ref="T59:U59"/>
    <mergeCell ref="V59:W59"/>
    <mergeCell ref="AB73:AC73"/>
    <mergeCell ref="BD50:BE50"/>
    <mergeCell ref="AD43:AE43"/>
    <mergeCell ref="T124:U124"/>
    <mergeCell ref="AB96:AC96"/>
    <mergeCell ref="AU134:AW134"/>
    <mergeCell ref="BF112:BI112"/>
    <mergeCell ref="Z103:AA103"/>
    <mergeCell ref="V107:W107"/>
    <mergeCell ref="T106:U106"/>
    <mergeCell ref="AB103:AC103"/>
    <mergeCell ref="BD129:BE129"/>
    <mergeCell ref="T111:U111"/>
    <mergeCell ref="T120:U120"/>
    <mergeCell ref="Z120:AA120"/>
    <mergeCell ref="X120:Y120"/>
    <mergeCell ref="V120:W120"/>
    <mergeCell ref="X107:Y107"/>
    <mergeCell ref="Z107:AA107"/>
    <mergeCell ref="AB107:AC107"/>
    <mergeCell ref="AD107:AE107"/>
    <mergeCell ref="T105:U105"/>
    <mergeCell ref="AB102:AC102"/>
    <mergeCell ref="AD102:AE102"/>
    <mergeCell ref="X132:Y132"/>
    <mergeCell ref="BF96:BI96"/>
    <mergeCell ref="Z121:AA121"/>
    <mergeCell ref="AB121:AC121"/>
    <mergeCell ref="BF127:BI127"/>
    <mergeCell ref="V131:W131"/>
    <mergeCell ref="V101:W101"/>
    <mergeCell ref="AD111:AE111"/>
    <mergeCell ref="AB126:AC126"/>
    <mergeCell ref="AD126:AE126"/>
    <mergeCell ref="T134:U134"/>
    <mergeCell ref="X125:Y125"/>
    <mergeCell ref="AF136:AH136"/>
    <mergeCell ref="A136:S136"/>
    <mergeCell ref="AL136:AN136"/>
    <mergeCell ref="P102:Q102"/>
    <mergeCell ref="R102:S102"/>
    <mergeCell ref="B103:O103"/>
    <mergeCell ref="AD103:AE103"/>
    <mergeCell ref="P106:Q106"/>
    <mergeCell ref="R106:S106"/>
    <mergeCell ref="P112:Q112"/>
    <mergeCell ref="R112:S112"/>
    <mergeCell ref="B112:O112"/>
    <mergeCell ref="T128:U128"/>
    <mergeCell ref="AB132:AC132"/>
    <mergeCell ref="AB112:AC112"/>
    <mergeCell ref="AF133:AH133"/>
    <mergeCell ref="T131:U131"/>
    <mergeCell ref="V133:W133"/>
    <mergeCell ref="Z135:AA135"/>
    <mergeCell ref="X135:Y135"/>
    <mergeCell ref="T119:U119"/>
    <mergeCell ref="X134:Y134"/>
    <mergeCell ref="AB134:AC134"/>
    <mergeCell ref="R120:S120"/>
    <mergeCell ref="P120:Q120"/>
    <mergeCell ref="X122:Y122"/>
    <mergeCell ref="Z122:AA122"/>
    <mergeCell ref="AD104:AE104"/>
    <mergeCell ref="B104:O104"/>
    <mergeCell ref="P104:Q104"/>
    <mergeCell ref="R104:S104"/>
    <mergeCell ref="BD135:BE135"/>
    <mergeCell ref="BF130:BI130"/>
    <mergeCell ref="BF131:BI131"/>
    <mergeCell ref="Z98:AA98"/>
    <mergeCell ref="AB98:AC98"/>
    <mergeCell ref="AD98:AE98"/>
    <mergeCell ref="AD99:AE99"/>
    <mergeCell ref="BF132:BI132"/>
    <mergeCell ref="BA134:BC134"/>
    <mergeCell ref="BD130:BE130"/>
    <mergeCell ref="BF134:BI134"/>
    <mergeCell ref="AR134:AT134"/>
    <mergeCell ref="Z130:AA130"/>
    <mergeCell ref="AL134:AN134"/>
    <mergeCell ref="BD108:BE108"/>
    <mergeCell ref="BF102:BI102"/>
    <mergeCell ref="BF101:BI101"/>
    <mergeCell ref="BF106:BI106"/>
    <mergeCell ref="BF99:BI99"/>
    <mergeCell ref="AD119:AE119"/>
    <mergeCell ref="AI133:AK133"/>
    <mergeCell ref="AO134:AQ134"/>
    <mergeCell ref="AU135:AW135"/>
    <mergeCell ref="AX135:AZ135"/>
    <mergeCell ref="BA135:BC135"/>
    <mergeCell ref="BF108:BI108"/>
    <mergeCell ref="Z119:AA119"/>
    <mergeCell ref="BD100:BE100"/>
    <mergeCell ref="BD105:BE105"/>
    <mergeCell ref="AD101:AE101"/>
    <mergeCell ref="Z104:AA104"/>
    <mergeCell ref="BF104:BI104"/>
    <mergeCell ref="X119:Y119"/>
    <mergeCell ref="T132:U132"/>
    <mergeCell ref="T130:U130"/>
    <mergeCell ref="Z131:AA131"/>
    <mergeCell ref="AB131:AC131"/>
    <mergeCell ref="AD131:AE131"/>
    <mergeCell ref="B88:O88"/>
    <mergeCell ref="B92:O92"/>
    <mergeCell ref="AD89:AE89"/>
    <mergeCell ref="B99:O99"/>
    <mergeCell ref="B98:O98"/>
    <mergeCell ref="P90:Q90"/>
    <mergeCell ref="P92:Q92"/>
    <mergeCell ref="B95:O95"/>
    <mergeCell ref="V94:W94"/>
    <mergeCell ref="B96:O96"/>
    <mergeCell ref="V95:W95"/>
    <mergeCell ref="X95:Y95"/>
    <mergeCell ref="Z95:AA95"/>
    <mergeCell ref="R94:S94"/>
    <mergeCell ref="X94:Y94"/>
    <mergeCell ref="AB95:AC95"/>
    <mergeCell ref="AD95:AE95"/>
    <mergeCell ref="V119:W119"/>
    <mergeCell ref="Z102:AA102"/>
    <mergeCell ref="Z91:AA91"/>
    <mergeCell ref="V92:W92"/>
    <mergeCell ref="X92:Y92"/>
    <mergeCell ref="AD94:AE94"/>
    <mergeCell ref="X127:Y127"/>
    <mergeCell ref="X100:Y100"/>
    <mergeCell ref="T93:U93"/>
    <mergeCell ref="BF107:BI107"/>
    <mergeCell ref="AB100:AC100"/>
    <mergeCell ref="B101:O101"/>
    <mergeCell ref="B100:O100"/>
    <mergeCell ref="P100:Q100"/>
    <mergeCell ref="R100:S100"/>
    <mergeCell ref="Z105:AA105"/>
    <mergeCell ref="AB105:AC105"/>
    <mergeCell ref="AD105:AE105"/>
    <mergeCell ref="BF94:BI94"/>
    <mergeCell ref="R97:S97"/>
    <mergeCell ref="T97:U97"/>
    <mergeCell ref="V97:W97"/>
    <mergeCell ref="AB97:AC97"/>
    <mergeCell ref="R103:S103"/>
    <mergeCell ref="B102:O102"/>
    <mergeCell ref="P94:Q94"/>
    <mergeCell ref="AD96:AE96"/>
    <mergeCell ref="AD97:AE97"/>
    <mergeCell ref="R95:S95"/>
    <mergeCell ref="BF98:BI98"/>
    <mergeCell ref="BF100:BI100"/>
    <mergeCell ref="BF105:BI105"/>
    <mergeCell ref="R98:S98"/>
    <mergeCell ref="B97:O97"/>
    <mergeCell ref="P97:Q97"/>
    <mergeCell ref="B106:O106"/>
    <mergeCell ref="BF97:BI97"/>
    <mergeCell ref="V96:W96"/>
    <mergeCell ref="X96:Y96"/>
    <mergeCell ref="Z96:AA96"/>
    <mergeCell ref="T107:U107"/>
    <mergeCell ref="B69:O69"/>
    <mergeCell ref="R69:S69"/>
    <mergeCell ref="R101:S101"/>
    <mergeCell ref="P99:Q99"/>
    <mergeCell ref="R99:S99"/>
    <mergeCell ref="X105:Y105"/>
    <mergeCell ref="AB106:AC106"/>
    <mergeCell ref="B121:O121"/>
    <mergeCell ref="B108:O108"/>
    <mergeCell ref="P108:Q108"/>
    <mergeCell ref="R108:S108"/>
    <mergeCell ref="AF84:BC84"/>
    <mergeCell ref="BD84:BE87"/>
    <mergeCell ref="BD88:BE88"/>
    <mergeCell ref="BD66:BE66"/>
    <mergeCell ref="BF89:BI89"/>
    <mergeCell ref="BF67:BI67"/>
    <mergeCell ref="AX85:BC85"/>
    <mergeCell ref="X67:Y67"/>
    <mergeCell ref="T94:U94"/>
    <mergeCell ref="R66:S66"/>
    <mergeCell ref="R68:S68"/>
    <mergeCell ref="BF72:BI72"/>
    <mergeCell ref="BF70:BI70"/>
    <mergeCell ref="BF74:BI74"/>
    <mergeCell ref="AB88:AC88"/>
    <mergeCell ref="R67:S67"/>
    <mergeCell ref="AD66:AE66"/>
    <mergeCell ref="V66:W66"/>
    <mergeCell ref="T108:U108"/>
    <mergeCell ref="R119:S119"/>
    <mergeCell ref="P119:Q119"/>
    <mergeCell ref="BD62:BE62"/>
    <mergeCell ref="BD65:BE65"/>
    <mergeCell ref="AD67:AE67"/>
    <mergeCell ref="Z88:AA88"/>
    <mergeCell ref="P69:Q69"/>
    <mergeCell ref="BF60:BI60"/>
    <mergeCell ref="BF64:BI64"/>
    <mergeCell ref="P65:Q65"/>
    <mergeCell ref="R53:S53"/>
    <mergeCell ref="X64:Y64"/>
    <mergeCell ref="Z64:AA64"/>
    <mergeCell ref="AB53:AC53"/>
    <mergeCell ref="V123:W123"/>
    <mergeCell ref="BD67:BE67"/>
    <mergeCell ref="AB64:AC64"/>
    <mergeCell ref="Z86:AA87"/>
    <mergeCell ref="AB86:AC87"/>
    <mergeCell ref="AD86:AE87"/>
    <mergeCell ref="AD64:AE64"/>
    <mergeCell ref="V62:W62"/>
    <mergeCell ref="BF69:BI69"/>
    <mergeCell ref="T66:U66"/>
    <mergeCell ref="T74:U74"/>
    <mergeCell ref="BF63:BI63"/>
    <mergeCell ref="AB62:AC62"/>
    <mergeCell ref="AD108:AE108"/>
    <mergeCell ref="BF109:BI109"/>
    <mergeCell ref="AO86:AQ86"/>
    <mergeCell ref="AR86:AT86"/>
    <mergeCell ref="V73:W73"/>
    <mergeCell ref="AB94:AC94"/>
    <mergeCell ref="BF95:BI95"/>
    <mergeCell ref="T68:U68"/>
    <mergeCell ref="T70:U70"/>
    <mergeCell ref="T67:U67"/>
    <mergeCell ref="V70:W70"/>
    <mergeCell ref="X90:Y90"/>
    <mergeCell ref="BD59:BE59"/>
    <mergeCell ref="BF59:BI59"/>
    <mergeCell ref="X59:Y59"/>
    <mergeCell ref="BD58:BE58"/>
    <mergeCell ref="BF62:BI62"/>
    <mergeCell ref="BD54:BE54"/>
    <mergeCell ref="BD73:BE73"/>
    <mergeCell ref="Z57:AA57"/>
    <mergeCell ref="P71:Q71"/>
    <mergeCell ref="BF66:BI66"/>
    <mergeCell ref="AB70:AC70"/>
    <mergeCell ref="V60:W60"/>
    <mergeCell ref="X61:Y61"/>
    <mergeCell ref="Z61:AA61"/>
    <mergeCell ref="AB61:AC61"/>
    <mergeCell ref="AD61:AE61"/>
    <mergeCell ref="AR85:AW85"/>
    <mergeCell ref="P66:Q66"/>
    <mergeCell ref="BF65:BI65"/>
    <mergeCell ref="BD64:BE64"/>
    <mergeCell ref="BA86:BC86"/>
    <mergeCell ref="AL85:AQ85"/>
    <mergeCell ref="AB69:AC69"/>
    <mergeCell ref="X63:Y63"/>
    <mergeCell ref="BF58:BI58"/>
    <mergeCell ref="AD59:AE59"/>
    <mergeCell ref="BF61:BI61"/>
    <mergeCell ref="BF42:BI42"/>
    <mergeCell ref="BD41:BE41"/>
    <mergeCell ref="BD52:BE52"/>
    <mergeCell ref="BF52:BI52"/>
    <mergeCell ref="Z43:AA43"/>
    <mergeCell ref="T43:U43"/>
    <mergeCell ref="AB54:AC54"/>
    <mergeCell ref="X42:Y42"/>
    <mergeCell ref="Z41:AA41"/>
    <mergeCell ref="Z42:AA42"/>
    <mergeCell ref="AB41:AC41"/>
    <mergeCell ref="AB42:AC42"/>
    <mergeCell ref="AD41:AE41"/>
    <mergeCell ref="AD42:AE42"/>
    <mergeCell ref="AU48:AW48"/>
    <mergeCell ref="BD42:BE42"/>
    <mergeCell ref="AB43:AC43"/>
    <mergeCell ref="AB52:AC52"/>
    <mergeCell ref="BF37:BI37"/>
    <mergeCell ref="BF39:BI39"/>
    <mergeCell ref="BF38:BI38"/>
    <mergeCell ref="T50:U50"/>
    <mergeCell ref="T47:U49"/>
    <mergeCell ref="X47:AE47"/>
    <mergeCell ref="T53:U53"/>
    <mergeCell ref="AB38:AC38"/>
    <mergeCell ref="P38:Q38"/>
    <mergeCell ref="B60:O60"/>
    <mergeCell ref="BF57:BI57"/>
    <mergeCell ref="BD60:BE60"/>
    <mergeCell ref="BD57:BE57"/>
    <mergeCell ref="X43:Y43"/>
    <mergeCell ref="R41:S41"/>
    <mergeCell ref="R42:S42"/>
    <mergeCell ref="T41:U41"/>
    <mergeCell ref="T42:U42"/>
    <mergeCell ref="B40:O40"/>
    <mergeCell ref="R60:S60"/>
    <mergeCell ref="X60:Y60"/>
    <mergeCell ref="P58:Q58"/>
    <mergeCell ref="T52:U52"/>
    <mergeCell ref="AB51:AC51"/>
    <mergeCell ref="AF47:AK47"/>
    <mergeCell ref="AL47:AQ47"/>
    <mergeCell ref="AR47:AW47"/>
    <mergeCell ref="V44:W44"/>
    <mergeCell ref="AB58:AC58"/>
    <mergeCell ref="R43:S43"/>
    <mergeCell ref="V43:W43"/>
    <mergeCell ref="BF41:BI41"/>
    <mergeCell ref="R50:S50"/>
    <mergeCell ref="T51:U51"/>
    <mergeCell ref="V51:W51"/>
    <mergeCell ref="B62:O62"/>
    <mergeCell ref="B61:O61"/>
    <mergeCell ref="P61:Q61"/>
    <mergeCell ref="R61:S61"/>
    <mergeCell ref="T61:U61"/>
    <mergeCell ref="V61:W61"/>
    <mergeCell ref="V52:W52"/>
    <mergeCell ref="X52:Y52"/>
    <mergeCell ref="AD50:AE50"/>
    <mergeCell ref="AD51:AE51"/>
    <mergeCell ref="B59:O59"/>
    <mergeCell ref="T58:U58"/>
    <mergeCell ref="V58:W58"/>
    <mergeCell ref="B55:O55"/>
    <mergeCell ref="X50:Y50"/>
    <mergeCell ref="AD52:AE52"/>
    <mergeCell ref="Z58:AA58"/>
    <mergeCell ref="X57:Y57"/>
    <mergeCell ref="V50:W50"/>
    <mergeCell ref="P54:Q54"/>
    <mergeCell ref="R52:S52"/>
    <mergeCell ref="AD58:AE58"/>
    <mergeCell ref="X51:Y51"/>
    <mergeCell ref="Z51:AA51"/>
    <mergeCell ref="R59:S59"/>
    <mergeCell ref="Z62:AA62"/>
    <mergeCell ref="BF33:BI33"/>
    <mergeCell ref="Z35:AA35"/>
    <mergeCell ref="AB35:AC35"/>
    <mergeCell ref="AD35:AE35"/>
    <mergeCell ref="BD35:BE35"/>
    <mergeCell ref="Z50:AA50"/>
    <mergeCell ref="BF40:BI40"/>
    <mergeCell ref="P55:Q55"/>
    <mergeCell ref="Z53:AA53"/>
    <mergeCell ref="Z54:AA54"/>
    <mergeCell ref="X44:Y44"/>
    <mergeCell ref="B57:O57"/>
    <mergeCell ref="P57:Q57"/>
    <mergeCell ref="B58:O58"/>
    <mergeCell ref="BF55:BI55"/>
    <mergeCell ref="BD55:BE55"/>
    <mergeCell ref="AD55:AE55"/>
    <mergeCell ref="AB57:AC57"/>
    <mergeCell ref="B50:O50"/>
    <mergeCell ref="P50:Q50"/>
    <mergeCell ref="AD54:AE54"/>
    <mergeCell ref="Z44:AA44"/>
    <mergeCell ref="B33:O33"/>
    <mergeCell ref="P40:Q40"/>
    <mergeCell ref="P53:Q53"/>
    <mergeCell ref="B44:O44"/>
    <mergeCell ref="B37:O37"/>
    <mergeCell ref="V36:W36"/>
    <mergeCell ref="T35:U35"/>
    <mergeCell ref="B36:O36"/>
    <mergeCell ref="BF50:BI50"/>
    <mergeCell ref="BF53:BI53"/>
    <mergeCell ref="B72:O72"/>
    <mergeCell ref="B63:O63"/>
    <mergeCell ref="AB66:AC66"/>
    <mergeCell ref="T33:U33"/>
    <mergeCell ref="B66:O66"/>
    <mergeCell ref="B51:O51"/>
    <mergeCell ref="X40:Y40"/>
    <mergeCell ref="Z40:AA40"/>
    <mergeCell ref="P72:Q72"/>
    <mergeCell ref="P68:Q68"/>
    <mergeCell ref="B68:O68"/>
    <mergeCell ref="B67:O67"/>
    <mergeCell ref="P67:Q67"/>
    <mergeCell ref="X55:Y55"/>
    <mergeCell ref="Z55:AA55"/>
    <mergeCell ref="AB55:AC55"/>
    <mergeCell ref="T34:U34"/>
    <mergeCell ref="B35:O35"/>
    <mergeCell ref="P35:Q35"/>
    <mergeCell ref="V40:W40"/>
    <mergeCell ref="B43:O43"/>
    <mergeCell ref="P34:Q34"/>
    <mergeCell ref="B52:O52"/>
    <mergeCell ref="P42:Q42"/>
    <mergeCell ref="R35:S35"/>
    <mergeCell ref="P43:Q43"/>
    <mergeCell ref="B64:O64"/>
    <mergeCell ref="P64:Q64"/>
    <mergeCell ref="B56:O56"/>
    <mergeCell ref="P56:Q56"/>
    <mergeCell ref="R56:S56"/>
    <mergeCell ref="T56:U56"/>
    <mergeCell ref="B65:O65"/>
    <mergeCell ref="R65:S65"/>
    <mergeCell ref="T65:U65"/>
    <mergeCell ref="V34:W34"/>
    <mergeCell ref="X34:Y34"/>
    <mergeCell ref="R34:S34"/>
    <mergeCell ref="A179:D179"/>
    <mergeCell ref="E179:BE179"/>
    <mergeCell ref="BF179:BI179"/>
    <mergeCell ref="A182:D182"/>
    <mergeCell ref="X124:Y124"/>
    <mergeCell ref="AB34:AC34"/>
    <mergeCell ref="P44:Q44"/>
    <mergeCell ref="B54:O54"/>
    <mergeCell ref="R57:S57"/>
    <mergeCell ref="V54:W54"/>
    <mergeCell ref="V55:W55"/>
    <mergeCell ref="Z59:AA59"/>
    <mergeCell ref="AB59:AC59"/>
    <mergeCell ref="AD53:AE53"/>
    <mergeCell ref="T54:U54"/>
    <mergeCell ref="P59:Q59"/>
    <mergeCell ref="R51:S51"/>
    <mergeCell ref="V47:W49"/>
    <mergeCell ref="BD119:BE119"/>
    <mergeCell ref="Z132:AA132"/>
    <mergeCell ref="B131:O131"/>
    <mergeCell ref="Z123:AA123"/>
    <mergeCell ref="AB123:AC123"/>
    <mergeCell ref="Z124:AA124"/>
    <mergeCell ref="P36:Q36"/>
    <mergeCell ref="R36:S36"/>
    <mergeCell ref="AB33:AC33"/>
    <mergeCell ref="P33:Q33"/>
    <mergeCell ref="V53:W53"/>
    <mergeCell ref="P60:Q60"/>
    <mergeCell ref="P52:Q52"/>
    <mergeCell ref="P63:Q63"/>
    <mergeCell ref="R63:S63"/>
    <mergeCell ref="V68:W68"/>
    <mergeCell ref="V72:W72"/>
    <mergeCell ref="AB122:AC122"/>
    <mergeCell ref="AB68:AC68"/>
    <mergeCell ref="V74:W74"/>
    <mergeCell ref="T89:U89"/>
    <mergeCell ref="V89:W89"/>
    <mergeCell ref="X89:Y89"/>
    <mergeCell ref="V85:W87"/>
    <mergeCell ref="X85:AE85"/>
    <mergeCell ref="AD34:AE34"/>
    <mergeCell ref="R58:S58"/>
    <mergeCell ref="T36:U36"/>
    <mergeCell ref="T40:U40"/>
    <mergeCell ref="AB50:AC50"/>
    <mergeCell ref="V41:W41"/>
    <mergeCell ref="V42:W42"/>
    <mergeCell ref="P62:Q62"/>
    <mergeCell ref="V56:W56"/>
    <mergeCell ref="X56:Y56"/>
    <mergeCell ref="Z56:AA56"/>
    <mergeCell ref="AB56:AC56"/>
    <mergeCell ref="AD56:AE56"/>
    <mergeCell ref="AD60:AE60"/>
    <mergeCell ref="X58:Y58"/>
    <mergeCell ref="Z125:AA125"/>
    <mergeCell ref="AB125:AC125"/>
    <mergeCell ref="AD125:AE125"/>
    <mergeCell ref="T122:U122"/>
    <mergeCell ref="B111:O111"/>
    <mergeCell ref="P111:Q111"/>
    <mergeCell ref="R111:S111"/>
    <mergeCell ref="BF123:BI123"/>
    <mergeCell ref="BF118:BI118"/>
    <mergeCell ref="BF124:BI124"/>
    <mergeCell ref="BF121:BI121"/>
    <mergeCell ref="B119:O119"/>
    <mergeCell ref="AD120:AE120"/>
    <mergeCell ref="AB120:AC120"/>
    <mergeCell ref="E181:BE181"/>
    <mergeCell ref="BF125:BI125"/>
    <mergeCell ref="T125:U125"/>
    <mergeCell ref="B125:O125"/>
    <mergeCell ref="P125:Q125"/>
    <mergeCell ref="R125:S125"/>
    <mergeCell ref="BD125:BE125"/>
    <mergeCell ref="B124:O124"/>
    <mergeCell ref="P121:Q121"/>
    <mergeCell ref="R121:S121"/>
    <mergeCell ref="T121:U121"/>
    <mergeCell ref="V121:W121"/>
    <mergeCell ref="X121:Y121"/>
    <mergeCell ref="AO135:AQ135"/>
    <mergeCell ref="AX134:AZ134"/>
    <mergeCell ref="BF135:BI135"/>
    <mergeCell ref="P131:Q131"/>
    <mergeCell ref="V111:W111"/>
    <mergeCell ref="BF183:BI183"/>
    <mergeCell ref="BF181:BI181"/>
    <mergeCell ref="BF177:BI177"/>
    <mergeCell ref="E174:BE174"/>
    <mergeCell ref="AD135:AE135"/>
    <mergeCell ref="A132:S132"/>
    <mergeCell ref="R131:S131"/>
    <mergeCell ref="V129:W129"/>
    <mergeCell ref="T136:U136"/>
    <mergeCell ref="V135:W135"/>
    <mergeCell ref="AD136:AE136"/>
    <mergeCell ref="B123:O123"/>
    <mergeCell ref="T133:U133"/>
    <mergeCell ref="R130:S130"/>
    <mergeCell ref="BD131:BE131"/>
    <mergeCell ref="AD132:AE132"/>
    <mergeCell ref="X133:Y133"/>
    <mergeCell ref="AD134:AE134"/>
    <mergeCell ref="BA133:BC133"/>
    <mergeCell ref="Z133:AA133"/>
    <mergeCell ref="AD133:AE133"/>
    <mergeCell ref="AO133:AQ133"/>
    <mergeCell ref="AR133:AT133"/>
    <mergeCell ref="AB133:AC133"/>
    <mergeCell ref="A183:D183"/>
    <mergeCell ref="AD123:AE123"/>
    <mergeCell ref="E183:BE183"/>
    <mergeCell ref="E182:BE182"/>
    <mergeCell ref="BF182:BI182"/>
    <mergeCell ref="BD123:BE123"/>
    <mergeCell ref="A133:S133"/>
    <mergeCell ref="X136:Y136"/>
    <mergeCell ref="A221:D221"/>
    <mergeCell ref="BF219:BI219"/>
    <mergeCell ref="BF220:BI220"/>
    <mergeCell ref="BF221:BI221"/>
    <mergeCell ref="E221:BE221"/>
    <mergeCell ref="AI238:AO238"/>
    <mergeCell ref="AP238:AU238"/>
    <mergeCell ref="AI212:AO212"/>
    <mergeCell ref="AP212:AR212"/>
    <mergeCell ref="A229:BI229"/>
    <mergeCell ref="E222:BE222"/>
    <mergeCell ref="A222:D222"/>
    <mergeCell ref="E223:BE223"/>
    <mergeCell ref="A223:D223"/>
    <mergeCell ref="BF200:BI200"/>
    <mergeCell ref="BF201:BI201"/>
    <mergeCell ref="A218:D218"/>
    <mergeCell ref="E224:BE224"/>
    <mergeCell ref="A224:D224"/>
    <mergeCell ref="E225:BE225"/>
    <mergeCell ref="A225:D225"/>
    <mergeCell ref="E226:BE226"/>
    <mergeCell ref="A226:D226"/>
    <mergeCell ref="E227:BE227"/>
    <mergeCell ref="A227:D227"/>
    <mergeCell ref="BF222:BI222"/>
    <mergeCell ref="A202:D202"/>
    <mergeCell ref="BF224:BI224"/>
    <mergeCell ref="BF225:BI225"/>
    <mergeCell ref="A203:D203"/>
    <mergeCell ref="E204:BE204"/>
    <mergeCell ref="E205:BE205"/>
    <mergeCell ref="J244:L244"/>
    <mergeCell ref="AI244:AO244"/>
    <mergeCell ref="AP244:AR244"/>
    <mergeCell ref="A146:G146"/>
    <mergeCell ref="H146:Q146"/>
    <mergeCell ref="AP146:AW146"/>
    <mergeCell ref="A147:G147"/>
    <mergeCell ref="H147:J147"/>
    <mergeCell ref="AI147:AO147"/>
    <mergeCell ref="AP147:AR147"/>
    <mergeCell ref="AI208:AQ208"/>
    <mergeCell ref="A209:X210"/>
    <mergeCell ref="AI209:BH210"/>
    <mergeCell ref="A211:G211"/>
    <mergeCell ref="H211:Q211"/>
    <mergeCell ref="AP211:AW211"/>
    <mergeCell ref="A212:G212"/>
    <mergeCell ref="H212:J212"/>
    <mergeCell ref="E218:BE218"/>
    <mergeCell ref="BF218:BI218"/>
    <mergeCell ref="E197:BE197"/>
    <mergeCell ref="BF197:BI197"/>
    <mergeCell ref="A198:D198"/>
    <mergeCell ref="BF226:BI226"/>
    <mergeCell ref="BF227:BI227"/>
    <mergeCell ref="E200:BE200"/>
    <mergeCell ref="E201:BE201"/>
    <mergeCell ref="E202:BE202"/>
    <mergeCell ref="E220:BE220"/>
    <mergeCell ref="E219:BE219"/>
    <mergeCell ref="A219:D219"/>
    <mergeCell ref="A220:D220"/>
    <mergeCell ref="BF223:BI223"/>
    <mergeCell ref="AI143:AQ143"/>
    <mergeCell ref="A144:X145"/>
    <mergeCell ref="AI144:BH145"/>
    <mergeCell ref="A243:I243"/>
    <mergeCell ref="J243:R243"/>
    <mergeCell ref="AI243:AO243"/>
    <mergeCell ref="AP243:AU243"/>
    <mergeCell ref="A246:AC247"/>
    <mergeCell ref="A249:AB249"/>
    <mergeCell ref="AI230:AQ230"/>
    <mergeCell ref="A231:AE232"/>
    <mergeCell ref="AI231:BI232"/>
    <mergeCell ref="A233:I233"/>
    <mergeCell ref="J233:R233"/>
    <mergeCell ref="AI233:AO233"/>
    <mergeCell ref="AP233:AY233"/>
    <mergeCell ref="A234:I234"/>
    <mergeCell ref="J234:L234"/>
    <mergeCell ref="AI234:AO234"/>
    <mergeCell ref="AP234:AR234"/>
    <mergeCell ref="A236:AE237"/>
    <mergeCell ref="AI236:BI237"/>
    <mergeCell ref="A238:I238"/>
    <mergeCell ref="J238:R238"/>
    <mergeCell ref="A239:I239"/>
    <mergeCell ref="J239:L239"/>
    <mergeCell ref="AI239:AO239"/>
    <mergeCell ref="AP239:AR239"/>
    <mergeCell ref="A241:AE242"/>
    <mergeCell ref="AI241:BI242"/>
    <mergeCell ref="A244:I244"/>
  </mergeCells>
  <printOptions horizontalCentered="1"/>
  <pageMargins left="0" right="0" top="0" bottom="0" header="0" footer="0"/>
  <pageSetup paperSize="8" scale="41" fitToHeight="0" orientation="landscape" r:id="rId1"/>
  <rowBreaks count="4" manualBreakCount="4">
    <brk id="45" max="60" man="1"/>
    <brk id="80" max="60" man="1"/>
    <brk id="112" max="60" man="1"/>
    <brk id="179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2021-04-26T12:03:26Z</cp:lastPrinted>
  <dcterms:created xsi:type="dcterms:W3CDTF">1999-02-26T09:40:51Z</dcterms:created>
  <dcterms:modified xsi:type="dcterms:W3CDTF">2021-04-26T12:03:44Z</dcterms:modified>
</cp:coreProperties>
</file>