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584"/>
  </bookViews>
  <sheets>
    <sheet name="Примерный учебный план" sheetId="25" r:id="rId1"/>
  </sheets>
  <definedNames>
    <definedName name="_xlnm.Print_Area" localSheetId="0">'Примерный учебный план'!$A$1:$BI$251</definedName>
  </definedNames>
  <calcPr calcId="152511"/>
</workbook>
</file>

<file path=xl/calcChain.xml><?xml version="1.0" encoding="utf-8"?>
<calcChain xmlns="http://schemas.openxmlformats.org/spreadsheetml/2006/main">
  <c r="V68" i="25" l="1"/>
  <c r="X68" i="25"/>
  <c r="Z68" i="25"/>
  <c r="AB68" i="25"/>
  <c r="BJ68" i="25" s="1"/>
  <c r="T68" i="25"/>
  <c r="BN69" i="25"/>
  <c r="BN70" i="25"/>
  <c r="BN71" i="25"/>
  <c r="BN72" i="25"/>
  <c r="BN73" i="25"/>
  <c r="BN74" i="25"/>
  <c r="BN75" i="25"/>
  <c r="BN76" i="25"/>
  <c r="BN77" i="25"/>
  <c r="BN78" i="25"/>
  <c r="BN79" i="25"/>
  <c r="BN80" i="25"/>
  <c r="BN81" i="25"/>
  <c r="BN82" i="25"/>
  <c r="BN83" i="25"/>
  <c r="BN84" i="25"/>
  <c r="BN85" i="25"/>
  <c r="BN86" i="25"/>
  <c r="BN87" i="25"/>
  <c r="BN88" i="25"/>
  <c r="BN89" i="25"/>
  <c r="BN90" i="25"/>
  <c r="BN91" i="25"/>
  <c r="BN92" i="25"/>
  <c r="BN93" i="25"/>
  <c r="BN94" i="25"/>
  <c r="BN95" i="25"/>
  <c r="BN96" i="25"/>
  <c r="BN97" i="25"/>
  <c r="BN98" i="25"/>
  <c r="BN99" i="25"/>
  <c r="BN100" i="25"/>
  <c r="BN101" i="25"/>
  <c r="BN102" i="25"/>
  <c r="BN103" i="25"/>
  <c r="BN104" i="25"/>
  <c r="BN105" i="25"/>
  <c r="BN106" i="25"/>
  <c r="BN107" i="25"/>
  <c r="BN108" i="25"/>
  <c r="BN109" i="25"/>
  <c r="BN110" i="25"/>
  <c r="BN111" i="25"/>
  <c r="BN112" i="25"/>
  <c r="BN113" i="25"/>
  <c r="BN114" i="25"/>
  <c r="BN115" i="25"/>
  <c r="BN116" i="25"/>
  <c r="BN117" i="25"/>
  <c r="BN118" i="25"/>
  <c r="BN119" i="25"/>
  <c r="BN120" i="25"/>
  <c r="BN121" i="25"/>
  <c r="BN122" i="25"/>
  <c r="BN123" i="25"/>
  <c r="BN125" i="25"/>
  <c r="BN126" i="25"/>
  <c r="BN127" i="25"/>
  <c r="BN128" i="25"/>
  <c r="BN129" i="25"/>
  <c r="BN130" i="25"/>
  <c r="BN131" i="25"/>
  <c r="BN132" i="25"/>
  <c r="BN133" i="25"/>
  <c r="BN134" i="25"/>
  <c r="BN68" i="25"/>
  <c r="BJ33" i="25"/>
  <c r="BJ34" i="25"/>
  <c r="BJ35" i="25"/>
  <c r="BJ36" i="25"/>
  <c r="BJ37" i="25"/>
  <c r="BJ38" i="25"/>
  <c r="BJ39" i="25"/>
  <c r="BJ40" i="25"/>
  <c r="BJ41" i="25"/>
  <c r="BJ42" i="25"/>
  <c r="BJ43" i="25"/>
  <c r="BJ44" i="25"/>
  <c r="BJ45" i="25"/>
  <c r="BJ46" i="25"/>
  <c r="BJ47" i="25"/>
  <c r="BJ48" i="25"/>
  <c r="BJ49" i="25"/>
  <c r="BJ50" i="25"/>
  <c r="BJ51" i="25"/>
  <c r="BJ52" i="25"/>
  <c r="BJ53" i="25"/>
  <c r="BJ54" i="25"/>
  <c r="BJ55" i="25"/>
  <c r="BJ56" i="25"/>
  <c r="BJ57" i="25"/>
  <c r="BJ58" i="25"/>
  <c r="BJ59" i="25"/>
  <c r="BJ60" i="25"/>
  <c r="BJ61" i="25"/>
  <c r="BJ62" i="25"/>
  <c r="BJ63" i="25"/>
  <c r="BJ64" i="25"/>
  <c r="BJ65" i="25"/>
  <c r="BJ66" i="25"/>
  <c r="BJ67" i="25"/>
  <c r="BJ69" i="25"/>
  <c r="BJ70" i="25"/>
  <c r="BJ71" i="25"/>
  <c r="BJ72" i="25"/>
  <c r="BJ73" i="25"/>
  <c r="BJ74" i="25"/>
  <c r="BJ75" i="25"/>
  <c r="BJ76" i="25"/>
  <c r="BJ77" i="25"/>
  <c r="BJ78" i="25"/>
  <c r="BJ79" i="25"/>
  <c r="BJ80" i="25"/>
  <c r="BJ81" i="25"/>
  <c r="BJ82" i="25"/>
  <c r="BJ83" i="25"/>
  <c r="BJ84" i="25"/>
  <c r="BJ85" i="25"/>
  <c r="BJ86" i="25"/>
  <c r="BJ87" i="25"/>
  <c r="BJ88" i="25"/>
  <c r="BJ89" i="25"/>
  <c r="BJ90" i="25"/>
  <c r="BJ91" i="25"/>
  <c r="BJ92" i="25"/>
  <c r="BJ93" i="25"/>
  <c r="BJ94" i="25"/>
  <c r="BJ95" i="25"/>
  <c r="BJ96" i="25"/>
  <c r="BJ97" i="25"/>
  <c r="BJ98" i="25"/>
  <c r="BJ99" i="25"/>
  <c r="BJ100" i="25"/>
  <c r="BJ101" i="25"/>
  <c r="BJ102" i="25"/>
  <c r="BJ103" i="25"/>
  <c r="BJ104" i="25"/>
  <c r="BJ105" i="25"/>
  <c r="BJ106" i="25"/>
  <c r="BJ107" i="25"/>
  <c r="BJ108" i="25"/>
  <c r="BJ109" i="25"/>
  <c r="BJ110" i="25"/>
  <c r="BJ111" i="25"/>
  <c r="BJ112" i="25"/>
  <c r="BJ113" i="25"/>
  <c r="BJ114" i="25"/>
  <c r="BJ115" i="25"/>
  <c r="BJ116" i="25"/>
  <c r="BJ117" i="25"/>
  <c r="BJ118" i="25"/>
  <c r="BJ119" i="25"/>
  <c r="BJ120" i="25"/>
  <c r="BJ121" i="25"/>
  <c r="BJ122" i="25"/>
  <c r="BJ123" i="25"/>
  <c r="BJ125" i="25"/>
  <c r="BJ126" i="25"/>
  <c r="BJ127" i="25"/>
  <c r="BJ128" i="25"/>
  <c r="AO68" i="25"/>
  <c r="BD56" i="25" l="1"/>
  <c r="V56" i="25"/>
  <c r="T56" i="25"/>
  <c r="Z31" i="25" l="1"/>
  <c r="AB31" i="25"/>
  <c r="AG68" i="25" l="1"/>
  <c r="AH68" i="25"/>
  <c r="AI68" i="25"/>
  <c r="AJ68" i="25"/>
  <c r="AK68" i="25"/>
  <c r="AL68" i="25"/>
  <c r="AM68" i="25"/>
  <c r="AN68" i="25"/>
  <c r="AF68" i="25"/>
  <c r="X103" i="25" l="1"/>
  <c r="V103" i="25"/>
  <c r="T103" i="25"/>
  <c r="V100" i="25"/>
  <c r="X100" i="25" s="1"/>
  <c r="T100" i="25"/>
  <c r="V97" i="25"/>
  <c r="X97" i="25" s="1"/>
  <c r="T97" i="25"/>
  <c r="BD90" i="25"/>
  <c r="V90" i="25"/>
  <c r="T90" i="25"/>
  <c r="BD89" i="25"/>
  <c r="V89" i="25"/>
  <c r="T89" i="25"/>
  <c r="BD75" i="25"/>
  <c r="V75" i="25"/>
  <c r="T75" i="25"/>
  <c r="BD74" i="25"/>
  <c r="V74" i="25"/>
  <c r="T74" i="25"/>
  <c r="AD73" i="25"/>
  <c r="BD73" i="25"/>
  <c r="V93" i="25"/>
  <c r="T93" i="25"/>
  <c r="V92" i="25"/>
  <c r="T92" i="25"/>
  <c r="BD55" i="25" l="1"/>
  <c r="V55" i="25"/>
  <c r="T55" i="25"/>
  <c r="BD72" i="25"/>
  <c r="V72" i="25"/>
  <c r="T72" i="25"/>
  <c r="BD71" i="25"/>
  <c r="V71" i="25"/>
  <c r="T71" i="25"/>
  <c r="BD70" i="25"/>
  <c r="V70" i="25"/>
  <c r="T70" i="25"/>
  <c r="BD69" i="25"/>
  <c r="AD69" i="25"/>
  <c r="BD53" i="25"/>
  <c r="V53" i="25"/>
  <c r="T53" i="25"/>
  <c r="BD52" i="25"/>
  <c r="V52" i="25"/>
  <c r="T52" i="25"/>
  <c r="BD51" i="25"/>
  <c r="V51" i="25"/>
  <c r="T51" i="25"/>
  <c r="BD45" i="25"/>
  <c r="V45" i="25"/>
  <c r="T45" i="25"/>
  <c r="BD44" i="25"/>
  <c r="V44" i="25"/>
  <c r="T44" i="25"/>
  <c r="BD43" i="25"/>
  <c r="BD42" i="25"/>
  <c r="V42" i="25"/>
  <c r="T42" i="25"/>
  <c r="BD41" i="25"/>
  <c r="V41" i="25"/>
  <c r="T41" i="25"/>
  <c r="BD40" i="25"/>
  <c r="BD39" i="25"/>
  <c r="V39" i="25"/>
  <c r="T39" i="25"/>
  <c r="BD38" i="25"/>
  <c r="V38" i="25"/>
  <c r="T38" i="25"/>
  <c r="BD37" i="25"/>
  <c r="AD37" i="25"/>
  <c r="BD36" i="25"/>
  <c r="V36" i="25"/>
  <c r="T36" i="25"/>
  <c r="BD35" i="25"/>
  <c r="V35" i="25"/>
  <c r="T35" i="25"/>
  <c r="BD34" i="25"/>
  <c r="V34" i="25"/>
  <c r="T34" i="25"/>
  <c r="BD33" i="25"/>
  <c r="V33" i="25"/>
  <c r="T33" i="25"/>
  <c r="BD32" i="25"/>
  <c r="BD128" i="25" l="1"/>
  <c r="V128" i="25"/>
  <c r="X128" i="25" s="1"/>
  <c r="T128" i="25"/>
  <c r="BD127" i="25"/>
  <c r="V127" i="25"/>
  <c r="T127" i="25"/>
  <c r="BD126" i="25"/>
  <c r="V126" i="25"/>
  <c r="T126" i="25"/>
  <c r="BD125" i="25"/>
  <c r="V125" i="25"/>
  <c r="T125" i="25"/>
  <c r="BD104" i="25"/>
  <c r="V104" i="25"/>
  <c r="T104" i="25"/>
  <c r="T105" i="25"/>
  <c r="V105" i="25"/>
  <c r="BD105" i="25"/>
  <c r="BD101" i="25"/>
  <c r="V101" i="25"/>
  <c r="T101" i="25"/>
  <c r="X125" i="25" l="1"/>
  <c r="T95" i="25"/>
  <c r="V95" i="25"/>
  <c r="BD95" i="25"/>
  <c r="T94" i="25" l="1"/>
  <c r="BD94" i="25" l="1"/>
  <c r="V94" i="25"/>
  <c r="T136" i="25" l="1"/>
  <c r="T137" i="25"/>
  <c r="T139" i="25"/>
  <c r="T138" i="25"/>
  <c r="BD67" i="25"/>
  <c r="V67" i="25"/>
  <c r="T67" i="25"/>
  <c r="BD66" i="25"/>
  <c r="V66" i="25"/>
  <c r="X66" i="25" s="1"/>
  <c r="T66" i="25"/>
  <c r="BD65" i="25"/>
  <c r="V65" i="25"/>
  <c r="T65" i="25"/>
  <c r="AO64" i="25"/>
  <c r="AN64" i="25"/>
  <c r="AM64" i="25"/>
  <c r="AL64" i="25"/>
  <c r="AK64" i="25"/>
  <c r="AJ64" i="25"/>
  <c r="AI64" i="25"/>
  <c r="AH64" i="25"/>
  <c r="AG64" i="25"/>
  <c r="AF64" i="25"/>
  <c r="BD64" i="25" l="1"/>
  <c r="BD57" i="25"/>
  <c r="BD59" i="25"/>
  <c r="BD60" i="25"/>
  <c r="BD61" i="25"/>
  <c r="BD62" i="25"/>
  <c r="BD63" i="25"/>
  <c r="BD93" i="25"/>
  <c r="BD92" i="25"/>
  <c r="BD97" i="25"/>
  <c r="BD98" i="25"/>
  <c r="BD99" i="25"/>
  <c r="BD100" i="25"/>
  <c r="BD103" i="25"/>
  <c r="BD107" i="25"/>
  <c r="BD108" i="25"/>
  <c r="BD109" i="25"/>
  <c r="BD121" i="25"/>
  <c r="BD117" i="25"/>
  <c r="BD111" i="25"/>
  <c r="BD122" i="25"/>
  <c r="BD120" i="25"/>
  <c r="BD123" i="25"/>
  <c r="V57" i="25" l="1"/>
  <c r="V59" i="25"/>
  <c r="V60" i="25"/>
  <c r="V61" i="25"/>
  <c r="V98" i="25"/>
  <c r="V99" i="25"/>
  <c r="V107" i="25"/>
  <c r="V108" i="25"/>
  <c r="V109" i="25"/>
  <c r="V121" i="25"/>
  <c r="V117" i="25"/>
  <c r="V111" i="25"/>
  <c r="V118" i="25"/>
  <c r="V122" i="25"/>
  <c r="V120" i="25"/>
  <c r="V123" i="25"/>
  <c r="AO96" i="25" l="1"/>
  <c r="AP96" i="25"/>
  <c r="AP68" i="25" s="1"/>
  <c r="AQ96" i="25"/>
  <c r="AQ68" i="25" s="1"/>
  <c r="AR96" i="25"/>
  <c r="AR68" i="25" s="1"/>
  <c r="AS96" i="25"/>
  <c r="AS68" i="25" s="1"/>
  <c r="AT96" i="25"/>
  <c r="AT68" i="25" s="1"/>
  <c r="AU96" i="25"/>
  <c r="AU68" i="25" s="1"/>
  <c r="AV96" i="25"/>
  <c r="AV68" i="25" s="1"/>
  <c r="AW96" i="25"/>
  <c r="AW68" i="25" s="1"/>
  <c r="AX96" i="25"/>
  <c r="AX68" i="25" s="1"/>
  <c r="AY96" i="25"/>
  <c r="AY68" i="25" s="1"/>
  <c r="AZ96" i="25"/>
  <c r="AZ68" i="25" s="1"/>
  <c r="AD124" i="25"/>
  <c r="BJ124" i="25" s="1"/>
  <c r="T98" i="25"/>
  <c r="T99" i="25"/>
  <c r="T107" i="25"/>
  <c r="T108" i="25"/>
  <c r="T109" i="25"/>
  <c r="T121" i="25"/>
  <c r="T117" i="25"/>
  <c r="T111" i="25"/>
  <c r="T122" i="25"/>
  <c r="T120" i="25"/>
  <c r="T123" i="25"/>
  <c r="T57" i="25"/>
  <c r="T59" i="25"/>
  <c r="T60" i="25"/>
  <c r="T61" i="25"/>
  <c r="T63" i="25"/>
  <c r="BD96" i="25" l="1"/>
  <c r="BD91" i="25"/>
  <c r="BD106" i="25"/>
  <c r="AM124" i="25" l="1"/>
  <c r="AK124" i="25"/>
  <c r="AI124" i="25"/>
  <c r="AG124" i="25"/>
  <c r="BN124" i="25" s="1"/>
  <c r="AN124" i="25"/>
  <c r="AL124" i="25"/>
  <c r="AJ124" i="25"/>
  <c r="AH124" i="25"/>
  <c r="AF124" i="25"/>
  <c r="BD124" i="25" l="1"/>
  <c r="X98" i="25"/>
  <c r="X99" i="25"/>
  <c r="X59" i="25"/>
  <c r="X57" i="25"/>
  <c r="AD102" i="25" l="1"/>
  <c r="X109" i="25"/>
  <c r="X123" i="25"/>
  <c r="X117" i="25"/>
  <c r="AD96" i="25"/>
  <c r="AD68" i="25" l="1"/>
  <c r="X120" i="25"/>
  <c r="AD54" i="25" l="1"/>
  <c r="AD31" i="25" s="1"/>
  <c r="T62" i="25"/>
  <c r="T31" i="25" s="1"/>
  <c r="AG58" i="25" l="1"/>
  <c r="AH58" i="25"/>
  <c r="AI58" i="25"/>
  <c r="AJ58" i="25"/>
  <c r="AK58" i="25"/>
  <c r="AL58" i="25"/>
  <c r="AL31" i="25" s="1"/>
  <c r="AM58" i="25"/>
  <c r="AM31" i="25" s="1"/>
  <c r="AN58" i="25"/>
  <c r="AN31" i="25" s="1"/>
  <c r="AO58" i="25"/>
  <c r="AO31" i="25" s="1"/>
  <c r="AP58" i="25"/>
  <c r="AP31" i="25" s="1"/>
  <c r="AQ58" i="25"/>
  <c r="AQ31" i="25" s="1"/>
  <c r="AF58" i="25"/>
  <c r="AG54" i="25"/>
  <c r="AG31" i="25" s="1"/>
  <c r="AH54" i="25"/>
  <c r="AH31" i="25" s="1"/>
  <c r="AI54" i="25"/>
  <c r="AJ54" i="25"/>
  <c r="AJ31" i="25" s="1"/>
  <c r="AK54" i="25"/>
  <c r="AK31" i="25" s="1"/>
  <c r="AR54" i="25"/>
  <c r="AR31" i="25" s="1"/>
  <c r="AS54" i="25"/>
  <c r="AS31" i="25" s="1"/>
  <c r="AT54" i="25"/>
  <c r="AT31" i="25" s="1"/>
  <c r="AU54" i="25"/>
  <c r="AU31" i="25" s="1"/>
  <c r="AV54" i="25"/>
  <c r="AV31" i="25" s="1"/>
  <c r="AW54" i="25"/>
  <c r="AW31" i="25" s="1"/>
  <c r="AX54" i="25"/>
  <c r="AX31" i="25" s="1"/>
  <c r="AY54" i="25"/>
  <c r="AY31" i="25" s="1"/>
  <c r="AZ54" i="25"/>
  <c r="AZ31" i="25" s="1"/>
  <c r="AF54" i="25"/>
  <c r="AI31" i="25" l="1"/>
  <c r="AF31" i="25"/>
  <c r="BD54" i="25"/>
  <c r="BD58" i="25"/>
  <c r="N143" i="25"/>
  <c r="AP143" i="25" l="1"/>
  <c r="AC143" i="25"/>
  <c r="V62" i="25" l="1"/>
  <c r="V31" i="25" s="1"/>
  <c r="X62" i="25" l="1"/>
  <c r="X31" i="25" s="1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X134" i="25" l="1"/>
  <c r="BB19" i="25"/>
  <c r="BI19" i="25"/>
  <c r="Z134" i="25"/>
  <c r="AB134" i="25"/>
  <c r="AD134" i="25"/>
  <c r="BJ136" i="25" l="1"/>
  <c r="BD31" i="25"/>
  <c r="BA134" i="25"/>
  <c r="AR134" i="25"/>
  <c r="AW134" i="25"/>
  <c r="AU134" i="25"/>
  <c r="AY134" i="25"/>
  <c r="AX135" i="25" s="1"/>
  <c r="AT134" i="25"/>
  <c r="AS134" i="25"/>
  <c r="AR135" i="25" s="1"/>
  <c r="AP134" i="25"/>
  <c r="AO135" i="25" s="1"/>
  <c r="AO134" i="25"/>
  <c r="AV134" i="25"/>
  <c r="AU135" i="25" s="1"/>
  <c r="AX134" i="25"/>
  <c r="BB134" i="25"/>
  <c r="AZ134" i="25"/>
  <c r="BC134" i="25"/>
  <c r="BJ31" i="25" l="1"/>
  <c r="BK31" i="25"/>
  <c r="BL31" i="25"/>
  <c r="AQ134" i="25"/>
  <c r="AJ134" i="25" l="1"/>
  <c r="AI135" i="25" s="1"/>
  <c r="BD119" i="25"/>
  <c r="AI134" i="25"/>
  <c r="AF134" i="25"/>
  <c r="AK134" i="25"/>
  <c r="AM134" i="25"/>
  <c r="AL135" i="25" s="1"/>
  <c r="AL134" i="25"/>
  <c r="AG134" i="25"/>
  <c r="AH134" i="25"/>
  <c r="AN134" i="25"/>
  <c r="BK68" i="25" l="1"/>
  <c r="BL134" i="25"/>
  <c r="BD68" i="25"/>
  <c r="BD134" i="25" s="1"/>
  <c r="BL68" i="25"/>
  <c r="AF135" i="25"/>
  <c r="BK134" i="25"/>
  <c r="BJ134" i="25"/>
  <c r="T134" i="25" l="1"/>
  <c r="BF31" i="25" s="1"/>
  <c r="BF68" i="25" l="1"/>
  <c r="BJ20" i="25" s="1"/>
  <c r="V134" i="25"/>
</calcChain>
</file>

<file path=xl/sharedStrings.xml><?xml version="1.0" encoding="utf-8"?>
<sst xmlns="http://schemas.openxmlformats.org/spreadsheetml/2006/main" count="932" uniqueCount="476">
  <si>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</si>
  <si>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</si>
  <si>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</si>
  <si>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</si>
  <si>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</si>
  <si>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</si>
  <si>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</si>
  <si>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</si>
  <si>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</si>
  <si>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</si>
  <si>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</si>
  <si>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</si>
  <si>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</si>
  <si>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</si>
  <si>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</si>
  <si>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</si>
  <si>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</si>
  <si>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</si>
  <si>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</si>
  <si>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</si>
  <si>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</si>
  <si>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</si>
  <si>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</si>
  <si>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</si>
  <si>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</si>
  <si>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</si>
  <si>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</si>
  <si>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</si>
  <si>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</si>
  <si>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</si>
  <si>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</si>
  <si>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</si>
  <si>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</si>
  <si>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</si>
  <si>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</si>
  <si>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</si>
  <si>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</si>
  <si>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</si>
  <si>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</si>
  <si>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</si>
  <si>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</si>
  <si>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</si>
  <si>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</si>
  <si>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</si>
  <si>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</si>
  <si>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</si>
  <si>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</si>
  <si>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</si>
  <si>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</si>
  <si>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</si>
  <si>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</si>
  <si>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</si>
  <si>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</si>
  <si>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</si>
  <si>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</si>
  <si>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</si>
  <si>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</si>
  <si>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</si>
  <si>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</si>
  <si>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</si>
  <si>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</si>
  <si>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</si>
  <si>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</si>
  <si>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</si>
  <si>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</si>
  <si>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</si>
  <si>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</si>
  <si>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</si>
  <si>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</si>
  <si>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</si>
  <si>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</si>
  <si>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</si>
  <si>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</si>
  <si>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</si>
  <si>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</si>
  <si>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</si>
  <si>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</si>
  <si>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</si>
  <si>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</si>
  <si>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</si>
  <si>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</si>
  <si>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</si>
  <si>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</si>
  <si>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</si>
  <si>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</si>
  <si>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</si>
  <si>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</si>
  <si>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</si>
  <si>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</si>
  <si>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</si>
  <si>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</si>
  <si>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</si>
  <si>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</si>
  <si>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</si>
  <si>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</si>
  <si>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</si>
  <si>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</si>
  <si>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</si>
  <si>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</si>
  <si>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</si>
  <si>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</si>
  <si>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</si>
  <si>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</si>
  <si>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</si>
  <si>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</si>
  <si>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</si>
  <si>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</si>
  <si>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</si>
  <si>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</si>
  <si>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</si>
  <si>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</si>
  <si>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</si>
  <si>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</si>
  <si>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</si>
  <si>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</si>
  <si>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</si>
  <si>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</si>
  <si>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</si>
  <si>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</si>
  <si>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</si>
  <si>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</si>
  <si>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</si>
  <si>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</si>
  <si>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</si>
  <si>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</si>
  <si>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</si>
  <si>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</si>
  <si>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</si>
  <si>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</si>
  <si>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</si>
  <si>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</si>
  <si>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</si>
  <si>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</si>
  <si>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</si>
  <si>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</si>
  <si>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</si>
  <si>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</si>
  <si>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</si>
  <si>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</si>
  <si>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</si>
  <si>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</si>
  <si>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</si>
  <si>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</si>
  <si>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</si>
  <si>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</si>
  <si>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</si>
  <si>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</si>
  <si>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</si>
  <si>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</si>
  <si>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</si>
  <si>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</si>
  <si>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</si>
  <si>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</si>
  <si>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</si>
  <si>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</si>
  <si>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</si>
  <si>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</si>
  <si>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</si>
  <si>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</si>
  <si>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</si>
  <si>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</si>
  <si>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</si>
  <si>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</si>
  <si>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</si>
  <si>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</si>
  <si>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</si>
  <si>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</si>
  <si>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</si>
  <si>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</si>
  <si>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</si>
  <si>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</si>
  <si>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</si>
  <si>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</si>
  <si>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</si>
  <si>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</si>
  <si>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</si>
  <si>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</si>
  <si>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</si>
  <si>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</si>
  <si>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</si>
  <si>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</si>
  <si>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</si>
  <si>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</si>
  <si>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</si>
  <si>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</si>
  <si>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</si>
  <si>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</si>
  <si>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</si>
  <si>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</si>
  <si>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</si>
  <si>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</si>
  <si>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</si>
  <si>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Теория электрических цепей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</si>
  <si>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</si>
  <si>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</si>
  <si>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</si>
  <si>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</si>
  <si>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Логика</t>
  </si>
  <si>
    <t>Электронные компоненты и биомедицинские сенсоры</t>
  </si>
  <si>
    <t>Сертификация средств медицинской электроники</t>
  </si>
  <si>
    <t xml:space="preserve">Телемедицина </t>
  </si>
  <si>
    <t>Информационные технологии в обработке и анализе медико-биологических данных</t>
  </si>
  <si>
    <t>Лазерная биомедицина и биомедицинская оптика</t>
  </si>
  <si>
    <t>Медицинские аппараты и комплексы для реабилитации</t>
  </si>
  <si>
    <t xml:space="preserve">Программирование мобильных приложений </t>
  </si>
  <si>
    <t>Биотехнические системы программного управления</t>
  </si>
  <si>
    <t xml:space="preserve">Обслуживание, диагностика и ремонт средств медицинской электроники </t>
  </si>
  <si>
    <t>Безопасность изделий медицинского назначения и медицинской  техники</t>
  </si>
  <si>
    <t>Основы   биофизики</t>
  </si>
  <si>
    <t>Основы анатомии и физиологии</t>
  </si>
  <si>
    <t>Материалы медицинской электроники</t>
  </si>
  <si>
    <t xml:space="preserve">Цифровая обработка биомедицинских сигналов и изображений </t>
  </si>
  <si>
    <t xml:space="preserve">Электронные медицинские аппараты, системы и комплексы </t>
  </si>
  <si>
    <t xml:space="preserve">Электронные средства лабораторной и функциональной диагностики, экологического контроля </t>
  </si>
  <si>
    <t>СК-8</t>
  </si>
  <si>
    <t>СК-9</t>
  </si>
  <si>
    <t>СК-10</t>
  </si>
  <si>
    <t>СК-11</t>
  </si>
  <si>
    <t xml:space="preserve">Проектирование медицинских электронных средств </t>
  </si>
  <si>
    <t>СК-12</t>
  </si>
  <si>
    <t>СК-13</t>
  </si>
  <si>
    <t>Белорусский язык (профессиональная лексика)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</si>
  <si>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</si>
  <si>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</si>
  <si>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</si>
  <si>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</si>
  <si>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</si>
  <si>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</si>
  <si>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>УК-8</t>
  </si>
  <si>
    <t>УК-9</t>
  </si>
  <si>
    <t>УК-10</t>
  </si>
  <si>
    <t>УК-11</t>
  </si>
  <si>
    <t>БПК-8</t>
  </si>
  <si>
    <t>1.8</t>
  </si>
  <si>
    <t>1.9</t>
  </si>
  <si>
    <t>1.9.1</t>
  </si>
  <si>
    <t>1.9.2</t>
  </si>
  <si>
    <t>1.10.1</t>
  </si>
  <si>
    <t>1.10.2</t>
  </si>
  <si>
    <t>2.1.3</t>
  </si>
  <si>
    <t>УК-14</t>
  </si>
  <si>
    <t>УК-15</t>
  </si>
  <si>
    <t>УК-12</t>
  </si>
  <si>
    <t>УК-13</t>
  </si>
  <si>
    <t>УК-16</t>
  </si>
  <si>
    <t>3.2</t>
  </si>
  <si>
    <t>Коррупция и ее общественная опасность</t>
  </si>
  <si>
    <t>/1-6</t>
  </si>
  <si>
    <t xml:space="preserve">Электронные приборы 
</t>
  </si>
  <si>
    <t>2.4.1</t>
  </si>
  <si>
    <t>2.8.1</t>
  </si>
  <si>
    <t>2.8.2</t>
  </si>
  <si>
    <t>СК-14</t>
  </si>
  <si>
    <t>СК-15</t>
  </si>
  <si>
    <t>СК-16</t>
  </si>
  <si>
    <t>СК-17</t>
  </si>
  <si>
    <t>СК-18</t>
  </si>
  <si>
    <t>СК-19</t>
  </si>
  <si>
    <t>СК-20</t>
  </si>
  <si>
    <t>СК-21</t>
  </si>
  <si>
    <t>СК-22</t>
  </si>
  <si>
    <t>СК-23</t>
  </si>
  <si>
    <t>СК-24</t>
  </si>
  <si>
    <t>СК-25</t>
  </si>
  <si>
    <t xml:space="preserve">Основы бизнеса и права в сфере радиоэлектроники </t>
  </si>
  <si>
    <t>инженер-электроник-программист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</si>
  <si>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</si>
  <si>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</si>
  <si>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</si>
  <si>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</si>
  <si>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</si>
  <si>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</si>
  <si>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2.4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</si>
  <si>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</si>
  <si>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</si>
  <si>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2.4.2</t>
  </si>
  <si>
    <t>2.5</t>
  </si>
  <si>
    <t>2.6</t>
  </si>
  <si>
    <t>2.7</t>
  </si>
  <si>
    <t>2.8</t>
  </si>
  <si>
    <t>Разрабатывать изделия медицинского назначения с учетом анатомических и физиологических особенностей человека</t>
  </si>
  <si>
    <t>1.10</t>
  </si>
  <si>
    <t>БПК-7</t>
  </si>
  <si>
    <t>БПК-9</t>
  </si>
  <si>
    <t>Курсовая работа по учебной дисциплине   «Электронные медицинские аппараты, системы и комплексы»</t>
  </si>
  <si>
    <t>Курсовой проект по учебной дисциплине  «Проектирование медицинских электронных средств»</t>
  </si>
  <si>
    <t>Модуль «Дополнительные главы математики»</t>
  </si>
  <si>
    <t>Председатель НМС по электронным системам и технологиям</t>
  </si>
  <si>
    <t>А.Н.Осипов</t>
  </si>
  <si>
    <t>Разработан в качестве примера реализации образовательного стандарта по специальности 1-39 02 03 «Медицинская электроника».</t>
  </si>
  <si>
    <t>Модуль «Проектирование медицинских устройств»</t>
  </si>
  <si>
    <t>Разрабатывать программы испытаний и системы контроля качества электронных медицинских средств</t>
  </si>
  <si>
    <t>Выполнять в рамках производственно-технологической деятельности техническое обслуживание и настройку аппаратных и программных средств медицинской техники</t>
  </si>
  <si>
    <t>1-39 02 03 Медицинская электроника</t>
  </si>
  <si>
    <t>2.4.3</t>
  </si>
  <si>
    <t>Микроконтроллерные устройства</t>
  </si>
  <si>
    <t>Курсовой проект по учебной дисциплине  «Микроконтроллерные устройства»</t>
  </si>
  <si>
    <t>Элементы медицинских приборов и систем</t>
  </si>
  <si>
    <t>Биомеханика</t>
  </si>
  <si>
    <t>Модуль «Моделирование и свойства биообъекта»</t>
  </si>
  <si>
    <t>Модуль «Системы диагностики и реабилитации»</t>
  </si>
  <si>
    <t>Модуль «Программирование и системы передачи информации»</t>
  </si>
  <si>
    <t>Модуль «Проектирование и технология медицинских электронных средств»</t>
  </si>
  <si>
    <t>Автоматизированные системы контроля медико-биологических параметров</t>
  </si>
  <si>
    <t>Философия</t>
  </si>
  <si>
    <t>УК-4,8</t>
  </si>
  <si>
    <t>История</t>
  </si>
  <si>
    <t>УК-4,9,11</t>
  </si>
  <si>
    <t>Политология</t>
  </si>
  <si>
    <t>УК-4,7</t>
  </si>
  <si>
    <t>Экономика</t>
  </si>
  <si>
    <t>УК-4,10</t>
  </si>
  <si>
    <t xml:space="preserve">Численные методы
</t>
  </si>
  <si>
    <t xml:space="preserve">Метрология, стандартизация и сертификация (в радиоэлектронике) </t>
  </si>
  <si>
    <t>1.1.3, 2.1.3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</si>
  <si>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</si>
  <si>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</si>
  <si>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</si>
  <si>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</si>
  <si>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БПК-10</t>
  </si>
  <si>
    <t>БПК-11</t>
  </si>
  <si>
    <t>БПК-12</t>
  </si>
  <si>
    <t>БПК-13</t>
  </si>
  <si>
    <t>БПК-14</t>
  </si>
  <si>
    <t>БПК-15</t>
  </si>
  <si>
    <t xml:space="preserve">Воздействие физических полей на биологические объекты
</t>
  </si>
  <si>
    <t>Модуль «Контроль и управление в медицинских системах»</t>
  </si>
  <si>
    <t>Модуль «Диагностика, сертификация и эксплуатация медицинской электроники»</t>
  </si>
  <si>
    <t>УК-2, БПК-5</t>
  </si>
  <si>
    <t>Компонент учреждения высшего образования</t>
  </si>
  <si>
    <t>Получать, хранить и обрабатывать графическую информацию с помощью систем проектирования и программ компьютерной графики</t>
  </si>
  <si>
    <t>Инженерная компьютерная графика</t>
  </si>
  <si>
    <t>Компьютерное моделирование элементов конструкций электронных средств</t>
  </si>
  <si>
    <t>Ознакомительная</t>
  </si>
  <si>
    <t xml:space="preserve">Модули по выбору </t>
  </si>
  <si>
    <t>Основы радиоэлектроники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</si>
  <si>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</si>
  <si>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</si>
  <si>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</si>
  <si>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</si>
  <si>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</si>
  <si>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</si>
  <si>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</si>
  <si>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</si>
  <si>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</si>
  <si>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1.2.1, 1.2.2</t>
  </si>
  <si>
    <r>
      <rPr>
        <sz val="24"/>
        <color indexed="8"/>
        <rFont val="Times New Roman"/>
        <family val="1"/>
        <charset val="204"/>
      </rPr>
      <t>Зачетных
единиц</t>
    </r>
  </si>
  <si>
    <t>УК-12, БПК-3</t>
  </si>
  <si>
    <t>УК-12, БПК-4</t>
  </si>
  <si>
    <t>УК-12, БПК-1</t>
  </si>
  <si>
    <t>УК-12, БПК-2</t>
  </si>
  <si>
    <t xml:space="preserve">УК-4,14/            УК-4,9,15       </t>
  </si>
  <si>
    <t>Применять методы биомеханического анализа и компьютерных технологий для получения биомеханических характеристик движений человека</t>
  </si>
  <si>
    <t>Продолжение типового учебного плана по специальности 1-39 02 03   «Медицинская электроника».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</si>
  <si>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</si>
  <si>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</si>
  <si>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</si>
  <si>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Безопасность жизнедеятельности человека</t>
  </si>
  <si>
    <t>УК-1,5,6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</si>
  <si>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</si>
  <si>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 xml:space="preserve">Системы автоматизированного проектирования электронных средств </t>
  </si>
  <si>
    <t xml:space="preserve">Курсовая работа по учебной дисциплине «Системы автоматизированного проектирования электронных средств» </t>
  </si>
  <si>
    <t>УК-4,СК-1/                       УК-4,7, 17</t>
  </si>
  <si>
    <t>/118</t>
  </si>
  <si>
    <t>/90</t>
  </si>
  <si>
    <t>/26</t>
  </si>
  <si>
    <t>/54</t>
  </si>
  <si>
    <t>/1</t>
  </si>
  <si>
    <t xml:space="preserve"> 4.1</t>
  </si>
  <si>
    <t>Обладать навыками творческого аналитического мышления</t>
  </si>
  <si>
    <t>УК-17</t>
  </si>
  <si>
    <t>Анализировать влияние развития философской мысли на современную науку и технику</t>
  </si>
  <si>
    <t>Применять методы вычислительной математики при постановке, выборе эффективных алгоритмов и интерпретации результатов решения задач в области проектирования и эксплуатации средств электроники</t>
  </si>
  <si>
    <t xml:space="preserve">Применять основные понятия и законы физики для изучения физических явлений и процессов </t>
  </si>
  <si>
    <t>1.1.2, 2.1.2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</si>
  <si>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</si>
  <si>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</si>
  <si>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Применять методы и способы контроля параметров, стандартизации и сертификации радиоэлектронных средств и систем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</si>
  <si>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</si>
  <si>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Программировать мобильные приложения, проектировать их интерфейсы и архитектуру</t>
  </si>
  <si>
    <t>Разрабатывать технические задания на проектируемый объект медицинского назначения с учетом результатов научно-исследовательских и опытно-конструкторских работ,  в том числе алгоритмы работы программного обеспечения для медицинских приборов</t>
  </si>
  <si>
    <t>1.3.1, 1.3.2, 1.4.1, 1.4.2</t>
  </si>
  <si>
    <t xml:space="preserve">Применять технологии телемедицины, обеспечивающих дистанционное взаимодействие врачей с пациентами, их идентификацию и документирование действий при дистанционном медицинском освидетельствовании, консультациях, диагностировании, наблюдении за состоянием здоровья </t>
  </si>
  <si>
    <t>Защита дипломного проекта (дипломной работы) в ГЭК</t>
  </si>
  <si>
    <t>Модуль «Материалы медицинской электроники»</t>
  </si>
  <si>
    <t>1.9.3</t>
  </si>
  <si>
    <t>Выбирать материалы для производства медицинской электронной техники с учетом их физико-химических свойств</t>
  </si>
  <si>
    <t>1.8.1</t>
  </si>
  <si>
    <t>1.8.2</t>
  </si>
  <si>
    <t>1.8.3</t>
  </si>
  <si>
    <t>1.8.1,1.8.3</t>
  </si>
  <si>
    <t>1.8.2,1.8.3</t>
  </si>
  <si>
    <t>БПК-8,9,10</t>
  </si>
  <si>
    <t>1.10.3</t>
  </si>
  <si>
    <t xml:space="preserve">Проводить статистический анализ медико-биологических данных с использованием прикладных пакетов обработки данных </t>
  </si>
  <si>
    <t>2.3</t>
  </si>
  <si>
    <t>2.3.1</t>
  </si>
  <si>
    <t>2.3.2</t>
  </si>
  <si>
    <t>2.3.3</t>
  </si>
  <si>
    <t>СК-7</t>
  </si>
  <si>
    <t>2.3.4</t>
  </si>
  <si>
    <t>2.4.2, 2.4.3</t>
  </si>
  <si>
    <t>2.6.1</t>
  </si>
  <si>
    <t>2.6.2</t>
  </si>
  <si>
    <t>2.7.1</t>
  </si>
  <si>
    <t>2.7.2</t>
  </si>
  <si>
    <t>2.7.3</t>
  </si>
  <si>
    <t>2.7.1, 2.7.2</t>
  </si>
  <si>
    <t>2.8.1, 2.8.2</t>
  </si>
  <si>
    <t>2.10.2.3</t>
  </si>
  <si>
    <t>2.10.2.4</t>
  </si>
  <si>
    <t xml:space="preserve">Разрабатывать схемотехнические решения и элементную базу при проектировании медицинских электронных систем </t>
  </si>
  <si>
    <t>Схемотехника медицинских электронных систем</t>
  </si>
  <si>
    <t>1.9.2, 1.9.3, 2.5, 2.6.1</t>
  </si>
  <si>
    <t>Модуль «Социально-гуманитарные               дисциплины 2»</t>
  </si>
  <si>
    <t>Модуль «Социально-гуманитарные                  дисциплины 1»</t>
  </si>
  <si>
    <t>Название модуля, 
учебной дисциплины,                                                 курсового проекта (курсовой работы)</t>
  </si>
  <si>
    <t xml:space="preserve">Технология средств медицинской электроники </t>
  </si>
  <si>
    <t>Основы системной инженерии</t>
  </si>
  <si>
    <t>БПК-16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</si>
  <si>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</si>
  <si>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</si>
  <si>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Выбирать критерий оптимального развития медицинских систем и осуществлять их оптимизацию</t>
  </si>
  <si>
    <t>1.1.1, 1.1.2, 1.1.3, 1.1.4, 2.1.2, 2.1.3</t>
  </si>
  <si>
    <t>Обладать навыками саморазвития и совершенствования в профессиональной деятельности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</si>
  <si>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</si>
  <si>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</si>
  <si>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</si>
  <si>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Выполнять в рамках проектной деятельности расчет и проектирование компонентов, узлов медицинских аппаратов, систем и комплексов</t>
  </si>
  <si>
    <t>Осуществлять обработку биомедицинских сигналов и изображений с помощью аппаратно-программных средств</t>
  </si>
  <si>
    <t>Применять аппаратуру, используемую для исследования характеристик и параметров радиоэлектронных устройств, рассчитывать спектральные характеристики сигналов, параметров электронных приборов и устройств</t>
  </si>
  <si>
    <t>Проектировать и моделировать элементы конструкций электронных средств с применением прикладных пакетов</t>
  </si>
  <si>
    <t xml:space="preserve">Проектировать электронные компоненты медицинской электроники, технологические процессы для производства медицинских электронных систем </t>
  </si>
  <si>
    <t>Разрабатывать алгоритмы сжатия и защиты биомедицинских сигналов и изображений с учетом особенностей процессов хранения и передачи сигналов, применять методы поиска оптимальных решений с учетом  причинно-следственных связей</t>
  </si>
  <si>
    <t>Учитывать и нивилировать при разработке приборов медицинского назначения возможные негативные влияния на биологические объекты со стороны физических полей антропогенной природы и полей, сопровождающих функционирование медицинских приборов, систем и комплексов</t>
  </si>
  <si>
    <t>Начальник Главного управления профессионального образования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</si>
  <si>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«Республиканский институт высшей школы»</t>
  </si>
  <si>
    <t>Программно-аппаратный модуль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</si>
  <si>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</si>
  <si>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Начальник Главного управления профессионального образования                    Министерства образования Республики Беларусь</t>
  </si>
  <si>
    <t>Начальник Главного управления профессионального образования                           Министерства образования Республики Беларусь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</si>
  <si>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</si>
  <si>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</si>
  <si>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поток</t>
  </si>
  <si>
    <t>Применять прикладные пакеты систем автоматизированного проектирования для создания модулей и блоков электронных средств</t>
  </si>
  <si>
    <t>Разрабатывать структурные и принципиальные схемы для оптических биомедицинских аппаратов</t>
  </si>
  <si>
    <t xml:space="preserve">Выбирать и использовать элементы для проектирования медицинских приборов и систем </t>
  </si>
  <si>
    <t>Ю.М.Лавринович</t>
  </si>
  <si>
    <t>Первый заместитель Министра промышленности Республики Беларусь</t>
  </si>
  <si>
    <t>Схемотехнический модуль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</si>
  <si>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</si>
  <si>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</si>
  <si>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Выбирать, анализировать и использовать биомедицинские сенсоры и преобразователи при создании медицинских электронных систем</t>
  </si>
  <si>
    <t>Применять инновационные решения для проектирования конструкций медицинских электронных средств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</si>
  <si>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</si>
  <si>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 xml:space="preserve">Программировать микроконтролерные устройства, включать их в специализированные схемотехнические решения при проектировании электронных систем </t>
  </si>
  <si>
    <t>2.9</t>
  </si>
  <si>
    <t>2.9.1</t>
  </si>
  <si>
    <t>2.9.1.1</t>
  </si>
  <si>
    <t>2.9.1.2</t>
  </si>
  <si>
    <t>2.9.1.3</t>
  </si>
  <si>
    <t>2.9.1.4</t>
  </si>
  <si>
    <t>2.9.2</t>
  </si>
  <si>
    <t>2.9.2.1</t>
  </si>
  <si>
    <t>2.9.2.2</t>
  </si>
  <si>
    <t>2.9.2.3</t>
  </si>
  <si>
    <t>2.9.2.4</t>
  </si>
  <si>
    <t>2.9.1.1, 2.9.1.3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</si>
  <si>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</si>
  <si>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Протокол № 3 от 16.03.2021</t>
  </si>
  <si>
    <t>УТВЕРЖДЕНО</t>
  </si>
  <si>
    <t xml:space="preserve">Первым заместителем </t>
  </si>
  <si>
    <t>И.А.Старовойтовой</t>
  </si>
  <si>
    <r>
      <t>Регистрационный №</t>
    </r>
    <r>
      <rPr>
        <b/>
        <sz val="24"/>
        <color theme="1"/>
        <rFont val="Times New Roman"/>
        <family val="1"/>
        <charset val="204"/>
      </rPr>
      <t xml:space="preserve"> I 39-1-005/пр-тип.</t>
    </r>
  </si>
  <si>
    <r>
      <t>Регистрационный №</t>
    </r>
    <r>
      <rPr>
        <b/>
        <sz val="28"/>
        <rFont val="Times New Roman"/>
        <family val="1"/>
        <charset val="204"/>
      </rPr>
      <t xml:space="preserve"> I 39-1-005/пр-тип.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</si>
  <si>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39-1-005/пр-тип.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</si>
</sst>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b/>
      <sz val="24"/>
      <color theme="0"/>
      <name val="Arial Cyr"/>
      <charset val="204"/>
    </font>
    <font>
      <sz val="22"/>
      <color theme="0"/>
      <name val="Arial Cyr"/>
      <charset val="204"/>
    </font>
    <font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rgb="FF0000FF"/>
      <name val="Arial Cyr"/>
      <charset val="204"/>
    </font>
    <font>
      <sz val="28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8"/>
      <name val="Arial Cyr"/>
      <family val="2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family val="2"/>
      <charset val="204"/>
    </font>
    <font>
      <sz val="24"/>
      <name val="Arial Cyr"/>
      <family val="2"/>
      <charset val="204"/>
    </font>
    <font>
      <sz val="28"/>
      <color theme="0"/>
      <name val="Arial Cyr"/>
      <family val="2"/>
      <charset val="204"/>
    </font>
    <font>
      <sz val="14"/>
      <name val="Times New Roman"/>
      <family val="1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sz val="24"/>
      <color rgb="FF000000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01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9" fillId="0" borderId="0" xfId="1" applyFont="1" applyFill="1" applyBorder="1"/>
    <xf numFmtId="49" fontId="7" fillId="0" borderId="0" xfId="0" applyNumberFormat="1" applyFont="1" applyFill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6" fillId="2" borderId="0" xfId="0" applyFont="1" applyFill="1"/>
    <xf numFmtId="0" fontId="6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/>
    <xf numFmtId="0" fontId="16" fillId="0" borderId="0" xfId="0" applyFont="1" applyFill="1"/>
    <xf numFmtId="0" fontId="23" fillId="0" borderId="0" xfId="0" applyFont="1" applyFill="1" applyAlignment="1">
      <alignment horizontal="center"/>
    </xf>
    <xf numFmtId="0" fontId="6" fillId="0" borderId="0" xfId="0" applyFont="1" applyFill="1"/>
    <xf numFmtId="0" fontId="15" fillId="0" borderId="0" xfId="0" applyFont="1"/>
    <xf numFmtId="0" fontId="15" fillId="0" borderId="0" xfId="0" applyFont="1" applyFill="1" applyAlignment="1">
      <alignment vertical="top"/>
    </xf>
    <xf numFmtId="0" fontId="12" fillId="0" borderId="14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0" fillId="0" borderId="0" xfId="0" applyFont="1" applyFill="1"/>
    <xf numFmtId="0" fontId="27" fillId="0" borderId="1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5" fillId="0" borderId="24" xfId="0" applyFont="1" applyFill="1" applyBorder="1"/>
    <xf numFmtId="0" fontId="30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15" fillId="0" borderId="0" xfId="0" applyFont="1" applyFill="1" applyAlignment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15" fillId="0" borderId="0" xfId="0" applyFont="1" applyFill="1"/>
    <xf numFmtId="0" fontId="15" fillId="0" borderId="0" xfId="0" applyFont="1" applyBorder="1"/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  <xf numFmtId="0" fontId="18" fillId="0" borderId="0" xfId="0" applyFont="1"/>
    <xf numFmtId="0" fontId="28" fillId="0" borderId="0" xfId="0" applyFont="1" applyFill="1" applyAlignment="1"/>
    <xf numFmtId="0" fontId="28" fillId="0" borderId="0" xfId="0" applyFont="1" applyFill="1" applyAlignment="1">
      <alignment horizontal="right"/>
    </xf>
    <xf numFmtId="0" fontId="5" fillId="0" borderId="0" xfId="0" applyFont="1" applyFill="1"/>
    <xf numFmtId="0" fontId="4" fillId="0" borderId="4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top"/>
    </xf>
    <xf numFmtId="0" fontId="4" fillId="0" borderId="42" xfId="0" applyFont="1" applyFill="1" applyBorder="1"/>
    <xf numFmtId="0" fontId="4" fillId="0" borderId="57" xfId="0" applyFont="1" applyFill="1" applyBorder="1"/>
    <xf numFmtId="0" fontId="9" fillId="0" borderId="57" xfId="0" applyFont="1" applyFill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/>
    </xf>
    <xf numFmtId="49" fontId="4" fillId="0" borderId="57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top"/>
    </xf>
    <xf numFmtId="0" fontId="4" fillId="0" borderId="14" xfId="0" applyFont="1" applyFill="1" applyBorder="1"/>
    <xf numFmtId="0" fontId="4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top"/>
    </xf>
    <xf numFmtId="0" fontId="4" fillId="0" borderId="36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49" fontId="31" fillId="0" borderId="0" xfId="0" applyNumberFormat="1" applyFont="1" applyFill="1"/>
    <xf numFmtId="0" fontId="4" fillId="0" borderId="39" xfId="0" applyFont="1" applyFill="1" applyBorder="1" applyAlignment="1">
      <alignment horizontal="center" vertical="center" textRotation="90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4" fillId="0" borderId="52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 textRotation="90"/>
    </xf>
    <xf numFmtId="0" fontId="4" fillId="0" borderId="73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49" fontId="9" fillId="0" borderId="41" xfId="0" applyNumberFormat="1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/>
    <xf numFmtId="0" fontId="15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Font="1" applyFill="1" applyBorder="1"/>
    <xf numFmtId="0" fontId="18" fillId="0" borderId="0" xfId="0" applyFont="1" applyFill="1" applyAlignment="1">
      <alignment horizontal="left"/>
    </xf>
    <xf numFmtId="49" fontId="16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49" fontId="36" fillId="0" borderId="67" xfId="0" applyNumberFormat="1" applyFont="1" applyFill="1" applyBorder="1" applyAlignment="1">
      <alignment horizontal="left" vertical="center"/>
    </xf>
    <xf numFmtId="49" fontId="36" fillId="0" borderId="6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51" xfId="0" applyFont="1" applyFill="1" applyBorder="1" applyAlignment="1">
      <alignment horizontal="center" vertical="center" textRotation="90"/>
    </xf>
    <xf numFmtId="0" fontId="4" fillId="0" borderId="70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8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40" fillId="0" borderId="0" xfId="0" applyFont="1" applyFill="1"/>
    <xf numFmtId="0" fontId="41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3" fillId="0" borderId="0" xfId="0" applyFont="1" applyFill="1"/>
    <xf numFmtId="0" fontId="44" fillId="0" borderId="0" xfId="0" applyFont="1" applyFill="1"/>
    <xf numFmtId="0" fontId="43" fillId="0" borderId="0" xfId="0" applyFont="1" applyFill="1" applyAlignment="1">
      <alignment horizontal="center"/>
    </xf>
    <xf numFmtId="0" fontId="45" fillId="0" borderId="0" xfId="0" applyFont="1" applyFill="1"/>
    <xf numFmtId="0" fontId="43" fillId="0" borderId="0" xfId="0" applyFont="1" applyFill="1" applyAlignment="1">
      <alignment horizontal="left"/>
    </xf>
    <xf numFmtId="0" fontId="46" fillId="0" borderId="0" xfId="0" applyFont="1" applyFill="1"/>
    <xf numFmtId="0" fontId="15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left" vertical="center"/>
    </xf>
    <xf numFmtId="49" fontId="4" fillId="0" borderId="65" xfId="0" applyNumberFormat="1" applyFont="1" applyFill="1" applyBorder="1" applyAlignment="1">
      <alignment horizontal="left" vertical="center"/>
    </xf>
    <xf numFmtId="0" fontId="6" fillId="0" borderId="21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9" fillId="0" borderId="67" xfId="0" applyNumberFormat="1" applyFont="1" applyFill="1" applyBorder="1" applyAlignment="1">
      <alignment horizontal="left" vertical="top"/>
    </xf>
    <xf numFmtId="49" fontId="9" fillId="0" borderId="75" xfId="0" applyNumberFormat="1" applyFont="1" applyFill="1" applyBorder="1" applyAlignment="1">
      <alignment horizontal="left" vertical="center"/>
    </xf>
    <xf numFmtId="49" fontId="9" fillId="0" borderId="67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49" fontId="4" fillId="0" borderId="68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9" fillId="0" borderId="66" xfId="0" applyNumberFormat="1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65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/>
    </xf>
    <xf numFmtId="0" fontId="50" fillId="0" borderId="0" xfId="0" applyFont="1" applyFill="1"/>
    <xf numFmtId="0" fontId="51" fillId="0" borderId="24" xfId="0" applyFont="1" applyFill="1" applyBorder="1"/>
    <xf numFmtId="49" fontId="9" fillId="0" borderId="65" xfId="0" applyNumberFormat="1" applyFont="1" applyFill="1" applyBorder="1" applyAlignment="1">
      <alignment horizontal="left" vertical="top"/>
    </xf>
    <xf numFmtId="49" fontId="4" fillId="0" borderId="68" xfId="0" applyNumberFormat="1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49" fontId="48" fillId="0" borderId="67" xfId="0" applyNumberFormat="1" applyFont="1" applyFill="1" applyBorder="1" applyAlignment="1">
      <alignment horizontal="left" vertical="center"/>
    </xf>
    <xf numFmtId="0" fontId="51" fillId="3" borderId="0" xfId="0" applyFont="1" applyFill="1"/>
    <xf numFmtId="0" fontId="9" fillId="0" borderId="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64" xfId="0" applyFont="1" applyFill="1" applyBorder="1" applyAlignment="1">
      <alignment horizontal="center" vertical="center" textRotation="90"/>
    </xf>
    <xf numFmtId="0" fontId="9" fillId="0" borderId="5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63" xfId="0" applyFont="1" applyFill="1" applyBorder="1" applyAlignment="1">
      <alignment horizontal="center" vertical="center" textRotation="90"/>
    </xf>
    <xf numFmtId="0" fontId="9" fillId="0" borderId="64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57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vertical="center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42" fillId="0" borderId="21" xfId="0" applyFont="1" applyFill="1" applyBorder="1" applyAlignment="1">
      <alignment horizontal="center" vertical="top" wrapText="1"/>
    </xf>
    <xf numFmtId="49" fontId="9" fillId="0" borderId="66" xfId="0" applyNumberFormat="1" applyFont="1" applyFill="1" applyBorder="1" applyAlignment="1">
      <alignment horizontal="left" vertical="center"/>
    </xf>
    <xf numFmtId="49" fontId="9" fillId="0" borderId="7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horizontal="left" vertical="center"/>
    </xf>
    <xf numFmtId="49" fontId="4" fillId="0" borderId="74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7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justify" wrapText="1"/>
    </xf>
    <xf numFmtId="0" fontId="9" fillId="0" borderId="4" xfId="0" applyFont="1" applyFill="1" applyBorder="1" applyAlignment="1">
      <alignment vertical="justify" wrapText="1"/>
    </xf>
    <xf numFmtId="0" fontId="9" fillId="0" borderId="72" xfId="0" applyFont="1" applyFill="1" applyBorder="1" applyAlignment="1">
      <alignment vertical="justify" wrapText="1"/>
    </xf>
    <xf numFmtId="16" fontId="4" fillId="0" borderId="8" xfId="0" applyNumberFormat="1" applyFont="1" applyFill="1" applyBorder="1" applyAlignment="1">
      <alignment horizontal="center" vertical="center" wrapText="1"/>
    </xf>
    <xf numFmtId="16" fontId="4" fillId="0" borderId="3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justify" wrapText="1"/>
    </xf>
    <xf numFmtId="0" fontId="9" fillId="0" borderId="57" xfId="0" applyFont="1" applyFill="1" applyBorder="1" applyAlignment="1">
      <alignment vertical="justify" wrapText="1"/>
    </xf>
    <xf numFmtId="0" fontId="9" fillId="0" borderId="18" xfId="0" applyFont="1" applyFill="1" applyBorder="1" applyAlignment="1">
      <alignment vertical="justify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 textRotation="90"/>
    </xf>
    <xf numFmtId="0" fontId="9" fillId="0" borderId="56" xfId="0" applyFont="1" applyFill="1" applyBorder="1" applyAlignment="1">
      <alignment horizontal="center" vertical="center" textRotation="90"/>
    </xf>
    <xf numFmtId="0" fontId="4" fillId="0" borderId="57" xfId="0" applyFont="1" applyFill="1" applyBorder="1" applyAlignment="1">
      <alignment horizontal="right" textRotation="90"/>
    </xf>
    <xf numFmtId="0" fontId="4" fillId="0" borderId="55" xfId="0" applyFont="1" applyFill="1" applyBorder="1" applyAlignment="1">
      <alignment horizontal="right" textRotation="90"/>
    </xf>
    <xf numFmtId="0" fontId="4" fillId="0" borderId="18" xfId="0" applyFont="1" applyFill="1" applyBorder="1" applyAlignment="1">
      <alignment horizontal="right" textRotation="90"/>
    </xf>
    <xf numFmtId="0" fontId="4" fillId="0" borderId="56" xfId="0" applyFont="1" applyFill="1" applyBorder="1" applyAlignment="1">
      <alignment horizontal="right" textRotation="90"/>
    </xf>
    <xf numFmtId="0" fontId="34" fillId="0" borderId="2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center" textRotation="90"/>
    </xf>
    <xf numFmtId="0" fontId="4" fillId="0" borderId="65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textRotation="90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56" xfId="0" applyFont="1" applyFill="1" applyBorder="1" applyAlignment="1">
      <alignment horizontal="center" vertical="center" textRotation="90"/>
    </xf>
    <xf numFmtId="0" fontId="9" fillId="0" borderId="3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textRotation="90"/>
    </xf>
    <xf numFmtId="0" fontId="4" fillId="0" borderId="54" xfId="0" applyFont="1" applyFill="1" applyBorder="1" applyAlignment="1">
      <alignment horizontal="right" textRotation="90"/>
    </xf>
    <xf numFmtId="0" fontId="4" fillId="0" borderId="5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49" fontId="15" fillId="0" borderId="46" xfId="0" applyNumberFormat="1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7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justify" wrapText="1"/>
    </xf>
    <xf numFmtId="0" fontId="4" fillId="0" borderId="8" xfId="0" applyFont="1" applyFill="1" applyBorder="1" applyAlignment="1">
      <alignment horizontal="center" vertical="justify" wrapText="1"/>
    </xf>
    <xf numFmtId="0" fontId="4" fillId="0" borderId="64" xfId="0" applyFont="1" applyFill="1" applyBorder="1" applyAlignment="1">
      <alignment horizontal="center" vertical="justify" wrapText="1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2" fillId="0" borderId="14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Q1549"/>
  <sheetViews>
    <sheetView showZeros="0" tabSelected="1" view="pageBreakPreview" topLeftCell="B1" zoomScale="30" zoomScaleNormal="40" zoomScaleSheetLayoutView="30" zoomScalePageLayoutView="40" workbookViewId="0">
      <selection activeCell="B1" sqref="A1:BI251"/>
    </sheetView>
  </sheetViews>
  <sheetFormatPr defaultColWidth="9.109375" defaultRowHeight="13.2" x14ac:dyDescent="0.25"/>
  <cols>
    <col min="1" max="1" width="15.6640625" style="3" customWidth="1"/>
    <col min="2" max="17" width="7.33203125" style="3" customWidth="1"/>
    <col min="18" max="19" width="7.33203125" style="11" customWidth="1"/>
    <col min="20" max="20" width="6.6640625" style="18" customWidth="1"/>
    <col min="21" max="21" width="13.33203125" style="18" customWidth="1"/>
    <col min="22" max="23" width="7.33203125" style="18" customWidth="1"/>
    <col min="24" max="29" width="6.6640625" style="3" customWidth="1"/>
    <col min="30" max="31" width="7.33203125" style="3" customWidth="1"/>
    <col min="32" max="32" width="11.6640625" style="3" customWidth="1"/>
    <col min="33" max="33" width="9.6640625" style="3" customWidth="1"/>
    <col min="34" max="34" width="7.33203125" style="3" customWidth="1"/>
    <col min="35" max="35" width="11.6640625" style="3" customWidth="1"/>
    <col min="36" max="36" width="9.6640625" style="3" customWidth="1"/>
    <col min="37" max="37" width="7.33203125" style="3" customWidth="1"/>
    <col min="38" max="38" width="11.6640625" style="3" customWidth="1"/>
    <col min="39" max="39" width="9.6640625" style="3" customWidth="1"/>
    <col min="40" max="40" width="7.33203125" style="3" customWidth="1"/>
    <col min="41" max="41" width="11.6640625" style="3" customWidth="1"/>
    <col min="42" max="42" width="9.6640625" style="3" customWidth="1"/>
    <col min="43" max="43" width="7.33203125" style="3" customWidth="1"/>
    <col min="44" max="44" width="11.6640625" style="3" customWidth="1"/>
    <col min="45" max="45" width="9.6640625" style="3" customWidth="1"/>
    <col min="46" max="46" width="7.33203125" style="3" customWidth="1"/>
    <col min="47" max="47" width="11.6640625" style="3" customWidth="1"/>
    <col min="48" max="48" width="9.6640625" style="3" customWidth="1"/>
    <col min="49" max="49" width="7.33203125" style="3" customWidth="1"/>
    <col min="50" max="50" width="11.6640625" style="3" customWidth="1"/>
    <col min="51" max="51" width="9.6640625" style="3" customWidth="1"/>
    <col min="52" max="53" width="7.33203125" style="3" customWidth="1"/>
    <col min="54" max="54" width="9.6640625" style="3" customWidth="1"/>
    <col min="55" max="55" width="7.33203125" style="3" customWidth="1"/>
    <col min="56" max="57" width="7.33203125" style="18" customWidth="1"/>
    <col min="58" max="60" width="7.33203125" style="12" customWidth="1"/>
    <col min="61" max="61" width="10.6640625" style="12" customWidth="1"/>
    <col min="62" max="62" width="22.109375" style="3" customWidth="1"/>
    <col min="63" max="63" width="14.109375" style="3" customWidth="1"/>
    <col min="64" max="64" width="6.6640625" style="3" customWidth="1"/>
    <col min="65" max="65" width="4.6640625" style="3"/>
    <col min="66" max="66" width="13" style="3" customWidth="1"/>
    <col min="67" max="67" width="5.6640625" style="19" customWidth="1"/>
    <col min="68" max="69" width="9.109375" style="19"/>
    <col min="70" max="16384" width="9.109375" style="3"/>
  </cols>
  <sheetData>
    <row r="1" spans="1:69" s="1" customFormat="1" ht="35.4" x14ac:dyDescent="0.6">
      <c r="B1" s="1" t="s">
        <v>470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  <c r="S1" s="69"/>
      <c r="T1" s="68"/>
      <c r="U1" s="68"/>
      <c r="V1" s="70" t="s">
        <v>164</v>
      </c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706"/>
      <c r="BD1" s="706"/>
      <c r="BE1" s="706"/>
      <c r="BF1" s="706"/>
      <c r="BG1" s="706"/>
      <c r="BH1" s="706"/>
      <c r="BI1" s="706"/>
      <c r="BJ1" s="68"/>
      <c r="BK1" s="68"/>
      <c r="BL1" s="68"/>
      <c r="BO1" s="22"/>
      <c r="BP1" s="22"/>
      <c r="BQ1" s="22"/>
    </row>
    <row r="2" spans="1:69" ht="35.4" x14ac:dyDescent="0.6">
      <c r="B2" s="1" t="s">
        <v>471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69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71"/>
      <c r="BG2" s="71"/>
      <c r="BH2" s="71"/>
      <c r="BI2" s="71"/>
      <c r="BJ2" s="68"/>
      <c r="BK2" s="68"/>
      <c r="BL2" s="68"/>
    </row>
    <row r="3" spans="1:69" ht="35.4" x14ac:dyDescent="0.6">
      <c r="B3" s="1" t="s">
        <v>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8"/>
      <c r="U3" s="68"/>
      <c r="V3" s="68"/>
      <c r="W3" s="68"/>
      <c r="X3" s="68"/>
      <c r="Y3" s="68"/>
      <c r="Z3" s="2" t="s">
        <v>162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71"/>
      <c r="BG3" s="71"/>
      <c r="BH3" s="71"/>
      <c r="BI3" s="71"/>
      <c r="BJ3" s="68"/>
      <c r="BK3" s="68"/>
      <c r="BL3" s="68"/>
    </row>
    <row r="4" spans="1:69" ht="35.4" x14ac:dyDescent="0.6">
      <c r="B4" s="1" t="s">
        <v>97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72"/>
      <c r="U4" s="72"/>
      <c r="V4" s="68"/>
      <c r="W4" s="73"/>
      <c r="X4" s="73"/>
      <c r="Y4" s="73"/>
      <c r="Z4" s="73"/>
      <c r="AA4" s="73"/>
      <c r="AB4" s="7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73" t="s">
        <v>194</v>
      </c>
      <c r="AV4" s="71"/>
      <c r="AW4" s="68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68"/>
      <c r="BI4" s="71"/>
      <c r="BJ4" s="68"/>
      <c r="BK4" s="68"/>
      <c r="BL4" s="68"/>
    </row>
    <row r="5" spans="1:69" ht="48" customHeight="1" x14ac:dyDescent="0.6">
      <c r="B5" s="74" t="s">
        <v>472</v>
      </c>
      <c r="C5" s="74"/>
      <c r="D5" s="74"/>
      <c r="E5" s="74"/>
      <c r="F5" s="74"/>
      <c r="G5" s="74"/>
      <c r="H5" s="74"/>
      <c r="P5" s="74"/>
      <c r="Q5" s="75"/>
      <c r="R5" s="76"/>
      <c r="S5" s="76"/>
      <c r="T5" s="70" t="s">
        <v>173</v>
      </c>
      <c r="U5" s="70"/>
      <c r="V5" s="70"/>
      <c r="W5" s="70"/>
      <c r="X5" s="70"/>
      <c r="Y5" s="70"/>
      <c r="Z5" s="70"/>
      <c r="AA5" s="398" t="s">
        <v>293</v>
      </c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70"/>
      <c r="AO5" s="70"/>
      <c r="AP5" s="70"/>
      <c r="AQ5" s="70"/>
      <c r="AR5" s="70"/>
      <c r="AS5" s="70"/>
      <c r="AT5" s="70"/>
      <c r="AU5" s="43" t="s">
        <v>265</v>
      </c>
      <c r="AV5" s="44"/>
      <c r="AW5" s="44"/>
      <c r="AX5" s="44"/>
      <c r="AY5" s="44"/>
      <c r="AZ5" s="44"/>
      <c r="BA5" s="44"/>
      <c r="BB5" s="44"/>
      <c r="BC5" s="44"/>
      <c r="BD5" s="71"/>
      <c r="BE5" s="71"/>
      <c r="BF5" s="73"/>
      <c r="BG5" s="73"/>
      <c r="BH5" s="68"/>
      <c r="BI5" s="71"/>
      <c r="BJ5" s="68"/>
      <c r="BK5" s="68"/>
      <c r="BL5" s="68"/>
    </row>
    <row r="6" spans="1:69" ht="30" customHeight="1" x14ac:dyDescent="0.6">
      <c r="C6" s="10"/>
      <c r="D6" s="10"/>
      <c r="E6" s="10"/>
      <c r="F6" s="10"/>
      <c r="G6" s="77"/>
      <c r="H6" s="77"/>
      <c r="I6" s="43"/>
      <c r="J6" s="43"/>
      <c r="K6" s="43"/>
      <c r="L6" s="43"/>
      <c r="M6" s="43"/>
      <c r="N6" s="43"/>
      <c r="O6" s="43"/>
      <c r="P6" s="43"/>
      <c r="Q6" s="68"/>
      <c r="R6" s="68"/>
      <c r="S6" s="78"/>
      <c r="T6" s="78"/>
      <c r="U6" s="78"/>
      <c r="V6" s="68"/>
      <c r="W6" s="73"/>
      <c r="X6" s="73"/>
      <c r="Y6" s="79"/>
      <c r="Z6" s="79"/>
      <c r="AA6" s="79"/>
      <c r="AB6" s="79"/>
      <c r="AC6" s="79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BC6" s="42"/>
      <c r="BD6" s="42"/>
      <c r="BE6" s="71"/>
      <c r="BF6" s="44"/>
      <c r="BG6" s="44"/>
      <c r="BH6" s="68"/>
      <c r="BI6" s="71"/>
      <c r="BJ6" s="68"/>
      <c r="BK6" s="68"/>
      <c r="BL6" s="68"/>
    </row>
    <row r="7" spans="1:69" ht="30" customHeight="1" x14ac:dyDescent="0.6">
      <c r="B7" s="800">
        <v>44294</v>
      </c>
      <c r="C7" s="800"/>
      <c r="D7" s="800"/>
      <c r="E7" s="800"/>
      <c r="F7" s="800"/>
      <c r="G7" s="800"/>
      <c r="H7" s="800"/>
      <c r="I7" s="168"/>
      <c r="J7" s="168"/>
      <c r="K7" s="168"/>
      <c r="L7" s="68"/>
      <c r="M7" s="68"/>
      <c r="N7" s="68"/>
      <c r="O7" s="68"/>
      <c r="P7" s="68"/>
      <c r="Q7" s="8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71"/>
      <c r="BI7" s="71"/>
      <c r="BJ7" s="44"/>
      <c r="BK7" s="44"/>
      <c r="BL7" s="68"/>
    </row>
    <row r="8" spans="1:69" ht="31.2" customHeight="1" x14ac:dyDescent="0.6">
      <c r="B8" s="4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1"/>
      <c r="R8" s="69"/>
      <c r="S8" s="69"/>
      <c r="T8" s="68"/>
      <c r="U8" s="68"/>
      <c r="V8" s="68"/>
      <c r="W8" s="68"/>
      <c r="X8" s="68"/>
      <c r="Y8" s="82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68"/>
      <c r="AY8" s="68"/>
      <c r="AZ8" s="68"/>
      <c r="BA8" s="68"/>
      <c r="BB8" s="68"/>
      <c r="BC8" s="68"/>
      <c r="BD8" s="68"/>
      <c r="BE8" s="68"/>
      <c r="BF8" s="71"/>
      <c r="BG8" s="71"/>
      <c r="BH8" s="71"/>
      <c r="BI8" s="71"/>
      <c r="BJ8" s="68"/>
      <c r="BK8" s="68"/>
      <c r="BL8" s="68"/>
    </row>
    <row r="9" spans="1:69" ht="35.4" x14ac:dyDescent="0.6">
      <c r="B9" s="1" t="s">
        <v>473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8"/>
      <c r="U9" s="6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68"/>
      <c r="AP9" s="68"/>
      <c r="AQ9" s="68"/>
      <c r="AR9" s="68"/>
      <c r="AS9" s="68"/>
      <c r="AT9" s="68"/>
      <c r="AU9" s="73" t="s">
        <v>163</v>
      </c>
      <c r="AV9" s="68"/>
      <c r="AW9" s="68"/>
      <c r="AX9" s="68"/>
      <c r="AY9" s="68"/>
      <c r="AZ9" s="71"/>
      <c r="BA9" s="71"/>
      <c r="BB9" s="68"/>
      <c r="BC9" s="68"/>
      <c r="BD9" s="68"/>
      <c r="BE9" s="68"/>
      <c r="BF9" s="71"/>
      <c r="BG9" s="71"/>
      <c r="BH9" s="71"/>
      <c r="BI9" s="71"/>
      <c r="BJ9" s="68"/>
      <c r="BK9" s="68"/>
      <c r="BL9" s="68"/>
    </row>
    <row r="10" spans="1:69" ht="30" customHeight="1" x14ac:dyDescent="0.6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69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B10" s="42"/>
      <c r="BC10" s="42"/>
      <c r="BD10" s="42"/>
      <c r="BE10" s="42"/>
      <c r="BH10" s="71"/>
      <c r="BI10" s="71"/>
      <c r="BJ10" s="68"/>
      <c r="BK10" s="68"/>
      <c r="BL10" s="68"/>
    </row>
    <row r="11" spans="1:69" ht="35.4" x14ac:dyDescent="0.6">
      <c r="B11" s="5" t="s">
        <v>141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9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83"/>
      <c r="AN11" s="68"/>
      <c r="AO11" s="83" t="s">
        <v>6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71"/>
      <c r="BG11" s="71"/>
      <c r="BH11" s="71"/>
      <c r="BI11" s="71"/>
      <c r="BJ11" s="68"/>
      <c r="BK11" s="68"/>
      <c r="BL11" s="68"/>
    </row>
    <row r="12" spans="1:69" ht="13.8" thickBot="1" x14ac:dyDescent="0.3">
      <c r="T12" s="3"/>
      <c r="U12" s="3"/>
      <c r="V12" s="3"/>
      <c r="W12" s="3"/>
      <c r="BD12" s="3"/>
      <c r="BE12" s="3"/>
    </row>
    <row r="13" spans="1:69" ht="55.5" customHeight="1" x14ac:dyDescent="0.25">
      <c r="A13" s="670" t="s">
        <v>79</v>
      </c>
      <c r="B13" s="570" t="s">
        <v>91</v>
      </c>
      <c r="C13" s="422"/>
      <c r="D13" s="422"/>
      <c r="E13" s="422"/>
      <c r="F13" s="666" t="s">
        <v>336</v>
      </c>
      <c r="G13" s="422" t="s">
        <v>90</v>
      </c>
      <c r="H13" s="422"/>
      <c r="I13" s="422"/>
      <c r="J13" s="666" t="s">
        <v>337</v>
      </c>
      <c r="K13" s="422" t="s">
        <v>89</v>
      </c>
      <c r="L13" s="422"/>
      <c r="M13" s="422"/>
      <c r="N13" s="422"/>
      <c r="O13" s="422" t="s">
        <v>88</v>
      </c>
      <c r="P13" s="422"/>
      <c r="Q13" s="422"/>
      <c r="R13" s="422"/>
      <c r="S13" s="666" t="s">
        <v>338</v>
      </c>
      <c r="T13" s="422" t="s">
        <v>87</v>
      </c>
      <c r="U13" s="422"/>
      <c r="V13" s="422"/>
      <c r="W13" s="666" t="s">
        <v>339</v>
      </c>
      <c r="X13" s="422" t="s">
        <v>86</v>
      </c>
      <c r="Y13" s="422"/>
      <c r="Z13" s="422"/>
      <c r="AA13" s="666" t="s">
        <v>340</v>
      </c>
      <c r="AB13" s="422" t="s">
        <v>85</v>
      </c>
      <c r="AC13" s="422"/>
      <c r="AD13" s="422"/>
      <c r="AE13" s="422"/>
      <c r="AF13" s="666" t="s">
        <v>341</v>
      </c>
      <c r="AG13" s="422" t="s">
        <v>84</v>
      </c>
      <c r="AH13" s="422"/>
      <c r="AI13" s="422"/>
      <c r="AJ13" s="666" t="s">
        <v>342</v>
      </c>
      <c r="AK13" s="422" t="s">
        <v>83</v>
      </c>
      <c r="AL13" s="422"/>
      <c r="AM13" s="422"/>
      <c r="AN13" s="422"/>
      <c r="AO13" s="422" t="s">
        <v>82</v>
      </c>
      <c r="AP13" s="422"/>
      <c r="AQ13" s="422"/>
      <c r="AR13" s="422"/>
      <c r="AS13" s="666" t="s">
        <v>343</v>
      </c>
      <c r="AT13" s="422" t="s">
        <v>81</v>
      </c>
      <c r="AU13" s="422"/>
      <c r="AV13" s="422"/>
      <c r="AW13" s="666" t="s">
        <v>344</v>
      </c>
      <c r="AX13" s="422" t="s">
        <v>80</v>
      </c>
      <c r="AY13" s="422"/>
      <c r="AZ13" s="422"/>
      <c r="BA13" s="598"/>
      <c r="BB13" s="681" t="s">
        <v>33</v>
      </c>
      <c r="BC13" s="656" t="s">
        <v>28</v>
      </c>
      <c r="BD13" s="656" t="s">
        <v>29</v>
      </c>
      <c r="BE13" s="656" t="s">
        <v>76</v>
      </c>
      <c r="BF13" s="656" t="s">
        <v>75</v>
      </c>
      <c r="BG13" s="656" t="s">
        <v>77</v>
      </c>
      <c r="BH13" s="656" t="s">
        <v>78</v>
      </c>
      <c r="BI13" s="658" t="s">
        <v>5</v>
      </c>
    </row>
    <row r="14" spans="1:69" ht="264" customHeight="1" thickBot="1" x14ac:dyDescent="0.3">
      <c r="A14" s="671"/>
      <c r="B14" s="84" t="s">
        <v>92</v>
      </c>
      <c r="C14" s="61" t="s">
        <v>39</v>
      </c>
      <c r="D14" s="61" t="s">
        <v>40</v>
      </c>
      <c r="E14" s="61" t="s">
        <v>41</v>
      </c>
      <c r="F14" s="499"/>
      <c r="G14" s="61" t="s">
        <v>42</v>
      </c>
      <c r="H14" s="61" t="s">
        <v>43</v>
      </c>
      <c r="I14" s="61" t="s">
        <v>44</v>
      </c>
      <c r="J14" s="499"/>
      <c r="K14" s="61" t="s">
        <v>45</v>
      </c>
      <c r="L14" s="61" t="s">
        <v>46</v>
      </c>
      <c r="M14" s="61" t="s">
        <v>47</v>
      </c>
      <c r="N14" s="61" t="s">
        <v>48</v>
      </c>
      <c r="O14" s="61" t="s">
        <v>38</v>
      </c>
      <c r="P14" s="61" t="s">
        <v>39</v>
      </c>
      <c r="Q14" s="61" t="s">
        <v>40</v>
      </c>
      <c r="R14" s="61" t="s">
        <v>41</v>
      </c>
      <c r="S14" s="499"/>
      <c r="T14" s="61" t="s">
        <v>49</v>
      </c>
      <c r="U14" s="61" t="s">
        <v>50</v>
      </c>
      <c r="V14" s="61" t="s">
        <v>51</v>
      </c>
      <c r="W14" s="499"/>
      <c r="X14" s="61" t="s">
        <v>52</v>
      </c>
      <c r="Y14" s="61" t="s">
        <v>53</v>
      </c>
      <c r="Z14" s="61" t="s">
        <v>54</v>
      </c>
      <c r="AA14" s="499"/>
      <c r="AB14" s="61" t="s">
        <v>52</v>
      </c>
      <c r="AC14" s="61" t="s">
        <v>53</v>
      </c>
      <c r="AD14" s="61" t="s">
        <v>54</v>
      </c>
      <c r="AE14" s="61" t="s">
        <v>55</v>
      </c>
      <c r="AF14" s="499"/>
      <c r="AG14" s="61" t="s">
        <v>42</v>
      </c>
      <c r="AH14" s="61" t="s">
        <v>43</v>
      </c>
      <c r="AI14" s="61" t="s">
        <v>44</v>
      </c>
      <c r="AJ14" s="499"/>
      <c r="AK14" s="61" t="s">
        <v>56</v>
      </c>
      <c r="AL14" s="61" t="s">
        <v>57</v>
      </c>
      <c r="AM14" s="61" t="s">
        <v>58</v>
      </c>
      <c r="AN14" s="61" t="s">
        <v>59</v>
      </c>
      <c r="AO14" s="61" t="s">
        <v>38</v>
      </c>
      <c r="AP14" s="61" t="s">
        <v>39</v>
      </c>
      <c r="AQ14" s="61" t="s">
        <v>40</v>
      </c>
      <c r="AR14" s="61" t="s">
        <v>41</v>
      </c>
      <c r="AS14" s="499"/>
      <c r="AT14" s="61" t="s">
        <v>42</v>
      </c>
      <c r="AU14" s="61" t="s">
        <v>43</v>
      </c>
      <c r="AV14" s="61" t="s">
        <v>44</v>
      </c>
      <c r="AW14" s="499"/>
      <c r="AX14" s="61" t="s">
        <v>45</v>
      </c>
      <c r="AY14" s="61" t="s">
        <v>46</v>
      </c>
      <c r="AZ14" s="61" t="s">
        <v>47</v>
      </c>
      <c r="BA14" s="85" t="s">
        <v>60</v>
      </c>
      <c r="BB14" s="682"/>
      <c r="BC14" s="657"/>
      <c r="BD14" s="657"/>
      <c r="BE14" s="657"/>
      <c r="BF14" s="657"/>
      <c r="BG14" s="657"/>
      <c r="BH14" s="657"/>
      <c r="BI14" s="659"/>
    </row>
    <row r="15" spans="1:69" ht="30" customHeight="1" x14ac:dyDescent="0.55000000000000004">
      <c r="A15" s="86" t="s">
        <v>25</v>
      </c>
      <c r="B15" s="87"/>
      <c r="C15" s="88"/>
      <c r="D15" s="88"/>
      <c r="E15" s="88"/>
      <c r="F15" s="88"/>
      <c r="G15" s="88"/>
      <c r="H15" s="88"/>
      <c r="I15" s="88"/>
      <c r="J15" s="88">
        <v>17</v>
      </c>
      <c r="K15" s="88"/>
      <c r="L15" s="88"/>
      <c r="M15" s="88"/>
      <c r="N15" s="88"/>
      <c r="O15" s="65"/>
      <c r="P15" s="65"/>
      <c r="Q15" s="65"/>
      <c r="R15" s="65"/>
      <c r="S15" s="89" t="s">
        <v>0</v>
      </c>
      <c r="T15" s="89" t="s">
        <v>0</v>
      </c>
      <c r="U15" s="89" t="s">
        <v>0</v>
      </c>
      <c r="V15" s="90" t="s">
        <v>0</v>
      </c>
      <c r="W15" s="91" t="s">
        <v>62</v>
      </c>
      <c r="X15" s="91" t="s">
        <v>62</v>
      </c>
      <c r="Y15" s="65"/>
      <c r="Z15" s="65"/>
      <c r="AA15" s="65"/>
      <c r="AB15" s="65"/>
      <c r="AC15" s="65"/>
      <c r="AD15" s="65">
        <v>16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89" t="s">
        <v>0</v>
      </c>
      <c r="AP15" s="89" t="s">
        <v>0</v>
      </c>
      <c r="AQ15" s="89" t="s">
        <v>0</v>
      </c>
      <c r="AR15" s="65" t="s">
        <v>1</v>
      </c>
      <c r="AS15" s="65" t="s">
        <v>1</v>
      </c>
      <c r="AT15" s="91" t="s">
        <v>62</v>
      </c>
      <c r="AU15" s="91" t="s">
        <v>62</v>
      </c>
      <c r="AV15" s="91" t="s">
        <v>62</v>
      </c>
      <c r="AW15" s="91" t="s">
        <v>62</v>
      </c>
      <c r="AX15" s="91" t="s">
        <v>62</v>
      </c>
      <c r="AY15" s="91" t="s">
        <v>62</v>
      </c>
      <c r="AZ15" s="91" t="s">
        <v>62</v>
      </c>
      <c r="BA15" s="92" t="s">
        <v>62</v>
      </c>
      <c r="BB15" s="64">
        <f>SUM(J15,AD15)</f>
        <v>33</v>
      </c>
      <c r="BC15" s="65">
        <v>7</v>
      </c>
      <c r="BD15" s="65">
        <v>2</v>
      </c>
      <c r="BE15" s="65"/>
      <c r="BF15" s="65"/>
      <c r="BG15" s="65"/>
      <c r="BH15" s="65">
        <v>10</v>
      </c>
      <c r="BI15" s="66">
        <f>SUM(BB15:BH15)</f>
        <v>52</v>
      </c>
    </row>
    <row r="16" spans="1:69" ht="30" customHeight="1" x14ac:dyDescent="0.55000000000000004">
      <c r="A16" s="93" t="s">
        <v>26</v>
      </c>
      <c r="B16" s="94"/>
      <c r="C16" s="95"/>
      <c r="D16" s="95"/>
      <c r="E16" s="95"/>
      <c r="F16" s="95"/>
      <c r="G16" s="95"/>
      <c r="H16" s="95"/>
      <c r="I16" s="95"/>
      <c r="J16" s="95">
        <v>17</v>
      </c>
      <c r="K16" s="95"/>
      <c r="L16" s="95"/>
      <c r="M16" s="95"/>
      <c r="N16" s="95"/>
      <c r="O16" s="56"/>
      <c r="P16" s="56"/>
      <c r="Q16" s="56"/>
      <c r="R16" s="56"/>
      <c r="S16" s="96" t="s">
        <v>0</v>
      </c>
      <c r="T16" s="96" t="s">
        <v>0</v>
      </c>
      <c r="U16" s="96" t="s">
        <v>0</v>
      </c>
      <c r="V16" s="96" t="s">
        <v>0</v>
      </c>
      <c r="W16" s="97" t="s">
        <v>62</v>
      </c>
      <c r="X16" s="97" t="s">
        <v>62</v>
      </c>
      <c r="Y16" s="56"/>
      <c r="Z16" s="56"/>
      <c r="AA16" s="56"/>
      <c r="AB16" s="56"/>
      <c r="AC16" s="56"/>
      <c r="AD16" s="56">
        <v>17</v>
      </c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96"/>
      <c r="AP16" s="96" t="s">
        <v>0</v>
      </c>
      <c r="AQ16" s="96" t="s">
        <v>0</v>
      </c>
      <c r="AR16" s="96" t="s">
        <v>0</v>
      </c>
      <c r="AS16" s="96" t="s">
        <v>0</v>
      </c>
      <c r="AT16" s="97" t="s">
        <v>62</v>
      </c>
      <c r="AU16" s="97" t="s">
        <v>62</v>
      </c>
      <c r="AV16" s="97" t="s">
        <v>62</v>
      </c>
      <c r="AW16" s="97" t="s">
        <v>62</v>
      </c>
      <c r="AX16" s="97" t="s">
        <v>62</v>
      </c>
      <c r="AY16" s="97" t="s">
        <v>62</v>
      </c>
      <c r="AZ16" s="97" t="s">
        <v>62</v>
      </c>
      <c r="BA16" s="98" t="s">
        <v>62</v>
      </c>
      <c r="BB16" s="55">
        <f>SUM(J16,AD16)</f>
        <v>34</v>
      </c>
      <c r="BC16" s="56">
        <v>8</v>
      </c>
      <c r="BD16" s="56"/>
      <c r="BE16" s="56"/>
      <c r="BF16" s="56"/>
      <c r="BG16" s="56"/>
      <c r="BH16" s="56">
        <v>10</v>
      </c>
      <c r="BI16" s="62">
        <f t="shared" ref="BI16:BI18" si="0">SUM(BB16:BH16)</f>
        <v>52</v>
      </c>
    </row>
    <row r="17" spans="1:2643" ht="30" customHeight="1" x14ac:dyDescent="0.55000000000000004">
      <c r="A17" s="93" t="s">
        <v>27</v>
      </c>
      <c r="B17" s="94"/>
      <c r="C17" s="95"/>
      <c r="D17" s="95"/>
      <c r="E17" s="95"/>
      <c r="F17" s="95"/>
      <c r="G17" s="95"/>
      <c r="H17" s="95"/>
      <c r="I17" s="95"/>
      <c r="J17" s="95">
        <v>16</v>
      </c>
      <c r="K17" s="95"/>
      <c r="L17" s="95"/>
      <c r="M17" s="95"/>
      <c r="N17" s="95"/>
      <c r="O17" s="56"/>
      <c r="P17" s="56"/>
      <c r="Q17" s="56"/>
      <c r="R17" s="96" t="s">
        <v>0</v>
      </c>
      <c r="S17" s="96" t="s">
        <v>0</v>
      </c>
      <c r="T17" s="96" t="s">
        <v>0</v>
      </c>
      <c r="U17" s="97" t="s">
        <v>62</v>
      </c>
      <c r="V17" s="97" t="s">
        <v>62</v>
      </c>
      <c r="W17" s="56"/>
      <c r="X17" s="56"/>
      <c r="Y17" s="56"/>
      <c r="Z17" s="56"/>
      <c r="AA17" s="56"/>
      <c r="AB17" s="56"/>
      <c r="AC17" s="56"/>
      <c r="AD17" s="56">
        <v>16</v>
      </c>
      <c r="AE17" s="56"/>
      <c r="AF17" s="56"/>
      <c r="AG17" s="56"/>
      <c r="AH17" s="56"/>
      <c r="AI17" s="56"/>
      <c r="AJ17" s="56"/>
      <c r="AK17" s="56"/>
      <c r="AL17" s="56"/>
      <c r="AM17" s="96" t="s">
        <v>0</v>
      </c>
      <c r="AN17" s="96" t="s">
        <v>0</v>
      </c>
      <c r="AO17" s="96" t="s">
        <v>0</v>
      </c>
      <c r="AP17" s="56" t="s">
        <v>64</v>
      </c>
      <c r="AQ17" s="56" t="s">
        <v>64</v>
      </c>
      <c r="AR17" s="56" t="s">
        <v>64</v>
      </c>
      <c r="AS17" s="56" t="s">
        <v>64</v>
      </c>
      <c r="AT17" s="97" t="s">
        <v>62</v>
      </c>
      <c r="AU17" s="97" t="s">
        <v>62</v>
      </c>
      <c r="AV17" s="97" t="s">
        <v>62</v>
      </c>
      <c r="AW17" s="97" t="s">
        <v>62</v>
      </c>
      <c r="AX17" s="97" t="s">
        <v>62</v>
      </c>
      <c r="AY17" s="97" t="s">
        <v>62</v>
      </c>
      <c r="AZ17" s="97" t="s">
        <v>62</v>
      </c>
      <c r="BA17" s="98" t="s">
        <v>62</v>
      </c>
      <c r="BB17" s="55">
        <f>SUM(J17,AD17)</f>
        <v>32</v>
      </c>
      <c r="BC17" s="56">
        <v>6</v>
      </c>
      <c r="BD17" s="56"/>
      <c r="BE17" s="56">
        <v>4</v>
      </c>
      <c r="BF17" s="56"/>
      <c r="BG17" s="56"/>
      <c r="BH17" s="56">
        <v>10</v>
      </c>
      <c r="BI17" s="62">
        <f t="shared" si="0"/>
        <v>52</v>
      </c>
    </row>
    <row r="18" spans="1:2643" ht="30" customHeight="1" thickBot="1" x14ac:dyDescent="0.6">
      <c r="A18" s="99" t="s">
        <v>161</v>
      </c>
      <c r="B18" s="100"/>
      <c r="C18" s="101"/>
      <c r="D18" s="101"/>
      <c r="E18" s="101"/>
      <c r="F18" s="101"/>
      <c r="G18" s="101"/>
      <c r="H18" s="101"/>
      <c r="I18" s="101"/>
      <c r="J18" s="101">
        <v>17</v>
      </c>
      <c r="K18" s="101"/>
      <c r="L18" s="101"/>
      <c r="M18" s="101"/>
      <c r="N18" s="101"/>
      <c r="O18" s="102"/>
      <c r="P18" s="102"/>
      <c r="Q18" s="102"/>
      <c r="R18" s="102"/>
      <c r="S18" s="103" t="s">
        <v>0</v>
      </c>
      <c r="T18" s="103" t="s">
        <v>0</v>
      </c>
      <c r="U18" s="103" t="s">
        <v>0</v>
      </c>
      <c r="V18" s="103" t="s">
        <v>0</v>
      </c>
      <c r="W18" s="104" t="s">
        <v>62</v>
      </c>
      <c r="X18" s="104" t="s">
        <v>62</v>
      </c>
      <c r="Y18" s="102" t="s">
        <v>64</v>
      </c>
      <c r="Z18" s="102" t="s">
        <v>64</v>
      </c>
      <c r="AA18" s="102" t="s">
        <v>64</v>
      </c>
      <c r="AB18" s="102" t="s">
        <v>64</v>
      </c>
      <c r="AC18" s="102" t="s">
        <v>64</v>
      </c>
      <c r="AD18" s="102" t="s">
        <v>64</v>
      </c>
      <c r="AE18" s="103" t="s">
        <v>94</v>
      </c>
      <c r="AF18" s="103" t="s">
        <v>94</v>
      </c>
      <c r="AG18" s="103" t="s">
        <v>94</v>
      </c>
      <c r="AH18" s="103" t="s">
        <v>94</v>
      </c>
      <c r="AI18" s="103" t="s">
        <v>94</v>
      </c>
      <c r="AJ18" s="103" t="s">
        <v>94</v>
      </c>
      <c r="AK18" s="103" t="s">
        <v>94</v>
      </c>
      <c r="AL18" s="103" t="s">
        <v>94</v>
      </c>
      <c r="AM18" s="103" t="s">
        <v>94</v>
      </c>
      <c r="AN18" s="103" t="s">
        <v>94</v>
      </c>
      <c r="AO18" s="103" t="s">
        <v>94</v>
      </c>
      <c r="AP18" s="103" t="s">
        <v>94</v>
      </c>
      <c r="AQ18" s="103" t="s">
        <v>66</v>
      </c>
      <c r="AR18" s="103" t="s">
        <v>66</v>
      </c>
      <c r="AS18" s="102"/>
      <c r="AT18" s="102"/>
      <c r="AU18" s="102"/>
      <c r="AV18" s="102"/>
      <c r="AW18" s="102"/>
      <c r="AX18" s="102"/>
      <c r="AY18" s="102"/>
      <c r="AZ18" s="102"/>
      <c r="BA18" s="105"/>
      <c r="BB18" s="106">
        <f>SUM(J18,AD18)</f>
        <v>17</v>
      </c>
      <c r="BC18" s="102">
        <v>4</v>
      </c>
      <c r="BD18" s="102"/>
      <c r="BE18" s="102">
        <v>6</v>
      </c>
      <c r="BF18" s="102">
        <v>12</v>
      </c>
      <c r="BG18" s="102">
        <v>2</v>
      </c>
      <c r="BH18" s="102">
        <v>2</v>
      </c>
      <c r="BI18" s="107">
        <f t="shared" si="0"/>
        <v>43</v>
      </c>
    </row>
    <row r="19" spans="1:2643" s="16" customFormat="1" ht="30" customHeight="1" thickBot="1" x14ac:dyDescent="0.55000000000000004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1">
        <f>SUM(BB15:BB18)</f>
        <v>116</v>
      </c>
      <c r="BC19" s="112">
        <f t="shared" ref="BC19:BI19" si="1">SUM(BC15:BC18)</f>
        <v>25</v>
      </c>
      <c r="BD19" s="112">
        <f t="shared" si="1"/>
        <v>2</v>
      </c>
      <c r="BE19" s="112">
        <f t="shared" si="1"/>
        <v>10</v>
      </c>
      <c r="BF19" s="112">
        <f t="shared" si="1"/>
        <v>12</v>
      </c>
      <c r="BG19" s="112">
        <f t="shared" si="1"/>
        <v>2</v>
      </c>
      <c r="BH19" s="112">
        <f t="shared" si="1"/>
        <v>32</v>
      </c>
      <c r="BI19" s="113">
        <f t="shared" si="1"/>
        <v>199</v>
      </c>
      <c r="BO19" s="20"/>
      <c r="BP19" s="20"/>
      <c r="BQ19" s="20"/>
    </row>
    <row r="20" spans="1:2643" ht="25.2" customHeight="1" x14ac:dyDescent="0.55000000000000004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11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5"/>
      <c r="BG20" s="15"/>
      <c r="BH20" s="15"/>
      <c r="BI20" s="15"/>
      <c r="BJ20" s="23">
        <f>SUM(BF31,BF68)</f>
        <v>100</v>
      </c>
    </row>
    <row r="21" spans="1:2643" ht="30.6" x14ac:dyDescent="0.55000000000000004">
      <c r="C21" s="114" t="s">
        <v>7</v>
      </c>
      <c r="D21" s="114"/>
      <c r="E21" s="114"/>
      <c r="H21" s="116"/>
      <c r="I21" s="117" t="s">
        <v>95</v>
      </c>
      <c r="J21" s="114" t="s">
        <v>4</v>
      </c>
      <c r="K21" s="1"/>
      <c r="L21" s="1"/>
      <c r="M21" s="1"/>
      <c r="N21" s="114"/>
      <c r="O21" s="114"/>
      <c r="P21" s="114"/>
      <c r="Q21" s="114"/>
      <c r="R21" s="115"/>
      <c r="S21" s="118" t="s">
        <v>1</v>
      </c>
      <c r="T21" s="117" t="s">
        <v>95</v>
      </c>
      <c r="U21" s="114" t="s">
        <v>61</v>
      </c>
      <c r="V21" s="1"/>
      <c r="W21" s="114"/>
      <c r="X21" s="114"/>
      <c r="Y21" s="114"/>
      <c r="Z21" s="114"/>
      <c r="AA21" s="114"/>
      <c r="AB21" s="114"/>
      <c r="AC21" s="114"/>
      <c r="AD21" s="1"/>
      <c r="AE21" s="97" t="s">
        <v>94</v>
      </c>
      <c r="AF21" s="117" t="s">
        <v>95</v>
      </c>
      <c r="AG21" s="114" t="s">
        <v>93</v>
      </c>
      <c r="AH21" s="114"/>
      <c r="AI21" s="114"/>
      <c r="AJ21" s="1"/>
      <c r="AK21" s="1"/>
      <c r="AL21" s="1"/>
      <c r="AM21" s="1"/>
      <c r="AN21" s="1"/>
      <c r="AO21" s="1"/>
      <c r="AP21" s="1"/>
      <c r="AQ21" s="97" t="s">
        <v>62</v>
      </c>
      <c r="AR21" s="117" t="s">
        <v>95</v>
      </c>
      <c r="AS21" s="114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5"/>
      <c r="BG21" s="15"/>
      <c r="BH21" s="15"/>
      <c r="BI21" s="15"/>
    </row>
    <row r="22" spans="1:2643" ht="30.6" x14ac:dyDescent="0.55000000000000004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  <c r="S22" s="115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5"/>
      <c r="BG22" s="15"/>
      <c r="BH22" s="15"/>
      <c r="BI22" s="15"/>
    </row>
    <row r="23" spans="1:2643" ht="30.6" x14ac:dyDescent="0.55000000000000004">
      <c r="A23" s="114"/>
      <c r="B23" s="114"/>
      <c r="C23" s="114"/>
      <c r="D23" s="114"/>
      <c r="E23" s="114"/>
      <c r="F23" s="114"/>
      <c r="G23" s="114"/>
      <c r="H23" s="119" t="s">
        <v>0</v>
      </c>
      <c r="I23" s="117" t="s">
        <v>95</v>
      </c>
      <c r="J23" s="114" t="s">
        <v>67</v>
      </c>
      <c r="K23" s="1"/>
      <c r="L23" s="1"/>
      <c r="M23" s="1"/>
      <c r="N23" s="114"/>
      <c r="O23" s="114"/>
      <c r="P23" s="114"/>
      <c r="Q23" s="114"/>
      <c r="R23" s="115"/>
      <c r="S23" s="97" t="s">
        <v>64</v>
      </c>
      <c r="T23" s="117" t="s">
        <v>95</v>
      </c>
      <c r="U23" s="114" t="s">
        <v>68</v>
      </c>
      <c r="V23" s="1"/>
      <c r="W23" s="114"/>
      <c r="X23" s="114"/>
      <c r="Y23" s="114"/>
      <c r="Z23" s="114"/>
      <c r="AA23" s="114"/>
      <c r="AB23" s="114"/>
      <c r="AC23" s="114"/>
      <c r="AD23" s="1"/>
      <c r="AE23" s="97" t="s">
        <v>66</v>
      </c>
      <c r="AF23" s="117" t="s">
        <v>95</v>
      </c>
      <c r="AG23" s="114" t="s">
        <v>65</v>
      </c>
      <c r="AH23" s="114"/>
      <c r="AI23" s="114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5"/>
      <c r="BG23" s="15"/>
      <c r="BH23" s="15"/>
      <c r="BI23" s="15"/>
    </row>
    <row r="24" spans="1:2643" ht="30.6" x14ac:dyDescent="0.55000000000000004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15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5"/>
      <c r="BG24" s="15"/>
      <c r="BH24" s="15"/>
      <c r="BI24" s="15"/>
    </row>
    <row r="25" spans="1:2643" ht="35.4" x14ac:dyDescent="0.6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6"/>
      <c r="U25" s="6"/>
      <c r="V25" s="6"/>
      <c r="W25" s="6"/>
      <c r="X25" s="6"/>
      <c r="Y25" s="6"/>
      <c r="Z25" s="6"/>
      <c r="AA25" s="120" t="s">
        <v>37</v>
      </c>
      <c r="AB25" s="121"/>
      <c r="AC25" s="121"/>
      <c r="AD25" s="121"/>
      <c r="AE25" s="121"/>
      <c r="AF25" s="121"/>
      <c r="AG25" s="121"/>
      <c r="AH25" s="121"/>
      <c r="AI25" s="121"/>
      <c r="AJ25" s="68"/>
      <c r="AK25" s="68"/>
      <c r="AL25" s="68"/>
      <c r="AM25" s="4"/>
      <c r="AN25" s="4"/>
      <c r="AO25" s="4"/>
      <c r="AP25" s="4"/>
      <c r="AQ25" s="4"/>
      <c r="AR25" s="4"/>
      <c r="AS25" s="4"/>
      <c r="BD25" s="3"/>
      <c r="BE25" s="3"/>
      <c r="BI25" s="14"/>
      <c r="BJ25" s="17"/>
    </row>
    <row r="26" spans="1:2643" ht="13.8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BD26" s="3"/>
      <c r="BE26" s="3"/>
    </row>
    <row r="27" spans="1:2643" ht="32.4" customHeight="1" thickBot="1" x14ac:dyDescent="0.3">
      <c r="A27" s="335" t="s">
        <v>98</v>
      </c>
      <c r="B27" s="338" t="s">
        <v>416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40"/>
      <c r="P27" s="347" t="s">
        <v>8</v>
      </c>
      <c r="Q27" s="348"/>
      <c r="R27" s="348" t="s">
        <v>9</v>
      </c>
      <c r="S27" s="353"/>
      <c r="T27" s="356" t="s">
        <v>10</v>
      </c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8"/>
      <c r="AF27" s="359" t="s">
        <v>36</v>
      </c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1"/>
      <c r="BD27" s="362" t="s">
        <v>24</v>
      </c>
      <c r="BE27" s="363"/>
      <c r="BF27" s="368" t="s">
        <v>99</v>
      </c>
      <c r="BG27" s="369"/>
      <c r="BH27" s="369"/>
      <c r="BI27" s="363"/>
    </row>
    <row r="28" spans="1:2643" ht="32.4" customHeight="1" thickBot="1" x14ac:dyDescent="0.3">
      <c r="A28" s="336"/>
      <c r="B28" s="341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3"/>
      <c r="P28" s="349"/>
      <c r="Q28" s="350"/>
      <c r="R28" s="350"/>
      <c r="S28" s="354"/>
      <c r="T28" s="374" t="s">
        <v>5</v>
      </c>
      <c r="U28" s="348"/>
      <c r="V28" s="374" t="s">
        <v>11</v>
      </c>
      <c r="W28" s="353"/>
      <c r="X28" s="377" t="s">
        <v>12</v>
      </c>
      <c r="Y28" s="378"/>
      <c r="Z28" s="378"/>
      <c r="AA28" s="378"/>
      <c r="AB28" s="378"/>
      <c r="AC28" s="378"/>
      <c r="AD28" s="378"/>
      <c r="AE28" s="379"/>
      <c r="AF28" s="380" t="s">
        <v>14</v>
      </c>
      <c r="AG28" s="381"/>
      <c r="AH28" s="381"/>
      <c r="AI28" s="381"/>
      <c r="AJ28" s="381"/>
      <c r="AK28" s="382"/>
      <c r="AL28" s="383" t="s">
        <v>15</v>
      </c>
      <c r="AM28" s="384"/>
      <c r="AN28" s="384"/>
      <c r="AO28" s="384"/>
      <c r="AP28" s="384"/>
      <c r="AQ28" s="385"/>
      <c r="AR28" s="380" t="s">
        <v>16</v>
      </c>
      <c r="AS28" s="381"/>
      <c r="AT28" s="381"/>
      <c r="AU28" s="381"/>
      <c r="AV28" s="381"/>
      <c r="AW28" s="382"/>
      <c r="AX28" s="386" t="s">
        <v>157</v>
      </c>
      <c r="AY28" s="381"/>
      <c r="AZ28" s="381"/>
      <c r="BA28" s="381"/>
      <c r="BB28" s="381"/>
      <c r="BC28" s="387"/>
      <c r="BD28" s="364"/>
      <c r="BE28" s="365"/>
      <c r="BF28" s="370"/>
      <c r="BG28" s="371"/>
      <c r="BH28" s="371"/>
      <c r="BI28" s="365"/>
    </row>
    <row r="29" spans="1:2643" ht="80.25" customHeight="1" thickBot="1" x14ac:dyDescent="0.3">
      <c r="A29" s="336"/>
      <c r="B29" s="341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3"/>
      <c r="P29" s="349"/>
      <c r="Q29" s="350"/>
      <c r="R29" s="350"/>
      <c r="S29" s="354"/>
      <c r="T29" s="375"/>
      <c r="U29" s="350"/>
      <c r="V29" s="375"/>
      <c r="W29" s="354"/>
      <c r="X29" s="388" t="s">
        <v>13</v>
      </c>
      <c r="Y29" s="389"/>
      <c r="Z29" s="348" t="s">
        <v>100</v>
      </c>
      <c r="AA29" s="348"/>
      <c r="AB29" s="388" t="s">
        <v>101</v>
      </c>
      <c r="AC29" s="391"/>
      <c r="AD29" s="391" t="s">
        <v>74</v>
      </c>
      <c r="AE29" s="389"/>
      <c r="AF29" s="392" t="s">
        <v>152</v>
      </c>
      <c r="AG29" s="378"/>
      <c r="AH29" s="393"/>
      <c r="AI29" s="392" t="s">
        <v>181</v>
      </c>
      <c r="AJ29" s="378"/>
      <c r="AK29" s="379"/>
      <c r="AL29" s="394" t="s">
        <v>179</v>
      </c>
      <c r="AM29" s="378"/>
      <c r="AN29" s="379"/>
      <c r="AO29" s="394" t="s">
        <v>180</v>
      </c>
      <c r="AP29" s="378"/>
      <c r="AQ29" s="393"/>
      <c r="AR29" s="392" t="s">
        <v>153</v>
      </c>
      <c r="AS29" s="378"/>
      <c r="AT29" s="393"/>
      <c r="AU29" s="392" t="s">
        <v>154</v>
      </c>
      <c r="AV29" s="378"/>
      <c r="AW29" s="379"/>
      <c r="AX29" s="394" t="s">
        <v>190</v>
      </c>
      <c r="AY29" s="378"/>
      <c r="AZ29" s="379"/>
      <c r="BA29" s="395" t="s">
        <v>155</v>
      </c>
      <c r="BB29" s="396"/>
      <c r="BC29" s="397"/>
      <c r="BD29" s="364"/>
      <c r="BE29" s="365"/>
      <c r="BF29" s="370"/>
      <c r="BG29" s="371"/>
      <c r="BH29" s="371"/>
      <c r="BI29" s="365"/>
    </row>
    <row r="30" spans="1:2643" ht="160.5" customHeight="1" thickBot="1" x14ac:dyDescent="0.3">
      <c r="A30" s="677"/>
      <c r="B30" s="678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80"/>
      <c r="P30" s="672"/>
      <c r="Q30" s="673"/>
      <c r="R30" s="673"/>
      <c r="S30" s="676"/>
      <c r="T30" s="674"/>
      <c r="U30" s="673"/>
      <c r="V30" s="674"/>
      <c r="W30" s="676"/>
      <c r="X30" s="674"/>
      <c r="Y30" s="675"/>
      <c r="Z30" s="673"/>
      <c r="AA30" s="673"/>
      <c r="AB30" s="674"/>
      <c r="AC30" s="673"/>
      <c r="AD30" s="673"/>
      <c r="AE30" s="675"/>
      <c r="AF30" s="122" t="s">
        <v>3</v>
      </c>
      <c r="AG30" s="123" t="s">
        <v>17</v>
      </c>
      <c r="AH30" s="124" t="s">
        <v>18</v>
      </c>
      <c r="AI30" s="122" t="s">
        <v>3</v>
      </c>
      <c r="AJ30" s="123" t="s">
        <v>17</v>
      </c>
      <c r="AK30" s="125" t="s">
        <v>18</v>
      </c>
      <c r="AL30" s="124" t="s">
        <v>3</v>
      </c>
      <c r="AM30" s="123" t="s">
        <v>17</v>
      </c>
      <c r="AN30" s="125" t="s">
        <v>18</v>
      </c>
      <c r="AO30" s="124" t="s">
        <v>3</v>
      </c>
      <c r="AP30" s="123" t="s">
        <v>17</v>
      </c>
      <c r="AQ30" s="124" t="s">
        <v>18</v>
      </c>
      <c r="AR30" s="122" t="s">
        <v>3</v>
      </c>
      <c r="AS30" s="123" t="s">
        <v>17</v>
      </c>
      <c r="AT30" s="124" t="s">
        <v>18</v>
      </c>
      <c r="AU30" s="122" t="s">
        <v>3</v>
      </c>
      <c r="AV30" s="123" t="s">
        <v>17</v>
      </c>
      <c r="AW30" s="125" t="s">
        <v>18</v>
      </c>
      <c r="AX30" s="126" t="s">
        <v>3</v>
      </c>
      <c r="AY30" s="123" t="s">
        <v>17</v>
      </c>
      <c r="AZ30" s="127" t="s">
        <v>18</v>
      </c>
      <c r="BA30" s="128" t="s">
        <v>3</v>
      </c>
      <c r="BB30" s="129" t="s">
        <v>17</v>
      </c>
      <c r="BC30" s="130" t="s">
        <v>18</v>
      </c>
      <c r="BD30" s="669"/>
      <c r="BE30" s="655"/>
      <c r="BF30" s="653"/>
      <c r="BG30" s="654"/>
      <c r="BH30" s="654"/>
      <c r="BI30" s="655"/>
    </row>
    <row r="31" spans="1:2643" s="18" customFormat="1" ht="41.25" customHeight="1" thickBot="1" x14ac:dyDescent="0.3">
      <c r="A31" s="131" t="s">
        <v>19</v>
      </c>
      <c r="B31" s="703" t="s">
        <v>111</v>
      </c>
      <c r="C31" s="704"/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5"/>
      <c r="P31" s="685"/>
      <c r="Q31" s="378"/>
      <c r="R31" s="378"/>
      <c r="S31" s="379"/>
      <c r="T31" s="359">
        <f>SUM(T33:U67)</f>
        <v>3960</v>
      </c>
      <c r="U31" s="360"/>
      <c r="V31" s="493">
        <f>SUM(V33:W67)</f>
        <v>1864</v>
      </c>
      <c r="W31" s="494"/>
      <c r="X31" s="493">
        <f>SUM(X33:Y67)</f>
        <v>932</v>
      </c>
      <c r="Y31" s="360"/>
      <c r="Z31" s="493">
        <f>SUM(Z33:AA67)</f>
        <v>288</v>
      </c>
      <c r="AA31" s="360"/>
      <c r="AB31" s="493">
        <f>SUM(AB33:AC67)</f>
        <v>610</v>
      </c>
      <c r="AC31" s="360"/>
      <c r="AD31" s="493">
        <f>SUM(AD33:AE67)</f>
        <v>34</v>
      </c>
      <c r="AE31" s="360"/>
      <c r="AF31" s="258">
        <f t="shared" ref="AF31:AZ31" si="2">SUM(AF32:AF67)</f>
        <v>780</v>
      </c>
      <c r="AG31" s="246">
        <f t="shared" si="2"/>
        <v>416</v>
      </c>
      <c r="AH31" s="254">
        <f t="shared" si="2"/>
        <v>21</v>
      </c>
      <c r="AI31" s="258">
        <f t="shared" si="2"/>
        <v>826</v>
      </c>
      <c r="AJ31" s="246">
        <f t="shared" si="2"/>
        <v>408</v>
      </c>
      <c r="AK31" s="254">
        <f t="shared" si="2"/>
        <v>23</v>
      </c>
      <c r="AL31" s="258">
        <f t="shared" si="2"/>
        <v>580</v>
      </c>
      <c r="AM31" s="246">
        <f t="shared" si="2"/>
        <v>276</v>
      </c>
      <c r="AN31" s="254">
        <f t="shared" si="2"/>
        <v>16</v>
      </c>
      <c r="AO31" s="258">
        <f t="shared" si="2"/>
        <v>564</v>
      </c>
      <c r="AP31" s="246">
        <f t="shared" si="2"/>
        <v>278</v>
      </c>
      <c r="AQ31" s="254">
        <f t="shared" si="2"/>
        <v>15</v>
      </c>
      <c r="AR31" s="258">
        <f t="shared" si="2"/>
        <v>376</v>
      </c>
      <c r="AS31" s="246">
        <f t="shared" si="2"/>
        <v>150</v>
      </c>
      <c r="AT31" s="254">
        <f t="shared" si="2"/>
        <v>10</v>
      </c>
      <c r="AU31" s="258">
        <f t="shared" si="2"/>
        <v>210</v>
      </c>
      <c r="AV31" s="246">
        <f t="shared" si="2"/>
        <v>84</v>
      </c>
      <c r="AW31" s="254">
        <f t="shared" si="2"/>
        <v>6</v>
      </c>
      <c r="AX31" s="258">
        <f t="shared" si="2"/>
        <v>624</v>
      </c>
      <c r="AY31" s="246">
        <f t="shared" si="2"/>
        <v>252</v>
      </c>
      <c r="AZ31" s="259">
        <f t="shared" si="2"/>
        <v>18</v>
      </c>
      <c r="BA31" s="254"/>
      <c r="BB31" s="246"/>
      <c r="BC31" s="247"/>
      <c r="BD31" s="412">
        <f>SUM(AH31,AK31,AN31,AQ31,AT31,AW31,AZ31)</f>
        <v>109</v>
      </c>
      <c r="BE31" s="413"/>
      <c r="BF31" s="660">
        <f>T31*100/T134</f>
        <v>53.687635574837309</v>
      </c>
      <c r="BG31" s="661"/>
      <c r="BH31" s="661"/>
      <c r="BI31" s="662"/>
      <c r="BJ31" s="45">
        <f>SUM(AF31,AI31,AL31,AO31,AR31,AU31,AX31,BA31)</f>
        <v>3960</v>
      </c>
      <c r="BK31" s="32">
        <f>SUM(AG31,AJ31,AM31,AP31,AS31,AV31,AY31,BB31)</f>
        <v>1864</v>
      </c>
      <c r="BL31" s="32">
        <f>SUM(AH31,AK31,AN31,AQ31,AT31,AW31,AZ31,BC31)</f>
        <v>109</v>
      </c>
      <c r="BM31" s="3"/>
      <c r="BN31" s="3"/>
      <c r="BO31" s="19"/>
      <c r="BP31" s="19"/>
      <c r="BQ31" s="19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</row>
    <row r="32" spans="1:2643" s="42" customFormat="1" ht="69.75" customHeight="1" x14ac:dyDescent="0.55000000000000004">
      <c r="A32" s="262" t="s">
        <v>102</v>
      </c>
      <c r="B32" s="686" t="s">
        <v>415</v>
      </c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8"/>
      <c r="P32" s="667"/>
      <c r="Q32" s="683"/>
      <c r="R32" s="683"/>
      <c r="S32" s="668"/>
      <c r="T32" s="570"/>
      <c r="U32" s="422"/>
      <c r="V32" s="570"/>
      <c r="W32" s="422"/>
      <c r="X32" s="408"/>
      <c r="Y32" s="598"/>
      <c r="Z32" s="422"/>
      <c r="AA32" s="422"/>
      <c r="AB32" s="570"/>
      <c r="AC32" s="422"/>
      <c r="AD32" s="570"/>
      <c r="AE32" s="422"/>
      <c r="AF32" s="176"/>
      <c r="AG32" s="269"/>
      <c r="AH32" s="177"/>
      <c r="AI32" s="176"/>
      <c r="AJ32" s="269"/>
      <c r="AK32" s="178"/>
      <c r="AL32" s="177"/>
      <c r="AM32" s="269"/>
      <c r="AN32" s="177"/>
      <c r="AO32" s="179"/>
      <c r="AP32" s="274"/>
      <c r="AQ32" s="180"/>
      <c r="AR32" s="181"/>
      <c r="AS32" s="274"/>
      <c r="AT32" s="180"/>
      <c r="AU32" s="181"/>
      <c r="AV32" s="274"/>
      <c r="AW32" s="180"/>
      <c r="AX32" s="181"/>
      <c r="AY32" s="274"/>
      <c r="AZ32" s="181"/>
      <c r="BA32" s="179"/>
      <c r="BB32" s="274"/>
      <c r="BC32" s="181"/>
      <c r="BD32" s="667">
        <f t="shared" ref="BD32:BD53" si="3">SUM(AH32,AK32,AN32,AQ32,AT32,AW32,AZ32)</f>
        <v>0</v>
      </c>
      <c r="BE32" s="668"/>
      <c r="BF32" s="663"/>
      <c r="BG32" s="664"/>
      <c r="BH32" s="664"/>
      <c r="BI32" s="665"/>
      <c r="BO32" s="19"/>
      <c r="BP32" s="19"/>
      <c r="BQ32" s="19"/>
    </row>
    <row r="33" spans="1:69" s="42" customFormat="1" ht="38.25" customHeight="1" x14ac:dyDescent="0.4">
      <c r="A33" s="218" t="s">
        <v>115</v>
      </c>
      <c r="B33" s="444" t="s">
        <v>304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6"/>
      <c r="P33" s="541">
        <v>1</v>
      </c>
      <c r="Q33" s="539"/>
      <c r="R33" s="539"/>
      <c r="S33" s="540"/>
      <c r="T33" s="410">
        <f t="shared" ref="T33:T53" si="4">SUM(AF33,AI33,AL33,AO33,AR33,AU33,AX33)</f>
        <v>144</v>
      </c>
      <c r="U33" s="418"/>
      <c r="V33" s="410">
        <f>SUM(AG33,AJ33,AM33,AP33,AS33,AV33,AY33,BB33)</f>
        <v>76</v>
      </c>
      <c r="W33" s="411"/>
      <c r="X33" s="410">
        <v>42</v>
      </c>
      <c r="Y33" s="417"/>
      <c r="Z33" s="418"/>
      <c r="AA33" s="418"/>
      <c r="AB33" s="410"/>
      <c r="AC33" s="418"/>
      <c r="AD33" s="537">
        <v>34</v>
      </c>
      <c r="AE33" s="538"/>
      <c r="AF33" s="275">
        <v>144</v>
      </c>
      <c r="AG33" s="272">
        <v>76</v>
      </c>
      <c r="AH33" s="278">
        <v>4</v>
      </c>
      <c r="AI33" s="275"/>
      <c r="AJ33" s="272"/>
      <c r="AK33" s="273"/>
      <c r="AL33" s="278"/>
      <c r="AM33" s="272"/>
      <c r="AN33" s="278"/>
      <c r="AO33" s="275"/>
      <c r="AP33" s="272"/>
      <c r="AQ33" s="273"/>
      <c r="AR33" s="278"/>
      <c r="AS33" s="272"/>
      <c r="AT33" s="273"/>
      <c r="AU33" s="278"/>
      <c r="AV33" s="272"/>
      <c r="AW33" s="273"/>
      <c r="AX33" s="278"/>
      <c r="AY33" s="272"/>
      <c r="AZ33" s="278"/>
      <c r="BA33" s="275"/>
      <c r="BB33" s="272"/>
      <c r="BC33" s="278"/>
      <c r="BD33" s="429">
        <f t="shared" si="3"/>
        <v>4</v>
      </c>
      <c r="BE33" s="430"/>
      <c r="BF33" s="401" t="s">
        <v>305</v>
      </c>
      <c r="BG33" s="402"/>
      <c r="BH33" s="402"/>
      <c r="BI33" s="403"/>
      <c r="BJ33" s="4">
        <f t="shared" ref="BJ33:BJ96" si="5">SUM(X33:AE33)</f>
        <v>76</v>
      </c>
      <c r="BN33" s="4"/>
      <c r="BO33" s="19"/>
      <c r="BP33" s="19"/>
      <c r="BQ33" s="19"/>
    </row>
    <row r="34" spans="1:69" s="42" customFormat="1" ht="36" customHeight="1" x14ac:dyDescent="0.4">
      <c r="A34" s="218" t="s">
        <v>116</v>
      </c>
      <c r="B34" s="444" t="s">
        <v>306</v>
      </c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6"/>
      <c r="P34" s="541"/>
      <c r="Q34" s="539"/>
      <c r="R34" s="539">
        <v>1</v>
      </c>
      <c r="S34" s="540"/>
      <c r="T34" s="410">
        <f t="shared" si="4"/>
        <v>72</v>
      </c>
      <c r="U34" s="418"/>
      <c r="V34" s="410">
        <f t="shared" ref="V34" si="6">SUM(AG34,AJ34,AM34,AP34,AS34,AV34,AY34,BB34)</f>
        <v>34</v>
      </c>
      <c r="W34" s="411"/>
      <c r="X34" s="410">
        <v>18</v>
      </c>
      <c r="Y34" s="417"/>
      <c r="Z34" s="418"/>
      <c r="AA34" s="418"/>
      <c r="AB34" s="410">
        <v>16</v>
      </c>
      <c r="AC34" s="418"/>
      <c r="AD34" s="537"/>
      <c r="AE34" s="538"/>
      <c r="AF34" s="275">
        <v>72</v>
      </c>
      <c r="AG34" s="272">
        <v>34</v>
      </c>
      <c r="AH34" s="278">
        <v>2</v>
      </c>
      <c r="AI34" s="275"/>
      <c r="AJ34" s="272"/>
      <c r="AK34" s="273"/>
      <c r="AL34" s="278"/>
      <c r="AM34" s="272"/>
      <c r="AN34" s="278"/>
      <c r="AO34" s="275"/>
      <c r="AP34" s="272"/>
      <c r="AQ34" s="273"/>
      <c r="AR34" s="278"/>
      <c r="AS34" s="272"/>
      <c r="AT34" s="273"/>
      <c r="AU34" s="278"/>
      <c r="AV34" s="272"/>
      <c r="AW34" s="273"/>
      <c r="AX34" s="278"/>
      <c r="AY34" s="272"/>
      <c r="AZ34" s="278"/>
      <c r="BA34" s="275"/>
      <c r="BB34" s="272"/>
      <c r="BC34" s="278"/>
      <c r="BD34" s="429">
        <f t="shared" si="3"/>
        <v>2</v>
      </c>
      <c r="BE34" s="430"/>
      <c r="BF34" s="500" t="s">
        <v>307</v>
      </c>
      <c r="BG34" s="501"/>
      <c r="BH34" s="501"/>
      <c r="BI34" s="502"/>
      <c r="BJ34" s="4">
        <f t="shared" si="5"/>
        <v>34</v>
      </c>
      <c r="BO34" s="19"/>
      <c r="BP34" s="19"/>
      <c r="BQ34" s="19"/>
    </row>
    <row r="35" spans="1:69" s="42" customFormat="1" ht="43.5" customHeight="1" x14ac:dyDescent="0.4">
      <c r="A35" s="218" t="s">
        <v>148</v>
      </c>
      <c r="B35" s="444" t="s">
        <v>308</v>
      </c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6"/>
      <c r="P35" s="541"/>
      <c r="Q35" s="539"/>
      <c r="R35" s="539">
        <v>2</v>
      </c>
      <c r="S35" s="540"/>
      <c r="T35" s="410">
        <f>SUM(AF35,AI35,AL35,AO35,AR35,AU35,AX35)</f>
        <v>72</v>
      </c>
      <c r="U35" s="418"/>
      <c r="V35" s="410">
        <f>SUM(AG35,AJ35,AM35,AP35,AS35,AV35,AY35,BB35)</f>
        <v>34</v>
      </c>
      <c r="W35" s="411"/>
      <c r="X35" s="410">
        <v>18</v>
      </c>
      <c r="Y35" s="417"/>
      <c r="Z35" s="418"/>
      <c r="AA35" s="418"/>
      <c r="AB35" s="410">
        <v>16</v>
      </c>
      <c r="AC35" s="418"/>
      <c r="AD35" s="537"/>
      <c r="AE35" s="538"/>
      <c r="AF35" s="275"/>
      <c r="AG35" s="272"/>
      <c r="AH35" s="278"/>
      <c r="AI35" s="275">
        <v>72</v>
      </c>
      <c r="AJ35" s="272">
        <v>34</v>
      </c>
      <c r="AK35" s="273">
        <v>2</v>
      </c>
      <c r="AL35" s="278"/>
      <c r="AM35" s="272"/>
      <c r="AN35" s="278"/>
      <c r="AO35" s="275"/>
      <c r="AP35" s="272"/>
      <c r="AQ35" s="273"/>
      <c r="AR35" s="278"/>
      <c r="AS35" s="272"/>
      <c r="AT35" s="273"/>
      <c r="AU35" s="278"/>
      <c r="AV35" s="272"/>
      <c r="AW35" s="273"/>
      <c r="AX35" s="278"/>
      <c r="AY35" s="272"/>
      <c r="AZ35" s="278"/>
      <c r="BA35" s="275"/>
      <c r="BB35" s="272"/>
      <c r="BC35" s="278"/>
      <c r="BD35" s="429">
        <f t="shared" si="3"/>
        <v>2</v>
      </c>
      <c r="BE35" s="430"/>
      <c r="BF35" s="401" t="s">
        <v>309</v>
      </c>
      <c r="BG35" s="402"/>
      <c r="BH35" s="402"/>
      <c r="BI35" s="403"/>
      <c r="BJ35" s="4">
        <f t="shared" si="5"/>
        <v>34</v>
      </c>
      <c r="BO35" s="19"/>
      <c r="BP35" s="19"/>
      <c r="BQ35" s="19"/>
    </row>
    <row r="36" spans="1:69" s="42" customFormat="1" ht="43.5" customHeight="1" x14ac:dyDescent="0.4">
      <c r="A36" s="218" t="s">
        <v>191</v>
      </c>
      <c r="B36" s="575" t="s">
        <v>310</v>
      </c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2"/>
      <c r="P36" s="684">
        <v>3</v>
      </c>
      <c r="Q36" s="537"/>
      <c r="R36" s="538"/>
      <c r="S36" s="597"/>
      <c r="T36" s="506">
        <f t="shared" ref="T36" si="7">SUM(AF36,AI36,AL36,AO36,AR36,AU36,AX36)</f>
        <v>144</v>
      </c>
      <c r="U36" s="410"/>
      <c r="V36" s="506">
        <f t="shared" ref="V36" si="8">SUM(AG36,AJ36,AM36,AP36,AS36,AV36,AY36,BB36)</f>
        <v>60</v>
      </c>
      <c r="W36" s="407"/>
      <c r="X36" s="406">
        <v>34</v>
      </c>
      <c r="Y36" s="506"/>
      <c r="Z36" s="417"/>
      <c r="AA36" s="410"/>
      <c r="AB36" s="506">
        <v>26</v>
      </c>
      <c r="AC36" s="410"/>
      <c r="AD36" s="596"/>
      <c r="AE36" s="597"/>
      <c r="AF36" s="275"/>
      <c r="AG36" s="272"/>
      <c r="AH36" s="278"/>
      <c r="AI36" s="275"/>
      <c r="AJ36" s="272"/>
      <c r="AK36" s="273"/>
      <c r="AL36" s="278">
        <v>144</v>
      </c>
      <c r="AM36" s="272">
        <v>60</v>
      </c>
      <c r="AN36" s="278">
        <v>4</v>
      </c>
      <c r="AO36" s="275"/>
      <c r="AP36" s="272"/>
      <c r="AQ36" s="273"/>
      <c r="AR36" s="278"/>
      <c r="AS36" s="272"/>
      <c r="AT36" s="273"/>
      <c r="AU36" s="278"/>
      <c r="AV36" s="272"/>
      <c r="AW36" s="273"/>
      <c r="AX36" s="278"/>
      <c r="AY36" s="272"/>
      <c r="AZ36" s="278"/>
      <c r="BA36" s="275"/>
      <c r="BB36" s="272"/>
      <c r="BC36" s="278"/>
      <c r="BD36" s="429">
        <f t="shared" si="3"/>
        <v>4</v>
      </c>
      <c r="BE36" s="430"/>
      <c r="BF36" s="401" t="s">
        <v>311</v>
      </c>
      <c r="BG36" s="402"/>
      <c r="BH36" s="402"/>
      <c r="BI36" s="403"/>
      <c r="BJ36" s="4">
        <f t="shared" si="5"/>
        <v>60</v>
      </c>
      <c r="BO36" s="19"/>
      <c r="BP36" s="19"/>
      <c r="BQ36" s="19"/>
    </row>
    <row r="37" spans="1:69" s="42" customFormat="1" ht="42" customHeight="1" x14ac:dyDescent="0.4">
      <c r="A37" s="237" t="s">
        <v>112</v>
      </c>
      <c r="B37" s="431" t="s">
        <v>150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3"/>
      <c r="P37" s="541"/>
      <c r="Q37" s="539"/>
      <c r="R37" s="539"/>
      <c r="S37" s="540"/>
      <c r="T37" s="410"/>
      <c r="U37" s="418"/>
      <c r="V37" s="410"/>
      <c r="W37" s="418"/>
      <c r="X37" s="428"/>
      <c r="Y37" s="417"/>
      <c r="Z37" s="418"/>
      <c r="AA37" s="418"/>
      <c r="AB37" s="410"/>
      <c r="AC37" s="418"/>
      <c r="AD37" s="410">
        <f t="shared" ref="AD37" si="9">SUM(AD38:AE39)</f>
        <v>0</v>
      </c>
      <c r="AE37" s="418"/>
      <c r="AF37" s="266"/>
      <c r="AG37" s="265"/>
      <c r="AH37" s="267"/>
      <c r="AI37" s="266"/>
      <c r="AJ37" s="265"/>
      <c r="AK37" s="268"/>
      <c r="AL37" s="267"/>
      <c r="AM37" s="265"/>
      <c r="AN37" s="267"/>
      <c r="AO37" s="266"/>
      <c r="AP37" s="265"/>
      <c r="AQ37" s="268"/>
      <c r="AR37" s="267"/>
      <c r="AS37" s="265"/>
      <c r="AT37" s="268"/>
      <c r="AU37" s="267"/>
      <c r="AV37" s="265"/>
      <c r="AW37" s="268"/>
      <c r="AX37" s="267"/>
      <c r="AY37" s="265"/>
      <c r="AZ37" s="267"/>
      <c r="BA37" s="266"/>
      <c r="BB37" s="265"/>
      <c r="BC37" s="267"/>
      <c r="BD37" s="429">
        <f t="shared" si="3"/>
        <v>0</v>
      </c>
      <c r="BE37" s="430"/>
      <c r="BF37" s="401"/>
      <c r="BG37" s="402"/>
      <c r="BH37" s="402"/>
      <c r="BI37" s="403"/>
      <c r="BJ37" s="4">
        <f t="shared" si="5"/>
        <v>0</v>
      </c>
      <c r="BO37" s="19"/>
      <c r="BP37" s="19"/>
      <c r="BQ37" s="19"/>
    </row>
    <row r="38" spans="1:69" s="42" customFormat="1" ht="40.5" customHeight="1" x14ac:dyDescent="0.4">
      <c r="A38" s="218" t="s">
        <v>113</v>
      </c>
      <c r="B38" s="444" t="s">
        <v>149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6"/>
      <c r="P38" s="541">
        <v>2</v>
      </c>
      <c r="Q38" s="539"/>
      <c r="R38" s="539">
        <v>1</v>
      </c>
      <c r="S38" s="540"/>
      <c r="T38" s="410">
        <f t="shared" si="4"/>
        <v>216</v>
      </c>
      <c r="U38" s="418"/>
      <c r="V38" s="410">
        <f>SUM(AG38,AJ38,AM38,AP38,AS38,AV38,AY38,BB38)</f>
        <v>120</v>
      </c>
      <c r="W38" s="411"/>
      <c r="X38" s="410"/>
      <c r="Y38" s="417"/>
      <c r="Z38" s="418"/>
      <c r="AA38" s="418"/>
      <c r="AB38" s="410">
        <v>120</v>
      </c>
      <c r="AC38" s="418"/>
      <c r="AD38" s="537"/>
      <c r="AE38" s="538"/>
      <c r="AF38" s="275">
        <v>108</v>
      </c>
      <c r="AG38" s="272">
        <v>60</v>
      </c>
      <c r="AH38" s="278">
        <v>3</v>
      </c>
      <c r="AI38" s="275">
        <v>108</v>
      </c>
      <c r="AJ38" s="272">
        <v>60</v>
      </c>
      <c r="AK38" s="273">
        <v>3</v>
      </c>
      <c r="AL38" s="278"/>
      <c r="AM38" s="272"/>
      <c r="AN38" s="278"/>
      <c r="AO38" s="275"/>
      <c r="AP38" s="272"/>
      <c r="AQ38" s="273"/>
      <c r="AR38" s="278"/>
      <c r="AS38" s="272"/>
      <c r="AT38" s="273"/>
      <c r="AU38" s="278"/>
      <c r="AV38" s="272"/>
      <c r="AW38" s="273"/>
      <c r="AX38" s="278"/>
      <c r="AY38" s="272"/>
      <c r="AZ38" s="278"/>
      <c r="BA38" s="275"/>
      <c r="BB38" s="272"/>
      <c r="BC38" s="278"/>
      <c r="BD38" s="429">
        <f t="shared" si="3"/>
        <v>6</v>
      </c>
      <c r="BE38" s="430"/>
      <c r="BF38" s="401" t="s">
        <v>128</v>
      </c>
      <c r="BG38" s="402"/>
      <c r="BH38" s="402"/>
      <c r="BI38" s="403"/>
      <c r="BJ38" s="4">
        <f t="shared" si="5"/>
        <v>120</v>
      </c>
      <c r="BO38" s="19"/>
      <c r="BP38" s="19"/>
      <c r="BQ38" s="19"/>
    </row>
    <row r="39" spans="1:69" s="42" customFormat="1" ht="43.5" customHeight="1" x14ac:dyDescent="0.4">
      <c r="A39" s="218" t="s">
        <v>130</v>
      </c>
      <c r="B39" s="444" t="s">
        <v>221</v>
      </c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6"/>
      <c r="P39" s="541"/>
      <c r="Q39" s="539"/>
      <c r="R39" s="539">
        <v>2</v>
      </c>
      <c r="S39" s="540"/>
      <c r="T39" s="410">
        <f t="shared" si="4"/>
        <v>108</v>
      </c>
      <c r="U39" s="418"/>
      <c r="V39" s="410">
        <f>SUM(AG39,AJ39,AM39,AP39,AS39,AV39,AY39,BB39)</f>
        <v>40</v>
      </c>
      <c r="W39" s="411"/>
      <c r="X39" s="410"/>
      <c r="Y39" s="417"/>
      <c r="Z39" s="418"/>
      <c r="AA39" s="418"/>
      <c r="AB39" s="410">
        <v>40</v>
      </c>
      <c r="AC39" s="418"/>
      <c r="AD39" s="537"/>
      <c r="AE39" s="538"/>
      <c r="AF39" s="275"/>
      <c r="AG39" s="272"/>
      <c r="AH39" s="278"/>
      <c r="AI39" s="275">
        <v>108</v>
      </c>
      <c r="AJ39" s="272">
        <v>40</v>
      </c>
      <c r="AK39" s="273">
        <v>3</v>
      </c>
      <c r="AL39" s="278"/>
      <c r="AM39" s="272"/>
      <c r="AN39" s="278"/>
      <c r="AO39" s="275"/>
      <c r="AP39" s="272"/>
      <c r="AQ39" s="273"/>
      <c r="AR39" s="278"/>
      <c r="AS39" s="272"/>
      <c r="AT39" s="273"/>
      <c r="AU39" s="278"/>
      <c r="AV39" s="272"/>
      <c r="AW39" s="273"/>
      <c r="AX39" s="278"/>
      <c r="AY39" s="272"/>
      <c r="AZ39" s="278"/>
      <c r="BA39" s="275"/>
      <c r="BB39" s="272"/>
      <c r="BC39" s="278"/>
      <c r="BD39" s="429">
        <f t="shared" si="3"/>
        <v>3</v>
      </c>
      <c r="BE39" s="430"/>
      <c r="BF39" s="401" t="s">
        <v>128</v>
      </c>
      <c r="BG39" s="402"/>
      <c r="BH39" s="402"/>
      <c r="BI39" s="403"/>
      <c r="BJ39" s="4">
        <f t="shared" si="5"/>
        <v>40</v>
      </c>
      <c r="BO39" s="19"/>
      <c r="BP39" s="19"/>
      <c r="BQ39" s="19"/>
    </row>
    <row r="40" spans="1:69" s="42" customFormat="1" ht="39" customHeight="1" x14ac:dyDescent="0.4">
      <c r="A40" s="237" t="s">
        <v>114</v>
      </c>
      <c r="B40" s="431" t="s">
        <v>222</v>
      </c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3"/>
      <c r="P40" s="547"/>
      <c r="Q40" s="548"/>
      <c r="R40" s="548"/>
      <c r="S40" s="549"/>
      <c r="T40" s="410"/>
      <c r="U40" s="418"/>
      <c r="V40" s="410"/>
      <c r="W40" s="418"/>
      <c r="X40" s="428"/>
      <c r="Y40" s="417"/>
      <c r="Z40" s="418"/>
      <c r="AA40" s="418"/>
      <c r="AB40" s="410"/>
      <c r="AC40" s="418"/>
      <c r="AD40" s="410"/>
      <c r="AE40" s="418"/>
      <c r="AF40" s="275"/>
      <c r="AG40" s="272"/>
      <c r="AH40" s="278"/>
      <c r="AI40" s="275"/>
      <c r="AJ40" s="272"/>
      <c r="AK40" s="273"/>
      <c r="AL40" s="278"/>
      <c r="AM40" s="272"/>
      <c r="AN40" s="278"/>
      <c r="AO40" s="275"/>
      <c r="AP40" s="272"/>
      <c r="AQ40" s="273"/>
      <c r="AR40" s="278"/>
      <c r="AS40" s="272"/>
      <c r="AT40" s="273"/>
      <c r="AU40" s="278"/>
      <c r="AV40" s="272"/>
      <c r="AW40" s="273"/>
      <c r="AX40" s="278"/>
      <c r="AY40" s="272"/>
      <c r="AZ40" s="278"/>
      <c r="BA40" s="275"/>
      <c r="BB40" s="272"/>
      <c r="BC40" s="278"/>
      <c r="BD40" s="429">
        <f t="shared" si="3"/>
        <v>0</v>
      </c>
      <c r="BE40" s="430"/>
      <c r="BF40" s="401"/>
      <c r="BG40" s="402"/>
      <c r="BH40" s="402"/>
      <c r="BI40" s="403"/>
      <c r="BJ40" s="4">
        <f t="shared" si="5"/>
        <v>0</v>
      </c>
      <c r="BO40" s="19"/>
      <c r="BP40" s="19"/>
      <c r="BQ40" s="19"/>
    </row>
    <row r="41" spans="1:69" s="42" customFormat="1" ht="40.5" customHeight="1" x14ac:dyDescent="0.4">
      <c r="A41" s="218" t="s">
        <v>223</v>
      </c>
      <c r="B41" s="444" t="s">
        <v>224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6"/>
      <c r="P41" s="547">
        <v>1</v>
      </c>
      <c r="Q41" s="548"/>
      <c r="R41" s="548"/>
      <c r="S41" s="549"/>
      <c r="T41" s="410">
        <f t="shared" si="4"/>
        <v>120</v>
      </c>
      <c r="U41" s="418"/>
      <c r="V41" s="410">
        <f>SUM(AG41,AJ41,AM41,AP41,AS41,AV41,AY41,BB41)</f>
        <v>68</v>
      </c>
      <c r="W41" s="411"/>
      <c r="X41" s="410">
        <v>34</v>
      </c>
      <c r="Y41" s="417"/>
      <c r="Z41" s="418"/>
      <c r="AA41" s="418"/>
      <c r="AB41" s="410">
        <v>34</v>
      </c>
      <c r="AC41" s="418"/>
      <c r="AD41" s="537"/>
      <c r="AE41" s="538"/>
      <c r="AF41" s="275">
        <v>120</v>
      </c>
      <c r="AG41" s="272">
        <v>68</v>
      </c>
      <c r="AH41" s="278">
        <v>3</v>
      </c>
      <c r="AI41" s="275"/>
      <c r="AJ41" s="272"/>
      <c r="AK41" s="273"/>
      <c r="AL41" s="278"/>
      <c r="AM41" s="272"/>
      <c r="AN41" s="278"/>
      <c r="AO41" s="275"/>
      <c r="AP41" s="272"/>
      <c r="AQ41" s="273"/>
      <c r="AR41" s="278"/>
      <c r="AS41" s="272"/>
      <c r="AT41" s="273"/>
      <c r="AU41" s="278"/>
      <c r="AV41" s="272"/>
      <c r="AW41" s="273"/>
      <c r="AX41" s="278"/>
      <c r="AY41" s="272"/>
      <c r="AZ41" s="278"/>
      <c r="BA41" s="275"/>
      <c r="BB41" s="272"/>
      <c r="BC41" s="278"/>
      <c r="BD41" s="429">
        <f t="shared" si="3"/>
        <v>3</v>
      </c>
      <c r="BE41" s="430"/>
      <c r="BF41" s="401" t="s">
        <v>349</v>
      </c>
      <c r="BG41" s="402"/>
      <c r="BH41" s="402"/>
      <c r="BI41" s="403"/>
      <c r="BJ41" s="4">
        <f t="shared" si="5"/>
        <v>68</v>
      </c>
      <c r="BO41" s="19"/>
      <c r="BP41" s="19"/>
      <c r="BQ41" s="19"/>
    </row>
    <row r="42" spans="1:69" s="42" customFormat="1" ht="42" customHeight="1" x14ac:dyDescent="0.4">
      <c r="A42" s="218" t="s">
        <v>225</v>
      </c>
      <c r="B42" s="444" t="s">
        <v>226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6"/>
      <c r="P42" s="547">
        <v>2</v>
      </c>
      <c r="Q42" s="548"/>
      <c r="R42" s="548">
        <v>1</v>
      </c>
      <c r="S42" s="549"/>
      <c r="T42" s="410">
        <f t="shared" si="4"/>
        <v>330</v>
      </c>
      <c r="U42" s="418"/>
      <c r="V42" s="410">
        <f>SUM(AG42,AJ42,AM42,AP42,AS42,AV42,AY42,BB42)</f>
        <v>176</v>
      </c>
      <c r="W42" s="411"/>
      <c r="X42" s="410">
        <v>82</v>
      </c>
      <c r="Y42" s="417"/>
      <c r="Z42" s="418"/>
      <c r="AA42" s="418"/>
      <c r="AB42" s="410">
        <v>94</v>
      </c>
      <c r="AC42" s="418"/>
      <c r="AD42" s="537"/>
      <c r="AE42" s="538"/>
      <c r="AF42" s="275">
        <v>120</v>
      </c>
      <c r="AG42" s="272">
        <v>68</v>
      </c>
      <c r="AH42" s="278">
        <v>3</v>
      </c>
      <c r="AI42" s="275">
        <v>210</v>
      </c>
      <c r="AJ42" s="272">
        <v>108</v>
      </c>
      <c r="AK42" s="273">
        <v>6</v>
      </c>
      <c r="AL42" s="278"/>
      <c r="AM42" s="272"/>
      <c r="AN42" s="278"/>
      <c r="AO42" s="275"/>
      <c r="AP42" s="272"/>
      <c r="AQ42" s="273"/>
      <c r="AR42" s="278"/>
      <c r="AS42" s="272"/>
      <c r="AT42" s="273"/>
      <c r="AU42" s="278"/>
      <c r="AV42" s="272"/>
      <c r="AW42" s="273"/>
      <c r="AX42" s="278"/>
      <c r="AY42" s="272"/>
      <c r="AZ42" s="278"/>
      <c r="BA42" s="275"/>
      <c r="BB42" s="272"/>
      <c r="BC42" s="278"/>
      <c r="BD42" s="429">
        <f t="shared" si="3"/>
        <v>9</v>
      </c>
      <c r="BE42" s="430"/>
      <c r="BF42" s="401" t="s">
        <v>350</v>
      </c>
      <c r="BG42" s="402"/>
      <c r="BH42" s="402"/>
      <c r="BI42" s="403"/>
      <c r="BJ42" s="4">
        <f t="shared" si="5"/>
        <v>176</v>
      </c>
      <c r="BO42" s="19"/>
      <c r="BP42" s="19"/>
      <c r="BQ42" s="19"/>
    </row>
    <row r="43" spans="1:69" s="42" customFormat="1" ht="36.75" customHeight="1" x14ac:dyDescent="0.4">
      <c r="A43" s="237" t="s">
        <v>126</v>
      </c>
      <c r="B43" s="431" t="s">
        <v>286</v>
      </c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3"/>
      <c r="P43" s="541"/>
      <c r="Q43" s="539"/>
      <c r="R43" s="539"/>
      <c r="S43" s="540"/>
      <c r="T43" s="410"/>
      <c r="U43" s="418"/>
      <c r="V43" s="410"/>
      <c r="W43" s="418"/>
      <c r="X43" s="428"/>
      <c r="Y43" s="417"/>
      <c r="Z43" s="418"/>
      <c r="AA43" s="418"/>
      <c r="AB43" s="410"/>
      <c r="AC43" s="418"/>
      <c r="AD43" s="410"/>
      <c r="AE43" s="418"/>
      <c r="AF43" s="275"/>
      <c r="AG43" s="272"/>
      <c r="AH43" s="278"/>
      <c r="AI43" s="275"/>
      <c r="AJ43" s="272"/>
      <c r="AK43" s="273"/>
      <c r="AL43" s="278"/>
      <c r="AM43" s="272"/>
      <c r="AN43" s="278"/>
      <c r="AO43" s="275"/>
      <c r="AP43" s="272"/>
      <c r="AQ43" s="273"/>
      <c r="AR43" s="278"/>
      <c r="AS43" s="272"/>
      <c r="AT43" s="273"/>
      <c r="AU43" s="278"/>
      <c r="AV43" s="272"/>
      <c r="AW43" s="273"/>
      <c r="AX43" s="278"/>
      <c r="AY43" s="272"/>
      <c r="AZ43" s="278"/>
      <c r="BA43" s="275"/>
      <c r="BB43" s="272"/>
      <c r="BC43" s="278"/>
      <c r="BD43" s="429">
        <f t="shared" si="3"/>
        <v>0</v>
      </c>
      <c r="BE43" s="430"/>
      <c r="BF43" s="401"/>
      <c r="BG43" s="402"/>
      <c r="BH43" s="402"/>
      <c r="BI43" s="403"/>
      <c r="BJ43" s="4">
        <f t="shared" si="5"/>
        <v>0</v>
      </c>
      <c r="BO43" s="19"/>
      <c r="BP43" s="19"/>
      <c r="BQ43" s="19"/>
    </row>
    <row r="44" spans="1:69" s="42" customFormat="1" ht="33.75" customHeight="1" x14ac:dyDescent="0.4">
      <c r="A44" s="218" t="s">
        <v>127</v>
      </c>
      <c r="B44" s="710" t="s">
        <v>312</v>
      </c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2"/>
      <c r="P44" s="541">
        <v>3</v>
      </c>
      <c r="Q44" s="539"/>
      <c r="R44" s="539"/>
      <c r="S44" s="540"/>
      <c r="T44" s="410">
        <f t="shared" si="4"/>
        <v>108</v>
      </c>
      <c r="U44" s="418"/>
      <c r="V44" s="410">
        <f t="shared" ref="V44:V53" si="10">SUM(AG44,AJ44,AM44,AP44,AS44,AV44,AY44,BB44)</f>
        <v>50</v>
      </c>
      <c r="W44" s="411"/>
      <c r="X44" s="410">
        <v>26</v>
      </c>
      <c r="Y44" s="417"/>
      <c r="Z44" s="418"/>
      <c r="AA44" s="418"/>
      <c r="AB44" s="410">
        <v>24</v>
      </c>
      <c r="AC44" s="418"/>
      <c r="AD44" s="537"/>
      <c r="AE44" s="538"/>
      <c r="AF44" s="275"/>
      <c r="AG44" s="272"/>
      <c r="AH44" s="278"/>
      <c r="AI44" s="275"/>
      <c r="AJ44" s="272"/>
      <c r="AK44" s="273"/>
      <c r="AL44" s="278">
        <v>108</v>
      </c>
      <c r="AM44" s="272">
        <v>50</v>
      </c>
      <c r="AN44" s="278">
        <v>3</v>
      </c>
      <c r="AO44" s="275"/>
      <c r="AP44" s="272"/>
      <c r="AQ44" s="273"/>
      <c r="AR44" s="278"/>
      <c r="AS44" s="272"/>
      <c r="AT44" s="273"/>
      <c r="AU44" s="278"/>
      <c r="AV44" s="272"/>
      <c r="AW44" s="273"/>
      <c r="AX44" s="278"/>
      <c r="AY44" s="272"/>
      <c r="AZ44" s="278"/>
      <c r="BA44" s="275"/>
      <c r="BB44" s="272"/>
      <c r="BC44" s="278"/>
      <c r="BD44" s="429">
        <f t="shared" si="3"/>
        <v>3</v>
      </c>
      <c r="BE44" s="430"/>
      <c r="BF44" s="401" t="s">
        <v>347</v>
      </c>
      <c r="BG44" s="402"/>
      <c r="BH44" s="402"/>
      <c r="BI44" s="403"/>
      <c r="BJ44" s="4">
        <f t="shared" si="5"/>
        <v>50</v>
      </c>
      <c r="BO44" s="19"/>
      <c r="BP44" s="19"/>
      <c r="BQ44" s="19"/>
    </row>
    <row r="45" spans="1:69" s="42" customFormat="1" ht="60" customHeight="1" thickBot="1" x14ac:dyDescent="0.45">
      <c r="A45" s="245" t="s">
        <v>133</v>
      </c>
      <c r="B45" s="542" t="s">
        <v>151</v>
      </c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4"/>
      <c r="P45" s="545">
        <v>4</v>
      </c>
      <c r="Q45" s="546"/>
      <c r="R45" s="546"/>
      <c r="S45" s="736"/>
      <c r="T45" s="550">
        <f t="shared" si="4"/>
        <v>108</v>
      </c>
      <c r="U45" s="489"/>
      <c r="V45" s="550">
        <f t="shared" si="10"/>
        <v>50</v>
      </c>
      <c r="W45" s="527"/>
      <c r="X45" s="550">
        <v>26</v>
      </c>
      <c r="Y45" s="551"/>
      <c r="Z45" s="489"/>
      <c r="AA45" s="489"/>
      <c r="AB45" s="550">
        <v>24</v>
      </c>
      <c r="AC45" s="489"/>
      <c r="AD45" s="737"/>
      <c r="AE45" s="738"/>
      <c r="AF45" s="283"/>
      <c r="AG45" s="284"/>
      <c r="AH45" s="285"/>
      <c r="AI45" s="283"/>
      <c r="AJ45" s="284"/>
      <c r="AK45" s="286"/>
      <c r="AL45" s="285"/>
      <c r="AM45" s="284"/>
      <c r="AN45" s="285"/>
      <c r="AO45" s="276">
        <v>108</v>
      </c>
      <c r="AP45" s="270">
        <v>50</v>
      </c>
      <c r="AQ45" s="277">
        <v>3</v>
      </c>
      <c r="AR45" s="285"/>
      <c r="AS45" s="284"/>
      <c r="AT45" s="286"/>
      <c r="AU45" s="285"/>
      <c r="AV45" s="284"/>
      <c r="AW45" s="286"/>
      <c r="AX45" s="285"/>
      <c r="AY45" s="284"/>
      <c r="AZ45" s="285"/>
      <c r="BA45" s="283"/>
      <c r="BB45" s="284"/>
      <c r="BC45" s="285"/>
      <c r="BD45" s="552">
        <f t="shared" si="3"/>
        <v>3</v>
      </c>
      <c r="BE45" s="553"/>
      <c r="BF45" s="503" t="s">
        <v>348</v>
      </c>
      <c r="BG45" s="504"/>
      <c r="BH45" s="504"/>
      <c r="BI45" s="505"/>
      <c r="BJ45" s="4">
        <f t="shared" si="5"/>
        <v>50</v>
      </c>
      <c r="BO45" s="19"/>
      <c r="BP45" s="19"/>
      <c r="BQ45" s="19"/>
    </row>
    <row r="46" spans="1:69" s="19" customFormat="1" ht="46.5" customHeight="1" thickBot="1" x14ac:dyDescent="0.4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4"/>
      <c r="Q46" s="174"/>
      <c r="R46" s="174"/>
      <c r="S46" s="174"/>
      <c r="T46" s="63"/>
      <c r="U46" s="6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5"/>
      <c r="BG46" s="175"/>
      <c r="BH46" s="175"/>
      <c r="BI46" s="175"/>
      <c r="BJ46" s="4">
        <f t="shared" si="5"/>
        <v>0</v>
      </c>
    </row>
    <row r="47" spans="1:69" s="42" customFormat="1" ht="32.4" customHeight="1" thickBot="1" x14ac:dyDescent="0.45">
      <c r="A47" s="335" t="s">
        <v>98</v>
      </c>
      <c r="B47" s="338" t="s">
        <v>416</v>
      </c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40"/>
      <c r="P47" s="347" t="s">
        <v>8</v>
      </c>
      <c r="Q47" s="348"/>
      <c r="R47" s="348" t="s">
        <v>9</v>
      </c>
      <c r="S47" s="353"/>
      <c r="T47" s="356" t="s">
        <v>10</v>
      </c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8"/>
      <c r="AF47" s="359" t="s">
        <v>36</v>
      </c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1"/>
      <c r="BD47" s="362" t="s">
        <v>24</v>
      </c>
      <c r="BE47" s="363"/>
      <c r="BF47" s="368" t="s">
        <v>99</v>
      </c>
      <c r="BG47" s="369"/>
      <c r="BH47" s="369"/>
      <c r="BI47" s="363"/>
      <c r="BJ47" s="4">
        <f t="shared" si="5"/>
        <v>0</v>
      </c>
      <c r="BO47" s="19"/>
      <c r="BP47" s="19"/>
      <c r="BQ47" s="19"/>
    </row>
    <row r="48" spans="1:69" s="42" customFormat="1" ht="32.4" customHeight="1" thickBot="1" x14ac:dyDescent="0.45">
      <c r="A48" s="336"/>
      <c r="B48" s="341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3"/>
      <c r="P48" s="349"/>
      <c r="Q48" s="350"/>
      <c r="R48" s="350"/>
      <c r="S48" s="354"/>
      <c r="T48" s="374" t="s">
        <v>5</v>
      </c>
      <c r="U48" s="348"/>
      <c r="V48" s="374" t="s">
        <v>11</v>
      </c>
      <c r="W48" s="353"/>
      <c r="X48" s="377" t="s">
        <v>12</v>
      </c>
      <c r="Y48" s="378"/>
      <c r="Z48" s="378"/>
      <c r="AA48" s="378"/>
      <c r="AB48" s="378"/>
      <c r="AC48" s="378"/>
      <c r="AD48" s="378"/>
      <c r="AE48" s="379"/>
      <c r="AF48" s="380" t="s">
        <v>14</v>
      </c>
      <c r="AG48" s="381"/>
      <c r="AH48" s="381"/>
      <c r="AI48" s="381"/>
      <c r="AJ48" s="381"/>
      <c r="AK48" s="382"/>
      <c r="AL48" s="383" t="s">
        <v>15</v>
      </c>
      <c r="AM48" s="384"/>
      <c r="AN48" s="384"/>
      <c r="AO48" s="384"/>
      <c r="AP48" s="384"/>
      <c r="AQ48" s="385"/>
      <c r="AR48" s="380" t="s">
        <v>16</v>
      </c>
      <c r="AS48" s="381"/>
      <c r="AT48" s="381"/>
      <c r="AU48" s="381"/>
      <c r="AV48" s="381"/>
      <c r="AW48" s="382"/>
      <c r="AX48" s="386" t="s">
        <v>157</v>
      </c>
      <c r="AY48" s="381"/>
      <c r="AZ48" s="381"/>
      <c r="BA48" s="381"/>
      <c r="BB48" s="381"/>
      <c r="BC48" s="387"/>
      <c r="BD48" s="364"/>
      <c r="BE48" s="365"/>
      <c r="BF48" s="370"/>
      <c r="BG48" s="371"/>
      <c r="BH48" s="371"/>
      <c r="BI48" s="365"/>
      <c r="BJ48" s="4">
        <f t="shared" si="5"/>
        <v>0</v>
      </c>
      <c r="BO48" s="19"/>
      <c r="BP48" s="19"/>
      <c r="BQ48" s="19"/>
    </row>
    <row r="49" spans="1:2643" s="42" customFormat="1" ht="76.95" customHeight="1" thickBot="1" x14ac:dyDescent="0.45">
      <c r="A49" s="336"/>
      <c r="B49" s="341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3"/>
      <c r="P49" s="349"/>
      <c r="Q49" s="350"/>
      <c r="R49" s="350"/>
      <c r="S49" s="354"/>
      <c r="T49" s="375"/>
      <c r="U49" s="350"/>
      <c r="V49" s="375"/>
      <c r="W49" s="354"/>
      <c r="X49" s="388" t="s">
        <v>13</v>
      </c>
      <c r="Y49" s="389"/>
      <c r="Z49" s="348" t="s">
        <v>100</v>
      </c>
      <c r="AA49" s="348"/>
      <c r="AB49" s="388" t="s">
        <v>101</v>
      </c>
      <c r="AC49" s="391"/>
      <c r="AD49" s="391" t="s">
        <v>74</v>
      </c>
      <c r="AE49" s="389"/>
      <c r="AF49" s="392" t="s">
        <v>152</v>
      </c>
      <c r="AG49" s="378"/>
      <c r="AH49" s="393"/>
      <c r="AI49" s="392" t="s">
        <v>181</v>
      </c>
      <c r="AJ49" s="378"/>
      <c r="AK49" s="379"/>
      <c r="AL49" s="394" t="s">
        <v>179</v>
      </c>
      <c r="AM49" s="378"/>
      <c r="AN49" s="379"/>
      <c r="AO49" s="394" t="s">
        <v>180</v>
      </c>
      <c r="AP49" s="378"/>
      <c r="AQ49" s="393"/>
      <c r="AR49" s="392" t="s">
        <v>153</v>
      </c>
      <c r="AS49" s="378"/>
      <c r="AT49" s="393"/>
      <c r="AU49" s="392" t="s">
        <v>154</v>
      </c>
      <c r="AV49" s="378"/>
      <c r="AW49" s="379"/>
      <c r="AX49" s="394" t="s">
        <v>190</v>
      </c>
      <c r="AY49" s="378"/>
      <c r="AZ49" s="379"/>
      <c r="BA49" s="395" t="s">
        <v>155</v>
      </c>
      <c r="BB49" s="396"/>
      <c r="BC49" s="397"/>
      <c r="BD49" s="364"/>
      <c r="BE49" s="365"/>
      <c r="BF49" s="370"/>
      <c r="BG49" s="371"/>
      <c r="BH49" s="371"/>
      <c r="BI49" s="365"/>
      <c r="BJ49" s="4">
        <f t="shared" si="5"/>
        <v>0</v>
      </c>
      <c r="BO49" s="19"/>
      <c r="BP49" s="19"/>
      <c r="BQ49" s="19"/>
    </row>
    <row r="50" spans="1:2643" s="42" customFormat="1" ht="156.75" customHeight="1" thickBot="1" x14ac:dyDescent="0.45">
      <c r="A50" s="337"/>
      <c r="B50" s="344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6"/>
      <c r="P50" s="351"/>
      <c r="Q50" s="352"/>
      <c r="R50" s="352"/>
      <c r="S50" s="355"/>
      <c r="T50" s="376"/>
      <c r="U50" s="352"/>
      <c r="V50" s="376"/>
      <c r="W50" s="355"/>
      <c r="X50" s="376"/>
      <c r="Y50" s="390"/>
      <c r="Z50" s="352"/>
      <c r="AA50" s="352"/>
      <c r="AB50" s="376"/>
      <c r="AC50" s="352"/>
      <c r="AD50" s="352"/>
      <c r="AE50" s="390"/>
      <c r="AF50" s="182" t="s">
        <v>3</v>
      </c>
      <c r="AG50" s="183" t="s">
        <v>17</v>
      </c>
      <c r="AH50" s="184" t="s">
        <v>18</v>
      </c>
      <c r="AI50" s="182" t="s">
        <v>3</v>
      </c>
      <c r="AJ50" s="183" t="s">
        <v>17</v>
      </c>
      <c r="AK50" s="185" t="s">
        <v>18</v>
      </c>
      <c r="AL50" s="184" t="s">
        <v>3</v>
      </c>
      <c r="AM50" s="183" t="s">
        <v>17</v>
      </c>
      <c r="AN50" s="185" t="s">
        <v>18</v>
      </c>
      <c r="AO50" s="184" t="s">
        <v>3</v>
      </c>
      <c r="AP50" s="183" t="s">
        <v>17</v>
      </c>
      <c r="AQ50" s="184" t="s">
        <v>18</v>
      </c>
      <c r="AR50" s="182" t="s">
        <v>3</v>
      </c>
      <c r="AS50" s="183" t="s">
        <v>17</v>
      </c>
      <c r="AT50" s="184" t="s">
        <v>18</v>
      </c>
      <c r="AU50" s="182" t="s">
        <v>3</v>
      </c>
      <c r="AV50" s="183" t="s">
        <v>17</v>
      </c>
      <c r="AW50" s="185" t="s">
        <v>18</v>
      </c>
      <c r="AX50" s="186" t="s">
        <v>3</v>
      </c>
      <c r="AY50" s="183" t="s">
        <v>17</v>
      </c>
      <c r="AZ50" s="187" t="s">
        <v>18</v>
      </c>
      <c r="BA50" s="188" t="s">
        <v>3</v>
      </c>
      <c r="BB50" s="189" t="s">
        <v>17</v>
      </c>
      <c r="BC50" s="190" t="s">
        <v>18</v>
      </c>
      <c r="BD50" s="366"/>
      <c r="BE50" s="367"/>
      <c r="BF50" s="372"/>
      <c r="BG50" s="373"/>
      <c r="BH50" s="373"/>
      <c r="BI50" s="367"/>
      <c r="BJ50" s="4">
        <f t="shared" si="5"/>
        <v>0</v>
      </c>
      <c r="BO50" s="19"/>
      <c r="BP50" s="19"/>
      <c r="BQ50" s="19"/>
    </row>
    <row r="51" spans="1:2643" s="42" customFormat="1" ht="39" customHeight="1" x14ac:dyDescent="0.4">
      <c r="A51" s="253" t="s">
        <v>174</v>
      </c>
      <c r="B51" s="495" t="s">
        <v>175</v>
      </c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496"/>
      <c r="O51" s="497"/>
      <c r="P51" s="498">
        <v>1.2</v>
      </c>
      <c r="Q51" s="499"/>
      <c r="R51" s="499"/>
      <c r="S51" s="689"/>
      <c r="T51" s="533">
        <f>SUM(AF51,AI51,AL51,AO51,AR51,AU51,AX51)</f>
        <v>216</v>
      </c>
      <c r="U51" s="499"/>
      <c r="V51" s="533">
        <f>SUM(AG51,AJ51,AM51,AP51,AS51,AV51,AY51,BB51)</f>
        <v>120</v>
      </c>
      <c r="W51" s="689"/>
      <c r="X51" s="533">
        <v>56</v>
      </c>
      <c r="Y51" s="690"/>
      <c r="Z51" s="499">
        <v>64</v>
      </c>
      <c r="AA51" s="499"/>
      <c r="AB51" s="533"/>
      <c r="AC51" s="499"/>
      <c r="AD51" s="533"/>
      <c r="AE51" s="690"/>
      <c r="AF51" s="135">
        <v>108</v>
      </c>
      <c r="AG51" s="256">
        <v>60</v>
      </c>
      <c r="AH51" s="136">
        <v>3</v>
      </c>
      <c r="AI51" s="135">
        <v>108</v>
      </c>
      <c r="AJ51" s="256">
        <v>60</v>
      </c>
      <c r="AK51" s="137">
        <v>3</v>
      </c>
      <c r="AL51" s="136"/>
      <c r="AM51" s="256"/>
      <c r="AN51" s="136"/>
      <c r="AO51" s="135"/>
      <c r="AP51" s="256"/>
      <c r="AQ51" s="137"/>
      <c r="AR51" s="136"/>
      <c r="AS51" s="256"/>
      <c r="AT51" s="137"/>
      <c r="AU51" s="136"/>
      <c r="AV51" s="256"/>
      <c r="AW51" s="137"/>
      <c r="AX51" s="136"/>
      <c r="AY51" s="256"/>
      <c r="AZ51" s="136"/>
      <c r="BA51" s="135"/>
      <c r="BB51" s="256"/>
      <c r="BC51" s="136"/>
      <c r="BD51" s="708">
        <f>SUM(AH51,AK51,AN51,AQ51,AT51,AW51,AZ51)</f>
        <v>6</v>
      </c>
      <c r="BE51" s="709"/>
      <c r="BF51" s="519" t="s">
        <v>328</v>
      </c>
      <c r="BG51" s="520"/>
      <c r="BH51" s="520"/>
      <c r="BI51" s="521"/>
      <c r="BJ51" s="4">
        <f t="shared" si="5"/>
        <v>120</v>
      </c>
      <c r="BO51" s="19"/>
      <c r="BP51" s="19"/>
      <c r="BQ51" s="19"/>
    </row>
    <row r="52" spans="1:2643" s="48" customFormat="1" ht="45.75" customHeight="1" x14ac:dyDescent="0.4">
      <c r="A52" s="237" t="s">
        <v>176</v>
      </c>
      <c r="B52" s="697" t="s">
        <v>357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9"/>
      <c r="P52" s="406">
        <v>4</v>
      </c>
      <c r="Q52" s="410"/>
      <c r="R52" s="417"/>
      <c r="S52" s="407"/>
      <c r="T52" s="506">
        <f>SUM(AF52,AI52,AL52,AO52,AR52,AU52,AX52,BA52)</f>
        <v>120</v>
      </c>
      <c r="U52" s="410"/>
      <c r="V52" s="506">
        <f>SUM(AG52,AJ52,AM52,AP52,AS52,AV52,AY52,BB52)</f>
        <v>68</v>
      </c>
      <c r="W52" s="407"/>
      <c r="X52" s="406">
        <v>34</v>
      </c>
      <c r="Y52" s="506"/>
      <c r="Z52" s="417">
        <v>16</v>
      </c>
      <c r="AA52" s="410"/>
      <c r="AB52" s="506">
        <v>18</v>
      </c>
      <c r="AC52" s="410"/>
      <c r="AD52" s="506"/>
      <c r="AE52" s="407"/>
      <c r="AF52" s="248"/>
      <c r="AG52" s="252"/>
      <c r="AH52" s="257"/>
      <c r="AI52" s="248"/>
      <c r="AJ52" s="252"/>
      <c r="AK52" s="249"/>
      <c r="AL52" s="257"/>
      <c r="AM52" s="252"/>
      <c r="AN52" s="257"/>
      <c r="AO52" s="248">
        <v>120</v>
      </c>
      <c r="AP52" s="252">
        <v>68</v>
      </c>
      <c r="AQ52" s="249">
        <v>3</v>
      </c>
      <c r="AR52" s="257"/>
      <c r="AS52" s="252"/>
      <c r="AT52" s="249"/>
      <c r="AU52" s="257"/>
      <c r="AV52" s="252"/>
      <c r="AW52" s="249"/>
      <c r="AX52" s="257"/>
      <c r="AY52" s="252"/>
      <c r="AZ52" s="257"/>
      <c r="BA52" s="248"/>
      <c r="BB52" s="252"/>
      <c r="BC52" s="257"/>
      <c r="BD52" s="428">
        <f t="shared" si="3"/>
        <v>3</v>
      </c>
      <c r="BE52" s="411"/>
      <c r="BF52" s="500" t="s">
        <v>135</v>
      </c>
      <c r="BG52" s="501"/>
      <c r="BH52" s="501"/>
      <c r="BI52" s="502"/>
      <c r="BJ52" s="4">
        <f t="shared" si="5"/>
        <v>68</v>
      </c>
    </row>
    <row r="53" spans="1:2643" s="42" customFormat="1" ht="69.75" customHeight="1" x14ac:dyDescent="0.4">
      <c r="A53" s="237" t="s">
        <v>178</v>
      </c>
      <c r="B53" s="784" t="s">
        <v>264</v>
      </c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  <c r="O53" s="785"/>
      <c r="P53" s="428">
        <v>5</v>
      </c>
      <c r="Q53" s="418"/>
      <c r="R53" s="418"/>
      <c r="S53" s="411"/>
      <c r="T53" s="410">
        <f t="shared" si="4"/>
        <v>216</v>
      </c>
      <c r="U53" s="418"/>
      <c r="V53" s="410">
        <f t="shared" si="10"/>
        <v>86</v>
      </c>
      <c r="W53" s="411"/>
      <c r="X53" s="410">
        <v>40</v>
      </c>
      <c r="Y53" s="417"/>
      <c r="Z53" s="418"/>
      <c r="AA53" s="418"/>
      <c r="AB53" s="410">
        <v>46</v>
      </c>
      <c r="AC53" s="418"/>
      <c r="AD53" s="410"/>
      <c r="AE53" s="417"/>
      <c r="AF53" s="248"/>
      <c r="AG53" s="252"/>
      <c r="AH53" s="257"/>
      <c r="AI53" s="248"/>
      <c r="AJ53" s="252"/>
      <c r="AK53" s="249"/>
      <c r="AL53" s="257"/>
      <c r="AM53" s="252"/>
      <c r="AN53" s="257"/>
      <c r="AO53" s="248"/>
      <c r="AP53" s="252"/>
      <c r="AQ53" s="249"/>
      <c r="AR53" s="257">
        <v>216</v>
      </c>
      <c r="AS53" s="252">
        <v>86</v>
      </c>
      <c r="AT53" s="249">
        <v>6</v>
      </c>
      <c r="AU53" s="257"/>
      <c r="AV53" s="252"/>
      <c r="AW53" s="249"/>
      <c r="AX53" s="257"/>
      <c r="AY53" s="252"/>
      <c r="AZ53" s="257"/>
      <c r="BA53" s="248"/>
      <c r="BB53" s="252"/>
      <c r="BC53" s="257"/>
      <c r="BD53" s="594">
        <f t="shared" si="3"/>
        <v>6</v>
      </c>
      <c r="BE53" s="595"/>
      <c r="BF53" s="401" t="s">
        <v>282</v>
      </c>
      <c r="BG53" s="402"/>
      <c r="BH53" s="402"/>
      <c r="BI53" s="403"/>
      <c r="BJ53" s="4">
        <f t="shared" si="5"/>
        <v>86</v>
      </c>
      <c r="BO53" s="19"/>
      <c r="BP53" s="19"/>
      <c r="BQ53" s="19"/>
    </row>
    <row r="54" spans="1:2643" s="42" customFormat="1" ht="66" customHeight="1" x14ac:dyDescent="0.4">
      <c r="A54" s="261" t="s">
        <v>233</v>
      </c>
      <c r="B54" s="478" t="s">
        <v>384</v>
      </c>
      <c r="C54" s="479"/>
      <c r="D54" s="479"/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80"/>
      <c r="P54" s="428"/>
      <c r="Q54" s="418"/>
      <c r="R54" s="418"/>
      <c r="S54" s="411"/>
      <c r="T54" s="410"/>
      <c r="U54" s="418"/>
      <c r="V54" s="410"/>
      <c r="W54" s="411"/>
      <c r="X54" s="418"/>
      <c r="Y54" s="417"/>
      <c r="Z54" s="418"/>
      <c r="AA54" s="418"/>
      <c r="AB54" s="418"/>
      <c r="AC54" s="418"/>
      <c r="AD54" s="410">
        <f>SUM(AD59:AE59)</f>
        <v>0</v>
      </c>
      <c r="AE54" s="417"/>
      <c r="AF54" s="248">
        <f t="shared" ref="AF54:AK54" si="11">SUM(AF59:AF59)</f>
        <v>0</v>
      </c>
      <c r="AG54" s="252">
        <f t="shared" si="11"/>
        <v>0</v>
      </c>
      <c r="AH54" s="257">
        <f t="shared" si="11"/>
        <v>0</v>
      </c>
      <c r="AI54" s="248">
        <f t="shared" si="11"/>
        <v>0</v>
      </c>
      <c r="AJ54" s="252">
        <f t="shared" si="11"/>
        <v>0</v>
      </c>
      <c r="AK54" s="249">
        <f t="shared" si="11"/>
        <v>0</v>
      </c>
      <c r="AL54" s="257"/>
      <c r="AM54" s="252"/>
      <c r="AN54" s="249"/>
      <c r="AO54" s="257"/>
      <c r="AP54" s="252"/>
      <c r="AQ54" s="257"/>
      <c r="AR54" s="248">
        <f t="shared" ref="AR54:AZ54" si="12">SUM(AR59:AR59)</f>
        <v>0</v>
      </c>
      <c r="AS54" s="252">
        <f t="shared" si="12"/>
        <v>0</v>
      </c>
      <c r="AT54" s="257">
        <f t="shared" si="12"/>
        <v>0</v>
      </c>
      <c r="AU54" s="248">
        <f t="shared" si="12"/>
        <v>0</v>
      </c>
      <c r="AV54" s="252">
        <f t="shared" si="12"/>
        <v>0</v>
      </c>
      <c r="AW54" s="249">
        <f t="shared" si="12"/>
        <v>0</v>
      </c>
      <c r="AX54" s="257">
        <f t="shared" si="12"/>
        <v>0</v>
      </c>
      <c r="AY54" s="252">
        <f t="shared" si="12"/>
        <v>0</v>
      </c>
      <c r="AZ54" s="249">
        <f t="shared" si="12"/>
        <v>0</v>
      </c>
      <c r="BA54" s="250"/>
      <c r="BB54" s="252"/>
      <c r="BC54" s="251"/>
      <c r="BD54" s="423">
        <f t="shared" ref="BD54:BD109" si="13">SUM(AH54,AK54,AN54,AQ54,AT54,AW54,AZ54)</f>
        <v>0</v>
      </c>
      <c r="BE54" s="424"/>
      <c r="BF54" s="401"/>
      <c r="BG54" s="402"/>
      <c r="BH54" s="402"/>
      <c r="BI54" s="403"/>
      <c r="BJ54" s="4">
        <f t="shared" si="5"/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49"/>
      <c r="JT54" s="49"/>
      <c r="JU54" s="49"/>
      <c r="JV54" s="49"/>
      <c r="JW54" s="49"/>
      <c r="JX54" s="49"/>
      <c r="JY54" s="49"/>
      <c r="JZ54" s="49"/>
      <c r="KA54" s="49"/>
      <c r="KB54" s="49"/>
      <c r="KC54" s="49"/>
      <c r="KD54" s="49"/>
      <c r="KE54" s="49"/>
      <c r="KF54" s="49"/>
      <c r="KG54" s="49"/>
      <c r="KH54" s="49"/>
      <c r="KI54" s="49"/>
      <c r="KJ54" s="49"/>
      <c r="KK54" s="49"/>
      <c r="KL54" s="49"/>
      <c r="KM54" s="49"/>
      <c r="KN54" s="49"/>
      <c r="KO54" s="49"/>
      <c r="KP54" s="49"/>
      <c r="KQ54" s="49"/>
      <c r="KR54" s="49"/>
      <c r="KS54" s="49"/>
      <c r="KT54" s="49"/>
      <c r="KU54" s="49"/>
      <c r="KV54" s="49"/>
      <c r="KW54" s="49"/>
      <c r="KX54" s="49"/>
      <c r="KY54" s="49"/>
      <c r="KZ54" s="49"/>
      <c r="LA54" s="49"/>
      <c r="LB54" s="49"/>
      <c r="LC54" s="49"/>
      <c r="LD54" s="49"/>
      <c r="LE54" s="49"/>
      <c r="LF54" s="49"/>
      <c r="LG54" s="49"/>
      <c r="LH54" s="49"/>
      <c r="LI54" s="49"/>
      <c r="LJ54" s="49"/>
      <c r="LK54" s="49"/>
      <c r="LL54" s="49"/>
      <c r="LM54" s="49"/>
      <c r="LN54" s="49"/>
      <c r="LO54" s="49"/>
      <c r="LP54" s="49"/>
      <c r="LQ54" s="49"/>
      <c r="LR54" s="49"/>
      <c r="LS54" s="49"/>
      <c r="LT54" s="49"/>
      <c r="LU54" s="49"/>
      <c r="LV54" s="49"/>
      <c r="LW54" s="49"/>
      <c r="LX54" s="49"/>
      <c r="LY54" s="49"/>
      <c r="LZ54" s="49"/>
      <c r="MA54" s="49"/>
      <c r="MB54" s="49"/>
      <c r="MC54" s="49"/>
      <c r="MD54" s="49"/>
      <c r="ME54" s="49"/>
      <c r="MF54" s="49"/>
      <c r="MG54" s="49"/>
      <c r="MH54" s="49"/>
      <c r="MI54" s="49"/>
      <c r="MJ54" s="49"/>
      <c r="MK54" s="49"/>
      <c r="ML54" s="49"/>
      <c r="MM54" s="49"/>
      <c r="MN54" s="49"/>
      <c r="MO54" s="49"/>
      <c r="MP54" s="49"/>
      <c r="MQ54" s="49"/>
      <c r="MR54" s="49"/>
      <c r="MS54" s="49"/>
      <c r="MT54" s="49"/>
      <c r="MU54" s="49"/>
      <c r="MV54" s="49"/>
      <c r="MW54" s="49"/>
      <c r="MX54" s="49"/>
      <c r="MY54" s="49"/>
      <c r="MZ54" s="49"/>
      <c r="NA54" s="49"/>
      <c r="NB54" s="49"/>
      <c r="NC54" s="49"/>
      <c r="ND54" s="49"/>
      <c r="NE54" s="49"/>
      <c r="NF54" s="49"/>
      <c r="NG54" s="49"/>
      <c r="NH54" s="49"/>
      <c r="NI54" s="49"/>
      <c r="NJ54" s="49"/>
      <c r="NK54" s="49"/>
      <c r="NL54" s="49"/>
      <c r="NM54" s="49"/>
      <c r="NN54" s="49"/>
      <c r="NO54" s="49"/>
      <c r="NP54" s="49"/>
      <c r="NQ54" s="49"/>
      <c r="NR54" s="49"/>
      <c r="NS54" s="49"/>
      <c r="NT54" s="49"/>
      <c r="NU54" s="49"/>
      <c r="NV54" s="49"/>
      <c r="NW54" s="49"/>
      <c r="NX54" s="49"/>
      <c r="NY54" s="49"/>
      <c r="NZ54" s="49"/>
      <c r="OA54" s="49"/>
      <c r="OB54" s="49"/>
      <c r="OC54" s="49"/>
      <c r="OD54" s="49"/>
      <c r="OE54" s="49"/>
      <c r="OF54" s="49"/>
      <c r="OG54" s="49"/>
      <c r="OH54" s="49"/>
      <c r="OI54" s="49"/>
      <c r="OJ54" s="49"/>
      <c r="OK54" s="49"/>
      <c r="OL54" s="49"/>
      <c r="OM54" s="49"/>
      <c r="ON54" s="49"/>
      <c r="OO54" s="49"/>
      <c r="OP54" s="49"/>
      <c r="OQ54" s="49"/>
      <c r="OR54" s="49"/>
      <c r="OS54" s="49"/>
      <c r="OT54" s="49"/>
      <c r="OU54" s="49"/>
      <c r="OV54" s="49"/>
      <c r="OW54" s="49"/>
      <c r="OX54" s="49"/>
      <c r="OY54" s="49"/>
      <c r="OZ54" s="49"/>
      <c r="PA54" s="49"/>
      <c r="PB54" s="49"/>
      <c r="PC54" s="49"/>
      <c r="PD54" s="49"/>
      <c r="PE54" s="49"/>
      <c r="PF54" s="49"/>
      <c r="PG54" s="49"/>
      <c r="PH54" s="49"/>
      <c r="PI54" s="49"/>
      <c r="PJ54" s="49"/>
      <c r="PK54" s="49"/>
      <c r="PL54" s="49"/>
      <c r="PM54" s="49"/>
      <c r="PN54" s="49"/>
      <c r="PO54" s="49"/>
      <c r="PP54" s="49"/>
      <c r="PQ54" s="49"/>
      <c r="PR54" s="49"/>
      <c r="PS54" s="49"/>
      <c r="PT54" s="49"/>
      <c r="PU54" s="49"/>
      <c r="PV54" s="49"/>
      <c r="PW54" s="49"/>
      <c r="PX54" s="49"/>
      <c r="PY54" s="49"/>
      <c r="PZ54" s="49"/>
      <c r="QA54" s="49"/>
      <c r="QB54" s="49"/>
      <c r="QC54" s="49"/>
      <c r="QD54" s="49"/>
      <c r="QE54" s="49"/>
      <c r="QF54" s="49"/>
      <c r="QG54" s="49"/>
      <c r="QH54" s="49"/>
      <c r="QI54" s="49"/>
      <c r="QJ54" s="49"/>
      <c r="QK54" s="49"/>
      <c r="QL54" s="49"/>
      <c r="QM54" s="49"/>
      <c r="QN54" s="49"/>
      <c r="QO54" s="49"/>
      <c r="QP54" s="49"/>
      <c r="QQ54" s="49"/>
      <c r="QR54" s="49"/>
      <c r="QS54" s="49"/>
      <c r="QT54" s="49"/>
      <c r="QU54" s="49"/>
      <c r="QV54" s="49"/>
      <c r="QW54" s="49"/>
      <c r="QX54" s="49"/>
      <c r="QY54" s="49"/>
      <c r="QZ54" s="49"/>
      <c r="RA54" s="49"/>
      <c r="RB54" s="49"/>
      <c r="RC54" s="49"/>
      <c r="RD54" s="49"/>
      <c r="RE54" s="49"/>
      <c r="RF54" s="49"/>
      <c r="RG54" s="49"/>
      <c r="RH54" s="49"/>
      <c r="RI54" s="49"/>
      <c r="RJ54" s="49"/>
      <c r="RK54" s="49"/>
      <c r="RL54" s="49"/>
      <c r="RM54" s="49"/>
      <c r="RN54" s="49"/>
      <c r="RO54" s="49"/>
      <c r="RP54" s="49"/>
      <c r="RQ54" s="49"/>
      <c r="RR54" s="49"/>
      <c r="RS54" s="49"/>
      <c r="RT54" s="49"/>
      <c r="RU54" s="49"/>
      <c r="RV54" s="49"/>
      <c r="RW54" s="49"/>
      <c r="RX54" s="49"/>
      <c r="RY54" s="49"/>
      <c r="RZ54" s="49"/>
      <c r="SA54" s="49"/>
      <c r="SB54" s="49"/>
      <c r="SC54" s="49"/>
      <c r="SD54" s="49"/>
      <c r="SE54" s="49"/>
      <c r="SF54" s="49"/>
      <c r="SG54" s="49"/>
      <c r="SH54" s="49"/>
      <c r="SI54" s="49"/>
      <c r="SJ54" s="49"/>
      <c r="SK54" s="49"/>
      <c r="SL54" s="49"/>
      <c r="SM54" s="49"/>
      <c r="SN54" s="49"/>
      <c r="SO54" s="49"/>
      <c r="SP54" s="49"/>
      <c r="SQ54" s="49"/>
      <c r="SR54" s="49"/>
      <c r="SS54" s="49"/>
      <c r="ST54" s="49"/>
      <c r="SU54" s="49"/>
      <c r="SV54" s="49"/>
      <c r="SW54" s="49"/>
      <c r="SX54" s="49"/>
      <c r="SY54" s="49"/>
      <c r="SZ54" s="49"/>
      <c r="TA54" s="49"/>
      <c r="TB54" s="49"/>
      <c r="TC54" s="49"/>
      <c r="TD54" s="49"/>
      <c r="TE54" s="49"/>
      <c r="TF54" s="49"/>
      <c r="TG54" s="49"/>
      <c r="TH54" s="49"/>
      <c r="TI54" s="49"/>
      <c r="TJ54" s="49"/>
      <c r="TK54" s="49"/>
      <c r="TL54" s="49"/>
      <c r="TM54" s="49"/>
      <c r="TN54" s="49"/>
      <c r="TO54" s="49"/>
      <c r="TP54" s="49"/>
      <c r="TQ54" s="49"/>
      <c r="TR54" s="49"/>
      <c r="TS54" s="49"/>
      <c r="TT54" s="49"/>
      <c r="TU54" s="49"/>
      <c r="TV54" s="49"/>
      <c r="TW54" s="49"/>
      <c r="TX54" s="49"/>
      <c r="TY54" s="49"/>
      <c r="TZ54" s="49"/>
      <c r="UA54" s="49"/>
      <c r="UB54" s="49"/>
      <c r="UC54" s="49"/>
      <c r="UD54" s="49"/>
      <c r="UE54" s="49"/>
      <c r="UF54" s="49"/>
      <c r="UG54" s="49"/>
      <c r="UH54" s="49"/>
      <c r="UI54" s="49"/>
      <c r="UJ54" s="49"/>
      <c r="UK54" s="49"/>
      <c r="UL54" s="49"/>
      <c r="UM54" s="49"/>
      <c r="UN54" s="49"/>
      <c r="UO54" s="49"/>
      <c r="UP54" s="49"/>
      <c r="UQ54" s="49"/>
      <c r="UR54" s="49"/>
      <c r="US54" s="49"/>
      <c r="UT54" s="49"/>
      <c r="UU54" s="49"/>
      <c r="UV54" s="49"/>
      <c r="UW54" s="49"/>
      <c r="UX54" s="49"/>
      <c r="UY54" s="49"/>
      <c r="UZ54" s="49"/>
      <c r="VA54" s="49"/>
      <c r="VB54" s="49"/>
      <c r="VC54" s="49"/>
      <c r="VD54" s="49"/>
      <c r="VE54" s="49"/>
      <c r="VF54" s="49"/>
      <c r="VG54" s="49"/>
      <c r="VH54" s="49"/>
      <c r="VI54" s="49"/>
      <c r="VJ54" s="49"/>
      <c r="VK54" s="49"/>
      <c r="VL54" s="49"/>
      <c r="VM54" s="49"/>
      <c r="VN54" s="49"/>
      <c r="VO54" s="49"/>
      <c r="VP54" s="49"/>
      <c r="VQ54" s="49"/>
      <c r="VR54" s="49"/>
      <c r="VS54" s="49"/>
      <c r="VT54" s="49"/>
      <c r="VU54" s="49"/>
      <c r="VV54" s="49"/>
      <c r="VW54" s="49"/>
      <c r="VX54" s="49"/>
      <c r="VY54" s="49"/>
      <c r="VZ54" s="49"/>
      <c r="WA54" s="49"/>
      <c r="WB54" s="49"/>
      <c r="WC54" s="49"/>
      <c r="WD54" s="49"/>
      <c r="WE54" s="49"/>
      <c r="WF54" s="49"/>
      <c r="WG54" s="49"/>
      <c r="WH54" s="49"/>
      <c r="WI54" s="49"/>
      <c r="WJ54" s="49"/>
      <c r="WK54" s="49"/>
      <c r="WL54" s="49"/>
      <c r="WM54" s="49"/>
      <c r="WN54" s="49"/>
      <c r="WO54" s="49"/>
      <c r="WP54" s="49"/>
      <c r="WQ54" s="49"/>
      <c r="WR54" s="49"/>
      <c r="WS54" s="49"/>
      <c r="WT54" s="49"/>
      <c r="WU54" s="49"/>
      <c r="WV54" s="49"/>
      <c r="WW54" s="49"/>
      <c r="WX54" s="49"/>
      <c r="WY54" s="49"/>
      <c r="WZ54" s="49"/>
      <c r="XA54" s="49"/>
      <c r="XB54" s="49"/>
      <c r="XC54" s="49"/>
      <c r="XD54" s="49"/>
      <c r="XE54" s="49"/>
      <c r="XF54" s="49"/>
      <c r="XG54" s="49"/>
      <c r="XH54" s="49"/>
      <c r="XI54" s="49"/>
      <c r="XJ54" s="49"/>
      <c r="XK54" s="49"/>
      <c r="XL54" s="49"/>
      <c r="XM54" s="49"/>
      <c r="XN54" s="49"/>
      <c r="XO54" s="49"/>
      <c r="XP54" s="49"/>
      <c r="XQ54" s="49"/>
      <c r="XR54" s="49"/>
      <c r="XS54" s="49"/>
      <c r="XT54" s="49"/>
      <c r="XU54" s="49"/>
      <c r="XV54" s="49"/>
      <c r="XW54" s="49"/>
      <c r="XX54" s="49"/>
      <c r="XY54" s="49"/>
      <c r="XZ54" s="49"/>
      <c r="YA54" s="49"/>
      <c r="YB54" s="49"/>
      <c r="YC54" s="49"/>
      <c r="YD54" s="49"/>
      <c r="YE54" s="49"/>
      <c r="YF54" s="49"/>
      <c r="YG54" s="49"/>
      <c r="YH54" s="49"/>
      <c r="YI54" s="49"/>
      <c r="YJ54" s="49"/>
      <c r="YK54" s="49"/>
      <c r="YL54" s="49"/>
      <c r="YM54" s="49"/>
      <c r="YN54" s="49"/>
      <c r="YO54" s="49"/>
      <c r="YP54" s="49"/>
      <c r="YQ54" s="49"/>
      <c r="YR54" s="49"/>
      <c r="YS54" s="49"/>
      <c r="YT54" s="49"/>
      <c r="YU54" s="49"/>
      <c r="YV54" s="49"/>
      <c r="YW54" s="49"/>
      <c r="YX54" s="49"/>
      <c r="YY54" s="49"/>
      <c r="YZ54" s="49"/>
      <c r="ZA54" s="49"/>
      <c r="ZB54" s="49"/>
      <c r="ZC54" s="49"/>
      <c r="ZD54" s="49"/>
      <c r="ZE54" s="49"/>
      <c r="ZF54" s="49"/>
      <c r="ZG54" s="49"/>
      <c r="ZH54" s="49"/>
      <c r="ZI54" s="49"/>
      <c r="ZJ54" s="49"/>
      <c r="ZK54" s="49"/>
      <c r="ZL54" s="49"/>
      <c r="ZM54" s="49"/>
      <c r="ZN54" s="49"/>
      <c r="ZO54" s="49"/>
      <c r="ZP54" s="49"/>
      <c r="ZQ54" s="49"/>
      <c r="ZR54" s="49"/>
      <c r="ZS54" s="49"/>
      <c r="ZT54" s="49"/>
      <c r="ZU54" s="49"/>
      <c r="ZV54" s="49"/>
      <c r="ZW54" s="49"/>
      <c r="ZX54" s="49"/>
      <c r="ZY54" s="49"/>
      <c r="ZZ54" s="49"/>
      <c r="AAA54" s="49"/>
      <c r="AAB54" s="49"/>
      <c r="AAC54" s="49"/>
      <c r="AAD54" s="49"/>
      <c r="AAE54" s="49"/>
      <c r="AAF54" s="49"/>
      <c r="AAG54" s="49"/>
      <c r="AAH54" s="49"/>
      <c r="AAI54" s="49"/>
      <c r="AAJ54" s="49"/>
      <c r="AAK54" s="49"/>
      <c r="AAL54" s="49"/>
      <c r="AAM54" s="49"/>
      <c r="AAN54" s="49"/>
      <c r="AAO54" s="49"/>
      <c r="AAP54" s="49"/>
      <c r="AAQ54" s="49"/>
      <c r="AAR54" s="49"/>
      <c r="AAS54" s="49"/>
      <c r="AAT54" s="49"/>
      <c r="AAU54" s="49"/>
      <c r="AAV54" s="49"/>
      <c r="AAW54" s="49"/>
      <c r="AAX54" s="49"/>
      <c r="AAY54" s="49"/>
      <c r="AAZ54" s="49"/>
      <c r="ABA54" s="49"/>
      <c r="ABB54" s="49"/>
      <c r="ABC54" s="49"/>
      <c r="ABD54" s="49"/>
      <c r="ABE54" s="49"/>
      <c r="ABF54" s="49"/>
      <c r="ABG54" s="49"/>
      <c r="ABH54" s="49"/>
      <c r="ABI54" s="49"/>
      <c r="ABJ54" s="49"/>
      <c r="ABK54" s="49"/>
      <c r="ABL54" s="49"/>
      <c r="ABM54" s="49"/>
      <c r="ABN54" s="49"/>
      <c r="ABO54" s="49"/>
      <c r="ABP54" s="49"/>
      <c r="ABQ54" s="49"/>
      <c r="ABR54" s="49"/>
      <c r="ABS54" s="49"/>
      <c r="ABT54" s="49"/>
      <c r="ABU54" s="49"/>
      <c r="ABV54" s="49"/>
      <c r="ABW54" s="49"/>
      <c r="ABX54" s="49"/>
      <c r="ABY54" s="49"/>
      <c r="ABZ54" s="49"/>
      <c r="ACA54" s="49"/>
      <c r="ACB54" s="49"/>
      <c r="ACC54" s="49"/>
      <c r="ACD54" s="49"/>
      <c r="ACE54" s="49"/>
      <c r="ACF54" s="49"/>
      <c r="ACG54" s="49"/>
      <c r="ACH54" s="49"/>
      <c r="ACI54" s="49"/>
      <c r="ACJ54" s="49"/>
      <c r="ACK54" s="49"/>
      <c r="ACL54" s="49"/>
      <c r="ACM54" s="49"/>
      <c r="ACN54" s="49"/>
      <c r="ACO54" s="49"/>
      <c r="ACP54" s="49"/>
      <c r="ACQ54" s="49"/>
      <c r="ACR54" s="49"/>
      <c r="ACS54" s="49"/>
      <c r="ACT54" s="49"/>
      <c r="ACU54" s="49"/>
      <c r="ACV54" s="49"/>
      <c r="ACW54" s="49"/>
      <c r="ACX54" s="49"/>
      <c r="ACY54" s="49"/>
      <c r="ACZ54" s="49"/>
      <c r="ADA54" s="49"/>
      <c r="ADB54" s="49"/>
      <c r="ADC54" s="49"/>
      <c r="ADD54" s="49"/>
      <c r="ADE54" s="49"/>
      <c r="ADF54" s="49"/>
      <c r="ADG54" s="49"/>
      <c r="ADH54" s="49"/>
      <c r="ADI54" s="49"/>
      <c r="ADJ54" s="49"/>
      <c r="ADK54" s="49"/>
      <c r="ADL54" s="49"/>
      <c r="ADM54" s="49"/>
      <c r="ADN54" s="49"/>
      <c r="ADO54" s="49"/>
      <c r="ADP54" s="49"/>
      <c r="ADQ54" s="49"/>
      <c r="ADR54" s="49"/>
      <c r="ADS54" s="49"/>
      <c r="ADT54" s="49"/>
      <c r="ADU54" s="49"/>
      <c r="ADV54" s="49"/>
      <c r="ADW54" s="49"/>
      <c r="ADX54" s="49"/>
      <c r="ADY54" s="49"/>
      <c r="ADZ54" s="49"/>
      <c r="AEA54" s="49"/>
      <c r="AEB54" s="49"/>
      <c r="AEC54" s="49"/>
      <c r="AED54" s="49"/>
      <c r="AEE54" s="49"/>
      <c r="AEF54" s="49"/>
      <c r="AEG54" s="49"/>
      <c r="AEH54" s="49"/>
      <c r="AEI54" s="49"/>
      <c r="AEJ54" s="49"/>
      <c r="AEK54" s="49"/>
      <c r="AEL54" s="49"/>
      <c r="AEM54" s="49"/>
      <c r="AEN54" s="49"/>
      <c r="AEO54" s="49"/>
      <c r="AEP54" s="49"/>
      <c r="AEQ54" s="49"/>
      <c r="AER54" s="49"/>
      <c r="AES54" s="49"/>
      <c r="AET54" s="49"/>
      <c r="AEU54" s="49"/>
      <c r="AEV54" s="49"/>
      <c r="AEW54" s="49"/>
      <c r="AEX54" s="49"/>
      <c r="AEY54" s="49"/>
      <c r="AEZ54" s="49"/>
      <c r="AFA54" s="49"/>
      <c r="AFB54" s="49"/>
      <c r="AFC54" s="49"/>
      <c r="AFD54" s="49"/>
      <c r="AFE54" s="49"/>
      <c r="AFF54" s="49"/>
      <c r="AFG54" s="49"/>
      <c r="AFH54" s="49"/>
      <c r="AFI54" s="49"/>
      <c r="AFJ54" s="49"/>
      <c r="AFK54" s="49"/>
      <c r="AFL54" s="49"/>
      <c r="AFM54" s="49"/>
      <c r="AFN54" s="49"/>
      <c r="AFO54" s="49"/>
      <c r="AFP54" s="49"/>
      <c r="AFQ54" s="49"/>
      <c r="AFR54" s="49"/>
      <c r="AFS54" s="49"/>
      <c r="AFT54" s="49"/>
      <c r="AFU54" s="49"/>
      <c r="AFV54" s="49"/>
      <c r="AFW54" s="49"/>
      <c r="AFX54" s="49"/>
      <c r="AFY54" s="49"/>
      <c r="AFZ54" s="49"/>
      <c r="AGA54" s="49"/>
      <c r="AGB54" s="49"/>
      <c r="AGC54" s="49"/>
      <c r="AGD54" s="49"/>
      <c r="AGE54" s="49"/>
      <c r="AGF54" s="49"/>
      <c r="AGG54" s="49"/>
      <c r="AGH54" s="49"/>
      <c r="AGI54" s="49"/>
      <c r="AGJ54" s="49"/>
      <c r="AGK54" s="49"/>
      <c r="AGL54" s="49"/>
      <c r="AGM54" s="49"/>
      <c r="AGN54" s="49"/>
      <c r="AGO54" s="49"/>
      <c r="AGP54" s="49"/>
      <c r="AGQ54" s="49"/>
      <c r="AGR54" s="49"/>
      <c r="AGS54" s="49"/>
      <c r="AGT54" s="49"/>
      <c r="AGU54" s="49"/>
      <c r="AGV54" s="49"/>
      <c r="AGW54" s="49"/>
      <c r="AGX54" s="49"/>
      <c r="AGY54" s="49"/>
      <c r="AGZ54" s="49"/>
      <c r="AHA54" s="49"/>
      <c r="AHB54" s="49"/>
      <c r="AHC54" s="49"/>
      <c r="AHD54" s="49"/>
      <c r="AHE54" s="49"/>
      <c r="AHF54" s="49"/>
      <c r="AHG54" s="49"/>
      <c r="AHH54" s="49"/>
      <c r="AHI54" s="49"/>
      <c r="AHJ54" s="49"/>
      <c r="AHK54" s="49"/>
      <c r="AHL54" s="49"/>
      <c r="AHM54" s="49"/>
      <c r="AHN54" s="49"/>
      <c r="AHO54" s="49"/>
      <c r="AHP54" s="49"/>
      <c r="AHQ54" s="49"/>
      <c r="AHR54" s="49"/>
      <c r="AHS54" s="49"/>
      <c r="AHT54" s="49"/>
      <c r="AHU54" s="49"/>
      <c r="AHV54" s="49"/>
      <c r="AHW54" s="49"/>
      <c r="AHX54" s="49"/>
      <c r="AHY54" s="49"/>
      <c r="AHZ54" s="49"/>
      <c r="AIA54" s="49"/>
      <c r="AIB54" s="49"/>
      <c r="AIC54" s="49"/>
      <c r="AID54" s="49"/>
      <c r="AIE54" s="49"/>
      <c r="AIF54" s="49"/>
      <c r="AIG54" s="49"/>
      <c r="AIH54" s="49"/>
      <c r="AII54" s="49"/>
      <c r="AIJ54" s="49"/>
      <c r="AIK54" s="49"/>
      <c r="AIL54" s="49"/>
      <c r="AIM54" s="49"/>
      <c r="AIN54" s="49"/>
      <c r="AIO54" s="49"/>
      <c r="AIP54" s="49"/>
      <c r="AIQ54" s="49"/>
      <c r="AIR54" s="49"/>
      <c r="AIS54" s="49"/>
      <c r="AIT54" s="49"/>
      <c r="AIU54" s="49"/>
      <c r="AIV54" s="49"/>
      <c r="AIW54" s="49"/>
      <c r="AIX54" s="49"/>
      <c r="AIY54" s="49"/>
      <c r="AIZ54" s="49"/>
      <c r="AJA54" s="49"/>
      <c r="AJB54" s="49"/>
      <c r="AJC54" s="49"/>
      <c r="AJD54" s="49"/>
      <c r="AJE54" s="49"/>
      <c r="AJF54" s="49"/>
      <c r="AJG54" s="49"/>
      <c r="AJH54" s="49"/>
      <c r="AJI54" s="49"/>
      <c r="AJJ54" s="49"/>
      <c r="AJK54" s="49"/>
      <c r="AJL54" s="49"/>
      <c r="AJM54" s="49"/>
      <c r="AJN54" s="49"/>
      <c r="AJO54" s="49"/>
      <c r="AJP54" s="49"/>
      <c r="AJQ54" s="49"/>
      <c r="AJR54" s="49"/>
      <c r="AJS54" s="49"/>
      <c r="AJT54" s="49"/>
      <c r="AJU54" s="49"/>
      <c r="AJV54" s="49"/>
      <c r="AJW54" s="49"/>
      <c r="AJX54" s="49"/>
      <c r="AJY54" s="49"/>
      <c r="AJZ54" s="49"/>
      <c r="AKA54" s="49"/>
      <c r="AKB54" s="49"/>
      <c r="AKC54" s="49"/>
      <c r="AKD54" s="49"/>
      <c r="AKE54" s="49"/>
      <c r="AKF54" s="49"/>
      <c r="AKG54" s="49"/>
      <c r="AKH54" s="49"/>
      <c r="AKI54" s="49"/>
      <c r="AKJ54" s="49"/>
      <c r="AKK54" s="49"/>
      <c r="AKL54" s="49"/>
      <c r="AKM54" s="49"/>
      <c r="AKN54" s="49"/>
      <c r="AKO54" s="49"/>
      <c r="AKP54" s="49"/>
      <c r="AKQ54" s="49"/>
      <c r="AKR54" s="49"/>
      <c r="AKS54" s="49"/>
      <c r="AKT54" s="49"/>
      <c r="AKU54" s="49"/>
      <c r="AKV54" s="49"/>
      <c r="AKW54" s="49"/>
      <c r="AKX54" s="49"/>
      <c r="AKY54" s="49"/>
      <c r="AKZ54" s="49"/>
      <c r="ALA54" s="49"/>
      <c r="ALB54" s="49"/>
      <c r="ALC54" s="49"/>
      <c r="ALD54" s="49"/>
      <c r="ALE54" s="49"/>
      <c r="ALF54" s="49"/>
      <c r="ALG54" s="49"/>
      <c r="ALH54" s="49"/>
      <c r="ALI54" s="49"/>
      <c r="ALJ54" s="49"/>
      <c r="ALK54" s="49"/>
      <c r="ALL54" s="49"/>
      <c r="ALM54" s="49"/>
      <c r="ALN54" s="49"/>
      <c r="ALO54" s="49"/>
      <c r="ALP54" s="49"/>
      <c r="ALQ54" s="49"/>
      <c r="ALR54" s="49"/>
      <c r="ALS54" s="49"/>
      <c r="ALT54" s="49"/>
      <c r="ALU54" s="49"/>
      <c r="ALV54" s="49"/>
      <c r="ALW54" s="49"/>
      <c r="ALX54" s="49"/>
      <c r="ALY54" s="49"/>
      <c r="ALZ54" s="49"/>
      <c r="AMA54" s="49"/>
      <c r="AMB54" s="49"/>
      <c r="AMC54" s="49"/>
      <c r="AMD54" s="49"/>
      <c r="AME54" s="49"/>
      <c r="AMF54" s="49"/>
      <c r="AMG54" s="49"/>
      <c r="AMH54" s="49"/>
      <c r="AMI54" s="49"/>
      <c r="AMJ54" s="49"/>
      <c r="AMK54" s="49"/>
      <c r="AML54" s="49"/>
      <c r="AMM54" s="49"/>
      <c r="AMN54" s="49"/>
      <c r="AMO54" s="49"/>
      <c r="AMP54" s="49"/>
      <c r="AMQ54" s="49"/>
      <c r="AMR54" s="49"/>
      <c r="AMS54" s="49"/>
      <c r="AMT54" s="49"/>
      <c r="AMU54" s="49"/>
      <c r="AMV54" s="49"/>
      <c r="AMW54" s="49"/>
      <c r="AMX54" s="49"/>
      <c r="AMY54" s="49"/>
      <c r="AMZ54" s="49"/>
      <c r="ANA54" s="49"/>
      <c r="ANB54" s="49"/>
      <c r="ANC54" s="49"/>
      <c r="AND54" s="49"/>
      <c r="ANE54" s="49"/>
      <c r="ANF54" s="49"/>
      <c r="ANG54" s="49"/>
      <c r="ANH54" s="49"/>
      <c r="ANI54" s="49"/>
      <c r="ANJ54" s="49"/>
      <c r="ANK54" s="49"/>
      <c r="ANL54" s="49"/>
      <c r="ANM54" s="49"/>
      <c r="ANN54" s="49"/>
      <c r="ANO54" s="49"/>
      <c r="ANP54" s="49"/>
      <c r="ANQ54" s="49"/>
      <c r="ANR54" s="49"/>
      <c r="ANS54" s="49"/>
      <c r="ANT54" s="49"/>
      <c r="ANU54" s="49"/>
      <c r="ANV54" s="49"/>
      <c r="ANW54" s="49"/>
      <c r="ANX54" s="49"/>
      <c r="ANY54" s="49"/>
      <c r="ANZ54" s="49"/>
      <c r="AOA54" s="49"/>
      <c r="AOB54" s="49"/>
      <c r="AOC54" s="49"/>
      <c r="AOD54" s="49"/>
      <c r="AOE54" s="49"/>
      <c r="AOF54" s="49"/>
      <c r="AOG54" s="49"/>
      <c r="AOH54" s="49"/>
      <c r="AOI54" s="49"/>
      <c r="AOJ54" s="49"/>
      <c r="AOK54" s="49"/>
      <c r="AOL54" s="49"/>
      <c r="AOM54" s="49"/>
      <c r="AON54" s="49"/>
      <c r="AOO54" s="49"/>
      <c r="AOP54" s="49"/>
      <c r="AOQ54" s="49"/>
      <c r="AOR54" s="49"/>
      <c r="AOS54" s="49"/>
      <c r="AOT54" s="49"/>
      <c r="AOU54" s="49"/>
      <c r="AOV54" s="49"/>
      <c r="AOW54" s="49"/>
      <c r="AOX54" s="49"/>
      <c r="AOY54" s="49"/>
      <c r="AOZ54" s="49"/>
      <c r="APA54" s="49"/>
      <c r="APB54" s="49"/>
      <c r="APC54" s="49"/>
      <c r="APD54" s="49"/>
      <c r="APE54" s="49"/>
      <c r="APF54" s="49"/>
      <c r="APG54" s="49"/>
      <c r="APH54" s="49"/>
      <c r="API54" s="49"/>
      <c r="APJ54" s="49"/>
      <c r="APK54" s="49"/>
      <c r="APL54" s="49"/>
      <c r="APM54" s="49"/>
      <c r="APN54" s="49"/>
      <c r="APO54" s="49"/>
      <c r="APP54" s="49"/>
      <c r="APQ54" s="49"/>
      <c r="APR54" s="49"/>
      <c r="APS54" s="49"/>
      <c r="APT54" s="49"/>
      <c r="APU54" s="49"/>
      <c r="APV54" s="49"/>
      <c r="APW54" s="49"/>
      <c r="APX54" s="49"/>
      <c r="APY54" s="49"/>
      <c r="APZ54" s="49"/>
      <c r="AQA54" s="49"/>
      <c r="AQB54" s="49"/>
      <c r="AQC54" s="49"/>
      <c r="AQD54" s="49"/>
      <c r="AQE54" s="49"/>
      <c r="AQF54" s="49"/>
      <c r="AQG54" s="49"/>
      <c r="AQH54" s="49"/>
      <c r="AQI54" s="49"/>
      <c r="AQJ54" s="49"/>
      <c r="AQK54" s="49"/>
      <c r="AQL54" s="49"/>
      <c r="AQM54" s="49"/>
      <c r="AQN54" s="49"/>
      <c r="AQO54" s="49"/>
      <c r="AQP54" s="49"/>
      <c r="AQQ54" s="49"/>
      <c r="AQR54" s="49"/>
      <c r="AQS54" s="49"/>
      <c r="AQT54" s="49"/>
      <c r="AQU54" s="49"/>
      <c r="AQV54" s="49"/>
      <c r="AQW54" s="49"/>
      <c r="AQX54" s="49"/>
      <c r="AQY54" s="49"/>
      <c r="AQZ54" s="49"/>
      <c r="ARA54" s="49"/>
      <c r="ARB54" s="49"/>
      <c r="ARC54" s="49"/>
      <c r="ARD54" s="49"/>
      <c r="ARE54" s="49"/>
      <c r="ARF54" s="49"/>
      <c r="ARG54" s="49"/>
      <c r="ARH54" s="49"/>
      <c r="ARI54" s="49"/>
      <c r="ARJ54" s="49"/>
      <c r="ARK54" s="49"/>
      <c r="ARL54" s="49"/>
      <c r="ARM54" s="49"/>
      <c r="ARN54" s="49"/>
      <c r="ARO54" s="49"/>
      <c r="ARP54" s="49"/>
      <c r="ARQ54" s="49"/>
      <c r="ARR54" s="49"/>
      <c r="ARS54" s="49"/>
      <c r="ART54" s="49"/>
      <c r="ARU54" s="49"/>
      <c r="ARV54" s="49"/>
      <c r="ARW54" s="49"/>
      <c r="ARX54" s="49"/>
      <c r="ARY54" s="49"/>
      <c r="ARZ54" s="49"/>
      <c r="ASA54" s="49"/>
      <c r="ASB54" s="49"/>
      <c r="ASC54" s="49"/>
      <c r="ASD54" s="49"/>
      <c r="ASE54" s="49"/>
      <c r="ASF54" s="49"/>
      <c r="ASG54" s="49"/>
      <c r="ASH54" s="49"/>
      <c r="ASI54" s="49"/>
      <c r="ASJ54" s="49"/>
      <c r="ASK54" s="49"/>
      <c r="ASL54" s="49"/>
      <c r="ASM54" s="49"/>
      <c r="ASN54" s="49"/>
      <c r="ASO54" s="49"/>
      <c r="ASP54" s="49"/>
      <c r="ASQ54" s="49"/>
      <c r="ASR54" s="49"/>
      <c r="ASS54" s="49"/>
      <c r="AST54" s="49"/>
      <c r="ASU54" s="49"/>
      <c r="ASV54" s="49"/>
      <c r="ASW54" s="49"/>
      <c r="ASX54" s="49"/>
      <c r="ASY54" s="49"/>
      <c r="ASZ54" s="49"/>
      <c r="ATA54" s="49"/>
      <c r="ATB54" s="49"/>
      <c r="ATC54" s="49"/>
      <c r="ATD54" s="49"/>
      <c r="ATE54" s="49"/>
      <c r="ATF54" s="49"/>
      <c r="ATG54" s="49"/>
      <c r="ATH54" s="49"/>
      <c r="ATI54" s="49"/>
      <c r="ATJ54" s="49"/>
      <c r="ATK54" s="49"/>
      <c r="ATL54" s="49"/>
      <c r="ATM54" s="49"/>
      <c r="ATN54" s="49"/>
      <c r="ATO54" s="49"/>
      <c r="ATP54" s="49"/>
      <c r="ATQ54" s="49"/>
      <c r="ATR54" s="49"/>
      <c r="ATS54" s="49"/>
      <c r="ATT54" s="49"/>
      <c r="ATU54" s="49"/>
      <c r="ATV54" s="49"/>
      <c r="ATW54" s="49"/>
      <c r="ATX54" s="49"/>
      <c r="ATY54" s="49"/>
      <c r="ATZ54" s="49"/>
      <c r="AUA54" s="49"/>
      <c r="AUB54" s="49"/>
      <c r="AUC54" s="49"/>
      <c r="AUD54" s="49"/>
      <c r="AUE54" s="49"/>
      <c r="AUF54" s="49"/>
      <c r="AUG54" s="49"/>
      <c r="AUH54" s="49"/>
      <c r="AUI54" s="49"/>
      <c r="AUJ54" s="49"/>
      <c r="AUK54" s="49"/>
      <c r="AUL54" s="49"/>
      <c r="AUM54" s="49"/>
      <c r="AUN54" s="49"/>
      <c r="AUO54" s="49"/>
      <c r="AUP54" s="49"/>
      <c r="AUQ54" s="49"/>
      <c r="AUR54" s="49"/>
      <c r="AUS54" s="49"/>
      <c r="AUT54" s="49"/>
      <c r="AUU54" s="49"/>
      <c r="AUV54" s="49"/>
      <c r="AUW54" s="49"/>
      <c r="AUX54" s="49"/>
      <c r="AUY54" s="49"/>
      <c r="AUZ54" s="49"/>
      <c r="AVA54" s="49"/>
      <c r="AVB54" s="49"/>
      <c r="AVC54" s="49"/>
      <c r="AVD54" s="49"/>
      <c r="AVE54" s="49"/>
      <c r="AVF54" s="49"/>
      <c r="AVG54" s="49"/>
      <c r="AVH54" s="49"/>
      <c r="AVI54" s="49"/>
      <c r="AVJ54" s="49"/>
      <c r="AVK54" s="49"/>
      <c r="AVL54" s="49"/>
      <c r="AVM54" s="49"/>
      <c r="AVN54" s="49"/>
      <c r="AVO54" s="49"/>
      <c r="AVP54" s="49"/>
      <c r="AVQ54" s="49"/>
      <c r="AVR54" s="49"/>
      <c r="AVS54" s="49"/>
      <c r="AVT54" s="49"/>
      <c r="AVU54" s="49"/>
      <c r="AVV54" s="49"/>
      <c r="AVW54" s="49"/>
      <c r="AVX54" s="49"/>
      <c r="AVY54" s="49"/>
      <c r="AVZ54" s="49"/>
      <c r="AWA54" s="49"/>
      <c r="AWB54" s="49"/>
      <c r="AWC54" s="49"/>
      <c r="AWD54" s="49"/>
      <c r="AWE54" s="49"/>
      <c r="AWF54" s="49"/>
      <c r="AWG54" s="49"/>
      <c r="AWH54" s="49"/>
      <c r="AWI54" s="49"/>
      <c r="AWJ54" s="49"/>
      <c r="AWK54" s="49"/>
      <c r="AWL54" s="49"/>
      <c r="AWM54" s="49"/>
      <c r="AWN54" s="49"/>
      <c r="AWO54" s="49"/>
      <c r="AWP54" s="49"/>
      <c r="AWQ54" s="49"/>
      <c r="AWR54" s="49"/>
      <c r="AWS54" s="49"/>
      <c r="AWT54" s="49"/>
      <c r="AWU54" s="49"/>
      <c r="AWV54" s="49"/>
      <c r="AWW54" s="49"/>
      <c r="AWX54" s="49"/>
      <c r="AWY54" s="49"/>
      <c r="AWZ54" s="49"/>
      <c r="AXA54" s="49"/>
      <c r="AXB54" s="49"/>
      <c r="AXC54" s="49"/>
      <c r="AXD54" s="49"/>
      <c r="AXE54" s="49"/>
      <c r="AXF54" s="49"/>
      <c r="AXG54" s="49"/>
      <c r="AXH54" s="49"/>
      <c r="AXI54" s="49"/>
      <c r="AXJ54" s="49"/>
      <c r="AXK54" s="49"/>
      <c r="AXL54" s="49"/>
      <c r="AXM54" s="49"/>
      <c r="AXN54" s="49"/>
      <c r="AXO54" s="49"/>
      <c r="AXP54" s="49"/>
      <c r="AXQ54" s="49"/>
      <c r="AXR54" s="49"/>
      <c r="AXS54" s="49"/>
      <c r="AXT54" s="49"/>
      <c r="AXU54" s="49"/>
      <c r="AXV54" s="49"/>
      <c r="AXW54" s="49"/>
      <c r="AXX54" s="49"/>
      <c r="AXY54" s="49"/>
      <c r="AXZ54" s="49"/>
      <c r="AYA54" s="49"/>
      <c r="AYB54" s="49"/>
      <c r="AYC54" s="49"/>
      <c r="AYD54" s="49"/>
      <c r="AYE54" s="49"/>
      <c r="AYF54" s="49"/>
      <c r="AYG54" s="49"/>
      <c r="AYH54" s="49"/>
      <c r="AYI54" s="49"/>
      <c r="AYJ54" s="49"/>
      <c r="AYK54" s="49"/>
      <c r="AYL54" s="49"/>
      <c r="AYM54" s="49"/>
      <c r="AYN54" s="49"/>
      <c r="AYO54" s="49"/>
      <c r="AYP54" s="49"/>
      <c r="AYQ54" s="49"/>
      <c r="AYR54" s="49"/>
      <c r="AYS54" s="49"/>
      <c r="AYT54" s="49"/>
      <c r="AYU54" s="49"/>
      <c r="AYV54" s="49"/>
      <c r="AYW54" s="49"/>
      <c r="AYX54" s="49"/>
      <c r="AYY54" s="49"/>
      <c r="AYZ54" s="49"/>
      <c r="AZA54" s="49"/>
      <c r="AZB54" s="49"/>
      <c r="AZC54" s="49"/>
      <c r="AZD54" s="49"/>
      <c r="AZE54" s="49"/>
      <c r="AZF54" s="49"/>
      <c r="AZG54" s="49"/>
      <c r="AZH54" s="49"/>
      <c r="AZI54" s="49"/>
      <c r="AZJ54" s="49"/>
      <c r="AZK54" s="49"/>
      <c r="AZL54" s="49"/>
      <c r="AZM54" s="49"/>
      <c r="AZN54" s="49"/>
      <c r="AZO54" s="49"/>
      <c r="AZP54" s="49"/>
      <c r="AZQ54" s="49"/>
      <c r="AZR54" s="49"/>
      <c r="AZS54" s="49"/>
      <c r="AZT54" s="49"/>
      <c r="AZU54" s="49"/>
      <c r="AZV54" s="49"/>
      <c r="AZW54" s="49"/>
      <c r="AZX54" s="49"/>
      <c r="AZY54" s="49"/>
      <c r="AZZ54" s="49"/>
      <c r="BAA54" s="49"/>
      <c r="BAB54" s="49"/>
      <c r="BAC54" s="49"/>
      <c r="BAD54" s="49"/>
      <c r="BAE54" s="49"/>
      <c r="BAF54" s="49"/>
      <c r="BAG54" s="49"/>
      <c r="BAH54" s="49"/>
      <c r="BAI54" s="49"/>
      <c r="BAJ54" s="49"/>
      <c r="BAK54" s="49"/>
      <c r="BAL54" s="49"/>
      <c r="BAM54" s="49"/>
      <c r="BAN54" s="49"/>
      <c r="BAO54" s="49"/>
      <c r="BAP54" s="49"/>
      <c r="BAQ54" s="49"/>
      <c r="BAR54" s="49"/>
      <c r="BAS54" s="49"/>
      <c r="BAT54" s="49"/>
      <c r="BAU54" s="49"/>
      <c r="BAV54" s="49"/>
      <c r="BAW54" s="49"/>
      <c r="BAX54" s="49"/>
      <c r="BAY54" s="49"/>
      <c r="BAZ54" s="49"/>
      <c r="BBA54" s="49"/>
      <c r="BBB54" s="49"/>
      <c r="BBC54" s="49"/>
      <c r="BBD54" s="49"/>
      <c r="BBE54" s="49"/>
      <c r="BBF54" s="49"/>
      <c r="BBG54" s="49"/>
      <c r="BBH54" s="49"/>
      <c r="BBI54" s="49"/>
      <c r="BBJ54" s="49"/>
      <c r="BBK54" s="49"/>
      <c r="BBL54" s="49"/>
      <c r="BBM54" s="49"/>
      <c r="BBN54" s="49"/>
      <c r="BBO54" s="49"/>
      <c r="BBP54" s="49"/>
      <c r="BBQ54" s="49"/>
      <c r="BBR54" s="49"/>
      <c r="BBS54" s="49"/>
      <c r="BBT54" s="49"/>
      <c r="BBU54" s="49"/>
      <c r="BBV54" s="49"/>
      <c r="BBW54" s="49"/>
      <c r="BBX54" s="49"/>
      <c r="BBY54" s="49"/>
      <c r="BBZ54" s="49"/>
      <c r="BCA54" s="49"/>
      <c r="BCB54" s="49"/>
      <c r="BCC54" s="49"/>
      <c r="BCD54" s="49"/>
      <c r="BCE54" s="49"/>
      <c r="BCF54" s="49"/>
      <c r="BCG54" s="49"/>
      <c r="BCH54" s="49"/>
      <c r="BCI54" s="49"/>
      <c r="BCJ54" s="49"/>
      <c r="BCK54" s="49"/>
      <c r="BCL54" s="49"/>
      <c r="BCM54" s="49"/>
      <c r="BCN54" s="49"/>
      <c r="BCO54" s="49"/>
      <c r="BCP54" s="49"/>
      <c r="BCQ54" s="49"/>
      <c r="BCR54" s="49"/>
      <c r="BCS54" s="49"/>
      <c r="BCT54" s="49"/>
      <c r="BCU54" s="49"/>
      <c r="BCV54" s="49"/>
      <c r="BCW54" s="49"/>
      <c r="BCX54" s="49"/>
      <c r="BCY54" s="49"/>
      <c r="BCZ54" s="49"/>
      <c r="BDA54" s="49"/>
      <c r="BDB54" s="49"/>
      <c r="BDC54" s="49"/>
      <c r="BDD54" s="49"/>
      <c r="BDE54" s="49"/>
      <c r="BDF54" s="49"/>
      <c r="BDG54" s="49"/>
      <c r="BDH54" s="49"/>
      <c r="BDI54" s="49"/>
      <c r="BDJ54" s="49"/>
      <c r="BDK54" s="49"/>
      <c r="BDL54" s="49"/>
      <c r="BDM54" s="49"/>
      <c r="BDN54" s="49"/>
      <c r="BDO54" s="49"/>
      <c r="BDP54" s="49"/>
      <c r="BDQ54" s="49"/>
      <c r="BDR54" s="49"/>
      <c r="BDS54" s="49"/>
      <c r="BDT54" s="49"/>
      <c r="BDU54" s="49"/>
      <c r="BDV54" s="49"/>
      <c r="BDW54" s="49"/>
      <c r="BDX54" s="49"/>
      <c r="BDY54" s="49"/>
      <c r="BDZ54" s="49"/>
      <c r="BEA54" s="49"/>
      <c r="BEB54" s="49"/>
      <c r="BEC54" s="49"/>
      <c r="BED54" s="49"/>
      <c r="BEE54" s="49"/>
      <c r="BEF54" s="49"/>
      <c r="BEG54" s="49"/>
      <c r="BEH54" s="49"/>
      <c r="BEI54" s="49"/>
      <c r="BEJ54" s="49"/>
      <c r="BEK54" s="49"/>
      <c r="BEL54" s="49"/>
      <c r="BEM54" s="49"/>
      <c r="BEN54" s="49"/>
      <c r="BEO54" s="49"/>
      <c r="BEP54" s="49"/>
      <c r="BEQ54" s="49"/>
      <c r="BER54" s="49"/>
      <c r="BES54" s="49"/>
      <c r="BET54" s="49"/>
      <c r="BEU54" s="49"/>
      <c r="BEV54" s="49"/>
      <c r="BEW54" s="49"/>
      <c r="BEX54" s="49"/>
      <c r="BEY54" s="49"/>
      <c r="BEZ54" s="49"/>
      <c r="BFA54" s="49"/>
      <c r="BFB54" s="49"/>
      <c r="BFC54" s="49"/>
      <c r="BFD54" s="49"/>
      <c r="BFE54" s="49"/>
      <c r="BFF54" s="49"/>
      <c r="BFG54" s="49"/>
      <c r="BFH54" s="49"/>
      <c r="BFI54" s="49"/>
      <c r="BFJ54" s="49"/>
      <c r="BFK54" s="49"/>
      <c r="BFL54" s="49"/>
      <c r="BFM54" s="49"/>
      <c r="BFN54" s="49"/>
      <c r="BFO54" s="49"/>
      <c r="BFP54" s="49"/>
      <c r="BFQ54" s="49"/>
      <c r="BFR54" s="49"/>
      <c r="BFS54" s="49"/>
      <c r="BFT54" s="49"/>
      <c r="BFU54" s="49"/>
      <c r="BFV54" s="49"/>
      <c r="BFW54" s="49"/>
      <c r="BFX54" s="49"/>
      <c r="BFY54" s="49"/>
      <c r="BFZ54" s="49"/>
      <c r="BGA54" s="49"/>
      <c r="BGB54" s="49"/>
      <c r="BGC54" s="49"/>
      <c r="BGD54" s="49"/>
      <c r="BGE54" s="49"/>
      <c r="BGF54" s="49"/>
      <c r="BGG54" s="49"/>
      <c r="BGH54" s="49"/>
      <c r="BGI54" s="49"/>
      <c r="BGJ54" s="49"/>
      <c r="BGK54" s="49"/>
      <c r="BGL54" s="49"/>
      <c r="BGM54" s="49"/>
      <c r="BGN54" s="49"/>
      <c r="BGO54" s="49"/>
      <c r="BGP54" s="49"/>
      <c r="BGQ54" s="49"/>
      <c r="BGR54" s="49"/>
      <c r="BGS54" s="49"/>
      <c r="BGT54" s="49"/>
      <c r="BGU54" s="49"/>
      <c r="BGV54" s="49"/>
      <c r="BGW54" s="49"/>
      <c r="BGX54" s="49"/>
      <c r="BGY54" s="49"/>
      <c r="BGZ54" s="49"/>
      <c r="BHA54" s="49"/>
      <c r="BHB54" s="49"/>
      <c r="BHC54" s="49"/>
      <c r="BHD54" s="49"/>
      <c r="BHE54" s="49"/>
      <c r="BHF54" s="49"/>
      <c r="BHG54" s="49"/>
      <c r="BHH54" s="49"/>
      <c r="BHI54" s="49"/>
      <c r="BHJ54" s="49"/>
      <c r="BHK54" s="49"/>
      <c r="BHL54" s="49"/>
      <c r="BHM54" s="49"/>
      <c r="BHN54" s="49"/>
      <c r="BHO54" s="49"/>
      <c r="BHP54" s="49"/>
      <c r="BHQ54" s="49"/>
      <c r="BHR54" s="49"/>
      <c r="BHS54" s="49"/>
      <c r="BHT54" s="49"/>
      <c r="BHU54" s="49"/>
      <c r="BHV54" s="49"/>
      <c r="BHW54" s="49"/>
      <c r="BHX54" s="49"/>
      <c r="BHY54" s="49"/>
      <c r="BHZ54" s="49"/>
      <c r="BIA54" s="49"/>
      <c r="BIB54" s="49"/>
      <c r="BIC54" s="49"/>
      <c r="BID54" s="49"/>
      <c r="BIE54" s="49"/>
      <c r="BIF54" s="49"/>
      <c r="BIG54" s="49"/>
      <c r="BIH54" s="49"/>
      <c r="BII54" s="49"/>
      <c r="BIJ54" s="49"/>
      <c r="BIK54" s="49"/>
      <c r="BIL54" s="49"/>
      <c r="BIM54" s="49"/>
      <c r="BIN54" s="49"/>
      <c r="BIO54" s="49"/>
      <c r="BIP54" s="49"/>
      <c r="BIQ54" s="49"/>
      <c r="BIR54" s="49"/>
      <c r="BIS54" s="49"/>
      <c r="BIT54" s="49"/>
      <c r="BIU54" s="49"/>
      <c r="BIV54" s="49"/>
      <c r="BIW54" s="49"/>
      <c r="BIX54" s="49"/>
      <c r="BIY54" s="49"/>
      <c r="BIZ54" s="49"/>
      <c r="BJA54" s="49"/>
      <c r="BJB54" s="49"/>
      <c r="BJC54" s="49"/>
      <c r="BJD54" s="49"/>
      <c r="BJE54" s="49"/>
      <c r="BJF54" s="49"/>
      <c r="BJG54" s="49"/>
      <c r="BJH54" s="49"/>
      <c r="BJI54" s="49"/>
      <c r="BJJ54" s="49"/>
      <c r="BJK54" s="49"/>
      <c r="BJL54" s="49"/>
      <c r="BJM54" s="49"/>
      <c r="BJN54" s="49"/>
      <c r="BJO54" s="49"/>
      <c r="BJP54" s="49"/>
      <c r="BJQ54" s="49"/>
      <c r="BJR54" s="49"/>
      <c r="BJS54" s="49"/>
      <c r="BJT54" s="49"/>
      <c r="BJU54" s="49"/>
      <c r="BJV54" s="49"/>
      <c r="BJW54" s="49"/>
      <c r="BJX54" s="49"/>
      <c r="BJY54" s="49"/>
      <c r="BJZ54" s="49"/>
      <c r="BKA54" s="49"/>
      <c r="BKB54" s="49"/>
      <c r="BKC54" s="49"/>
      <c r="BKD54" s="49"/>
      <c r="BKE54" s="49"/>
      <c r="BKF54" s="49"/>
      <c r="BKG54" s="49"/>
      <c r="BKH54" s="49"/>
      <c r="BKI54" s="49"/>
      <c r="BKJ54" s="49"/>
      <c r="BKK54" s="49"/>
      <c r="BKL54" s="49"/>
      <c r="BKM54" s="49"/>
      <c r="BKN54" s="49"/>
      <c r="BKO54" s="49"/>
      <c r="BKP54" s="49"/>
      <c r="BKQ54" s="49"/>
      <c r="BKR54" s="49"/>
      <c r="BKS54" s="49"/>
      <c r="BKT54" s="49"/>
      <c r="BKU54" s="49"/>
      <c r="BKV54" s="49"/>
      <c r="BKW54" s="49"/>
      <c r="BKX54" s="49"/>
      <c r="BKY54" s="49"/>
      <c r="BKZ54" s="49"/>
      <c r="BLA54" s="49"/>
      <c r="BLB54" s="49"/>
      <c r="BLC54" s="49"/>
      <c r="BLD54" s="49"/>
      <c r="BLE54" s="49"/>
      <c r="BLF54" s="49"/>
      <c r="BLG54" s="49"/>
      <c r="BLH54" s="49"/>
      <c r="BLI54" s="49"/>
      <c r="BLJ54" s="49"/>
      <c r="BLK54" s="49"/>
      <c r="BLL54" s="49"/>
      <c r="BLM54" s="49"/>
      <c r="BLN54" s="49"/>
      <c r="BLO54" s="49"/>
      <c r="BLP54" s="49"/>
      <c r="BLQ54" s="49"/>
      <c r="BLR54" s="49"/>
      <c r="BLS54" s="49"/>
      <c r="BLT54" s="49"/>
      <c r="BLU54" s="49"/>
      <c r="BLV54" s="49"/>
      <c r="BLW54" s="49"/>
      <c r="BLX54" s="49"/>
      <c r="BLY54" s="49"/>
      <c r="BLZ54" s="49"/>
      <c r="BMA54" s="49"/>
      <c r="BMB54" s="49"/>
      <c r="BMC54" s="49"/>
      <c r="BMD54" s="49"/>
      <c r="BME54" s="49"/>
      <c r="BMF54" s="49"/>
      <c r="BMG54" s="49"/>
      <c r="BMH54" s="49"/>
      <c r="BMI54" s="49"/>
      <c r="BMJ54" s="49"/>
      <c r="BMK54" s="49"/>
      <c r="BML54" s="49"/>
      <c r="BMM54" s="49"/>
      <c r="BMN54" s="49"/>
      <c r="BMO54" s="49"/>
      <c r="BMP54" s="49"/>
      <c r="BMQ54" s="49"/>
      <c r="BMR54" s="49"/>
      <c r="BMS54" s="49"/>
      <c r="BMT54" s="49"/>
      <c r="BMU54" s="49"/>
      <c r="BMV54" s="49"/>
      <c r="BMW54" s="49"/>
      <c r="BMX54" s="49"/>
      <c r="BMY54" s="49"/>
      <c r="BMZ54" s="49"/>
      <c r="BNA54" s="49"/>
      <c r="BNB54" s="49"/>
      <c r="BNC54" s="49"/>
      <c r="BND54" s="49"/>
      <c r="BNE54" s="49"/>
      <c r="BNF54" s="49"/>
      <c r="BNG54" s="49"/>
      <c r="BNH54" s="49"/>
      <c r="BNI54" s="49"/>
      <c r="BNJ54" s="49"/>
      <c r="BNK54" s="49"/>
      <c r="BNL54" s="49"/>
      <c r="BNM54" s="49"/>
      <c r="BNN54" s="49"/>
      <c r="BNO54" s="49"/>
      <c r="BNP54" s="49"/>
      <c r="BNQ54" s="49"/>
      <c r="BNR54" s="49"/>
      <c r="BNS54" s="49"/>
      <c r="BNT54" s="49"/>
      <c r="BNU54" s="49"/>
      <c r="BNV54" s="49"/>
      <c r="BNW54" s="49"/>
      <c r="BNX54" s="49"/>
      <c r="BNY54" s="49"/>
      <c r="BNZ54" s="49"/>
      <c r="BOA54" s="49"/>
      <c r="BOB54" s="49"/>
      <c r="BOC54" s="49"/>
      <c r="BOD54" s="49"/>
      <c r="BOE54" s="49"/>
      <c r="BOF54" s="49"/>
      <c r="BOG54" s="49"/>
      <c r="BOH54" s="49"/>
      <c r="BOI54" s="49"/>
      <c r="BOJ54" s="49"/>
      <c r="BOK54" s="49"/>
      <c r="BOL54" s="49"/>
      <c r="BOM54" s="49"/>
      <c r="BON54" s="49"/>
      <c r="BOO54" s="49"/>
      <c r="BOP54" s="49"/>
      <c r="BOQ54" s="49"/>
      <c r="BOR54" s="49"/>
      <c r="BOS54" s="49"/>
      <c r="BOT54" s="49"/>
      <c r="BOU54" s="49"/>
      <c r="BOV54" s="49"/>
      <c r="BOW54" s="49"/>
      <c r="BOX54" s="49"/>
      <c r="BOY54" s="49"/>
      <c r="BOZ54" s="49"/>
      <c r="BPA54" s="49"/>
      <c r="BPB54" s="49"/>
      <c r="BPC54" s="49"/>
      <c r="BPD54" s="49"/>
      <c r="BPE54" s="49"/>
      <c r="BPF54" s="49"/>
      <c r="BPG54" s="49"/>
      <c r="BPH54" s="49"/>
      <c r="BPI54" s="49"/>
      <c r="BPJ54" s="49"/>
      <c r="BPK54" s="49"/>
      <c r="BPL54" s="49"/>
      <c r="BPM54" s="49"/>
      <c r="BPN54" s="49"/>
      <c r="BPO54" s="49"/>
      <c r="BPP54" s="49"/>
      <c r="BPQ54" s="49"/>
      <c r="BPR54" s="49"/>
      <c r="BPS54" s="49"/>
      <c r="BPT54" s="49"/>
      <c r="BPU54" s="49"/>
      <c r="BPV54" s="49"/>
      <c r="BPW54" s="49"/>
      <c r="BPX54" s="49"/>
      <c r="BPY54" s="49"/>
      <c r="BPZ54" s="49"/>
      <c r="BQA54" s="49"/>
      <c r="BQB54" s="49"/>
      <c r="BQC54" s="49"/>
      <c r="BQD54" s="49"/>
      <c r="BQE54" s="49"/>
      <c r="BQF54" s="49"/>
      <c r="BQG54" s="49"/>
      <c r="BQH54" s="49"/>
      <c r="BQI54" s="49"/>
      <c r="BQJ54" s="49"/>
      <c r="BQK54" s="49"/>
      <c r="BQL54" s="49"/>
      <c r="BQM54" s="49"/>
      <c r="BQN54" s="49"/>
      <c r="BQO54" s="49"/>
      <c r="BQP54" s="49"/>
      <c r="BQQ54" s="49"/>
      <c r="BQR54" s="49"/>
      <c r="BQS54" s="49"/>
      <c r="BQT54" s="49"/>
      <c r="BQU54" s="49"/>
      <c r="BQV54" s="49"/>
      <c r="BQW54" s="49"/>
      <c r="BQX54" s="49"/>
      <c r="BQY54" s="49"/>
      <c r="BQZ54" s="49"/>
      <c r="BRA54" s="49"/>
      <c r="BRB54" s="49"/>
      <c r="BRC54" s="49"/>
      <c r="BRD54" s="49"/>
      <c r="BRE54" s="49"/>
      <c r="BRF54" s="49"/>
      <c r="BRG54" s="49"/>
      <c r="BRH54" s="49"/>
      <c r="BRI54" s="49"/>
      <c r="BRJ54" s="49"/>
      <c r="BRK54" s="49"/>
      <c r="BRL54" s="49"/>
      <c r="BRM54" s="49"/>
      <c r="BRN54" s="49"/>
      <c r="BRO54" s="49"/>
      <c r="BRP54" s="49"/>
      <c r="BRQ54" s="49"/>
      <c r="BRR54" s="49"/>
      <c r="BRS54" s="49"/>
      <c r="BRT54" s="49"/>
      <c r="BRU54" s="49"/>
      <c r="BRV54" s="49"/>
      <c r="BRW54" s="49"/>
      <c r="BRX54" s="49"/>
      <c r="BRY54" s="49"/>
      <c r="BRZ54" s="49"/>
      <c r="BSA54" s="49"/>
      <c r="BSB54" s="49"/>
      <c r="BSC54" s="49"/>
      <c r="BSD54" s="49"/>
      <c r="BSE54" s="49"/>
      <c r="BSF54" s="49"/>
      <c r="BSG54" s="49"/>
      <c r="BSH54" s="49"/>
      <c r="BSI54" s="49"/>
      <c r="BSJ54" s="49"/>
      <c r="BSK54" s="49"/>
      <c r="BSL54" s="49"/>
      <c r="BSM54" s="49"/>
      <c r="BSN54" s="49"/>
      <c r="BSO54" s="49"/>
      <c r="BSP54" s="49"/>
      <c r="BSQ54" s="49"/>
      <c r="BSR54" s="49"/>
      <c r="BSS54" s="49"/>
      <c r="BST54" s="49"/>
      <c r="BSU54" s="49"/>
      <c r="BSV54" s="49"/>
      <c r="BSW54" s="49"/>
      <c r="BSX54" s="49"/>
      <c r="BSY54" s="49"/>
      <c r="BSZ54" s="49"/>
      <c r="BTA54" s="49"/>
      <c r="BTB54" s="49"/>
      <c r="BTC54" s="49"/>
      <c r="BTD54" s="49"/>
      <c r="BTE54" s="49"/>
      <c r="BTF54" s="49"/>
      <c r="BTG54" s="49"/>
      <c r="BTH54" s="49"/>
      <c r="BTI54" s="49"/>
      <c r="BTJ54" s="49"/>
      <c r="BTK54" s="49"/>
      <c r="BTL54" s="49"/>
      <c r="BTM54" s="49"/>
      <c r="BTN54" s="49"/>
      <c r="BTO54" s="49"/>
      <c r="BTP54" s="49"/>
      <c r="BTQ54" s="49"/>
      <c r="BTR54" s="49"/>
      <c r="BTS54" s="49"/>
      <c r="BTT54" s="49"/>
      <c r="BTU54" s="49"/>
      <c r="BTV54" s="49"/>
      <c r="BTW54" s="49"/>
      <c r="BTX54" s="49"/>
      <c r="BTY54" s="49"/>
      <c r="BTZ54" s="49"/>
      <c r="BUA54" s="49"/>
      <c r="BUB54" s="49"/>
      <c r="BUC54" s="49"/>
      <c r="BUD54" s="49"/>
      <c r="BUE54" s="49"/>
      <c r="BUF54" s="49"/>
      <c r="BUG54" s="49"/>
      <c r="BUH54" s="49"/>
      <c r="BUI54" s="49"/>
      <c r="BUJ54" s="49"/>
      <c r="BUK54" s="49"/>
      <c r="BUL54" s="49"/>
      <c r="BUM54" s="49"/>
      <c r="BUN54" s="49"/>
      <c r="BUO54" s="49"/>
      <c r="BUP54" s="49"/>
      <c r="BUQ54" s="49"/>
      <c r="BUR54" s="49"/>
      <c r="BUS54" s="49"/>
      <c r="BUT54" s="49"/>
      <c r="BUU54" s="49"/>
      <c r="BUV54" s="49"/>
      <c r="BUW54" s="49"/>
      <c r="BUX54" s="49"/>
      <c r="BUY54" s="49"/>
      <c r="BUZ54" s="49"/>
      <c r="BVA54" s="49"/>
      <c r="BVB54" s="49"/>
      <c r="BVC54" s="49"/>
      <c r="BVD54" s="49"/>
      <c r="BVE54" s="49"/>
      <c r="BVF54" s="49"/>
      <c r="BVG54" s="49"/>
      <c r="BVH54" s="49"/>
      <c r="BVI54" s="49"/>
      <c r="BVJ54" s="49"/>
      <c r="BVK54" s="49"/>
      <c r="BVL54" s="49"/>
      <c r="BVM54" s="49"/>
      <c r="BVN54" s="49"/>
      <c r="BVO54" s="49"/>
      <c r="BVP54" s="49"/>
      <c r="BVQ54" s="49"/>
      <c r="BVR54" s="49"/>
      <c r="BVS54" s="49"/>
      <c r="BVT54" s="49"/>
      <c r="BVU54" s="49"/>
      <c r="BVV54" s="49"/>
      <c r="BVW54" s="49"/>
      <c r="BVX54" s="49"/>
      <c r="BVY54" s="49"/>
      <c r="BVZ54" s="49"/>
      <c r="BWA54" s="49"/>
      <c r="BWB54" s="49"/>
      <c r="BWC54" s="49"/>
      <c r="BWD54" s="49"/>
      <c r="BWE54" s="49"/>
      <c r="BWF54" s="49"/>
      <c r="BWG54" s="49"/>
      <c r="BWH54" s="49"/>
      <c r="BWI54" s="49"/>
      <c r="BWJ54" s="49"/>
      <c r="BWK54" s="49"/>
      <c r="BWL54" s="49"/>
      <c r="BWM54" s="49"/>
      <c r="BWN54" s="49"/>
      <c r="BWO54" s="49"/>
      <c r="BWP54" s="49"/>
      <c r="BWQ54" s="49"/>
      <c r="BWR54" s="49"/>
      <c r="BWS54" s="49"/>
      <c r="BWT54" s="49"/>
      <c r="BWU54" s="49"/>
      <c r="BWV54" s="49"/>
      <c r="BWW54" s="49"/>
      <c r="BWX54" s="49"/>
      <c r="BWY54" s="49"/>
      <c r="BWZ54" s="49"/>
      <c r="BXA54" s="49"/>
      <c r="BXB54" s="49"/>
      <c r="BXC54" s="49"/>
      <c r="BXD54" s="49"/>
      <c r="BXE54" s="49"/>
      <c r="BXF54" s="49"/>
      <c r="BXG54" s="49"/>
      <c r="BXH54" s="49"/>
      <c r="BXI54" s="49"/>
      <c r="BXJ54" s="49"/>
      <c r="BXK54" s="49"/>
      <c r="BXL54" s="49"/>
      <c r="BXM54" s="49"/>
      <c r="BXN54" s="49"/>
      <c r="BXO54" s="49"/>
      <c r="BXP54" s="49"/>
      <c r="BXQ54" s="49"/>
      <c r="BXR54" s="49"/>
      <c r="BXS54" s="49"/>
      <c r="BXT54" s="49"/>
      <c r="BXU54" s="49"/>
      <c r="BXV54" s="49"/>
      <c r="BXW54" s="49"/>
      <c r="BXX54" s="49"/>
      <c r="BXY54" s="49"/>
      <c r="BXZ54" s="49"/>
      <c r="BYA54" s="49"/>
      <c r="BYB54" s="49"/>
      <c r="BYC54" s="49"/>
      <c r="BYD54" s="49"/>
      <c r="BYE54" s="49"/>
      <c r="BYF54" s="49"/>
      <c r="BYG54" s="49"/>
      <c r="BYH54" s="49"/>
      <c r="BYI54" s="49"/>
      <c r="BYJ54" s="49"/>
      <c r="BYK54" s="49"/>
      <c r="BYL54" s="49"/>
      <c r="BYM54" s="49"/>
      <c r="BYN54" s="49"/>
      <c r="BYO54" s="49"/>
      <c r="BYP54" s="49"/>
      <c r="BYQ54" s="49"/>
      <c r="BYR54" s="49"/>
      <c r="BYS54" s="49"/>
      <c r="BYT54" s="49"/>
      <c r="BYU54" s="49"/>
      <c r="BYV54" s="49"/>
      <c r="BYW54" s="49"/>
      <c r="BYX54" s="49"/>
      <c r="BYY54" s="49"/>
      <c r="BYZ54" s="49"/>
      <c r="BZA54" s="49"/>
      <c r="BZB54" s="49"/>
      <c r="BZC54" s="49"/>
      <c r="BZD54" s="49"/>
      <c r="BZE54" s="49"/>
      <c r="BZF54" s="49"/>
      <c r="BZG54" s="49"/>
      <c r="BZH54" s="49"/>
      <c r="BZI54" s="49"/>
      <c r="BZJ54" s="49"/>
      <c r="BZK54" s="49"/>
      <c r="BZL54" s="49"/>
      <c r="BZM54" s="49"/>
      <c r="BZN54" s="49"/>
      <c r="BZO54" s="49"/>
      <c r="BZP54" s="49"/>
      <c r="BZQ54" s="49"/>
      <c r="BZR54" s="49"/>
      <c r="BZS54" s="49"/>
      <c r="BZT54" s="49"/>
      <c r="BZU54" s="49"/>
      <c r="BZV54" s="49"/>
      <c r="BZW54" s="49"/>
      <c r="BZX54" s="49"/>
      <c r="BZY54" s="49"/>
      <c r="BZZ54" s="49"/>
      <c r="CAA54" s="49"/>
      <c r="CAB54" s="49"/>
      <c r="CAC54" s="49"/>
      <c r="CAD54" s="49"/>
      <c r="CAE54" s="49"/>
      <c r="CAF54" s="49"/>
      <c r="CAG54" s="49"/>
      <c r="CAH54" s="49"/>
      <c r="CAI54" s="49"/>
      <c r="CAJ54" s="49"/>
      <c r="CAK54" s="49"/>
      <c r="CAL54" s="49"/>
      <c r="CAM54" s="49"/>
      <c r="CAN54" s="49"/>
      <c r="CAO54" s="49"/>
      <c r="CAP54" s="49"/>
      <c r="CAQ54" s="49"/>
      <c r="CAR54" s="49"/>
      <c r="CAS54" s="49"/>
      <c r="CAT54" s="49"/>
      <c r="CAU54" s="49"/>
      <c r="CAV54" s="49"/>
      <c r="CAW54" s="49"/>
      <c r="CAX54" s="49"/>
      <c r="CAY54" s="49"/>
      <c r="CAZ54" s="49"/>
      <c r="CBA54" s="49"/>
      <c r="CBB54" s="49"/>
      <c r="CBC54" s="49"/>
      <c r="CBD54" s="49"/>
      <c r="CBE54" s="49"/>
      <c r="CBF54" s="49"/>
      <c r="CBG54" s="49"/>
      <c r="CBH54" s="49"/>
      <c r="CBI54" s="49"/>
      <c r="CBJ54" s="49"/>
      <c r="CBK54" s="49"/>
      <c r="CBL54" s="49"/>
      <c r="CBM54" s="49"/>
      <c r="CBN54" s="49"/>
      <c r="CBO54" s="49"/>
      <c r="CBP54" s="49"/>
      <c r="CBQ54" s="49"/>
      <c r="CBR54" s="49"/>
      <c r="CBS54" s="49"/>
      <c r="CBT54" s="49"/>
      <c r="CBU54" s="49"/>
      <c r="CBV54" s="49"/>
      <c r="CBW54" s="49"/>
      <c r="CBX54" s="49"/>
      <c r="CBY54" s="49"/>
      <c r="CBZ54" s="49"/>
      <c r="CCA54" s="49"/>
      <c r="CCB54" s="49"/>
      <c r="CCC54" s="49"/>
      <c r="CCD54" s="49"/>
      <c r="CCE54" s="49"/>
      <c r="CCF54" s="49"/>
      <c r="CCG54" s="49"/>
      <c r="CCH54" s="49"/>
      <c r="CCI54" s="49"/>
      <c r="CCJ54" s="49"/>
      <c r="CCK54" s="49"/>
      <c r="CCL54" s="49"/>
      <c r="CCM54" s="49"/>
      <c r="CCN54" s="49"/>
      <c r="CCO54" s="49"/>
      <c r="CCP54" s="49"/>
      <c r="CCQ54" s="49"/>
      <c r="CCR54" s="49"/>
      <c r="CCS54" s="49"/>
      <c r="CCT54" s="49"/>
      <c r="CCU54" s="49"/>
      <c r="CCV54" s="49"/>
      <c r="CCW54" s="49"/>
      <c r="CCX54" s="49"/>
      <c r="CCY54" s="49"/>
      <c r="CCZ54" s="49"/>
      <c r="CDA54" s="49"/>
      <c r="CDB54" s="49"/>
      <c r="CDC54" s="49"/>
      <c r="CDD54" s="49"/>
      <c r="CDE54" s="49"/>
      <c r="CDF54" s="49"/>
      <c r="CDG54" s="49"/>
      <c r="CDH54" s="49"/>
      <c r="CDI54" s="49"/>
      <c r="CDJ54" s="49"/>
      <c r="CDK54" s="49"/>
      <c r="CDL54" s="49"/>
      <c r="CDM54" s="49"/>
      <c r="CDN54" s="49"/>
      <c r="CDO54" s="49"/>
      <c r="CDP54" s="49"/>
      <c r="CDQ54" s="49"/>
      <c r="CDR54" s="49"/>
      <c r="CDS54" s="49"/>
      <c r="CDT54" s="49"/>
      <c r="CDU54" s="49"/>
      <c r="CDV54" s="49"/>
      <c r="CDW54" s="49"/>
      <c r="CDX54" s="49"/>
      <c r="CDY54" s="49"/>
      <c r="CDZ54" s="49"/>
      <c r="CEA54" s="49"/>
      <c r="CEB54" s="49"/>
      <c r="CEC54" s="49"/>
      <c r="CED54" s="49"/>
      <c r="CEE54" s="49"/>
      <c r="CEF54" s="49"/>
      <c r="CEG54" s="49"/>
      <c r="CEH54" s="49"/>
      <c r="CEI54" s="49"/>
      <c r="CEJ54" s="49"/>
      <c r="CEK54" s="49"/>
      <c r="CEL54" s="49"/>
      <c r="CEM54" s="49"/>
      <c r="CEN54" s="49"/>
      <c r="CEO54" s="49"/>
      <c r="CEP54" s="49"/>
      <c r="CEQ54" s="49"/>
      <c r="CER54" s="49"/>
      <c r="CES54" s="49"/>
      <c r="CET54" s="49"/>
      <c r="CEU54" s="49"/>
      <c r="CEV54" s="49"/>
      <c r="CEW54" s="49"/>
      <c r="CEX54" s="49"/>
      <c r="CEY54" s="49"/>
      <c r="CEZ54" s="49"/>
      <c r="CFA54" s="49"/>
      <c r="CFB54" s="49"/>
      <c r="CFC54" s="49"/>
      <c r="CFD54" s="49"/>
      <c r="CFE54" s="49"/>
      <c r="CFF54" s="49"/>
      <c r="CFG54" s="49"/>
      <c r="CFH54" s="49"/>
      <c r="CFI54" s="49"/>
      <c r="CFJ54" s="49"/>
      <c r="CFK54" s="49"/>
      <c r="CFL54" s="49"/>
      <c r="CFM54" s="49"/>
      <c r="CFN54" s="49"/>
      <c r="CFO54" s="49"/>
      <c r="CFP54" s="49"/>
      <c r="CFQ54" s="49"/>
      <c r="CFR54" s="49"/>
      <c r="CFS54" s="49"/>
      <c r="CFT54" s="49"/>
      <c r="CFU54" s="49"/>
      <c r="CFV54" s="49"/>
      <c r="CFW54" s="49"/>
      <c r="CFX54" s="49"/>
      <c r="CFY54" s="49"/>
      <c r="CFZ54" s="49"/>
      <c r="CGA54" s="49"/>
      <c r="CGB54" s="49"/>
      <c r="CGC54" s="49"/>
      <c r="CGD54" s="49"/>
      <c r="CGE54" s="49"/>
      <c r="CGF54" s="49"/>
      <c r="CGG54" s="49"/>
      <c r="CGH54" s="49"/>
      <c r="CGI54" s="49"/>
      <c r="CGJ54" s="49"/>
      <c r="CGK54" s="49"/>
      <c r="CGL54" s="49"/>
      <c r="CGM54" s="49"/>
      <c r="CGN54" s="49"/>
      <c r="CGO54" s="49"/>
      <c r="CGP54" s="49"/>
      <c r="CGQ54" s="49"/>
      <c r="CGR54" s="49"/>
      <c r="CGS54" s="49"/>
      <c r="CGT54" s="49"/>
      <c r="CGU54" s="49"/>
      <c r="CGV54" s="49"/>
      <c r="CGW54" s="49"/>
      <c r="CGX54" s="49"/>
      <c r="CGY54" s="49"/>
      <c r="CGZ54" s="49"/>
      <c r="CHA54" s="49"/>
      <c r="CHB54" s="49"/>
      <c r="CHC54" s="49"/>
      <c r="CHD54" s="49"/>
      <c r="CHE54" s="49"/>
      <c r="CHF54" s="49"/>
      <c r="CHG54" s="49"/>
      <c r="CHH54" s="49"/>
      <c r="CHI54" s="49"/>
      <c r="CHJ54" s="49"/>
      <c r="CHK54" s="49"/>
      <c r="CHL54" s="49"/>
      <c r="CHM54" s="49"/>
      <c r="CHN54" s="49"/>
      <c r="CHO54" s="49"/>
      <c r="CHP54" s="49"/>
      <c r="CHQ54" s="49"/>
      <c r="CHR54" s="49"/>
      <c r="CHS54" s="49"/>
      <c r="CHT54" s="49"/>
      <c r="CHU54" s="49"/>
      <c r="CHV54" s="49"/>
      <c r="CHW54" s="49"/>
      <c r="CHX54" s="49"/>
      <c r="CHY54" s="49"/>
      <c r="CHZ54" s="49"/>
      <c r="CIA54" s="49"/>
      <c r="CIB54" s="49"/>
      <c r="CIC54" s="49"/>
      <c r="CID54" s="49"/>
      <c r="CIE54" s="49"/>
      <c r="CIF54" s="49"/>
      <c r="CIG54" s="49"/>
      <c r="CIH54" s="49"/>
      <c r="CII54" s="49"/>
      <c r="CIJ54" s="49"/>
      <c r="CIK54" s="49"/>
      <c r="CIL54" s="49"/>
      <c r="CIM54" s="49"/>
      <c r="CIN54" s="49"/>
      <c r="CIO54" s="49"/>
      <c r="CIP54" s="49"/>
      <c r="CIQ54" s="49"/>
      <c r="CIR54" s="49"/>
      <c r="CIS54" s="49"/>
      <c r="CIT54" s="49"/>
      <c r="CIU54" s="49"/>
      <c r="CIV54" s="49"/>
      <c r="CIW54" s="49"/>
      <c r="CIX54" s="49"/>
      <c r="CIY54" s="49"/>
      <c r="CIZ54" s="49"/>
      <c r="CJA54" s="49"/>
      <c r="CJB54" s="49"/>
      <c r="CJC54" s="49"/>
      <c r="CJD54" s="49"/>
      <c r="CJE54" s="49"/>
      <c r="CJF54" s="49"/>
      <c r="CJG54" s="49"/>
      <c r="CJH54" s="49"/>
      <c r="CJI54" s="49"/>
      <c r="CJJ54" s="49"/>
      <c r="CJK54" s="49"/>
      <c r="CJL54" s="49"/>
      <c r="CJM54" s="49"/>
      <c r="CJN54" s="49"/>
      <c r="CJO54" s="49"/>
      <c r="CJP54" s="49"/>
      <c r="CJQ54" s="49"/>
      <c r="CJR54" s="49"/>
      <c r="CJS54" s="49"/>
      <c r="CJT54" s="49"/>
      <c r="CJU54" s="49"/>
      <c r="CJV54" s="49"/>
      <c r="CJW54" s="49"/>
      <c r="CJX54" s="49"/>
      <c r="CJY54" s="49"/>
      <c r="CJZ54" s="49"/>
      <c r="CKA54" s="49"/>
      <c r="CKB54" s="49"/>
      <c r="CKC54" s="49"/>
      <c r="CKD54" s="49"/>
      <c r="CKE54" s="49"/>
      <c r="CKF54" s="49"/>
      <c r="CKG54" s="49"/>
      <c r="CKH54" s="49"/>
      <c r="CKI54" s="49"/>
      <c r="CKJ54" s="49"/>
      <c r="CKK54" s="49"/>
      <c r="CKL54" s="49"/>
      <c r="CKM54" s="49"/>
      <c r="CKN54" s="49"/>
      <c r="CKO54" s="49"/>
      <c r="CKP54" s="49"/>
      <c r="CKQ54" s="49"/>
      <c r="CKR54" s="49"/>
      <c r="CKS54" s="49"/>
      <c r="CKT54" s="49"/>
      <c r="CKU54" s="49"/>
      <c r="CKV54" s="49"/>
      <c r="CKW54" s="49"/>
      <c r="CKX54" s="49"/>
      <c r="CKY54" s="49"/>
      <c r="CKZ54" s="49"/>
      <c r="CLA54" s="49"/>
      <c r="CLB54" s="49"/>
      <c r="CLC54" s="49"/>
      <c r="CLD54" s="49"/>
      <c r="CLE54" s="49"/>
      <c r="CLF54" s="49"/>
      <c r="CLG54" s="49"/>
      <c r="CLH54" s="49"/>
      <c r="CLI54" s="49"/>
      <c r="CLJ54" s="49"/>
      <c r="CLK54" s="49"/>
      <c r="CLL54" s="49"/>
      <c r="CLM54" s="49"/>
      <c r="CLN54" s="49"/>
      <c r="CLO54" s="49"/>
      <c r="CLP54" s="49"/>
      <c r="CLQ54" s="49"/>
      <c r="CLR54" s="49"/>
      <c r="CLS54" s="49"/>
      <c r="CLT54" s="49"/>
      <c r="CLU54" s="49"/>
      <c r="CLV54" s="49"/>
      <c r="CLW54" s="49"/>
      <c r="CLX54" s="49"/>
      <c r="CLY54" s="49"/>
      <c r="CLZ54" s="49"/>
      <c r="CMA54" s="49"/>
      <c r="CMB54" s="49"/>
      <c r="CMC54" s="49"/>
      <c r="CMD54" s="49"/>
      <c r="CME54" s="49"/>
      <c r="CMF54" s="49"/>
      <c r="CMG54" s="49"/>
      <c r="CMH54" s="49"/>
      <c r="CMI54" s="49"/>
      <c r="CMJ54" s="49"/>
      <c r="CMK54" s="49"/>
      <c r="CML54" s="49"/>
      <c r="CMM54" s="49"/>
      <c r="CMN54" s="49"/>
      <c r="CMO54" s="49"/>
      <c r="CMP54" s="49"/>
      <c r="CMQ54" s="49"/>
      <c r="CMR54" s="49"/>
      <c r="CMS54" s="49"/>
      <c r="CMT54" s="49"/>
      <c r="CMU54" s="49"/>
      <c r="CMV54" s="49"/>
      <c r="CMW54" s="49"/>
      <c r="CMX54" s="49"/>
      <c r="CMY54" s="49"/>
      <c r="CMZ54" s="49"/>
      <c r="CNA54" s="49"/>
      <c r="CNB54" s="49"/>
      <c r="CNC54" s="49"/>
      <c r="CND54" s="49"/>
      <c r="CNE54" s="49"/>
      <c r="CNF54" s="49"/>
      <c r="CNG54" s="49"/>
      <c r="CNH54" s="49"/>
      <c r="CNI54" s="49"/>
      <c r="CNJ54" s="49"/>
      <c r="CNK54" s="49"/>
      <c r="CNL54" s="49"/>
      <c r="CNM54" s="49"/>
      <c r="CNN54" s="49"/>
      <c r="CNO54" s="49"/>
      <c r="CNP54" s="49"/>
      <c r="CNQ54" s="49"/>
      <c r="CNR54" s="49"/>
      <c r="CNS54" s="49"/>
      <c r="CNT54" s="49"/>
      <c r="CNU54" s="49"/>
      <c r="CNV54" s="49"/>
      <c r="CNW54" s="49"/>
      <c r="CNX54" s="49"/>
      <c r="CNY54" s="49"/>
      <c r="CNZ54" s="49"/>
      <c r="COA54" s="49"/>
      <c r="COB54" s="49"/>
      <c r="COC54" s="49"/>
      <c r="COD54" s="49"/>
      <c r="COE54" s="49"/>
      <c r="COF54" s="49"/>
      <c r="COG54" s="49"/>
      <c r="COH54" s="49"/>
      <c r="COI54" s="49"/>
      <c r="COJ54" s="49"/>
      <c r="COK54" s="49"/>
      <c r="COL54" s="49"/>
      <c r="COM54" s="49"/>
      <c r="CON54" s="49"/>
      <c r="COO54" s="49"/>
      <c r="COP54" s="49"/>
      <c r="COQ54" s="49"/>
      <c r="COR54" s="49"/>
      <c r="COS54" s="49"/>
      <c r="COT54" s="49"/>
      <c r="COU54" s="49"/>
      <c r="COV54" s="49"/>
      <c r="COW54" s="49"/>
      <c r="COX54" s="49"/>
      <c r="COY54" s="49"/>
      <c r="COZ54" s="49"/>
      <c r="CPA54" s="49"/>
      <c r="CPB54" s="49"/>
      <c r="CPC54" s="49"/>
      <c r="CPD54" s="49"/>
      <c r="CPE54" s="49"/>
      <c r="CPF54" s="49"/>
      <c r="CPG54" s="49"/>
      <c r="CPH54" s="49"/>
      <c r="CPI54" s="49"/>
      <c r="CPJ54" s="49"/>
      <c r="CPK54" s="49"/>
      <c r="CPL54" s="49"/>
      <c r="CPM54" s="49"/>
      <c r="CPN54" s="49"/>
      <c r="CPO54" s="49"/>
      <c r="CPP54" s="49"/>
      <c r="CPQ54" s="49"/>
      <c r="CPR54" s="49"/>
      <c r="CPS54" s="49"/>
      <c r="CPT54" s="49"/>
      <c r="CPU54" s="49"/>
      <c r="CPV54" s="49"/>
      <c r="CPW54" s="49"/>
      <c r="CPX54" s="49"/>
      <c r="CPY54" s="49"/>
      <c r="CPZ54" s="49"/>
      <c r="CQA54" s="49"/>
      <c r="CQB54" s="49"/>
      <c r="CQC54" s="49"/>
      <c r="CQD54" s="49"/>
      <c r="CQE54" s="49"/>
      <c r="CQF54" s="49"/>
      <c r="CQG54" s="49"/>
      <c r="CQH54" s="49"/>
      <c r="CQI54" s="49"/>
      <c r="CQJ54" s="49"/>
      <c r="CQK54" s="49"/>
      <c r="CQL54" s="49"/>
      <c r="CQM54" s="49"/>
      <c r="CQN54" s="49"/>
      <c r="CQO54" s="49"/>
      <c r="CQP54" s="49"/>
      <c r="CQQ54" s="49"/>
      <c r="CQR54" s="49"/>
      <c r="CQS54" s="49"/>
      <c r="CQT54" s="49"/>
      <c r="CQU54" s="49"/>
      <c r="CQV54" s="49"/>
      <c r="CQW54" s="49"/>
      <c r="CQX54" s="49"/>
      <c r="CQY54" s="49"/>
      <c r="CQZ54" s="49"/>
      <c r="CRA54" s="49"/>
      <c r="CRB54" s="49"/>
      <c r="CRC54" s="49"/>
      <c r="CRD54" s="49"/>
      <c r="CRE54" s="49"/>
      <c r="CRF54" s="49"/>
      <c r="CRG54" s="49"/>
      <c r="CRH54" s="49"/>
      <c r="CRI54" s="49"/>
      <c r="CRJ54" s="49"/>
      <c r="CRK54" s="49"/>
      <c r="CRL54" s="49"/>
      <c r="CRM54" s="49"/>
      <c r="CRN54" s="49"/>
      <c r="CRO54" s="49"/>
      <c r="CRP54" s="49"/>
      <c r="CRQ54" s="49"/>
      <c r="CRR54" s="49"/>
      <c r="CRS54" s="49"/>
      <c r="CRT54" s="49"/>
      <c r="CRU54" s="49"/>
      <c r="CRV54" s="49"/>
      <c r="CRW54" s="49"/>
      <c r="CRX54" s="49"/>
      <c r="CRY54" s="49"/>
      <c r="CRZ54" s="49"/>
      <c r="CSA54" s="49"/>
      <c r="CSB54" s="49"/>
      <c r="CSC54" s="49"/>
      <c r="CSD54" s="49"/>
      <c r="CSE54" s="49"/>
      <c r="CSF54" s="49"/>
      <c r="CSG54" s="49"/>
      <c r="CSH54" s="49"/>
      <c r="CSI54" s="49"/>
      <c r="CSJ54" s="49"/>
      <c r="CSK54" s="49"/>
      <c r="CSL54" s="49"/>
      <c r="CSM54" s="49"/>
      <c r="CSN54" s="49"/>
      <c r="CSO54" s="49"/>
      <c r="CSP54" s="49"/>
      <c r="CSQ54" s="49"/>
      <c r="CSR54" s="49"/>
      <c r="CSS54" s="49"/>
      <c r="CST54" s="49"/>
      <c r="CSU54" s="49"/>
      <c r="CSV54" s="49"/>
      <c r="CSW54" s="49"/>
      <c r="CSX54" s="49"/>
      <c r="CSY54" s="49"/>
      <c r="CSZ54" s="49"/>
      <c r="CTA54" s="49"/>
      <c r="CTB54" s="49"/>
      <c r="CTC54" s="49"/>
      <c r="CTD54" s="49"/>
      <c r="CTE54" s="49"/>
      <c r="CTF54" s="49"/>
      <c r="CTG54" s="49"/>
      <c r="CTH54" s="49"/>
      <c r="CTI54" s="49"/>
      <c r="CTJ54" s="49"/>
      <c r="CTK54" s="49"/>
      <c r="CTL54" s="49"/>
      <c r="CTM54" s="49"/>
      <c r="CTN54" s="49"/>
      <c r="CTO54" s="49"/>
      <c r="CTP54" s="49"/>
      <c r="CTQ54" s="49"/>
      <c r="CTR54" s="49"/>
      <c r="CTS54" s="49"/>
      <c r="CTT54" s="49"/>
      <c r="CTU54" s="49"/>
      <c r="CTV54" s="49"/>
      <c r="CTW54" s="49"/>
      <c r="CTX54" s="49"/>
      <c r="CTY54" s="49"/>
      <c r="CTZ54" s="49"/>
      <c r="CUA54" s="49"/>
      <c r="CUB54" s="49"/>
      <c r="CUC54" s="49"/>
      <c r="CUD54" s="49"/>
      <c r="CUE54" s="49"/>
      <c r="CUF54" s="49"/>
      <c r="CUG54" s="49"/>
      <c r="CUH54" s="49"/>
      <c r="CUI54" s="49"/>
      <c r="CUJ54" s="49"/>
      <c r="CUK54" s="49"/>
      <c r="CUL54" s="49"/>
      <c r="CUM54" s="49"/>
      <c r="CUN54" s="49"/>
      <c r="CUO54" s="49"/>
      <c r="CUP54" s="49"/>
      <c r="CUQ54" s="49"/>
      <c r="CUR54" s="49"/>
      <c r="CUS54" s="49"/>
      <c r="CUT54" s="49"/>
      <c r="CUU54" s="49"/>
      <c r="CUV54" s="49"/>
      <c r="CUW54" s="49"/>
      <c r="CUX54" s="49"/>
      <c r="CUY54" s="49"/>
      <c r="CUZ54" s="49"/>
      <c r="CVA54" s="49"/>
      <c r="CVB54" s="49"/>
      <c r="CVC54" s="49"/>
      <c r="CVD54" s="49"/>
      <c r="CVE54" s="49"/>
      <c r="CVF54" s="49"/>
      <c r="CVG54" s="49"/>
      <c r="CVH54" s="49"/>
      <c r="CVI54" s="49"/>
      <c r="CVJ54" s="49"/>
      <c r="CVK54" s="49"/>
      <c r="CVL54" s="49"/>
      <c r="CVM54" s="49"/>
      <c r="CVN54" s="49"/>
      <c r="CVO54" s="49"/>
      <c r="CVP54" s="49"/>
      <c r="CVQ54" s="49"/>
      <c r="CVR54" s="49"/>
      <c r="CVS54" s="49"/>
      <c r="CVT54" s="49"/>
      <c r="CVU54" s="49"/>
      <c r="CVV54" s="49"/>
      <c r="CVW54" s="49"/>
      <c r="CVX54" s="49"/>
      <c r="CVY54" s="49"/>
      <c r="CVZ54" s="49"/>
      <c r="CWA54" s="49"/>
      <c r="CWB54" s="49"/>
      <c r="CWC54" s="49"/>
      <c r="CWD54" s="49"/>
      <c r="CWE54" s="49"/>
      <c r="CWF54" s="49"/>
      <c r="CWG54" s="49"/>
      <c r="CWH54" s="49"/>
      <c r="CWI54" s="49"/>
      <c r="CWJ54" s="49"/>
      <c r="CWK54" s="49"/>
      <c r="CWL54" s="49"/>
      <c r="CWM54" s="49"/>
      <c r="CWN54" s="49"/>
      <c r="CWO54" s="49"/>
      <c r="CWP54" s="49"/>
      <c r="CWQ54" s="49"/>
    </row>
    <row r="55" spans="1:2643" s="42" customFormat="1" ht="52.5" customHeight="1" x14ac:dyDescent="0.4">
      <c r="A55" s="218" t="s">
        <v>387</v>
      </c>
      <c r="B55" s="444" t="s">
        <v>193</v>
      </c>
      <c r="C55" s="445"/>
      <c r="D55" s="445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6"/>
      <c r="P55" s="428">
        <v>1</v>
      </c>
      <c r="Q55" s="418"/>
      <c r="R55" s="418"/>
      <c r="S55" s="411"/>
      <c r="T55" s="410">
        <f t="shared" ref="T55" si="14">SUM(AF55,AI55,AL55,AO55,AR55,AU55,AX55,BA55)</f>
        <v>108</v>
      </c>
      <c r="U55" s="418"/>
      <c r="V55" s="410">
        <f>SUM(AG55,AJ55,AM55,AP55,AS55,AV55,AY55,BB55)</f>
        <v>50</v>
      </c>
      <c r="W55" s="411"/>
      <c r="X55" s="410">
        <v>18</v>
      </c>
      <c r="Y55" s="417"/>
      <c r="Z55" s="418">
        <v>16</v>
      </c>
      <c r="AA55" s="418"/>
      <c r="AB55" s="410">
        <v>16</v>
      </c>
      <c r="AC55" s="418"/>
      <c r="AD55" s="410"/>
      <c r="AE55" s="417"/>
      <c r="AF55" s="248">
        <v>108</v>
      </c>
      <c r="AG55" s="252">
        <v>50</v>
      </c>
      <c r="AH55" s="257">
        <v>3</v>
      </c>
      <c r="AI55" s="248"/>
      <c r="AJ55" s="252"/>
      <c r="AK55" s="249"/>
      <c r="AL55" s="257"/>
      <c r="AM55" s="252"/>
      <c r="AN55" s="257"/>
      <c r="AO55" s="248"/>
      <c r="AP55" s="252"/>
      <c r="AQ55" s="249"/>
      <c r="AR55" s="257"/>
      <c r="AS55" s="252"/>
      <c r="AT55" s="249"/>
      <c r="AU55" s="248"/>
      <c r="AV55" s="252"/>
      <c r="AW55" s="249"/>
      <c r="AX55" s="257"/>
      <c r="AY55" s="252"/>
      <c r="AZ55" s="257"/>
      <c r="BA55" s="248"/>
      <c r="BB55" s="252"/>
      <c r="BC55" s="257"/>
      <c r="BD55" s="594">
        <f>SUM(AH55,AK55,AN55,AQ55,AT55,AW55,AZ55)</f>
        <v>3</v>
      </c>
      <c r="BE55" s="595"/>
      <c r="BF55" s="401" t="s">
        <v>232</v>
      </c>
      <c r="BG55" s="402"/>
      <c r="BH55" s="402"/>
      <c r="BI55" s="403"/>
      <c r="BJ55" s="4">
        <f t="shared" si="5"/>
        <v>50</v>
      </c>
      <c r="BO55" s="19"/>
      <c r="BP55" s="19"/>
      <c r="BQ55" s="19"/>
    </row>
    <row r="56" spans="1:2643" s="220" customFormat="1" ht="46.5" customHeight="1" x14ac:dyDescent="0.4">
      <c r="A56" s="218" t="s">
        <v>388</v>
      </c>
      <c r="B56" s="444" t="s">
        <v>177</v>
      </c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6"/>
      <c r="P56" s="428">
        <v>2.2999999999999998</v>
      </c>
      <c r="Q56" s="418"/>
      <c r="R56" s="418"/>
      <c r="S56" s="411"/>
      <c r="T56" s="410">
        <f>SUM(AF56,AI56,AL56,AO56,AR56,AU56,AX56)</f>
        <v>440</v>
      </c>
      <c r="U56" s="418"/>
      <c r="V56" s="410">
        <f>SUM(AG56,AJ56,AM56,AP56,AS56,AV56,AY56,BB56)</f>
        <v>212</v>
      </c>
      <c r="W56" s="411"/>
      <c r="X56" s="410">
        <v>120</v>
      </c>
      <c r="Y56" s="417"/>
      <c r="Z56" s="418">
        <v>48</v>
      </c>
      <c r="AA56" s="418"/>
      <c r="AB56" s="410">
        <v>44</v>
      </c>
      <c r="AC56" s="418"/>
      <c r="AD56" s="410"/>
      <c r="AE56" s="417"/>
      <c r="AF56" s="248"/>
      <c r="AG56" s="252"/>
      <c r="AH56" s="257"/>
      <c r="AI56" s="248">
        <v>220</v>
      </c>
      <c r="AJ56" s="252">
        <v>106</v>
      </c>
      <c r="AK56" s="249">
        <v>6</v>
      </c>
      <c r="AL56" s="257">
        <v>220</v>
      </c>
      <c r="AM56" s="252">
        <v>106</v>
      </c>
      <c r="AN56" s="257">
        <v>6</v>
      </c>
      <c r="AO56" s="248"/>
      <c r="AP56" s="252"/>
      <c r="AQ56" s="249"/>
      <c r="AR56" s="257"/>
      <c r="AS56" s="252"/>
      <c r="AT56" s="249"/>
      <c r="AU56" s="257"/>
      <c r="AV56" s="252"/>
      <c r="AW56" s="249"/>
      <c r="AX56" s="257"/>
      <c r="AY56" s="252"/>
      <c r="AZ56" s="257"/>
      <c r="BA56" s="248"/>
      <c r="BB56" s="252"/>
      <c r="BC56" s="257"/>
      <c r="BD56" s="428">
        <f>SUM(AH56,AK56,AN56,AQ56,AT56,AW56,AZ56)</f>
        <v>12</v>
      </c>
      <c r="BE56" s="411"/>
      <c r="BF56" s="401" t="s">
        <v>283</v>
      </c>
      <c r="BG56" s="402"/>
      <c r="BH56" s="402"/>
      <c r="BI56" s="403"/>
      <c r="BJ56" s="4">
        <f t="shared" si="5"/>
        <v>212</v>
      </c>
    </row>
    <row r="57" spans="1:2643" s="42" customFormat="1" ht="48.75" customHeight="1" x14ac:dyDescent="0.4">
      <c r="A57" s="263" t="s">
        <v>389</v>
      </c>
      <c r="B57" s="425" t="s">
        <v>210</v>
      </c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7"/>
      <c r="P57" s="428">
        <v>4</v>
      </c>
      <c r="Q57" s="418"/>
      <c r="R57" s="418"/>
      <c r="S57" s="411"/>
      <c r="T57" s="410">
        <f>SUM(AF57,AI57,AL57,AO57,AR57,AU57,AX57)</f>
        <v>216</v>
      </c>
      <c r="U57" s="418"/>
      <c r="V57" s="410">
        <f>SUM(AG57,AJ57,AM57,AP57,AS57,AV57,AY57,BB57)</f>
        <v>92</v>
      </c>
      <c r="W57" s="411"/>
      <c r="X57" s="410">
        <f>V57-Z57-AB57</f>
        <v>58</v>
      </c>
      <c r="Y57" s="417"/>
      <c r="Z57" s="418">
        <v>16</v>
      </c>
      <c r="AA57" s="418"/>
      <c r="AB57" s="410">
        <v>18</v>
      </c>
      <c r="AC57" s="418"/>
      <c r="AD57" s="418"/>
      <c r="AE57" s="417"/>
      <c r="AF57" s="248"/>
      <c r="AG57" s="252"/>
      <c r="AH57" s="257"/>
      <c r="AI57" s="248"/>
      <c r="AJ57" s="252"/>
      <c r="AK57" s="249"/>
      <c r="AL57" s="257"/>
      <c r="AM57" s="252"/>
      <c r="AN57" s="249"/>
      <c r="AO57" s="257">
        <v>216</v>
      </c>
      <c r="AP57" s="252">
        <v>92</v>
      </c>
      <c r="AQ57" s="257">
        <v>6</v>
      </c>
      <c r="AR57" s="248"/>
      <c r="AS57" s="252"/>
      <c r="AT57" s="257"/>
      <c r="AU57" s="248"/>
      <c r="AV57" s="252"/>
      <c r="AW57" s="249"/>
      <c r="AX57" s="257"/>
      <c r="AY57" s="252"/>
      <c r="AZ57" s="249"/>
      <c r="BA57" s="250"/>
      <c r="BB57" s="252"/>
      <c r="BC57" s="251"/>
      <c r="BD57" s="423">
        <f>SUM(AH57,AK57,AN57,AQ57,AT57,AW57,AZ57)</f>
        <v>6</v>
      </c>
      <c r="BE57" s="424"/>
      <c r="BF57" s="401" t="s">
        <v>392</v>
      </c>
      <c r="BG57" s="402"/>
      <c r="BH57" s="402"/>
      <c r="BI57" s="403"/>
      <c r="BJ57" s="4">
        <f t="shared" si="5"/>
        <v>92</v>
      </c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49"/>
      <c r="JT57" s="49"/>
      <c r="JU57" s="49"/>
      <c r="JV57" s="49"/>
      <c r="JW57" s="49"/>
      <c r="JX57" s="49"/>
      <c r="JY57" s="49"/>
      <c r="JZ57" s="49"/>
      <c r="KA57" s="49"/>
      <c r="KB57" s="49"/>
      <c r="KC57" s="49"/>
      <c r="KD57" s="49"/>
      <c r="KE57" s="49"/>
      <c r="KF57" s="49"/>
      <c r="KG57" s="49"/>
      <c r="KH57" s="49"/>
      <c r="KI57" s="49"/>
      <c r="KJ57" s="49"/>
      <c r="KK57" s="49"/>
      <c r="KL57" s="49"/>
      <c r="KM57" s="49"/>
      <c r="KN57" s="49"/>
      <c r="KO57" s="49"/>
      <c r="KP57" s="49"/>
      <c r="KQ57" s="49"/>
      <c r="KR57" s="49"/>
      <c r="KS57" s="49"/>
      <c r="KT57" s="49"/>
      <c r="KU57" s="49"/>
      <c r="KV57" s="49"/>
      <c r="KW57" s="49"/>
      <c r="KX57" s="49"/>
      <c r="KY57" s="49"/>
      <c r="KZ57" s="49"/>
      <c r="LA57" s="49"/>
      <c r="LB57" s="49"/>
      <c r="LC57" s="49"/>
      <c r="LD57" s="49"/>
      <c r="LE57" s="49"/>
      <c r="LF57" s="49"/>
      <c r="LG57" s="49"/>
      <c r="LH57" s="49"/>
      <c r="LI57" s="49"/>
      <c r="LJ57" s="49"/>
      <c r="LK57" s="49"/>
      <c r="LL57" s="49"/>
      <c r="LM57" s="49"/>
      <c r="LN57" s="49"/>
      <c r="LO57" s="49"/>
      <c r="LP57" s="49"/>
      <c r="LQ57" s="49"/>
      <c r="LR57" s="49"/>
      <c r="LS57" s="49"/>
      <c r="LT57" s="49"/>
      <c r="LU57" s="49"/>
      <c r="LV57" s="49"/>
      <c r="LW57" s="49"/>
      <c r="LX57" s="49"/>
      <c r="LY57" s="49"/>
      <c r="LZ57" s="49"/>
      <c r="MA57" s="49"/>
      <c r="MB57" s="49"/>
      <c r="MC57" s="49"/>
      <c r="MD57" s="49"/>
      <c r="ME57" s="49"/>
      <c r="MF57" s="49"/>
      <c r="MG57" s="49"/>
      <c r="MH57" s="49"/>
      <c r="MI57" s="49"/>
      <c r="MJ57" s="49"/>
      <c r="MK57" s="49"/>
      <c r="ML57" s="49"/>
      <c r="MM57" s="49"/>
      <c r="MN57" s="49"/>
      <c r="MO57" s="49"/>
      <c r="MP57" s="49"/>
      <c r="MQ57" s="49"/>
      <c r="MR57" s="49"/>
      <c r="MS57" s="49"/>
      <c r="MT57" s="49"/>
      <c r="MU57" s="49"/>
      <c r="MV57" s="49"/>
      <c r="MW57" s="49"/>
      <c r="MX57" s="49"/>
      <c r="MY57" s="49"/>
      <c r="MZ57" s="49"/>
      <c r="NA57" s="49"/>
      <c r="NB57" s="49"/>
      <c r="NC57" s="49"/>
      <c r="ND57" s="49"/>
      <c r="NE57" s="49"/>
      <c r="NF57" s="49"/>
      <c r="NG57" s="49"/>
      <c r="NH57" s="49"/>
      <c r="NI57" s="49"/>
      <c r="NJ57" s="49"/>
      <c r="NK57" s="49"/>
      <c r="NL57" s="49"/>
      <c r="NM57" s="49"/>
      <c r="NN57" s="49"/>
      <c r="NO57" s="49"/>
      <c r="NP57" s="49"/>
      <c r="NQ57" s="49"/>
      <c r="NR57" s="49"/>
      <c r="NS57" s="49"/>
      <c r="NT57" s="49"/>
      <c r="NU57" s="49"/>
      <c r="NV57" s="49"/>
      <c r="NW57" s="49"/>
      <c r="NX57" s="49"/>
      <c r="NY57" s="49"/>
      <c r="NZ57" s="49"/>
      <c r="OA57" s="49"/>
      <c r="OB57" s="49"/>
      <c r="OC57" s="49"/>
      <c r="OD57" s="49"/>
      <c r="OE57" s="49"/>
      <c r="OF57" s="49"/>
      <c r="OG57" s="49"/>
      <c r="OH57" s="49"/>
      <c r="OI57" s="49"/>
      <c r="OJ57" s="49"/>
      <c r="OK57" s="49"/>
      <c r="OL57" s="49"/>
      <c r="OM57" s="49"/>
      <c r="ON57" s="49"/>
      <c r="OO57" s="49"/>
      <c r="OP57" s="49"/>
      <c r="OQ57" s="49"/>
      <c r="OR57" s="49"/>
      <c r="OS57" s="49"/>
      <c r="OT57" s="49"/>
      <c r="OU57" s="49"/>
      <c r="OV57" s="49"/>
      <c r="OW57" s="49"/>
      <c r="OX57" s="49"/>
      <c r="OY57" s="49"/>
      <c r="OZ57" s="49"/>
      <c r="PA57" s="49"/>
      <c r="PB57" s="49"/>
      <c r="PC57" s="49"/>
      <c r="PD57" s="49"/>
      <c r="PE57" s="49"/>
      <c r="PF57" s="49"/>
      <c r="PG57" s="49"/>
      <c r="PH57" s="49"/>
      <c r="PI57" s="49"/>
      <c r="PJ57" s="49"/>
      <c r="PK57" s="49"/>
      <c r="PL57" s="49"/>
      <c r="PM57" s="49"/>
      <c r="PN57" s="49"/>
      <c r="PO57" s="49"/>
      <c r="PP57" s="49"/>
      <c r="PQ57" s="49"/>
      <c r="PR57" s="49"/>
      <c r="PS57" s="49"/>
      <c r="PT57" s="49"/>
      <c r="PU57" s="49"/>
      <c r="PV57" s="49"/>
      <c r="PW57" s="49"/>
      <c r="PX57" s="49"/>
      <c r="PY57" s="49"/>
      <c r="PZ57" s="49"/>
      <c r="QA57" s="49"/>
      <c r="QB57" s="49"/>
      <c r="QC57" s="49"/>
      <c r="QD57" s="49"/>
      <c r="QE57" s="49"/>
      <c r="QF57" s="49"/>
      <c r="QG57" s="49"/>
      <c r="QH57" s="49"/>
      <c r="QI57" s="49"/>
      <c r="QJ57" s="49"/>
      <c r="QK57" s="49"/>
      <c r="QL57" s="49"/>
      <c r="QM57" s="49"/>
      <c r="QN57" s="49"/>
      <c r="QO57" s="49"/>
      <c r="QP57" s="49"/>
      <c r="QQ57" s="49"/>
      <c r="QR57" s="49"/>
      <c r="QS57" s="49"/>
      <c r="QT57" s="49"/>
      <c r="QU57" s="49"/>
      <c r="QV57" s="49"/>
      <c r="QW57" s="49"/>
      <c r="QX57" s="49"/>
      <c r="QY57" s="49"/>
      <c r="QZ57" s="49"/>
      <c r="RA57" s="49"/>
      <c r="RB57" s="49"/>
      <c r="RC57" s="49"/>
      <c r="RD57" s="49"/>
      <c r="RE57" s="49"/>
      <c r="RF57" s="49"/>
      <c r="RG57" s="49"/>
      <c r="RH57" s="49"/>
      <c r="RI57" s="49"/>
      <c r="RJ57" s="49"/>
      <c r="RK57" s="49"/>
      <c r="RL57" s="49"/>
      <c r="RM57" s="49"/>
      <c r="RN57" s="49"/>
      <c r="RO57" s="49"/>
      <c r="RP57" s="49"/>
      <c r="RQ57" s="49"/>
      <c r="RR57" s="49"/>
      <c r="RS57" s="49"/>
      <c r="RT57" s="49"/>
      <c r="RU57" s="49"/>
      <c r="RV57" s="49"/>
      <c r="RW57" s="49"/>
      <c r="RX57" s="49"/>
      <c r="RY57" s="49"/>
      <c r="RZ57" s="49"/>
      <c r="SA57" s="49"/>
      <c r="SB57" s="49"/>
      <c r="SC57" s="49"/>
      <c r="SD57" s="49"/>
      <c r="SE57" s="49"/>
      <c r="SF57" s="49"/>
      <c r="SG57" s="49"/>
      <c r="SH57" s="49"/>
      <c r="SI57" s="49"/>
      <c r="SJ57" s="49"/>
      <c r="SK57" s="49"/>
      <c r="SL57" s="49"/>
      <c r="SM57" s="49"/>
      <c r="SN57" s="49"/>
      <c r="SO57" s="49"/>
      <c r="SP57" s="49"/>
      <c r="SQ57" s="49"/>
      <c r="SR57" s="49"/>
      <c r="SS57" s="49"/>
      <c r="ST57" s="49"/>
      <c r="SU57" s="49"/>
      <c r="SV57" s="49"/>
      <c r="SW57" s="49"/>
      <c r="SX57" s="49"/>
      <c r="SY57" s="49"/>
      <c r="SZ57" s="49"/>
      <c r="TA57" s="49"/>
      <c r="TB57" s="49"/>
      <c r="TC57" s="49"/>
      <c r="TD57" s="49"/>
      <c r="TE57" s="49"/>
      <c r="TF57" s="49"/>
      <c r="TG57" s="49"/>
      <c r="TH57" s="49"/>
      <c r="TI57" s="49"/>
      <c r="TJ57" s="49"/>
      <c r="TK57" s="49"/>
      <c r="TL57" s="49"/>
      <c r="TM57" s="49"/>
      <c r="TN57" s="49"/>
      <c r="TO57" s="49"/>
      <c r="TP57" s="49"/>
      <c r="TQ57" s="49"/>
      <c r="TR57" s="49"/>
      <c r="TS57" s="49"/>
      <c r="TT57" s="49"/>
      <c r="TU57" s="49"/>
      <c r="TV57" s="49"/>
      <c r="TW57" s="49"/>
      <c r="TX57" s="49"/>
      <c r="TY57" s="49"/>
      <c r="TZ57" s="49"/>
      <c r="UA57" s="49"/>
      <c r="UB57" s="49"/>
      <c r="UC57" s="49"/>
      <c r="UD57" s="49"/>
      <c r="UE57" s="49"/>
      <c r="UF57" s="49"/>
      <c r="UG57" s="49"/>
      <c r="UH57" s="49"/>
      <c r="UI57" s="49"/>
      <c r="UJ57" s="49"/>
      <c r="UK57" s="49"/>
      <c r="UL57" s="49"/>
      <c r="UM57" s="49"/>
      <c r="UN57" s="49"/>
      <c r="UO57" s="49"/>
      <c r="UP57" s="49"/>
      <c r="UQ57" s="49"/>
      <c r="UR57" s="49"/>
      <c r="US57" s="49"/>
      <c r="UT57" s="49"/>
      <c r="UU57" s="49"/>
      <c r="UV57" s="49"/>
      <c r="UW57" s="49"/>
      <c r="UX57" s="49"/>
      <c r="UY57" s="49"/>
      <c r="UZ57" s="49"/>
      <c r="VA57" s="49"/>
      <c r="VB57" s="49"/>
      <c r="VC57" s="49"/>
      <c r="VD57" s="49"/>
      <c r="VE57" s="49"/>
      <c r="VF57" s="49"/>
      <c r="VG57" s="49"/>
      <c r="VH57" s="49"/>
      <c r="VI57" s="49"/>
      <c r="VJ57" s="49"/>
      <c r="VK57" s="49"/>
      <c r="VL57" s="49"/>
      <c r="VM57" s="49"/>
      <c r="VN57" s="49"/>
      <c r="VO57" s="49"/>
      <c r="VP57" s="49"/>
      <c r="VQ57" s="49"/>
      <c r="VR57" s="49"/>
      <c r="VS57" s="49"/>
      <c r="VT57" s="49"/>
      <c r="VU57" s="49"/>
      <c r="VV57" s="49"/>
      <c r="VW57" s="49"/>
      <c r="VX57" s="49"/>
      <c r="VY57" s="49"/>
      <c r="VZ57" s="49"/>
      <c r="WA57" s="49"/>
      <c r="WB57" s="49"/>
      <c r="WC57" s="49"/>
      <c r="WD57" s="49"/>
      <c r="WE57" s="49"/>
      <c r="WF57" s="49"/>
      <c r="WG57" s="49"/>
      <c r="WH57" s="49"/>
      <c r="WI57" s="49"/>
      <c r="WJ57" s="49"/>
      <c r="WK57" s="49"/>
      <c r="WL57" s="49"/>
      <c r="WM57" s="49"/>
      <c r="WN57" s="49"/>
      <c r="WO57" s="49"/>
      <c r="WP57" s="49"/>
      <c r="WQ57" s="49"/>
      <c r="WR57" s="49"/>
      <c r="WS57" s="49"/>
      <c r="WT57" s="49"/>
      <c r="WU57" s="49"/>
      <c r="WV57" s="49"/>
      <c r="WW57" s="49"/>
      <c r="WX57" s="49"/>
      <c r="WY57" s="49"/>
      <c r="WZ57" s="49"/>
      <c r="XA57" s="49"/>
      <c r="XB57" s="49"/>
      <c r="XC57" s="49"/>
      <c r="XD57" s="49"/>
      <c r="XE57" s="49"/>
      <c r="XF57" s="49"/>
      <c r="XG57" s="49"/>
      <c r="XH57" s="49"/>
      <c r="XI57" s="49"/>
      <c r="XJ57" s="49"/>
      <c r="XK57" s="49"/>
      <c r="XL57" s="49"/>
      <c r="XM57" s="49"/>
      <c r="XN57" s="49"/>
      <c r="XO57" s="49"/>
      <c r="XP57" s="49"/>
      <c r="XQ57" s="49"/>
      <c r="XR57" s="49"/>
      <c r="XS57" s="49"/>
      <c r="XT57" s="49"/>
      <c r="XU57" s="49"/>
      <c r="XV57" s="49"/>
      <c r="XW57" s="49"/>
      <c r="XX57" s="49"/>
      <c r="XY57" s="49"/>
      <c r="XZ57" s="49"/>
      <c r="YA57" s="49"/>
      <c r="YB57" s="49"/>
      <c r="YC57" s="49"/>
      <c r="YD57" s="49"/>
      <c r="YE57" s="49"/>
      <c r="YF57" s="49"/>
      <c r="YG57" s="49"/>
      <c r="YH57" s="49"/>
      <c r="YI57" s="49"/>
      <c r="YJ57" s="49"/>
      <c r="YK57" s="49"/>
      <c r="YL57" s="49"/>
      <c r="YM57" s="49"/>
      <c r="YN57" s="49"/>
      <c r="YO57" s="49"/>
      <c r="YP57" s="49"/>
      <c r="YQ57" s="49"/>
      <c r="YR57" s="49"/>
      <c r="YS57" s="49"/>
      <c r="YT57" s="49"/>
      <c r="YU57" s="49"/>
      <c r="YV57" s="49"/>
      <c r="YW57" s="49"/>
      <c r="YX57" s="49"/>
      <c r="YY57" s="49"/>
      <c r="YZ57" s="49"/>
      <c r="ZA57" s="49"/>
      <c r="ZB57" s="49"/>
      <c r="ZC57" s="49"/>
      <c r="ZD57" s="49"/>
      <c r="ZE57" s="49"/>
      <c r="ZF57" s="49"/>
      <c r="ZG57" s="49"/>
      <c r="ZH57" s="49"/>
      <c r="ZI57" s="49"/>
      <c r="ZJ57" s="49"/>
      <c r="ZK57" s="49"/>
      <c r="ZL57" s="49"/>
      <c r="ZM57" s="49"/>
      <c r="ZN57" s="49"/>
      <c r="ZO57" s="49"/>
      <c r="ZP57" s="49"/>
      <c r="ZQ57" s="49"/>
      <c r="ZR57" s="49"/>
      <c r="ZS57" s="49"/>
      <c r="ZT57" s="49"/>
      <c r="ZU57" s="49"/>
      <c r="ZV57" s="49"/>
      <c r="ZW57" s="49"/>
      <c r="ZX57" s="49"/>
      <c r="ZY57" s="49"/>
      <c r="ZZ57" s="49"/>
      <c r="AAA57" s="49"/>
      <c r="AAB57" s="49"/>
      <c r="AAC57" s="49"/>
      <c r="AAD57" s="49"/>
      <c r="AAE57" s="49"/>
      <c r="AAF57" s="49"/>
      <c r="AAG57" s="49"/>
      <c r="AAH57" s="49"/>
      <c r="AAI57" s="49"/>
      <c r="AAJ57" s="49"/>
      <c r="AAK57" s="49"/>
      <c r="AAL57" s="49"/>
      <c r="AAM57" s="49"/>
      <c r="AAN57" s="49"/>
      <c r="AAO57" s="49"/>
      <c r="AAP57" s="49"/>
      <c r="AAQ57" s="49"/>
      <c r="AAR57" s="49"/>
      <c r="AAS57" s="49"/>
      <c r="AAT57" s="49"/>
      <c r="AAU57" s="49"/>
      <c r="AAV57" s="49"/>
      <c r="AAW57" s="49"/>
      <c r="AAX57" s="49"/>
      <c r="AAY57" s="49"/>
      <c r="AAZ57" s="49"/>
      <c r="ABA57" s="49"/>
      <c r="ABB57" s="49"/>
      <c r="ABC57" s="49"/>
      <c r="ABD57" s="49"/>
      <c r="ABE57" s="49"/>
      <c r="ABF57" s="49"/>
      <c r="ABG57" s="49"/>
      <c r="ABH57" s="49"/>
      <c r="ABI57" s="49"/>
      <c r="ABJ57" s="49"/>
      <c r="ABK57" s="49"/>
      <c r="ABL57" s="49"/>
      <c r="ABM57" s="49"/>
      <c r="ABN57" s="49"/>
      <c r="ABO57" s="49"/>
      <c r="ABP57" s="49"/>
      <c r="ABQ57" s="49"/>
      <c r="ABR57" s="49"/>
      <c r="ABS57" s="49"/>
      <c r="ABT57" s="49"/>
      <c r="ABU57" s="49"/>
      <c r="ABV57" s="49"/>
      <c r="ABW57" s="49"/>
      <c r="ABX57" s="49"/>
      <c r="ABY57" s="49"/>
      <c r="ABZ57" s="49"/>
      <c r="ACA57" s="49"/>
      <c r="ACB57" s="49"/>
      <c r="ACC57" s="49"/>
      <c r="ACD57" s="49"/>
      <c r="ACE57" s="49"/>
      <c r="ACF57" s="49"/>
      <c r="ACG57" s="49"/>
      <c r="ACH57" s="49"/>
      <c r="ACI57" s="49"/>
      <c r="ACJ57" s="49"/>
      <c r="ACK57" s="49"/>
      <c r="ACL57" s="49"/>
      <c r="ACM57" s="49"/>
      <c r="ACN57" s="49"/>
      <c r="ACO57" s="49"/>
      <c r="ACP57" s="49"/>
      <c r="ACQ57" s="49"/>
      <c r="ACR57" s="49"/>
      <c r="ACS57" s="49"/>
      <c r="ACT57" s="49"/>
      <c r="ACU57" s="49"/>
      <c r="ACV57" s="49"/>
      <c r="ACW57" s="49"/>
      <c r="ACX57" s="49"/>
      <c r="ACY57" s="49"/>
      <c r="ACZ57" s="49"/>
      <c r="ADA57" s="49"/>
      <c r="ADB57" s="49"/>
      <c r="ADC57" s="49"/>
      <c r="ADD57" s="49"/>
      <c r="ADE57" s="49"/>
      <c r="ADF57" s="49"/>
      <c r="ADG57" s="49"/>
      <c r="ADH57" s="49"/>
      <c r="ADI57" s="49"/>
      <c r="ADJ57" s="49"/>
      <c r="ADK57" s="49"/>
      <c r="ADL57" s="49"/>
      <c r="ADM57" s="49"/>
      <c r="ADN57" s="49"/>
      <c r="ADO57" s="49"/>
      <c r="ADP57" s="49"/>
      <c r="ADQ57" s="49"/>
      <c r="ADR57" s="49"/>
      <c r="ADS57" s="49"/>
      <c r="ADT57" s="49"/>
      <c r="ADU57" s="49"/>
      <c r="ADV57" s="49"/>
      <c r="ADW57" s="49"/>
      <c r="ADX57" s="49"/>
      <c r="ADY57" s="49"/>
      <c r="ADZ57" s="49"/>
      <c r="AEA57" s="49"/>
      <c r="AEB57" s="49"/>
      <c r="AEC57" s="49"/>
      <c r="AED57" s="49"/>
      <c r="AEE57" s="49"/>
      <c r="AEF57" s="49"/>
      <c r="AEG57" s="49"/>
      <c r="AEH57" s="49"/>
      <c r="AEI57" s="49"/>
      <c r="AEJ57" s="49"/>
      <c r="AEK57" s="49"/>
      <c r="AEL57" s="49"/>
      <c r="AEM57" s="49"/>
      <c r="AEN57" s="49"/>
      <c r="AEO57" s="49"/>
      <c r="AEP57" s="49"/>
      <c r="AEQ57" s="49"/>
      <c r="AER57" s="49"/>
      <c r="AES57" s="49"/>
      <c r="AET57" s="49"/>
      <c r="AEU57" s="49"/>
      <c r="AEV57" s="49"/>
      <c r="AEW57" s="49"/>
      <c r="AEX57" s="49"/>
      <c r="AEY57" s="49"/>
      <c r="AEZ57" s="49"/>
      <c r="AFA57" s="49"/>
      <c r="AFB57" s="49"/>
      <c r="AFC57" s="49"/>
      <c r="AFD57" s="49"/>
      <c r="AFE57" s="49"/>
      <c r="AFF57" s="49"/>
      <c r="AFG57" s="49"/>
      <c r="AFH57" s="49"/>
      <c r="AFI57" s="49"/>
      <c r="AFJ57" s="49"/>
      <c r="AFK57" s="49"/>
      <c r="AFL57" s="49"/>
      <c r="AFM57" s="49"/>
      <c r="AFN57" s="49"/>
      <c r="AFO57" s="49"/>
      <c r="AFP57" s="49"/>
      <c r="AFQ57" s="49"/>
      <c r="AFR57" s="49"/>
      <c r="AFS57" s="49"/>
      <c r="AFT57" s="49"/>
      <c r="AFU57" s="49"/>
      <c r="AFV57" s="49"/>
      <c r="AFW57" s="49"/>
      <c r="AFX57" s="49"/>
      <c r="AFY57" s="49"/>
      <c r="AFZ57" s="49"/>
      <c r="AGA57" s="49"/>
      <c r="AGB57" s="49"/>
      <c r="AGC57" s="49"/>
      <c r="AGD57" s="49"/>
      <c r="AGE57" s="49"/>
      <c r="AGF57" s="49"/>
      <c r="AGG57" s="49"/>
      <c r="AGH57" s="49"/>
      <c r="AGI57" s="49"/>
      <c r="AGJ57" s="49"/>
      <c r="AGK57" s="49"/>
      <c r="AGL57" s="49"/>
      <c r="AGM57" s="49"/>
      <c r="AGN57" s="49"/>
      <c r="AGO57" s="49"/>
      <c r="AGP57" s="49"/>
      <c r="AGQ57" s="49"/>
      <c r="AGR57" s="49"/>
      <c r="AGS57" s="49"/>
      <c r="AGT57" s="49"/>
      <c r="AGU57" s="49"/>
      <c r="AGV57" s="49"/>
      <c r="AGW57" s="49"/>
      <c r="AGX57" s="49"/>
      <c r="AGY57" s="49"/>
      <c r="AGZ57" s="49"/>
      <c r="AHA57" s="49"/>
      <c r="AHB57" s="49"/>
      <c r="AHC57" s="49"/>
      <c r="AHD57" s="49"/>
      <c r="AHE57" s="49"/>
      <c r="AHF57" s="49"/>
      <c r="AHG57" s="49"/>
      <c r="AHH57" s="49"/>
      <c r="AHI57" s="49"/>
      <c r="AHJ57" s="49"/>
      <c r="AHK57" s="49"/>
      <c r="AHL57" s="49"/>
      <c r="AHM57" s="49"/>
      <c r="AHN57" s="49"/>
      <c r="AHO57" s="49"/>
      <c r="AHP57" s="49"/>
      <c r="AHQ57" s="49"/>
      <c r="AHR57" s="49"/>
      <c r="AHS57" s="49"/>
      <c r="AHT57" s="49"/>
      <c r="AHU57" s="49"/>
      <c r="AHV57" s="49"/>
      <c r="AHW57" s="49"/>
      <c r="AHX57" s="49"/>
      <c r="AHY57" s="49"/>
      <c r="AHZ57" s="49"/>
      <c r="AIA57" s="49"/>
      <c r="AIB57" s="49"/>
      <c r="AIC57" s="49"/>
      <c r="AID57" s="49"/>
      <c r="AIE57" s="49"/>
      <c r="AIF57" s="49"/>
      <c r="AIG57" s="49"/>
      <c r="AIH57" s="49"/>
      <c r="AII57" s="49"/>
      <c r="AIJ57" s="49"/>
      <c r="AIK57" s="49"/>
      <c r="AIL57" s="49"/>
      <c r="AIM57" s="49"/>
      <c r="AIN57" s="49"/>
      <c r="AIO57" s="49"/>
      <c r="AIP57" s="49"/>
      <c r="AIQ57" s="49"/>
      <c r="AIR57" s="49"/>
      <c r="AIS57" s="49"/>
      <c r="AIT57" s="49"/>
      <c r="AIU57" s="49"/>
      <c r="AIV57" s="49"/>
      <c r="AIW57" s="49"/>
      <c r="AIX57" s="49"/>
      <c r="AIY57" s="49"/>
      <c r="AIZ57" s="49"/>
      <c r="AJA57" s="49"/>
      <c r="AJB57" s="49"/>
      <c r="AJC57" s="49"/>
      <c r="AJD57" s="49"/>
      <c r="AJE57" s="49"/>
      <c r="AJF57" s="49"/>
      <c r="AJG57" s="49"/>
      <c r="AJH57" s="49"/>
      <c r="AJI57" s="49"/>
      <c r="AJJ57" s="49"/>
      <c r="AJK57" s="49"/>
      <c r="AJL57" s="49"/>
      <c r="AJM57" s="49"/>
      <c r="AJN57" s="49"/>
      <c r="AJO57" s="49"/>
      <c r="AJP57" s="49"/>
      <c r="AJQ57" s="49"/>
      <c r="AJR57" s="49"/>
      <c r="AJS57" s="49"/>
      <c r="AJT57" s="49"/>
      <c r="AJU57" s="49"/>
      <c r="AJV57" s="49"/>
      <c r="AJW57" s="49"/>
      <c r="AJX57" s="49"/>
      <c r="AJY57" s="49"/>
      <c r="AJZ57" s="49"/>
      <c r="AKA57" s="49"/>
      <c r="AKB57" s="49"/>
      <c r="AKC57" s="49"/>
      <c r="AKD57" s="49"/>
      <c r="AKE57" s="49"/>
      <c r="AKF57" s="49"/>
      <c r="AKG57" s="49"/>
      <c r="AKH57" s="49"/>
      <c r="AKI57" s="49"/>
      <c r="AKJ57" s="49"/>
      <c r="AKK57" s="49"/>
      <c r="AKL57" s="49"/>
      <c r="AKM57" s="49"/>
      <c r="AKN57" s="49"/>
      <c r="AKO57" s="49"/>
      <c r="AKP57" s="49"/>
      <c r="AKQ57" s="49"/>
      <c r="AKR57" s="49"/>
      <c r="AKS57" s="49"/>
      <c r="AKT57" s="49"/>
      <c r="AKU57" s="49"/>
      <c r="AKV57" s="49"/>
      <c r="AKW57" s="49"/>
      <c r="AKX57" s="49"/>
      <c r="AKY57" s="49"/>
      <c r="AKZ57" s="49"/>
      <c r="ALA57" s="49"/>
      <c r="ALB57" s="49"/>
      <c r="ALC57" s="49"/>
      <c r="ALD57" s="49"/>
      <c r="ALE57" s="49"/>
      <c r="ALF57" s="49"/>
      <c r="ALG57" s="49"/>
      <c r="ALH57" s="49"/>
      <c r="ALI57" s="49"/>
      <c r="ALJ57" s="49"/>
      <c r="ALK57" s="49"/>
      <c r="ALL57" s="49"/>
      <c r="ALM57" s="49"/>
      <c r="ALN57" s="49"/>
      <c r="ALO57" s="49"/>
      <c r="ALP57" s="49"/>
      <c r="ALQ57" s="49"/>
      <c r="ALR57" s="49"/>
      <c r="ALS57" s="49"/>
      <c r="ALT57" s="49"/>
      <c r="ALU57" s="49"/>
      <c r="ALV57" s="49"/>
      <c r="ALW57" s="49"/>
      <c r="ALX57" s="49"/>
      <c r="ALY57" s="49"/>
      <c r="ALZ57" s="49"/>
      <c r="AMA57" s="49"/>
      <c r="AMB57" s="49"/>
      <c r="AMC57" s="49"/>
      <c r="AMD57" s="49"/>
      <c r="AME57" s="49"/>
      <c r="AMF57" s="49"/>
      <c r="AMG57" s="49"/>
      <c r="AMH57" s="49"/>
      <c r="AMI57" s="49"/>
      <c r="AMJ57" s="49"/>
      <c r="AMK57" s="49"/>
      <c r="AML57" s="49"/>
      <c r="AMM57" s="49"/>
      <c r="AMN57" s="49"/>
      <c r="AMO57" s="49"/>
      <c r="AMP57" s="49"/>
      <c r="AMQ57" s="49"/>
      <c r="AMR57" s="49"/>
      <c r="AMS57" s="49"/>
      <c r="AMT57" s="49"/>
      <c r="AMU57" s="49"/>
      <c r="AMV57" s="49"/>
      <c r="AMW57" s="49"/>
      <c r="AMX57" s="49"/>
      <c r="AMY57" s="49"/>
      <c r="AMZ57" s="49"/>
      <c r="ANA57" s="49"/>
      <c r="ANB57" s="49"/>
      <c r="ANC57" s="49"/>
      <c r="AND57" s="49"/>
      <c r="ANE57" s="49"/>
      <c r="ANF57" s="49"/>
      <c r="ANG57" s="49"/>
      <c r="ANH57" s="49"/>
      <c r="ANI57" s="49"/>
      <c r="ANJ57" s="49"/>
      <c r="ANK57" s="49"/>
      <c r="ANL57" s="49"/>
      <c r="ANM57" s="49"/>
      <c r="ANN57" s="49"/>
      <c r="ANO57" s="49"/>
      <c r="ANP57" s="49"/>
      <c r="ANQ57" s="49"/>
      <c r="ANR57" s="49"/>
      <c r="ANS57" s="49"/>
      <c r="ANT57" s="49"/>
      <c r="ANU57" s="49"/>
      <c r="ANV57" s="49"/>
      <c r="ANW57" s="49"/>
      <c r="ANX57" s="49"/>
      <c r="ANY57" s="49"/>
      <c r="ANZ57" s="49"/>
      <c r="AOA57" s="49"/>
      <c r="AOB57" s="49"/>
      <c r="AOC57" s="49"/>
      <c r="AOD57" s="49"/>
      <c r="AOE57" s="49"/>
      <c r="AOF57" s="49"/>
      <c r="AOG57" s="49"/>
      <c r="AOH57" s="49"/>
      <c r="AOI57" s="49"/>
      <c r="AOJ57" s="49"/>
      <c r="AOK57" s="49"/>
      <c r="AOL57" s="49"/>
      <c r="AOM57" s="49"/>
      <c r="AON57" s="49"/>
      <c r="AOO57" s="49"/>
      <c r="AOP57" s="49"/>
      <c r="AOQ57" s="49"/>
      <c r="AOR57" s="49"/>
      <c r="AOS57" s="49"/>
      <c r="AOT57" s="49"/>
      <c r="AOU57" s="49"/>
      <c r="AOV57" s="49"/>
      <c r="AOW57" s="49"/>
      <c r="AOX57" s="49"/>
      <c r="AOY57" s="49"/>
      <c r="AOZ57" s="49"/>
      <c r="APA57" s="49"/>
      <c r="APB57" s="49"/>
      <c r="APC57" s="49"/>
      <c r="APD57" s="49"/>
      <c r="APE57" s="49"/>
      <c r="APF57" s="49"/>
      <c r="APG57" s="49"/>
      <c r="APH57" s="49"/>
      <c r="API57" s="49"/>
      <c r="APJ57" s="49"/>
      <c r="APK57" s="49"/>
      <c r="APL57" s="49"/>
      <c r="APM57" s="49"/>
      <c r="APN57" s="49"/>
      <c r="APO57" s="49"/>
      <c r="APP57" s="49"/>
      <c r="APQ57" s="49"/>
      <c r="APR57" s="49"/>
      <c r="APS57" s="49"/>
      <c r="APT57" s="49"/>
      <c r="APU57" s="49"/>
      <c r="APV57" s="49"/>
      <c r="APW57" s="49"/>
      <c r="APX57" s="49"/>
      <c r="APY57" s="49"/>
      <c r="APZ57" s="49"/>
      <c r="AQA57" s="49"/>
      <c r="AQB57" s="49"/>
      <c r="AQC57" s="49"/>
      <c r="AQD57" s="49"/>
      <c r="AQE57" s="49"/>
      <c r="AQF57" s="49"/>
      <c r="AQG57" s="49"/>
      <c r="AQH57" s="49"/>
      <c r="AQI57" s="49"/>
      <c r="AQJ57" s="49"/>
      <c r="AQK57" s="49"/>
      <c r="AQL57" s="49"/>
      <c r="AQM57" s="49"/>
      <c r="AQN57" s="49"/>
      <c r="AQO57" s="49"/>
      <c r="AQP57" s="49"/>
      <c r="AQQ57" s="49"/>
      <c r="AQR57" s="49"/>
      <c r="AQS57" s="49"/>
      <c r="AQT57" s="49"/>
      <c r="AQU57" s="49"/>
      <c r="AQV57" s="49"/>
      <c r="AQW57" s="49"/>
      <c r="AQX57" s="49"/>
      <c r="AQY57" s="49"/>
      <c r="AQZ57" s="49"/>
      <c r="ARA57" s="49"/>
      <c r="ARB57" s="49"/>
      <c r="ARC57" s="49"/>
      <c r="ARD57" s="49"/>
      <c r="ARE57" s="49"/>
      <c r="ARF57" s="49"/>
      <c r="ARG57" s="49"/>
      <c r="ARH57" s="49"/>
      <c r="ARI57" s="49"/>
      <c r="ARJ57" s="49"/>
      <c r="ARK57" s="49"/>
      <c r="ARL57" s="49"/>
      <c r="ARM57" s="49"/>
      <c r="ARN57" s="49"/>
      <c r="ARO57" s="49"/>
      <c r="ARP57" s="49"/>
      <c r="ARQ57" s="49"/>
      <c r="ARR57" s="49"/>
      <c r="ARS57" s="49"/>
      <c r="ART57" s="49"/>
      <c r="ARU57" s="49"/>
      <c r="ARV57" s="49"/>
      <c r="ARW57" s="49"/>
      <c r="ARX57" s="49"/>
      <c r="ARY57" s="49"/>
      <c r="ARZ57" s="49"/>
      <c r="ASA57" s="49"/>
      <c r="ASB57" s="49"/>
      <c r="ASC57" s="49"/>
      <c r="ASD57" s="49"/>
      <c r="ASE57" s="49"/>
      <c r="ASF57" s="49"/>
      <c r="ASG57" s="49"/>
      <c r="ASH57" s="49"/>
      <c r="ASI57" s="49"/>
      <c r="ASJ57" s="49"/>
      <c r="ASK57" s="49"/>
      <c r="ASL57" s="49"/>
      <c r="ASM57" s="49"/>
      <c r="ASN57" s="49"/>
      <c r="ASO57" s="49"/>
      <c r="ASP57" s="49"/>
      <c r="ASQ57" s="49"/>
      <c r="ASR57" s="49"/>
      <c r="ASS57" s="49"/>
      <c r="AST57" s="49"/>
      <c r="ASU57" s="49"/>
      <c r="ASV57" s="49"/>
      <c r="ASW57" s="49"/>
      <c r="ASX57" s="49"/>
      <c r="ASY57" s="49"/>
      <c r="ASZ57" s="49"/>
      <c r="ATA57" s="49"/>
      <c r="ATB57" s="49"/>
      <c r="ATC57" s="49"/>
      <c r="ATD57" s="49"/>
      <c r="ATE57" s="49"/>
      <c r="ATF57" s="49"/>
      <c r="ATG57" s="49"/>
      <c r="ATH57" s="49"/>
      <c r="ATI57" s="49"/>
      <c r="ATJ57" s="49"/>
      <c r="ATK57" s="49"/>
      <c r="ATL57" s="49"/>
      <c r="ATM57" s="49"/>
      <c r="ATN57" s="49"/>
      <c r="ATO57" s="49"/>
      <c r="ATP57" s="49"/>
      <c r="ATQ57" s="49"/>
      <c r="ATR57" s="49"/>
      <c r="ATS57" s="49"/>
      <c r="ATT57" s="49"/>
      <c r="ATU57" s="49"/>
      <c r="ATV57" s="49"/>
      <c r="ATW57" s="49"/>
      <c r="ATX57" s="49"/>
      <c r="ATY57" s="49"/>
      <c r="ATZ57" s="49"/>
      <c r="AUA57" s="49"/>
      <c r="AUB57" s="49"/>
      <c r="AUC57" s="49"/>
      <c r="AUD57" s="49"/>
      <c r="AUE57" s="49"/>
      <c r="AUF57" s="49"/>
      <c r="AUG57" s="49"/>
      <c r="AUH57" s="49"/>
      <c r="AUI57" s="49"/>
      <c r="AUJ57" s="49"/>
      <c r="AUK57" s="49"/>
      <c r="AUL57" s="49"/>
      <c r="AUM57" s="49"/>
      <c r="AUN57" s="49"/>
      <c r="AUO57" s="49"/>
      <c r="AUP57" s="49"/>
      <c r="AUQ57" s="49"/>
      <c r="AUR57" s="49"/>
      <c r="AUS57" s="49"/>
      <c r="AUT57" s="49"/>
      <c r="AUU57" s="49"/>
      <c r="AUV57" s="49"/>
      <c r="AUW57" s="49"/>
      <c r="AUX57" s="49"/>
      <c r="AUY57" s="49"/>
      <c r="AUZ57" s="49"/>
      <c r="AVA57" s="49"/>
      <c r="AVB57" s="49"/>
      <c r="AVC57" s="49"/>
      <c r="AVD57" s="49"/>
      <c r="AVE57" s="49"/>
      <c r="AVF57" s="49"/>
      <c r="AVG57" s="49"/>
      <c r="AVH57" s="49"/>
      <c r="AVI57" s="49"/>
      <c r="AVJ57" s="49"/>
      <c r="AVK57" s="49"/>
      <c r="AVL57" s="49"/>
      <c r="AVM57" s="49"/>
      <c r="AVN57" s="49"/>
      <c r="AVO57" s="49"/>
      <c r="AVP57" s="49"/>
      <c r="AVQ57" s="49"/>
      <c r="AVR57" s="49"/>
      <c r="AVS57" s="49"/>
      <c r="AVT57" s="49"/>
      <c r="AVU57" s="49"/>
      <c r="AVV57" s="49"/>
      <c r="AVW57" s="49"/>
      <c r="AVX57" s="49"/>
      <c r="AVY57" s="49"/>
      <c r="AVZ57" s="49"/>
      <c r="AWA57" s="49"/>
      <c r="AWB57" s="49"/>
      <c r="AWC57" s="49"/>
      <c r="AWD57" s="49"/>
      <c r="AWE57" s="49"/>
      <c r="AWF57" s="49"/>
      <c r="AWG57" s="49"/>
      <c r="AWH57" s="49"/>
      <c r="AWI57" s="49"/>
      <c r="AWJ57" s="49"/>
      <c r="AWK57" s="49"/>
      <c r="AWL57" s="49"/>
      <c r="AWM57" s="49"/>
      <c r="AWN57" s="49"/>
      <c r="AWO57" s="49"/>
      <c r="AWP57" s="49"/>
      <c r="AWQ57" s="49"/>
      <c r="AWR57" s="49"/>
      <c r="AWS57" s="49"/>
      <c r="AWT57" s="49"/>
      <c r="AWU57" s="49"/>
      <c r="AWV57" s="49"/>
      <c r="AWW57" s="49"/>
      <c r="AWX57" s="49"/>
      <c r="AWY57" s="49"/>
      <c r="AWZ57" s="49"/>
      <c r="AXA57" s="49"/>
      <c r="AXB57" s="49"/>
      <c r="AXC57" s="49"/>
      <c r="AXD57" s="49"/>
      <c r="AXE57" s="49"/>
      <c r="AXF57" s="49"/>
      <c r="AXG57" s="49"/>
      <c r="AXH57" s="49"/>
      <c r="AXI57" s="49"/>
      <c r="AXJ57" s="49"/>
      <c r="AXK57" s="49"/>
      <c r="AXL57" s="49"/>
      <c r="AXM57" s="49"/>
      <c r="AXN57" s="49"/>
      <c r="AXO57" s="49"/>
      <c r="AXP57" s="49"/>
      <c r="AXQ57" s="49"/>
      <c r="AXR57" s="49"/>
      <c r="AXS57" s="49"/>
      <c r="AXT57" s="49"/>
      <c r="AXU57" s="49"/>
      <c r="AXV57" s="49"/>
      <c r="AXW57" s="49"/>
      <c r="AXX57" s="49"/>
      <c r="AXY57" s="49"/>
      <c r="AXZ57" s="49"/>
      <c r="AYA57" s="49"/>
      <c r="AYB57" s="49"/>
      <c r="AYC57" s="49"/>
      <c r="AYD57" s="49"/>
      <c r="AYE57" s="49"/>
      <c r="AYF57" s="49"/>
      <c r="AYG57" s="49"/>
      <c r="AYH57" s="49"/>
      <c r="AYI57" s="49"/>
      <c r="AYJ57" s="49"/>
      <c r="AYK57" s="49"/>
      <c r="AYL57" s="49"/>
      <c r="AYM57" s="49"/>
      <c r="AYN57" s="49"/>
      <c r="AYO57" s="49"/>
      <c r="AYP57" s="49"/>
      <c r="AYQ57" s="49"/>
      <c r="AYR57" s="49"/>
      <c r="AYS57" s="49"/>
      <c r="AYT57" s="49"/>
      <c r="AYU57" s="49"/>
      <c r="AYV57" s="49"/>
      <c r="AYW57" s="49"/>
      <c r="AYX57" s="49"/>
      <c r="AYY57" s="49"/>
      <c r="AYZ57" s="49"/>
      <c r="AZA57" s="49"/>
      <c r="AZB57" s="49"/>
      <c r="AZC57" s="49"/>
      <c r="AZD57" s="49"/>
      <c r="AZE57" s="49"/>
      <c r="AZF57" s="49"/>
      <c r="AZG57" s="49"/>
      <c r="AZH57" s="49"/>
      <c r="AZI57" s="49"/>
      <c r="AZJ57" s="49"/>
      <c r="AZK57" s="49"/>
      <c r="AZL57" s="49"/>
      <c r="AZM57" s="49"/>
      <c r="AZN57" s="49"/>
      <c r="AZO57" s="49"/>
      <c r="AZP57" s="49"/>
      <c r="AZQ57" s="49"/>
      <c r="AZR57" s="49"/>
      <c r="AZS57" s="49"/>
      <c r="AZT57" s="49"/>
      <c r="AZU57" s="49"/>
      <c r="AZV57" s="49"/>
      <c r="AZW57" s="49"/>
      <c r="AZX57" s="49"/>
      <c r="AZY57" s="49"/>
      <c r="AZZ57" s="49"/>
      <c r="BAA57" s="49"/>
      <c r="BAB57" s="49"/>
      <c r="BAC57" s="49"/>
      <c r="BAD57" s="49"/>
      <c r="BAE57" s="49"/>
      <c r="BAF57" s="49"/>
      <c r="BAG57" s="49"/>
      <c r="BAH57" s="49"/>
      <c r="BAI57" s="49"/>
      <c r="BAJ57" s="49"/>
      <c r="BAK57" s="49"/>
      <c r="BAL57" s="49"/>
      <c r="BAM57" s="49"/>
      <c r="BAN57" s="49"/>
      <c r="BAO57" s="49"/>
      <c r="BAP57" s="49"/>
      <c r="BAQ57" s="49"/>
      <c r="BAR57" s="49"/>
      <c r="BAS57" s="49"/>
      <c r="BAT57" s="49"/>
      <c r="BAU57" s="49"/>
      <c r="BAV57" s="49"/>
      <c r="BAW57" s="49"/>
      <c r="BAX57" s="49"/>
      <c r="BAY57" s="49"/>
      <c r="BAZ57" s="49"/>
      <c r="BBA57" s="49"/>
      <c r="BBB57" s="49"/>
      <c r="BBC57" s="49"/>
      <c r="BBD57" s="49"/>
      <c r="BBE57" s="49"/>
      <c r="BBF57" s="49"/>
      <c r="BBG57" s="49"/>
      <c r="BBH57" s="49"/>
      <c r="BBI57" s="49"/>
      <c r="BBJ57" s="49"/>
      <c r="BBK57" s="49"/>
      <c r="BBL57" s="49"/>
      <c r="BBM57" s="49"/>
      <c r="BBN57" s="49"/>
      <c r="BBO57" s="49"/>
      <c r="BBP57" s="49"/>
      <c r="BBQ57" s="49"/>
      <c r="BBR57" s="49"/>
      <c r="BBS57" s="49"/>
      <c r="BBT57" s="49"/>
      <c r="BBU57" s="49"/>
      <c r="BBV57" s="49"/>
      <c r="BBW57" s="49"/>
      <c r="BBX57" s="49"/>
      <c r="BBY57" s="49"/>
      <c r="BBZ57" s="49"/>
      <c r="BCA57" s="49"/>
      <c r="BCB57" s="49"/>
      <c r="BCC57" s="49"/>
      <c r="BCD57" s="49"/>
      <c r="BCE57" s="49"/>
      <c r="BCF57" s="49"/>
      <c r="BCG57" s="49"/>
      <c r="BCH57" s="49"/>
      <c r="BCI57" s="49"/>
      <c r="BCJ57" s="49"/>
      <c r="BCK57" s="49"/>
      <c r="BCL57" s="49"/>
      <c r="BCM57" s="49"/>
      <c r="BCN57" s="49"/>
      <c r="BCO57" s="49"/>
      <c r="BCP57" s="49"/>
      <c r="BCQ57" s="49"/>
      <c r="BCR57" s="49"/>
      <c r="BCS57" s="49"/>
      <c r="BCT57" s="49"/>
      <c r="BCU57" s="49"/>
      <c r="BCV57" s="49"/>
      <c r="BCW57" s="49"/>
      <c r="BCX57" s="49"/>
      <c r="BCY57" s="49"/>
      <c r="BCZ57" s="49"/>
      <c r="BDA57" s="49"/>
      <c r="BDB57" s="49"/>
      <c r="BDC57" s="49"/>
      <c r="BDD57" s="49"/>
      <c r="BDE57" s="49"/>
      <c r="BDF57" s="49"/>
      <c r="BDG57" s="49"/>
      <c r="BDH57" s="49"/>
      <c r="BDI57" s="49"/>
      <c r="BDJ57" s="49"/>
      <c r="BDK57" s="49"/>
      <c r="BDL57" s="49"/>
      <c r="BDM57" s="49"/>
      <c r="BDN57" s="49"/>
      <c r="BDO57" s="49"/>
      <c r="BDP57" s="49"/>
      <c r="BDQ57" s="49"/>
      <c r="BDR57" s="49"/>
      <c r="BDS57" s="49"/>
      <c r="BDT57" s="49"/>
      <c r="BDU57" s="49"/>
      <c r="BDV57" s="49"/>
      <c r="BDW57" s="49"/>
      <c r="BDX57" s="49"/>
      <c r="BDY57" s="49"/>
      <c r="BDZ57" s="49"/>
      <c r="BEA57" s="49"/>
      <c r="BEB57" s="49"/>
      <c r="BEC57" s="49"/>
      <c r="BED57" s="49"/>
      <c r="BEE57" s="49"/>
      <c r="BEF57" s="49"/>
      <c r="BEG57" s="49"/>
      <c r="BEH57" s="49"/>
      <c r="BEI57" s="49"/>
      <c r="BEJ57" s="49"/>
      <c r="BEK57" s="49"/>
      <c r="BEL57" s="49"/>
      <c r="BEM57" s="49"/>
      <c r="BEN57" s="49"/>
      <c r="BEO57" s="49"/>
      <c r="BEP57" s="49"/>
      <c r="BEQ57" s="49"/>
      <c r="BER57" s="49"/>
      <c r="BES57" s="49"/>
      <c r="BET57" s="49"/>
      <c r="BEU57" s="49"/>
      <c r="BEV57" s="49"/>
      <c r="BEW57" s="49"/>
      <c r="BEX57" s="49"/>
      <c r="BEY57" s="49"/>
      <c r="BEZ57" s="49"/>
      <c r="BFA57" s="49"/>
      <c r="BFB57" s="49"/>
      <c r="BFC57" s="49"/>
      <c r="BFD57" s="49"/>
      <c r="BFE57" s="49"/>
      <c r="BFF57" s="49"/>
      <c r="BFG57" s="49"/>
      <c r="BFH57" s="49"/>
      <c r="BFI57" s="49"/>
      <c r="BFJ57" s="49"/>
      <c r="BFK57" s="49"/>
      <c r="BFL57" s="49"/>
      <c r="BFM57" s="49"/>
      <c r="BFN57" s="49"/>
      <c r="BFO57" s="49"/>
      <c r="BFP57" s="49"/>
      <c r="BFQ57" s="49"/>
      <c r="BFR57" s="49"/>
      <c r="BFS57" s="49"/>
      <c r="BFT57" s="49"/>
      <c r="BFU57" s="49"/>
      <c r="BFV57" s="49"/>
      <c r="BFW57" s="49"/>
      <c r="BFX57" s="49"/>
      <c r="BFY57" s="49"/>
      <c r="BFZ57" s="49"/>
      <c r="BGA57" s="49"/>
      <c r="BGB57" s="49"/>
      <c r="BGC57" s="49"/>
      <c r="BGD57" s="49"/>
      <c r="BGE57" s="49"/>
      <c r="BGF57" s="49"/>
      <c r="BGG57" s="49"/>
      <c r="BGH57" s="49"/>
      <c r="BGI57" s="49"/>
      <c r="BGJ57" s="49"/>
      <c r="BGK57" s="49"/>
      <c r="BGL57" s="49"/>
      <c r="BGM57" s="49"/>
      <c r="BGN57" s="49"/>
      <c r="BGO57" s="49"/>
      <c r="BGP57" s="49"/>
      <c r="BGQ57" s="49"/>
      <c r="BGR57" s="49"/>
      <c r="BGS57" s="49"/>
      <c r="BGT57" s="49"/>
      <c r="BGU57" s="49"/>
      <c r="BGV57" s="49"/>
      <c r="BGW57" s="49"/>
      <c r="BGX57" s="49"/>
      <c r="BGY57" s="49"/>
      <c r="BGZ57" s="49"/>
      <c r="BHA57" s="49"/>
      <c r="BHB57" s="49"/>
      <c r="BHC57" s="49"/>
      <c r="BHD57" s="49"/>
      <c r="BHE57" s="49"/>
      <c r="BHF57" s="49"/>
      <c r="BHG57" s="49"/>
      <c r="BHH57" s="49"/>
      <c r="BHI57" s="49"/>
      <c r="BHJ57" s="49"/>
      <c r="BHK57" s="49"/>
      <c r="BHL57" s="49"/>
      <c r="BHM57" s="49"/>
      <c r="BHN57" s="49"/>
      <c r="BHO57" s="49"/>
      <c r="BHP57" s="49"/>
      <c r="BHQ57" s="49"/>
      <c r="BHR57" s="49"/>
      <c r="BHS57" s="49"/>
      <c r="BHT57" s="49"/>
      <c r="BHU57" s="49"/>
      <c r="BHV57" s="49"/>
      <c r="BHW57" s="49"/>
      <c r="BHX57" s="49"/>
      <c r="BHY57" s="49"/>
      <c r="BHZ57" s="49"/>
      <c r="BIA57" s="49"/>
      <c r="BIB57" s="49"/>
      <c r="BIC57" s="49"/>
      <c r="BID57" s="49"/>
      <c r="BIE57" s="49"/>
      <c r="BIF57" s="49"/>
      <c r="BIG57" s="49"/>
      <c r="BIH57" s="49"/>
      <c r="BII57" s="49"/>
      <c r="BIJ57" s="49"/>
      <c r="BIK57" s="49"/>
      <c r="BIL57" s="49"/>
      <c r="BIM57" s="49"/>
      <c r="BIN57" s="49"/>
      <c r="BIO57" s="49"/>
      <c r="BIP57" s="49"/>
      <c r="BIQ57" s="49"/>
      <c r="BIR57" s="49"/>
      <c r="BIS57" s="49"/>
      <c r="BIT57" s="49"/>
      <c r="BIU57" s="49"/>
      <c r="BIV57" s="49"/>
      <c r="BIW57" s="49"/>
      <c r="BIX57" s="49"/>
      <c r="BIY57" s="49"/>
      <c r="BIZ57" s="49"/>
      <c r="BJA57" s="49"/>
      <c r="BJB57" s="49"/>
      <c r="BJC57" s="49"/>
      <c r="BJD57" s="49"/>
      <c r="BJE57" s="49"/>
      <c r="BJF57" s="49"/>
      <c r="BJG57" s="49"/>
      <c r="BJH57" s="49"/>
      <c r="BJI57" s="49"/>
      <c r="BJJ57" s="49"/>
      <c r="BJK57" s="49"/>
      <c r="BJL57" s="49"/>
      <c r="BJM57" s="49"/>
      <c r="BJN57" s="49"/>
      <c r="BJO57" s="49"/>
      <c r="BJP57" s="49"/>
      <c r="BJQ57" s="49"/>
      <c r="BJR57" s="49"/>
      <c r="BJS57" s="49"/>
      <c r="BJT57" s="49"/>
      <c r="BJU57" s="49"/>
      <c r="BJV57" s="49"/>
      <c r="BJW57" s="49"/>
      <c r="BJX57" s="49"/>
      <c r="BJY57" s="49"/>
      <c r="BJZ57" s="49"/>
      <c r="BKA57" s="49"/>
      <c r="BKB57" s="49"/>
      <c r="BKC57" s="49"/>
      <c r="BKD57" s="49"/>
      <c r="BKE57" s="49"/>
      <c r="BKF57" s="49"/>
      <c r="BKG57" s="49"/>
      <c r="BKH57" s="49"/>
      <c r="BKI57" s="49"/>
      <c r="BKJ57" s="49"/>
      <c r="BKK57" s="49"/>
      <c r="BKL57" s="49"/>
      <c r="BKM57" s="49"/>
      <c r="BKN57" s="49"/>
      <c r="BKO57" s="49"/>
      <c r="BKP57" s="49"/>
      <c r="BKQ57" s="49"/>
      <c r="BKR57" s="49"/>
      <c r="BKS57" s="49"/>
      <c r="BKT57" s="49"/>
      <c r="BKU57" s="49"/>
      <c r="BKV57" s="49"/>
      <c r="BKW57" s="49"/>
      <c r="BKX57" s="49"/>
      <c r="BKY57" s="49"/>
      <c r="BKZ57" s="49"/>
      <c r="BLA57" s="49"/>
      <c r="BLB57" s="49"/>
      <c r="BLC57" s="49"/>
      <c r="BLD57" s="49"/>
      <c r="BLE57" s="49"/>
      <c r="BLF57" s="49"/>
      <c r="BLG57" s="49"/>
      <c r="BLH57" s="49"/>
      <c r="BLI57" s="49"/>
      <c r="BLJ57" s="49"/>
      <c r="BLK57" s="49"/>
      <c r="BLL57" s="49"/>
      <c r="BLM57" s="49"/>
      <c r="BLN57" s="49"/>
      <c r="BLO57" s="49"/>
      <c r="BLP57" s="49"/>
      <c r="BLQ57" s="49"/>
      <c r="BLR57" s="49"/>
      <c r="BLS57" s="49"/>
      <c r="BLT57" s="49"/>
      <c r="BLU57" s="49"/>
      <c r="BLV57" s="49"/>
      <c r="BLW57" s="49"/>
      <c r="BLX57" s="49"/>
      <c r="BLY57" s="49"/>
      <c r="BLZ57" s="49"/>
      <c r="BMA57" s="49"/>
      <c r="BMB57" s="49"/>
      <c r="BMC57" s="49"/>
      <c r="BMD57" s="49"/>
      <c r="BME57" s="49"/>
      <c r="BMF57" s="49"/>
      <c r="BMG57" s="49"/>
      <c r="BMH57" s="49"/>
      <c r="BMI57" s="49"/>
      <c r="BMJ57" s="49"/>
      <c r="BMK57" s="49"/>
      <c r="BML57" s="49"/>
      <c r="BMM57" s="49"/>
      <c r="BMN57" s="49"/>
      <c r="BMO57" s="49"/>
      <c r="BMP57" s="49"/>
      <c r="BMQ57" s="49"/>
      <c r="BMR57" s="49"/>
      <c r="BMS57" s="49"/>
      <c r="BMT57" s="49"/>
      <c r="BMU57" s="49"/>
      <c r="BMV57" s="49"/>
      <c r="BMW57" s="49"/>
      <c r="BMX57" s="49"/>
      <c r="BMY57" s="49"/>
      <c r="BMZ57" s="49"/>
      <c r="BNA57" s="49"/>
      <c r="BNB57" s="49"/>
      <c r="BNC57" s="49"/>
      <c r="BND57" s="49"/>
      <c r="BNE57" s="49"/>
      <c r="BNF57" s="49"/>
      <c r="BNG57" s="49"/>
      <c r="BNH57" s="49"/>
      <c r="BNI57" s="49"/>
      <c r="BNJ57" s="49"/>
      <c r="BNK57" s="49"/>
      <c r="BNL57" s="49"/>
      <c r="BNM57" s="49"/>
      <c r="BNN57" s="49"/>
      <c r="BNO57" s="49"/>
      <c r="BNP57" s="49"/>
      <c r="BNQ57" s="49"/>
      <c r="BNR57" s="49"/>
      <c r="BNS57" s="49"/>
      <c r="BNT57" s="49"/>
      <c r="BNU57" s="49"/>
      <c r="BNV57" s="49"/>
      <c r="BNW57" s="49"/>
      <c r="BNX57" s="49"/>
      <c r="BNY57" s="49"/>
      <c r="BNZ57" s="49"/>
      <c r="BOA57" s="49"/>
      <c r="BOB57" s="49"/>
      <c r="BOC57" s="49"/>
      <c r="BOD57" s="49"/>
      <c r="BOE57" s="49"/>
      <c r="BOF57" s="49"/>
      <c r="BOG57" s="49"/>
      <c r="BOH57" s="49"/>
      <c r="BOI57" s="49"/>
      <c r="BOJ57" s="49"/>
      <c r="BOK57" s="49"/>
      <c r="BOL57" s="49"/>
      <c r="BOM57" s="49"/>
      <c r="BON57" s="49"/>
      <c r="BOO57" s="49"/>
      <c r="BOP57" s="49"/>
      <c r="BOQ57" s="49"/>
      <c r="BOR57" s="49"/>
      <c r="BOS57" s="49"/>
      <c r="BOT57" s="49"/>
      <c r="BOU57" s="49"/>
      <c r="BOV57" s="49"/>
      <c r="BOW57" s="49"/>
      <c r="BOX57" s="49"/>
      <c r="BOY57" s="49"/>
      <c r="BOZ57" s="49"/>
      <c r="BPA57" s="49"/>
      <c r="BPB57" s="49"/>
      <c r="BPC57" s="49"/>
      <c r="BPD57" s="49"/>
      <c r="BPE57" s="49"/>
      <c r="BPF57" s="49"/>
      <c r="BPG57" s="49"/>
      <c r="BPH57" s="49"/>
      <c r="BPI57" s="49"/>
      <c r="BPJ57" s="49"/>
      <c r="BPK57" s="49"/>
      <c r="BPL57" s="49"/>
      <c r="BPM57" s="49"/>
      <c r="BPN57" s="49"/>
      <c r="BPO57" s="49"/>
      <c r="BPP57" s="49"/>
      <c r="BPQ57" s="49"/>
      <c r="BPR57" s="49"/>
      <c r="BPS57" s="49"/>
      <c r="BPT57" s="49"/>
      <c r="BPU57" s="49"/>
      <c r="BPV57" s="49"/>
      <c r="BPW57" s="49"/>
      <c r="BPX57" s="49"/>
      <c r="BPY57" s="49"/>
      <c r="BPZ57" s="49"/>
      <c r="BQA57" s="49"/>
      <c r="BQB57" s="49"/>
      <c r="BQC57" s="49"/>
      <c r="BQD57" s="49"/>
      <c r="BQE57" s="49"/>
      <c r="BQF57" s="49"/>
      <c r="BQG57" s="49"/>
      <c r="BQH57" s="49"/>
      <c r="BQI57" s="49"/>
      <c r="BQJ57" s="49"/>
      <c r="BQK57" s="49"/>
      <c r="BQL57" s="49"/>
      <c r="BQM57" s="49"/>
      <c r="BQN57" s="49"/>
      <c r="BQO57" s="49"/>
      <c r="BQP57" s="49"/>
      <c r="BQQ57" s="49"/>
      <c r="BQR57" s="49"/>
      <c r="BQS57" s="49"/>
      <c r="BQT57" s="49"/>
      <c r="BQU57" s="49"/>
      <c r="BQV57" s="49"/>
      <c r="BQW57" s="49"/>
      <c r="BQX57" s="49"/>
      <c r="BQY57" s="49"/>
      <c r="BQZ57" s="49"/>
      <c r="BRA57" s="49"/>
      <c r="BRB57" s="49"/>
      <c r="BRC57" s="49"/>
      <c r="BRD57" s="49"/>
      <c r="BRE57" s="49"/>
      <c r="BRF57" s="49"/>
      <c r="BRG57" s="49"/>
      <c r="BRH57" s="49"/>
      <c r="BRI57" s="49"/>
      <c r="BRJ57" s="49"/>
      <c r="BRK57" s="49"/>
      <c r="BRL57" s="49"/>
      <c r="BRM57" s="49"/>
      <c r="BRN57" s="49"/>
      <c r="BRO57" s="49"/>
      <c r="BRP57" s="49"/>
      <c r="BRQ57" s="49"/>
      <c r="BRR57" s="49"/>
      <c r="BRS57" s="49"/>
      <c r="BRT57" s="49"/>
      <c r="BRU57" s="49"/>
      <c r="BRV57" s="49"/>
      <c r="BRW57" s="49"/>
      <c r="BRX57" s="49"/>
      <c r="BRY57" s="49"/>
      <c r="BRZ57" s="49"/>
      <c r="BSA57" s="49"/>
      <c r="BSB57" s="49"/>
      <c r="BSC57" s="49"/>
      <c r="BSD57" s="49"/>
      <c r="BSE57" s="49"/>
      <c r="BSF57" s="49"/>
      <c r="BSG57" s="49"/>
      <c r="BSH57" s="49"/>
      <c r="BSI57" s="49"/>
      <c r="BSJ57" s="49"/>
      <c r="BSK57" s="49"/>
      <c r="BSL57" s="49"/>
      <c r="BSM57" s="49"/>
      <c r="BSN57" s="49"/>
      <c r="BSO57" s="49"/>
      <c r="BSP57" s="49"/>
      <c r="BSQ57" s="49"/>
      <c r="BSR57" s="49"/>
      <c r="BSS57" s="49"/>
      <c r="BST57" s="49"/>
      <c r="BSU57" s="49"/>
      <c r="BSV57" s="49"/>
      <c r="BSW57" s="49"/>
      <c r="BSX57" s="49"/>
      <c r="BSY57" s="49"/>
      <c r="BSZ57" s="49"/>
      <c r="BTA57" s="49"/>
      <c r="BTB57" s="49"/>
      <c r="BTC57" s="49"/>
      <c r="BTD57" s="49"/>
      <c r="BTE57" s="49"/>
      <c r="BTF57" s="49"/>
      <c r="BTG57" s="49"/>
      <c r="BTH57" s="49"/>
      <c r="BTI57" s="49"/>
      <c r="BTJ57" s="49"/>
      <c r="BTK57" s="49"/>
      <c r="BTL57" s="49"/>
      <c r="BTM57" s="49"/>
      <c r="BTN57" s="49"/>
      <c r="BTO57" s="49"/>
      <c r="BTP57" s="49"/>
      <c r="BTQ57" s="49"/>
      <c r="BTR57" s="49"/>
      <c r="BTS57" s="49"/>
      <c r="BTT57" s="49"/>
      <c r="BTU57" s="49"/>
      <c r="BTV57" s="49"/>
      <c r="BTW57" s="49"/>
      <c r="BTX57" s="49"/>
      <c r="BTY57" s="49"/>
      <c r="BTZ57" s="49"/>
      <c r="BUA57" s="49"/>
      <c r="BUB57" s="49"/>
      <c r="BUC57" s="49"/>
      <c r="BUD57" s="49"/>
      <c r="BUE57" s="49"/>
      <c r="BUF57" s="49"/>
      <c r="BUG57" s="49"/>
      <c r="BUH57" s="49"/>
      <c r="BUI57" s="49"/>
      <c r="BUJ57" s="49"/>
      <c r="BUK57" s="49"/>
      <c r="BUL57" s="49"/>
      <c r="BUM57" s="49"/>
      <c r="BUN57" s="49"/>
      <c r="BUO57" s="49"/>
      <c r="BUP57" s="49"/>
      <c r="BUQ57" s="49"/>
      <c r="BUR57" s="49"/>
      <c r="BUS57" s="49"/>
      <c r="BUT57" s="49"/>
      <c r="BUU57" s="49"/>
      <c r="BUV57" s="49"/>
      <c r="BUW57" s="49"/>
      <c r="BUX57" s="49"/>
      <c r="BUY57" s="49"/>
      <c r="BUZ57" s="49"/>
      <c r="BVA57" s="49"/>
      <c r="BVB57" s="49"/>
      <c r="BVC57" s="49"/>
      <c r="BVD57" s="49"/>
      <c r="BVE57" s="49"/>
      <c r="BVF57" s="49"/>
      <c r="BVG57" s="49"/>
      <c r="BVH57" s="49"/>
      <c r="BVI57" s="49"/>
      <c r="BVJ57" s="49"/>
      <c r="BVK57" s="49"/>
      <c r="BVL57" s="49"/>
      <c r="BVM57" s="49"/>
      <c r="BVN57" s="49"/>
      <c r="BVO57" s="49"/>
      <c r="BVP57" s="49"/>
      <c r="BVQ57" s="49"/>
      <c r="BVR57" s="49"/>
      <c r="BVS57" s="49"/>
      <c r="BVT57" s="49"/>
      <c r="BVU57" s="49"/>
      <c r="BVV57" s="49"/>
      <c r="BVW57" s="49"/>
      <c r="BVX57" s="49"/>
      <c r="BVY57" s="49"/>
      <c r="BVZ57" s="49"/>
      <c r="BWA57" s="49"/>
      <c r="BWB57" s="49"/>
      <c r="BWC57" s="49"/>
      <c r="BWD57" s="49"/>
      <c r="BWE57" s="49"/>
      <c r="BWF57" s="49"/>
      <c r="BWG57" s="49"/>
      <c r="BWH57" s="49"/>
      <c r="BWI57" s="49"/>
      <c r="BWJ57" s="49"/>
      <c r="BWK57" s="49"/>
      <c r="BWL57" s="49"/>
      <c r="BWM57" s="49"/>
      <c r="BWN57" s="49"/>
      <c r="BWO57" s="49"/>
      <c r="BWP57" s="49"/>
      <c r="BWQ57" s="49"/>
      <c r="BWR57" s="49"/>
      <c r="BWS57" s="49"/>
      <c r="BWT57" s="49"/>
      <c r="BWU57" s="49"/>
      <c r="BWV57" s="49"/>
      <c r="BWW57" s="49"/>
      <c r="BWX57" s="49"/>
      <c r="BWY57" s="49"/>
      <c r="BWZ57" s="49"/>
      <c r="BXA57" s="49"/>
      <c r="BXB57" s="49"/>
      <c r="BXC57" s="49"/>
      <c r="BXD57" s="49"/>
      <c r="BXE57" s="49"/>
      <c r="BXF57" s="49"/>
      <c r="BXG57" s="49"/>
      <c r="BXH57" s="49"/>
      <c r="BXI57" s="49"/>
      <c r="BXJ57" s="49"/>
      <c r="BXK57" s="49"/>
      <c r="BXL57" s="49"/>
      <c r="BXM57" s="49"/>
      <c r="BXN57" s="49"/>
      <c r="BXO57" s="49"/>
      <c r="BXP57" s="49"/>
      <c r="BXQ57" s="49"/>
      <c r="BXR57" s="49"/>
      <c r="BXS57" s="49"/>
      <c r="BXT57" s="49"/>
      <c r="BXU57" s="49"/>
      <c r="BXV57" s="49"/>
      <c r="BXW57" s="49"/>
      <c r="BXX57" s="49"/>
      <c r="BXY57" s="49"/>
      <c r="BXZ57" s="49"/>
      <c r="BYA57" s="49"/>
      <c r="BYB57" s="49"/>
      <c r="BYC57" s="49"/>
      <c r="BYD57" s="49"/>
      <c r="BYE57" s="49"/>
      <c r="BYF57" s="49"/>
      <c r="BYG57" s="49"/>
      <c r="BYH57" s="49"/>
      <c r="BYI57" s="49"/>
      <c r="BYJ57" s="49"/>
      <c r="BYK57" s="49"/>
      <c r="BYL57" s="49"/>
      <c r="BYM57" s="49"/>
      <c r="BYN57" s="49"/>
      <c r="BYO57" s="49"/>
      <c r="BYP57" s="49"/>
      <c r="BYQ57" s="49"/>
      <c r="BYR57" s="49"/>
      <c r="BYS57" s="49"/>
      <c r="BYT57" s="49"/>
      <c r="BYU57" s="49"/>
      <c r="BYV57" s="49"/>
      <c r="BYW57" s="49"/>
      <c r="BYX57" s="49"/>
      <c r="BYY57" s="49"/>
      <c r="BYZ57" s="49"/>
      <c r="BZA57" s="49"/>
      <c r="BZB57" s="49"/>
      <c r="BZC57" s="49"/>
      <c r="BZD57" s="49"/>
      <c r="BZE57" s="49"/>
      <c r="BZF57" s="49"/>
      <c r="BZG57" s="49"/>
      <c r="BZH57" s="49"/>
      <c r="BZI57" s="49"/>
      <c r="BZJ57" s="49"/>
      <c r="BZK57" s="49"/>
      <c r="BZL57" s="49"/>
      <c r="BZM57" s="49"/>
      <c r="BZN57" s="49"/>
      <c r="BZO57" s="49"/>
      <c r="BZP57" s="49"/>
      <c r="BZQ57" s="49"/>
      <c r="BZR57" s="49"/>
      <c r="BZS57" s="49"/>
      <c r="BZT57" s="49"/>
      <c r="BZU57" s="49"/>
      <c r="BZV57" s="49"/>
      <c r="BZW57" s="49"/>
      <c r="BZX57" s="49"/>
      <c r="BZY57" s="49"/>
      <c r="BZZ57" s="49"/>
      <c r="CAA57" s="49"/>
      <c r="CAB57" s="49"/>
      <c r="CAC57" s="49"/>
      <c r="CAD57" s="49"/>
      <c r="CAE57" s="49"/>
      <c r="CAF57" s="49"/>
      <c r="CAG57" s="49"/>
      <c r="CAH57" s="49"/>
      <c r="CAI57" s="49"/>
      <c r="CAJ57" s="49"/>
      <c r="CAK57" s="49"/>
      <c r="CAL57" s="49"/>
      <c r="CAM57" s="49"/>
      <c r="CAN57" s="49"/>
      <c r="CAO57" s="49"/>
      <c r="CAP57" s="49"/>
      <c r="CAQ57" s="49"/>
      <c r="CAR57" s="49"/>
      <c r="CAS57" s="49"/>
      <c r="CAT57" s="49"/>
      <c r="CAU57" s="49"/>
      <c r="CAV57" s="49"/>
      <c r="CAW57" s="49"/>
      <c r="CAX57" s="49"/>
      <c r="CAY57" s="49"/>
      <c r="CAZ57" s="49"/>
      <c r="CBA57" s="49"/>
      <c r="CBB57" s="49"/>
      <c r="CBC57" s="49"/>
      <c r="CBD57" s="49"/>
      <c r="CBE57" s="49"/>
      <c r="CBF57" s="49"/>
      <c r="CBG57" s="49"/>
      <c r="CBH57" s="49"/>
      <c r="CBI57" s="49"/>
      <c r="CBJ57" s="49"/>
      <c r="CBK57" s="49"/>
      <c r="CBL57" s="49"/>
      <c r="CBM57" s="49"/>
      <c r="CBN57" s="49"/>
      <c r="CBO57" s="49"/>
      <c r="CBP57" s="49"/>
      <c r="CBQ57" s="49"/>
      <c r="CBR57" s="49"/>
      <c r="CBS57" s="49"/>
      <c r="CBT57" s="49"/>
      <c r="CBU57" s="49"/>
      <c r="CBV57" s="49"/>
      <c r="CBW57" s="49"/>
      <c r="CBX57" s="49"/>
      <c r="CBY57" s="49"/>
      <c r="CBZ57" s="49"/>
      <c r="CCA57" s="49"/>
      <c r="CCB57" s="49"/>
      <c r="CCC57" s="49"/>
      <c r="CCD57" s="49"/>
      <c r="CCE57" s="49"/>
      <c r="CCF57" s="49"/>
      <c r="CCG57" s="49"/>
      <c r="CCH57" s="49"/>
      <c r="CCI57" s="49"/>
      <c r="CCJ57" s="49"/>
      <c r="CCK57" s="49"/>
      <c r="CCL57" s="49"/>
      <c r="CCM57" s="49"/>
      <c r="CCN57" s="49"/>
      <c r="CCO57" s="49"/>
      <c r="CCP57" s="49"/>
      <c r="CCQ57" s="49"/>
      <c r="CCR57" s="49"/>
      <c r="CCS57" s="49"/>
      <c r="CCT57" s="49"/>
      <c r="CCU57" s="49"/>
      <c r="CCV57" s="49"/>
      <c r="CCW57" s="49"/>
      <c r="CCX57" s="49"/>
      <c r="CCY57" s="49"/>
      <c r="CCZ57" s="49"/>
      <c r="CDA57" s="49"/>
      <c r="CDB57" s="49"/>
      <c r="CDC57" s="49"/>
      <c r="CDD57" s="49"/>
      <c r="CDE57" s="49"/>
      <c r="CDF57" s="49"/>
      <c r="CDG57" s="49"/>
      <c r="CDH57" s="49"/>
      <c r="CDI57" s="49"/>
      <c r="CDJ57" s="49"/>
      <c r="CDK57" s="49"/>
      <c r="CDL57" s="49"/>
      <c r="CDM57" s="49"/>
      <c r="CDN57" s="49"/>
      <c r="CDO57" s="49"/>
      <c r="CDP57" s="49"/>
      <c r="CDQ57" s="49"/>
      <c r="CDR57" s="49"/>
      <c r="CDS57" s="49"/>
      <c r="CDT57" s="49"/>
      <c r="CDU57" s="49"/>
      <c r="CDV57" s="49"/>
      <c r="CDW57" s="49"/>
      <c r="CDX57" s="49"/>
      <c r="CDY57" s="49"/>
      <c r="CDZ57" s="49"/>
      <c r="CEA57" s="49"/>
      <c r="CEB57" s="49"/>
      <c r="CEC57" s="49"/>
      <c r="CED57" s="49"/>
      <c r="CEE57" s="49"/>
      <c r="CEF57" s="49"/>
      <c r="CEG57" s="49"/>
      <c r="CEH57" s="49"/>
      <c r="CEI57" s="49"/>
      <c r="CEJ57" s="49"/>
      <c r="CEK57" s="49"/>
      <c r="CEL57" s="49"/>
      <c r="CEM57" s="49"/>
      <c r="CEN57" s="49"/>
      <c r="CEO57" s="49"/>
      <c r="CEP57" s="49"/>
      <c r="CEQ57" s="49"/>
      <c r="CER57" s="49"/>
      <c r="CES57" s="49"/>
      <c r="CET57" s="49"/>
      <c r="CEU57" s="49"/>
      <c r="CEV57" s="49"/>
      <c r="CEW57" s="49"/>
      <c r="CEX57" s="49"/>
      <c r="CEY57" s="49"/>
      <c r="CEZ57" s="49"/>
      <c r="CFA57" s="49"/>
      <c r="CFB57" s="49"/>
      <c r="CFC57" s="49"/>
      <c r="CFD57" s="49"/>
      <c r="CFE57" s="49"/>
      <c r="CFF57" s="49"/>
      <c r="CFG57" s="49"/>
      <c r="CFH57" s="49"/>
      <c r="CFI57" s="49"/>
      <c r="CFJ57" s="49"/>
      <c r="CFK57" s="49"/>
      <c r="CFL57" s="49"/>
      <c r="CFM57" s="49"/>
      <c r="CFN57" s="49"/>
      <c r="CFO57" s="49"/>
      <c r="CFP57" s="49"/>
      <c r="CFQ57" s="49"/>
      <c r="CFR57" s="49"/>
      <c r="CFS57" s="49"/>
      <c r="CFT57" s="49"/>
      <c r="CFU57" s="49"/>
      <c r="CFV57" s="49"/>
      <c r="CFW57" s="49"/>
      <c r="CFX57" s="49"/>
      <c r="CFY57" s="49"/>
      <c r="CFZ57" s="49"/>
      <c r="CGA57" s="49"/>
      <c r="CGB57" s="49"/>
      <c r="CGC57" s="49"/>
      <c r="CGD57" s="49"/>
      <c r="CGE57" s="49"/>
      <c r="CGF57" s="49"/>
      <c r="CGG57" s="49"/>
      <c r="CGH57" s="49"/>
      <c r="CGI57" s="49"/>
      <c r="CGJ57" s="49"/>
      <c r="CGK57" s="49"/>
      <c r="CGL57" s="49"/>
      <c r="CGM57" s="49"/>
      <c r="CGN57" s="49"/>
      <c r="CGO57" s="49"/>
      <c r="CGP57" s="49"/>
      <c r="CGQ57" s="49"/>
      <c r="CGR57" s="49"/>
      <c r="CGS57" s="49"/>
      <c r="CGT57" s="49"/>
      <c r="CGU57" s="49"/>
      <c r="CGV57" s="49"/>
      <c r="CGW57" s="49"/>
      <c r="CGX57" s="49"/>
      <c r="CGY57" s="49"/>
      <c r="CGZ57" s="49"/>
      <c r="CHA57" s="49"/>
      <c r="CHB57" s="49"/>
      <c r="CHC57" s="49"/>
      <c r="CHD57" s="49"/>
      <c r="CHE57" s="49"/>
      <c r="CHF57" s="49"/>
      <c r="CHG57" s="49"/>
      <c r="CHH57" s="49"/>
      <c r="CHI57" s="49"/>
      <c r="CHJ57" s="49"/>
      <c r="CHK57" s="49"/>
      <c r="CHL57" s="49"/>
      <c r="CHM57" s="49"/>
      <c r="CHN57" s="49"/>
      <c r="CHO57" s="49"/>
      <c r="CHP57" s="49"/>
      <c r="CHQ57" s="49"/>
      <c r="CHR57" s="49"/>
      <c r="CHS57" s="49"/>
      <c r="CHT57" s="49"/>
      <c r="CHU57" s="49"/>
      <c r="CHV57" s="49"/>
      <c r="CHW57" s="49"/>
      <c r="CHX57" s="49"/>
      <c r="CHY57" s="49"/>
      <c r="CHZ57" s="49"/>
      <c r="CIA57" s="49"/>
      <c r="CIB57" s="49"/>
      <c r="CIC57" s="49"/>
      <c r="CID57" s="49"/>
      <c r="CIE57" s="49"/>
      <c r="CIF57" s="49"/>
      <c r="CIG57" s="49"/>
      <c r="CIH57" s="49"/>
      <c r="CII57" s="49"/>
      <c r="CIJ57" s="49"/>
      <c r="CIK57" s="49"/>
      <c r="CIL57" s="49"/>
      <c r="CIM57" s="49"/>
      <c r="CIN57" s="49"/>
      <c r="CIO57" s="49"/>
      <c r="CIP57" s="49"/>
      <c r="CIQ57" s="49"/>
      <c r="CIR57" s="49"/>
      <c r="CIS57" s="49"/>
      <c r="CIT57" s="49"/>
      <c r="CIU57" s="49"/>
      <c r="CIV57" s="49"/>
      <c r="CIW57" s="49"/>
      <c r="CIX57" s="49"/>
      <c r="CIY57" s="49"/>
      <c r="CIZ57" s="49"/>
      <c r="CJA57" s="49"/>
      <c r="CJB57" s="49"/>
      <c r="CJC57" s="49"/>
      <c r="CJD57" s="49"/>
      <c r="CJE57" s="49"/>
      <c r="CJF57" s="49"/>
      <c r="CJG57" s="49"/>
      <c r="CJH57" s="49"/>
      <c r="CJI57" s="49"/>
      <c r="CJJ57" s="49"/>
      <c r="CJK57" s="49"/>
      <c r="CJL57" s="49"/>
      <c r="CJM57" s="49"/>
      <c r="CJN57" s="49"/>
      <c r="CJO57" s="49"/>
      <c r="CJP57" s="49"/>
      <c r="CJQ57" s="49"/>
      <c r="CJR57" s="49"/>
      <c r="CJS57" s="49"/>
      <c r="CJT57" s="49"/>
      <c r="CJU57" s="49"/>
      <c r="CJV57" s="49"/>
      <c r="CJW57" s="49"/>
      <c r="CJX57" s="49"/>
      <c r="CJY57" s="49"/>
      <c r="CJZ57" s="49"/>
      <c r="CKA57" s="49"/>
      <c r="CKB57" s="49"/>
      <c r="CKC57" s="49"/>
      <c r="CKD57" s="49"/>
      <c r="CKE57" s="49"/>
      <c r="CKF57" s="49"/>
      <c r="CKG57" s="49"/>
      <c r="CKH57" s="49"/>
      <c r="CKI57" s="49"/>
      <c r="CKJ57" s="49"/>
      <c r="CKK57" s="49"/>
      <c r="CKL57" s="49"/>
      <c r="CKM57" s="49"/>
      <c r="CKN57" s="49"/>
      <c r="CKO57" s="49"/>
      <c r="CKP57" s="49"/>
      <c r="CKQ57" s="49"/>
      <c r="CKR57" s="49"/>
      <c r="CKS57" s="49"/>
      <c r="CKT57" s="49"/>
      <c r="CKU57" s="49"/>
      <c r="CKV57" s="49"/>
      <c r="CKW57" s="49"/>
      <c r="CKX57" s="49"/>
      <c r="CKY57" s="49"/>
      <c r="CKZ57" s="49"/>
      <c r="CLA57" s="49"/>
      <c r="CLB57" s="49"/>
      <c r="CLC57" s="49"/>
      <c r="CLD57" s="49"/>
      <c r="CLE57" s="49"/>
      <c r="CLF57" s="49"/>
      <c r="CLG57" s="49"/>
      <c r="CLH57" s="49"/>
      <c r="CLI57" s="49"/>
      <c r="CLJ57" s="49"/>
      <c r="CLK57" s="49"/>
      <c r="CLL57" s="49"/>
      <c r="CLM57" s="49"/>
      <c r="CLN57" s="49"/>
      <c r="CLO57" s="49"/>
      <c r="CLP57" s="49"/>
      <c r="CLQ57" s="49"/>
      <c r="CLR57" s="49"/>
      <c r="CLS57" s="49"/>
      <c r="CLT57" s="49"/>
      <c r="CLU57" s="49"/>
      <c r="CLV57" s="49"/>
      <c r="CLW57" s="49"/>
      <c r="CLX57" s="49"/>
      <c r="CLY57" s="49"/>
      <c r="CLZ57" s="49"/>
      <c r="CMA57" s="49"/>
      <c r="CMB57" s="49"/>
      <c r="CMC57" s="49"/>
      <c r="CMD57" s="49"/>
      <c r="CME57" s="49"/>
      <c r="CMF57" s="49"/>
      <c r="CMG57" s="49"/>
      <c r="CMH57" s="49"/>
      <c r="CMI57" s="49"/>
      <c r="CMJ57" s="49"/>
      <c r="CMK57" s="49"/>
      <c r="CML57" s="49"/>
      <c r="CMM57" s="49"/>
      <c r="CMN57" s="49"/>
      <c r="CMO57" s="49"/>
      <c r="CMP57" s="49"/>
      <c r="CMQ57" s="49"/>
      <c r="CMR57" s="49"/>
      <c r="CMS57" s="49"/>
      <c r="CMT57" s="49"/>
      <c r="CMU57" s="49"/>
      <c r="CMV57" s="49"/>
      <c r="CMW57" s="49"/>
      <c r="CMX57" s="49"/>
      <c r="CMY57" s="49"/>
      <c r="CMZ57" s="49"/>
      <c r="CNA57" s="49"/>
      <c r="CNB57" s="49"/>
      <c r="CNC57" s="49"/>
      <c r="CND57" s="49"/>
      <c r="CNE57" s="49"/>
      <c r="CNF57" s="49"/>
      <c r="CNG57" s="49"/>
      <c r="CNH57" s="49"/>
      <c r="CNI57" s="49"/>
      <c r="CNJ57" s="49"/>
      <c r="CNK57" s="49"/>
      <c r="CNL57" s="49"/>
      <c r="CNM57" s="49"/>
      <c r="CNN57" s="49"/>
      <c r="CNO57" s="49"/>
      <c r="CNP57" s="49"/>
      <c r="CNQ57" s="49"/>
      <c r="CNR57" s="49"/>
      <c r="CNS57" s="49"/>
      <c r="CNT57" s="49"/>
      <c r="CNU57" s="49"/>
      <c r="CNV57" s="49"/>
      <c r="CNW57" s="49"/>
      <c r="CNX57" s="49"/>
      <c r="CNY57" s="49"/>
      <c r="CNZ57" s="49"/>
      <c r="COA57" s="49"/>
      <c r="COB57" s="49"/>
      <c r="COC57" s="49"/>
      <c r="COD57" s="49"/>
      <c r="COE57" s="49"/>
      <c r="COF57" s="49"/>
      <c r="COG57" s="49"/>
      <c r="COH57" s="49"/>
      <c r="COI57" s="49"/>
      <c r="COJ57" s="49"/>
      <c r="COK57" s="49"/>
      <c r="COL57" s="49"/>
      <c r="COM57" s="49"/>
      <c r="CON57" s="49"/>
      <c r="COO57" s="49"/>
      <c r="COP57" s="49"/>
      <c r="COQ57" s="49"/>
      <c r="COR57" s="49"/>
      <c r="COS57" s="49"/>
      <c r="COT57" s="49"/>
      <c r="COU57" s="49"/>
      <c r="COV57" s="49"/>
      <c r="COW57" s="49"/>
      <c r="COX57" s="49"/>
      <c r="COY57" s="49"/>
      <c r="COZ57" s="49"/>
      <c r="CPA57" s="49"/>
      <c r="CPB57" s="49"/>
      <c r="CPC57" s="49"/>
      <c r="CPD57" s="49"/>
      <c r="CPE57" s="49"/>
      <c r="CPF57" s="49"/>
      <c r="CPG57" s="49"/>
      <c r="CPH57" s="49"/>
      <c r="CPI57" s="49"/>
      <c r="CPJ57" s="49"/>
      <c r="CPK57" s="49"/>
      <c r="CPL57" s="49"/>
      <c r="CPM57" s="49"/>
      <c r="CPN57" s="49"/>
      <c r="CPO57" s="49"/>
      <c r="CPP57" s="49"/>
      <c r="CPQ57" s="49"/>
      <c r="CPR57" s="49"/>
      <c r="CPS57" s="49"/>
      <c r="CPT57" s="49"/>
      <c r="CPU57" s="49"/>
      <c r="CPV57" s="49"/>
      <c r="CPW57" s="49"/>
      <c r="CPX57" s="49"/>
      <c r="CPY57" s="49"/>
      <c r="CPZ57" s="49"/>
      <c r="CQA57" s="49"/>
      <c r="CQB57" s="49"/>
      <c r="CQC57" s="49"/>
      <c r="CQD57" s="49"/>
      <c r="CQE57" s="49"/>
      <c r="CQF57" s="49"/>
      <c r="CQG57" s="49"/>
      <c r="CQH57" s="49"/>
      <c r="CQI57" s="49"/>
      <c r="CQJ57" s="49"/>
      <c r="CQK57" s="49"/>
      <c r="CQL57" s="49"/>
      <c r="CQM57" s="49"/>
      <c r="CQN57" s="49"/>
      <c r="CQO57" s="49"/>
      <c r="CQP57" s="49"/>
      <c r="CQQ57" s="49"/>
      <c r="CQR57" s="49"/>
      <c r="CQS57" s="49"/>
      <c r="CQT57" s="49"/>
      <c r="CQU57" s="49"/>
      <c r="CQV57" s="49"/>
      <c r="CQW57" s="49"/>
      <c r="CQX57" s="49"/>
      <c r="CQY57" s="49"/>
      <c r="CQZ57" s="49"/>
      <c r="CRA57" s="49"/>
      <c r="CRB57" s="49"/>
      <c r="CRC57" s="49"/>
      <c r="CRD57" s="49"/>
      <c r="CRE57" s="49"/>
      <c r="CRF57" s="49"/>
      <c r="CRG57" s="49"/>
      <c r="CRH57" s="49"/>
      <c r="CRI57" s="49"/>
      <c r="CRJ57" s="49"/>
      <c r="CRK57" s="49"/>
      <c r="CRL57" s="49"/>
      <c r="CRM57" s="49"/>
      <c r="CRN57" s="49"/>
      <c r="CRO57" s="49"/>
      <c r="CRP57" s="49"/>
      <c r="CRQ57" s="49"/>
      <c r="CRR57" s="49"/>
      <c r="CRS57" s="49"/>
      <c r="CRT57" s="49"/>
      <c r="CRU57" s="49"/>
      <c r="CRV57" s="49"/>
      <c r="CRW57" s="49"/>
      <c r="CRX57" s="49"/>
      <c r="CRY57" s="49"/>
      <c r="CRZ57" s="49"/>
      <c r="CSA57" s="49"/>
      <c r="CSB57" s="49"/>
      <c r="CSC57" s="49"/>
      <c r="CSD57" s="49"/>
      <c r="CSE57" s="49"/>
      <c r="CSF57" s="49"/>
      <c r="CSG57" s="49"/>
      <c r="CSH57" s="49"/>
      <c r="CSI57" s="49"/>
      <c r="CSJ57" s="49"/>
      <c r="CSK57" s="49"/>
      <c r="CSL57" s="49"/>
      <c r="CSM57" s="49"/>
      <c r="CSN57" s="49"/>
      <c r="CSO57" s="49"/>
      <c r="CSP57" s="49"/>
      <c r="CSQ57" s="49"/>
      <c r="CSR57" s="49"/>
      <c r="CSS57" s="49"/>
      <c r="CST57" s="49"/>
      <c r="CSU57" s="49"/>
      <c r="CSV57" s="49"/>
      <c r="CSW57" s="49"/>
      <c r="CSX57" s="49"/>
      <c r="CSY57" s="49"/>
      <c r="CSZ57" s="49"/>
      <c r="CTA57" s="49"/>
      <c r="CTB57" s="49"/>
      <c r="CTC57" s="49"/>
      <c r="CTD57" s="49"/>
      <c r="CTE57" s="49"/>
      <c r="CTF57" s="49"/>
      <c r="CTG57" s="49"/>
      <c r="CTH57" s="49"/>
      <c r="CTI57" s="49"/>
      <c r="CTJ57" s="49"/>
      <c r="CTK57" s="49"/>
      <c r="CTL57" s="49"/>
      <c r="CTM57" s="49"/>
      <c r="CTN57" s="49"/>
      <c r="CTO57" s="49"/>
      <c r="CTP57" s="49"/>
      <c r="CTQ57" s="49"/>
      <c r="CTR57" s="49"/>
      <c r="CTS57" s="49"/>
      <c r="CTT57" s="49"/>
      <c r="CTU57" s="49"/>
      <c r="CTV57" s="49"/>
      <c r="CTW57" s="49"/>
      <c r="CTX57" s="49"/>
      <c r="CTY57" s="49"/>
      <c r="CTZ57" s="49"/>
      <c r="CUA57" s="49"/>
      <c r="CUB57" s="49"/>
      <c r="CUC57" s="49"/>
      <c r="CUD57" s="49"/>
      <c r="CUE57" s="49"/>
      <c r="CUF57" s="49"/>
      <c r="CUG57" s="49"/>
      <c r="CUH57" s="49"/>
      <c r="CUI57" s="49"/>
      <c r="CUJ57" s="49"/>
      <c r="CUK57" s="49"/>
      <c r="CUL57" s="49"/>
      <c r="CUM57" s="49"/>
      <c r="CUN57" s="49"/>
      <c r="CUO57" s="49"/>
      <c r="CUP57" s="49"/>
      <c r="CUQ57" s="49"/>
      <c r="CUR57" s="49"/>
      <c r="CUS57" s="49"/>
      <c r="CUT57" s="49"/>
      <c r="CUU57" s="49"/>
      <c r="CUV57" s="49"/>
      <c r="CUW57" s="49"/>
      <c r="CUX57" s="49"/>
      <c r="CUY57" s="49"/>
      <c r="CUZ57" s="49"/>
      <c r="CVA57" s="49"/>
      <c r="CVB57" s="49"/>
      <c r="CVC57" s="49"/>
      <c r="CVD57" s="49"/>
      <c r="CVE57" s="49"/>
      <c r="CVF57" s="49"/>
      <c r="CVG57" s="49"/>
      <c r="CVH57" s="49"/>
      <c r="CVI57" s="49"/>
      <c r="CVJ57" s="49"/>
      <c r="CVK57" s="49"/>
      <c r="CVL57" s="49"/>
      <c r="CVM57" s="49"/>
      <c r="CVN57" s="49"/>
      <c r="CVO57" s="49"/>
      <c r="CVP57" s="49"/>
      <c r="CVQ57" s="49"/>
      <c r="CVR57" s="49"/>
      <c r="CVS57" s="49"/>
      <c r="CVT57" s="49"/>
      <c r="CVU57" s="49"/>
      <c r="CVV57" s="49"/>
      <c r="CVW57" s="49"/>
      <c r="CVX57" s="49"/>
      <c r="CVY57" s="49"/>
      <c r="CVZ57" s="49"/>
      <c r="CWA57" s="49"/>
      <c r="CWB57" s="49"/>
      <c r="CWC57" s="49"/>
      <c r="CWD57" s="49"/>
      <c r="CWE57" s="49"/>
      <c r="CWF57" s="49"/>
      <c r="CWG57" s="49"/>
      <c r="CWH57" s="49"/>
      <c r="CWI57" s="49"/>
      <c r="CWJ57" s="49"/>
      <c r="CWK57" s="49"/>
      <c r="CWL57" s="49"/>
      <c r="CWM57" s="49"/>
      <c r="CWN57" s="49"/>
      <c r="CWO57" s="49"/>
      <c r="CWP57" s="49"/>
      <c r="CWQ57" s="49"/>
    </row>
    <row r="58" spans="1:2643" s="42" customFormat="1" ht="77.25" customHeight="1" x14ac:dyDescent="0.4">
      <c r="A58" s="264" t="s">
        <v>234</v>
      </c>
      <c r="B58" s="691" t="s">
        <v>290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86"/>
      <c r="P58" s="428"/>
      <c r="Q58" s="418"/>
      <c r="R58" s="418"/>
      <c r="S58" s="411"/>
      <c r="T58" s="410"/>
      <c r="U58" s="418"/>
      <c r="V58" s="410"/>
      <c r="W58" s="411"/>
      <c r="X58" s="410"/>
      <c r="Y58" s="417"/>
      <c r="Z58" s="418"/>
      <c r="AA58" s="418"/>
      <c r="AB58" s="410"/>
      <c r="AC58" s="418"/>
      <c r="AD58" s="418"/>
      <c r="AE58" s="417"/>
      <c r="AF58" s="248">
        <f>SUM(AF60:AF62)</f>
        <v>0</v>
      </c>
      <c r="AG58" s="252">
        <f t="shared" ref="AG58:AQ58" si="15">SUM(AG60:AG62)</f>
        <v>0</v>
      </c>
      <c r="AH58" s="257">
        <f t="shared" si="15"/>
        <v>0</v>
      </c>
      <c r="AI58" s="248">
        <f t="shared" si="15"/>
        <v>0</v>
      </c>
      <c r="AJ58" s="252">
        <f t="shared" si="15"/>
        <v>0</v>
      </c>
      <c r="AK58" s="249">
        <f t="shared" si="15"/>
        <v>0</v>
      </c>
      <c r="AL58" s="257">
        <f t="shared" si="15"/>
        <v>0</v>
      </c>
      <c r="AM58" s="252">
        <f t="shared" si="15"/>
        <v>0</v>
      </c>
      <c r="AN58" s="249">
        <f t="shared" si="15"/>
        <v>0</v>
      </c>
      <c r="AO58" s="257">
        <f t="shared" si="15"/>
        <v>0</v>
      </c>
      <c r="AP58" s="252">
        <f t="shared" si="15"/>
        <v>0</v>
      </c>
      <c r="AQ58" s="257">
        <f t="shared" si="15"/>
        <v>0</v>
      </c>
      <c r="AR58" s="248"/>
      <c r="AS58" s="252"/>
      <c r="AT58" s="257"/>
      <c r="AU58" s="248"/>
      <c r="AV58" s="252"/>
      <c r="AW58" s="249"/>
      <c r="AX58" s="257"/>
      <c r="AY58" s="252"/>
      <c r="AZ58" s="249"/>
      <c r="BA58" s="250"/>
      <c r="BB58" s="252"/>
      <c r="BC58" s="251"/>
      <c r="BD58" s="423">
        <f t="shared" si="13"/>
        <v>0</v>
      </c>
      <c r="BE58" s="424"/>
      <c r="BF58" s="401"/>
      <c r="BG58" s="402"/>
      <c r="BH58" s="402"/>
      <c r="BI58" s="403"/>
      <c r="BJ58" s="4">
        <f t="shared" si="5"/>
        <v>0</v>
      </c>
      <c r="BO58" s="21"/>
      <c r="BP58" s="21"/>
      <c r="BQ58" s="21"/>
    </row>
    <row r="59" spans="1:2643" s="42" customFormat="1" ht="61.5" customHeight="1" x14ac:dyDescent="0.4">
      <c r="A59" s="263" t="s">
        <v>235</v>
      </c>
      <c r="B59" s="425" t="s">
        <v>198</v>
      </c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7"/>
      <c r="P59" s="428">
        <v>3.4</v>
      </c>
      <c r="Q59" s="418"/>
      <c r="R59" s="418"/>
      <c r="S59" s="411"/>
      <c r="T59" s="410">
        <f>SUM(AF59,AI59,AL59,AO59,AR59,AU59,AX59)</f>
        <v>228</v>
      </c>
      <c r="U59" s="418"/>
      <c r="V59" s="410">
        <f>SUM(AG59,AJ59,AM59,AP59,AS59,AV59,AY59,BB59)</f>
        <v>128</v>
      </c>
      <c r="W59" s="411"/>
      <c r="X59" s="410">
        <f>V59-Z59-AB59</f>
        <v>78</v>
      </c>
      <c r="Y59" s="417"/>
      <c r="Z59" s="418">
        <v>32</v>
      </c>
      <c r="AA59" s="418"/>
      <c r="AB59" s="410">
        <v>18</v>
      </c>
      <c r="AC59" s="418"/>
      <c r="AD59" s="418"/>
      <c r="AE59" s="417"/>
      <c r="AF59" s="248"/>
      <c r="AG59" s="252"/>
      <c r="AH59" s="257"/>
      <c r="AI59" s="248"/>
      <c r="AJ59" s="252"/>
      <c r="AK59" s="249"/>
      <c r="AL59" s="257">
        <v>108</v>
      </c>
      <c r="AM59" s="252">
        <v>60</v>
      </c>
      <c r="AN59" s="249">
        <v>3</v>
      </c>
      <c r="AO59" s="257">
        <v>120</v>
      </c>
      <c r="AP59" s="252">
        <v>68</v>
      </c>
      <c r="AQ59" s="257">
        <v>3</v>
      </c>
      <c r="AR59" s="248"/>
      <c r="AS59" s="252"/>
      <c r="AT59" s="257"/>
      <c r="AU59" s="248"/>
      <c r="AV59" s="252"/>
      <c r="AW59" s="249"/>
      <c r="AX59" s="257"/>
      <c r="AY59" s="252"/>
      <c r="AZ59" s="249"/>
      <c r="BA59" s="250"/>
      <c r="BB59" s="252"/>
      <c r="BC59" s="251"/>
      <c r="BD59" s="423">
        <f>SUM(AH59,AK59,AN59,AQ59,AT59,AW59,AZ59)</f>
        <v>6</v>
      </c>
      <c r="BE59" s="424"/>
      <c r="BF59" s="401" t="s">
        <v>320</v>
      </c>
      <c r="BG59" s="402"/>
      <c r="BH59" s="402"/>
      <c r="BI59" s="403"/>
      <c r="BJ59" s="4">
        <f t="shared" si="5"/>
        <v>128</v>
      </c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  <c r="KK59" s="49"/>
      <c r="KL59" s="49"/>
      <c r="KM59" s="49"/>
      <c r="KN59" s="49"/>
      <c r="KO59" s="49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9"/>
      <c r="LI59" s="49"/>
      <c r="LJ59" s="49"/>
      <c r="LK59" s="49"/>
      <c r="LL59" s="49"/>
      <c r="LM59" s="49"/>
      <c r="LN59" s="49"/>
      <c r="LO59" s="49"/>
      <c r="LP59" s="49"/>
      <c r="LQ59" s="49"/>
      <c r="LR59" s="49"/>
      <c r="LS59" s="49"/>
      <c r="LT59" s="49"/>
      <c r="LU59" s="49"/>
      <c r="LV59" s="49"/>
      <c r="LW59" s="49"/>
      <c r="LX59" s="49"/>
      <c r="LY59" s="49"/>
      <c r="LZ59" s="49"/>
      <c r="MA59" s="49"/>
      <c r="MB59" s="49"/>
      <c r="MC59" s="49"/>
      <c r="MD59" s="49"/>
      <c r="ME59" s="49"/>
      <c r="MF59" s="49"/>
      <c r="MG59" s="49"/>
      <c r="MH59" s="49"/>
      <c r="MI59" s="49"/>
      <c r="MJ59" s="49"/>
      <c r="MK59" s="49"/>
      <c r="ML59" s="49"/>
      <c r="MM59" s="49"/>
      <c r="MN59" s="49"/>
      <c r="MO59" s="49"/>
      <c r="MP59" s="49"/>
      <c r="MQ59" s="49"/>
      <c r="MR59" s="49"/>
      <c r="MS59" s="49"/>
      <c r="MT59" s="49"/>
      <c r="MU59" s="49"/>
      <c r="MV59" s="49"/>
      <c r="MW59" s="49"/>
      <c r="MX59" s="49"/>
      <c r="MY59" s="49"/>
      <c r="MZ59" s="49"/>
      <c r="NA59" s="49"/>
      <c r="NB59" s="49"/>
      <c r="NC59" s="49"/>
      <c r="ND59" s="49"/>
      <c r="NE59" s="49"/>
      <c r="NF59" s="49"/>
      <c r="NG59" s="49"/>
      <c r="NH59" s="49"/>
      <c r="NI59" s="49"/>
      <c r="NJ59" s="49"/>
      <c r="NK59" s="49"/>
      <c r="NL59" s="49"/>
      <c r="NM59" s="49"/>
      <c r="NN59" s="49"/>
      <c r="NO59" s="49"/>
      <c r="NP59" s="49"/>
      <c r="NQ59" s="49"/>
      <c r="NR59" s="49"/>
      <c r="NS59" s="49"/>
      <c r="NT59" s="49"/>
      <c r="NU59" s="49"/>
      <c r="NV59" s="49"/>
      <c r="NW59" s="49"/>
      <c r="NX59" s="49"/>
      <c r="NY59" s="49"/>
      <c r="NZ59" s="49"/>
      <c r="OA59" s="49"/>
      <c r="OB59" s="49"/>
      <c r="OC59" s="49"/>
      <c r="OD59" s="49"/>
      <c r="OE59" s="49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9"/>
      <c r="OY59" s="49"/>
      <c r="OZ59" s="49"/>
      <c r="PA59" s="49"/>
      <c r="PB59" s="49"/>
      <c r="PC59" s="49"/>
      <c r="PD59" s="49"/>
      <c r="PE59" s="49"/>
      <c r="PF59" s="49"/>
      <c r="PG59" s="49"/>
      <c r="PH59" s="49"/>
      <c r="PI59" s="49"/>
      <c r="PJ59" s="49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9"/>
      <c r="QD59" s="49"/>
      <c r="QE59" s="49"/>
      <c r="QF59" s="49"/>
      <c r="QG59" s="49"/>
      <c r="QH59" s="49"/>
      <c r="QI59" s="49"/>
      <c r="QJ59" s="49"/>
      <c r="QK59" s="49"/>
      <c r="QL59" s="49"/>
      <c r="QM59" s="49"/>
      <c r="QN59" s="49"/>
      <c r="QO59" s="49"/>
      <c r="QP59" s="49"/>
      <c r="QQ59" s="49"/>
      <c r="QR59" s="49"/>
      <c r="QS59" s="49"/>
      <c r="QT59" s="49"/>
      <c r="QU59" s="49"/>
      <c r="QV59" s="49"/>
      <c r="QW59" s="49"/>
      <c r="QX59" s="49"/>
      <c r="QY59" s="49"/>
      <c r="QZ59" s="49"/>
      <c r="RA59" s="49"/>
      <c r="RB59" s="49"/>
      <c r="RC59" s="49"/>
      <c r="RD59" s="49"/>
      <c r="RE59" s="49"/>
      <c r="RF59" s="49"/>
      <c r="RG59" s="49"/>
      <c r="RH59" s="49"/>
      <c r="RI59" s="49"/>
      <c r="RJ59" s="49"/>
      <c r="RK59" s="49"/>
      <c r="RL59" s="49"/>
      <c r="RM59" s="49"/>
      <c r="RN59" s="49"/>
      <c r="RO59" s="49"/>
      <c r="RP59" s="49"/>
      <c r="RQ59" s="49"/>
      <c r="RR59" s="49"/>
      <c r="RS59" s="49"/>
      <c r="RT59" s="49"/>
      <c r="RU59" s="49"/>
      <c r="RV59" s="49"/>
      <c r="RW59" s="49"/>
      <c r="RX59" s="49"/>
      <c r="RY59" s="49"/>
      <c r="RZ59" s="49"/>
      <c r="SA59" s="49"/>
      <c r="SB59" s="49"/>
      <c r="SC59" s="49"/>
      <c r="SD59" s="49"/>
      <c r="SE59" s="49"/>
      <c r="SF59" s="49"/>
      <c r="SG59" s="49"/>
      <c r="SH59" s="49"/>
      <c r="SI59" s="49"/>
      <c r="SJ59" s="49"/>
      <c r="SK59" s="49"/>
      <c r="SL59" s="49"/>
      <c r="SM59" s="49"/>
      <c r="SN59" s="49"/>
      <c r="SO59" s="49"/>
      <c r="SP59" s="49"/>
      <c r="SQ59" s="49"/>
      <c r="SR59" s="49"/>
      <c r="SS59" s="49"/>
      <c r="ST59" s="49"/>
      <c r="SU59" s="49"/>
      <c r="SV59" s="49"/>
      <c r="SW59" s="49"/>
      <c r="SX59" s="49"/>
      <c r="SY59" s="49"/>
      <c r="SZ59" s="49"/>
      <c r="TA59" s="49"/>
      <c r="TB59" s="49"/>
      <c r="TC59" s="49"/>
      <c r="TD59" s="49"/>
      <c r="TE59" s="49"/>
      <c r="TF59" s="49"/>
      <c r="TG59" s="49"/>
      <c r="TH59" s="49"/>
      <c r="TI59" s="49"/>
      <c r="TJ59" s="49"/>
      <c r="TK59" s="49"/>
      <c r="TL59" s="49"/>
      <c r="TM59" s="49"/>
      <c r="TN59" s="49"/>
      <c r="TO59" s="49"/>
      <c r="TP59" s="49"/>
      <c r="TQ59" s="49"/>
      <c r="TR59" s="49"/>
      <c r="TS59" s="49"/>
      <c r="TT59" s="49"/>
      <c r="TU59" s="49"/>
      <c r="TV59" s="49"/>
      <c r="TW59" s="49"/>
      <c r="TX59" s="49"/>
      <c r="TY59" s="49"/>
      <c r="TZ59" s="49"/>
      <c r="UA59" s="49"/>
      <c r="UB59" s="49"/>
      <c r="UC59" s="49"/>
      <c r="UD59" s="49"/>
      <c r="UE59" s="49"/>
      <c r="UF59" s="49"/>
      <c r="UG59" s="49"/>
      <c r="UH59" s="49"/>
      <c r="UI59" s="49"/>
      <c r="UJ59" s="49"/>
      <c r="UK59" s="49"/>
      <c r="UL59" s="49"/>
      <c r="UM59" s="49"/>
      <c r="UN59" s="49"/>
      <c r="UO59" s="49"/>
      <c r="UP59" s="49"/>
      <c r="UQ59" s="49"/>
      <c r="UR59" s="49"/>
      <c r="US59" s="49"/>
      <c r="UT59" s="49"/>
      <c r="UU59" s="49"/>
      <c r="UV59" s="49"/>
      <c r="UW59" s="49"/>
      <c r="UX59" s="49"/>
      <c r="UY59" s="49"/>
      <c r="UZ59" s="49"/>
      <c r="VA59" s="49"/>
      <c r="VB59" s="49"/>
      <c r="VC59" s="49"/>
      <c r="VD59" s="49"/>
      <c r="VE59" s="49"/>
      <c r="VF59" s="49"/>
      <c r="VG59" s="49"/>
      <c r="VH59" s="49"/>
      <c r="VI59" s="49"/>
      <c r="VJ59" s="49"/>
      <c r="VK59" s="49"/>
      <c r="VL59" s="49"/>
      <c r="VM59" s="49"/>
      <c r="VN59" s="49"/>
      <c r="VO59" s="49"/>
      <c r="VP59" s="49"/>
      <c r="VQ59" s="49"/>
      <c r="VR59" s="49"/>
      <c r="VS59" s="49"/>
      <c r="VT59" s="49"/>
      <c r="VU59" s="49"/>
      <c r="VV59" s="49"/>
      <c r="VW59" s="49"/>
      <c r="VX59" s="49"/>
      <c r="VY59" s="49"/>
      <c r="VZ59" s="49"/>
      <c r="WA59" s="49"/>
      <c r="WB59" s="49"/>
      <c r="WC59" s="49"/>
      <c r="WD59" s="49"/>
      <c r="WE59" s="49"/>
      <c r="WF59" s="49"/>
      <c r="WG59" s="49"/>
      <c r="WH59" s="49"/>
      <c r="WI59" s="49"/>
      <c r="WJ59" s="49"/>
      <c r="WK59" s="49"/>
      <c r="WL59" s="49"/>
      <c r="WM59" s="49"/>
      <c r="WN59" s="49"/>
      <c r="WO59" s="49"/>
      <c r="WP59" s="49"/>
      <c r="WQ59" s="49"/>
      <c r="WR59" s="49"/>
      <c r="WS59" s="49"/>
      <c r="WT59" s="49"/>
      <c r="WU59" s="49"/>
      <c r="WV59" s="49"/>
      <c r="WW59" s="49"/>
      <c r="WX59" s="49"/>
      <c r="WY59" s="49"/>
      <c r="WZ59" s="49"/>
      <c r="XA59" s="49"/>
      <c r="XB59" s="49"/>
      <c r="XC59" s="49"/>
      <c r="XD59" s="49"/>
      <c r="XE59" s="49"/>
      <c r="XF59" s="49"/>
      <c r="XG59" s="49"/>
      <c r="XH59" s="49"/>
      <c r="XI59" s="49"/>
      <c r="XJ59" s="49"/>
      <c r="XK59" s="49"/>
      <c r="XL59" s="49"/>
      <c r="XM59" s="49"/>
      <c r="XN59" s="49"/>
      <c r="XO59" s="49"/>
      <c r="XP59" s="49"/>
      <c r="XQ59" s="49"/>
      <c r="XR59" s="49"/>
      <c r="XS59" s="49"/>
      <c r="XT59" s="49"/>
      <c r="XU59" s="49"/>
      <c r="XV59" s="49"/>
      <c r="XW59" s="49"/>
      <c r="XX59" s="49"/>
      <c r="XY59" s="49"/>
      <c r="XZ59" s="49"/>
      <c r="YA59" s="49"/>
      <c r="YB59" s="49"/>
      <c r="YC59" s="49"/>
      <c r="YD59" s="49"/>
      <c r="YE59" s="49"/>
      <c r="YF59" s="49"/>
      <c r="YG59" s="49"/>
      <c r="YH59" s="49"/>
      <c r="YI59" s="49"/>
      <c r="YJ59" s="49"/>
      <c r="YK59" s="49"/>
      <c r="YL59" s="49"/>
      <c r="YM59" s="49"/>
      <c r="YN59" s="49"/>
      <c r="YO59" s="49"/>
      <c r="YP59" s="49"/>
      <c r="YQ59" s="49"/>
      <c r="YR59" s="49"/>
      <c r="YS59" s="49"/>
      <c r="YT59" s="49"/>
      <c r="YU59" s="49"/>
      <c r="YV59" s="49"/>
      <c r="YW59" s="49"/>
      <c r="YX59" s="49"/>
      <c r="YY59" s="49"/>
      <c r="YZ59" s="49"/>
      <c r="ZA59" s="49"/>
      <c r="ZB59" s="49"/>
      <c r="ZC59" s="49"/>
      <c r="ZD59" s="49"/>
      <c r="ZE59" s="49"/>
      <c r="ZF59" s="49"/>
      <c r="ZG59" s="49"/>
      <c r="ZH59" s="49"/>
      <c r="ZI59" s="49"/>
      <c r="ZJ59" s="49"/>
      <c r="ZK59" s="49"/>
      <c r="ZL59" s="49"/>
      <c r="ZM59" s="49"/>
      <c r="ZN59" s="49"/>
      <c r="ZO59" s="49"/>
      <c r="ZP59" s="49"/>
      <c r="ZQ59" s="49"/>
      <c r="ZR59" s="49"/>
      <c r="ZS59" s="49"/>
      <c r="ZT59" s="49"/>
      <c r="ZU59" s="49"/>
      <c r="ZV59" s="49"/>
      <c r="ZW59" s="49"/>
      <c r="ZX59" s="49"/>
      <c r="ZY59" s="49"/>
      <c r="ZZ59" s="49"/>
      <c r="AAA59" s="49"/>
      <c r="AAB59" s="49"/>
      <c r="AAC59" s="49"/>
      <c r="AAD59" s="49"/>
      <c r="AAE59" s="49"/>
      <c r="AAF59" s="49"/>
      <c r="AAG59" s="49"/>
      <c r="AAH59" s="49"/>
      <c r="AAI59" s="49"/>
      <c r="AAJ59" s="49"/>
      <c r="AAK59" s="49"/>
      <c r="AAL59" s="49"/>
      <c r="AAM59" s="49"/>
      <c r="AAN59" s="49"/>
      <c r="AAO59" s="49"/>
      <c r="AAP59" s="49"/>
      <c r="AAQ59" s="49"/>
      <c r="AAR59" s="49"/>
      <c r="AAS59" s="49"/>
      <c r="AAT59" s="49"/>
      <c r="AAU59" s="49"/>
      <c r="AAV59" s="49"/>
      <c r="AAW59" s="49"/>
      <c r="AAX59" s="49"/>
      <c r="AAY59" s="49"/>
      <c r="AAZ59" s="49"/>
      <c r="ABA59" s="49"/>
      <c r="ABB59" s="49"/>
      <c r="ABC59" s="49"/>
      <c r="ABD59" s="49"/>
      <c r="ABE59" s="49"/>
      <c r="ABF59" s="49"/>
      <c r="ABG59" s="49"/>
      <c r="ABH59" s="49"/>
      <c r="ABI59" s="49"/>
      <c r="ABJ59" s="49"/>
      <c r="ABK59" s="49"/>
      <c r="ABL59" s="49"/>
      <c r="ABM59" s="49"/>
      <c r="ABN59" s="49"/>
      <c r="ABO59" s="49"/>
      <c r="ABP59" s="49"/>
      <c r="ABQ59" s="49"/>
      <c r="ABR59" s="49"/>
      <c r="ABS59" s="49"/>
      <c r="ABT59" s="49"/>
      <c r="ABU59" s="49"/>
      <c r="ABV59" s="49"/>
      <c r="ABW59" s="49"/>
      <c r="ABX59" s="49"/>
      <c r="ABY59" s="49"/>
      <c r="ABZ59" s="49"/>
      <c r="ACA59" s="49"/>
      <c r="ACB59" s="49"/>
      <c r="ACC59" s="49"/>
      <c r="ACD59" s="49"/>
      <c r="ACE59" s="49"/>
      <c r="ACF59" s="49"/>
      <c r="ACG59" s="49"/>
      <c r="ACH59" s="49"/>
      <c r="ACI59" s="49"/>
      <c r="ACJ59" s="49"/>
      <c r="ACK59" s="49"/>
      <c r="ACL59" s="49"/>
      <c r="ACM59" s="49"/>
      <c r="ACN59" s="49"/>
      <c r="ACO59" s="49"/>
      <c r="ACP59" s="49"/>
      <c r="ACQ59" s="49"/>
      <c r="ACR59" s="49"/>
      <c r="ACS59" s="49"/>
      <c r="ACT59" s="49"/>
      <c r="ACU59" s="49"/>
      <c r="ACV59" s="49"/>
      <c r="ACW59" s="49"/>
      <c r="ACX59" s="49"/>
      <c r="ACY59" s="49"/>
      <c r="ACZ59" s="49"/>
      <c r="ADA59" s="49"/>
      <c r="ADB59" s="49"/>
      <c r="ADC59" s="49"/>
      <c r="ADD59" s="49"/>
      <c r="ADE59" s="49"/>
      <c r="ADF59" s="49"/>
      <c r="ADG59" s="49"/>
      <c r="ADH59" s="49"/>
      <c r="ADI59" s="49"/>
      <c r="ADJ59" s="49"/>
      <c r="ADK59" s="49"/>
      <c r="ADL59" s="49"/>
      <c r="ADM59" s="49"/>
      <c r="ADN59" s="49"/>
      <c r="ADO59" s="49"/>
      <c r="ADP59" s="49"/>
      <c r="ADQ59" s="49"/>
      <c r="ADR59" s="49"/>
      <c r="ADS59" s="49"/>
      <c r="ADT59" s="49"/>
      <c r="ADU59" s="49"/>
      <c r="ADV59" s="49"/>
      <c r="ADW59" s="49"/>
      <c r="ADX59" s="49"/>
      <c r="ADY59" s="49"/>
      <c r="ADZ59" s="49"/>
      <c r="AEA59" s="49"/>
      <c r="AEB59" s="49"/>
      <c r="AEC59" s="49"/>
      <c r="AED59" s="49"/>
      <c r="AEE59" s="49"/>
      <c r="AEF59" s="49"/>
      <c r="AEG59" s="49"/>
      <c r="AEH59" s="49"/>
      <c r="AEI59" s="49"/>
      <c r="AEJ59" s="49"/>
      <c r="AEK59" s="49"/>
      <c r="AEL59" s="49"/>
      <c r="AEM59" s="49"/>
      <c r="AEN59" s="49"/>
      <c r="AEO59" s="49"/>
      <c r="AEP59" s="49"/>
      <c r="AEQ59" s="49"/>
      <c r="AER59" s="49"/>
      <c r="AES59" s="49"/>
      <c r="AET59" s="49"/>
      <c r="AEU59" s="49"/>
      <c r="AEV59" s="49"/>
      <c r="AEW59" s="49"/>
      <c r="AEX59" s="49"/>
      <c r="AEY59" s="49"/>
      <c r="AEZ59" s="49"/>
      <c r="AFA59" s="49"/>
      <c r="AFB59" s="49"/>
      <c r="AFC59" s="49"/>
      <c r="AFD59" s="49"/>
      <c r="AFE59" s="49"/>
      <c r="AFF59" s="49"/>
      <c r="AFG59" s="49"/>
      <c r="AFH59" s="49"/>
      <c r="AFI59" s="49"/>
      <c r="AFJ59" s="49"/>
      <c r="AFK59" s="49"/>
      <c r="AFL59" s="49"/>
      <c r="AFM59" s="49"/>
      <c r="AFN59" s="49"/>
      <c r="AFO59" s="49"/>
      <c r="AFP59" s="49"/>
      <c r="AFQ59" s="49"/>
      <c r="AFR59" s="49"/>
      <c r="AFS59" s="49"/>
      <c r="AFT59" s="49"/>
      <c r="AFU59" s="49"/>
      <c r="AFV59" s="49"/>
      <c r="AFW59" s="49"/>
      <c r="AFX59" s="49"/>
      <c r="AFY59" s="49"/>
      <c r="AFZ59" s="49"/>
      <c r="AGA59" s="49"/>
      <c r="AGB59" s="49"/>
      <c r="AGC59" s="49"/>
      <c r="AGD59" s="49"/>
      <c r="AGE59" s="49"/>
      <c r="AGF59" s="49"/>
      <c r="AGG59" s="49"/>
      <c r="AGH59" s="49"/>
      <c r="AGI59" s="49"/>
      <c r="AGJ59" s="49"/>
      <c r="AGK59" s="49"/>
      <c r="AGL59" s="49"/>
      <c r="AGM59" s="49"/>
      <c r="AGN59" s="49"/>
      <c r="AGO59" s="49"/>
      <c r="AGP59" s="49"/>
      <c r="AGQ59" s="49"/>
      <c r="AGR59" s="49"/>
      <c r="AGS59" s="49"/>
      <c r="AGT59" s="49"/>
      <c r="AGU59" s="49"/>
      <c r="AGV59" s="49"/>
      <c r="AGW59" s="49"/>
      <c r="AGX59" s="49"/>
      <c r="AGY59" s="49"/>
      <c r="AGZ59" s="49"/>
      <c r="AHA59" s="49"/>
      <c r="AHB59" s="49"/>
      <c r="AHC59" s="49"/>
      <c r="AHD59" s="49"/>
      <c r="AHE59" s="49"/>
      <c r="AHF59" s="49"/>
      <c r="AHG59" s="49"/>
      <c r="AHH59" s="49"/>
      <c r="AHI59" s="49"/>
      <c r="AHJ59" s="49"/>
      <c r="AHK59" s="49"/>
      <c r="AHL59" s="49"/>
      <c r="AHM59" s="49"/>
      <c r="AHN59" s="49"/>
      <c r="AHO59" s="49"/>
      <c r="AHP59" s="49"/>
      <c r="AHQ59" s="49"/>
      <c r="AHR59" s="49"/>
      <c r="AHS59" s="49"/>
      <c r="AHT59" s="49"/>
      <c r="AHU59" s="49"/>
      <c r="AHV59" s="49"/>
      <c r="AHW59" s="49"/>
      <c r="AHX59" s="49"/>
      <c r="AHY59" s="49"/>
      <c r="AHZ59" s="49"/>
      <c r="AIA59" s="49"/>
      <c r="AIB59" s="49"/>
      <c r="AIC59" s="49"/>
      <c r="AID59" s="49"/>
      <c r="AIE59" s="49"/>
      <c r="AIF59" s="49"/>
      <c r="AIG59" s="49"/>
      <c r="AIH59" s="49"/>
      <c r="AII59" s="49"/>
      <c r="AIJ59" s="49"/>
      <c r="AIK59" s="49"/>
      <c r="AIL59" s="49"/>
      <c r="AIM59" s="49"/>
      <c r="AIN59" s="49"/>
      <c r="AIO59" s="49"/>
      <c r="AIP59" s="49"/>
      <c r="AIQ59" s="49"/>
      <c r="AIR59" s="49"/>
      <c r="AIS59" s="49"/>
      <c r="AIT59" s="49"/>
      <c r="AIU59" s="49"/>
      <c r="AIV59" s="49"/>
      <c r="AIW59" s="49"/>
      <c r="AIX59" s="49"/>
      <c r="AIY59" s="49"/>
      <c r="AIZ59" s="49"/>
      <c r="AJA59" s="49"/>
      <c r="AJB59" s="49"/>
      <c r="AJC59" s="49"/>
      <c r="AJD59" s="49"/>
      <c r="AJE59" s="49"/>
      <c r="AJF59" s="49"/>
      <c r="AJG59" s="49"/>
      <c r="AJH59" s="49"/>
      <c r="AJI59" s="49"/>
      <c r="AJJ59" s="49"/>
      <c r="AJK59" s="49"/>
      <c r="AJL59" s="49"/>
      <c r="AJM59" s="49"/>
      <c r="AJN59" s="49"/>
      <c r="AJO59" s="49"/>
      <c r="AJP59" s="49"/>
      <c r="AJQ59" s="49"/>
      <c r="AJR59" s="49"/>
      <c r="AJS59" s="49"/>
      <c r="AJT59" s="49"/>
      <c r="AJU59" s="49"/>
      <c r="AJV59" s="49"/>
      <c r="AJW59" s="49"/>
      <c r="AJX59" s="49"/>
      <c r="AJY59" s="49"/>
      <c r="AJZ59" s="49"/>
      <c r="AKA59" s="49"/>
      <c r="AKB59" s="49"/>
      <c r="AKC59" s="49"/>
      <c r="AKD59" s="49"/>
      <c r="AKE59" s="49"/>
      <c r="AKF59" s="49"/>
      <c r="AKG59" s="49"/>
      <c r="AKH59" s="49"/>
      <c r="AKI59" s="49"/>
      <c r="AKJ59" s="49"/>
      <c r="AKK59" s="49"/>
      <c r="AKL59" s="49"/>
      <c r="AKM59" s="49"/>
      <c r="AKN59" s="49"/>
      <c r="AKO59" s="49"/>
      <c r="AKP59" s="49"/>
      <c r="AKQ59" s="49"/>
      <c r="AKR59" s="49"/>
      <c r="AKS59" s="49"/>
      <c r="AKT59" s="49"/>
      <c r="AKU59" s="49"/>
      <c r="AKV59" s="49"/>
      <c r="AKW59" s="49"/>
      <c r="AKX59" s="49"/>
      <c r="AKY59" s="49"/>
      <c r="AKZ59" s="49"/>
      <c r="ALA59" s="49"/>
      <c r="ALB59" s="49"/>
      <c r="ALC59" s="49"/>
      <c r="ALD59" s="49"/>
      <c r="ALE59" s="49"/>
      <c r="ALF59" s="49"/>
      <c r="ALG59" s="49"/>
      <c r="ALH59" s="49"/>
      <c r="ALI59" s="49"/>
      <c r="ALJ59" s="49"/>
      <c r="ALK59" s="49"/>
      <c r="ALL59" s="49"/>
      <c r="ALM59" s="49"/>
      <c r="ALN59" s="49"/>
      <c r="ALO59" s="49"/>
      <c r="ALP59" s="49"/>
      <c r="ALQ59" s="49"/>
      <c r="ALR59" s="49"/>
      <c r="ALS59" s="49"/>
      <c r="ALT59" s="49"/>
      <c r="ALU59" s="49"/>
      <c r="ALV59" s="49"/>
      <c r="ALW59" s="49"/>
      <c r="ALX59" s="49"/>
      <c r="ALY59" s="49"/>
      <c r="ALZ59" s="49"/>
      <c r="AMA59" s="49"/>
      <c r="AMB59" s="49"/>
      <c r="AMC59" s="49"/>
      <c r="AMD59" s="49"/>
      <c r="AME59" s="49"/>
      <c r="AMF59" s="49"/>
      <c r="AMG59" s="49"/>
      <c r="AMH59" s="49"/>
      <c r="AMI59" s="49"/>
      <c r="AMJ59" s="49"/>
      <c r="AMK59" s="49"/>
      <c r="AML59" s="49"/>
      <c r="AMM59" s="49"/>
      <c r="AMN59" s="49"/>
      <c r="AMO59" s="49"/>
      <c r="AMP59" s="49"/>
      <c r="AMQ59" s="49"/>
      <c r="AMR59" s="49"/>
      <c r="AMS59" s="49"/>
      <c r="AMT59" s="49"/>
      <c r="AMU59" s="49"/>
      <c r="AMV59" s="49"/>
      <c r="AMW59" s="49"/>
      <c r="AMX59" s="49"/>
      <c r="AMY59" s="49"/>
      <c r="AMZ59" s="49"/>
      <c r="ANA59" s="49"/>
      <c r="ANB59" s="49"/>
      <c r="ANC59" s="49"/>
      <c r="AND59" s="49"/>
      <c r="ANE59" s="49"/>
      <c r="ANF59" s="49"/>
      <c r="ANG59" s="49"/>
      <c r="ANH59" s="49"/>
      <c r="ANI59" s="49"/>
      <c r="ANJ59" s="49"/>
      <c r="ANK59" s="49"/>
      <c r="ANL59" s="49"/>
      <c r="ANM59" s="49"/>
      <c r="ANN59" s="49"/>
      <c r="ANO59" s="49"/>
      <c r="ANP59" s="49"/>
      <c r="ANQ59" s="49"/>
      <c r="ANR59" s="49"/>
      <c r="ANS59" s="49"/>
      <c r="ANT59" s="49"/>
      <c r="ANU59" s="49"/>
      <c r="ANV59" s="49"/>
      <c r="ANW59" s="49"/>
      <c r="ANX59" s="49"/>
      <c r="ANY59" s="49"/>
      <c r="ANZ59" s="49"/>
      <c r="AOA59" s="49"/>
      <c r="AOB59" s="49"/>
      <c r="AOC59" s="49"/>
      <c r="AOD59" s="49"/>
      <c r="AOE59" s="49"/>
      <c r="AOF59" s="49"/>
      <c r="AOG59" s="49"/>
      <c r="AOH59" s="49"/>
      <c r="AOI59" s="49"/>
      <c r="AOJ59" s="49"/>
      <c r="AOK59" s="49"/>
      <c r="AOL59" s="49"/>
      <c r="AOM59" s="49"/>
      <c r="AON59" s="49"/>
      <c r="AOO59" s="49"/>
      <c r="AOP59" s="49"/>
      <c r="AOQ59" s="49"/>
      <c r="AOR59" s="49"/>
      <c r="AOS59" s="49"/>
      <c r="AOT59" s="49"/>
      <c r="AOU59" s="49"/>
      <c r="AOV59" s="49"/>
      <c r="AOW59" s="49"/>
      <c r="AOX59" s="49"/>
      <c r="AOY59" s="49"/>
      <c r="AOZ59" s="49"/>
      <c r="APA59" s="49"/>
      <c r="APB59" s="49"/>
      <c r="APC59" s="49"/>
      <c r="APD59" s="49"/>
      <c r="APE59" s="49"/>
      <c r="APF59" s="49"/>
      <c r="APG59" s="49"/>
      <c r="APH59" s="49"/>
      <c r="API59" s="49"/>
      <c r="APJ59" s="49"/>
      <c r="APK59" s="49"/>
      <c r="APL59" s="49"/>
      <c r="APM59" s="49"/>
      <c r="APN59" s="49"/>
      <c r="APO59" s="49"/>
      <c r="APP59" s="49"/>
      <c r="APQ59" s="49"/>
      <c r="APR59" s="49"/>
      <c r="APS59" s="49"/>
      <c r="APT59" s="49"/>
      <c r="APU59" s="49"/>
      <c r="APV59" s="49"/>
      <c r="APW59" s="49"/>
      <c r="APX59" s="49"/>
      <c r="APY59" s="49"/>
      <c r="APZ59" s="49"/>
      <c r="AQA59" s="49"/>
      <c r="AQB59" s="49"/>
      <c r="AQC59" s="49"/>
      <c r="AQD59" s="49"/>
      <c r="AQE59" s="49"/>
      <c r="AQF59" s="49"/>
      <c r="AQG59" s="49"/>
      <c r="AQH59" s="49"/>
      <c r="AQI59" s="49"/>
      <c r="AQJ59" s="49"/>
      <c r="AQK59" s="49"/>
      <c r="AQL59" s="49"/>
      <c r="AQM59" s="49"/>
      <c r="AQN59" s="49"/>
      <c r="AQO59" s="49"/>
      <c r="AQP59" s="49"/>
      <c r="AQQ59" s="49"/>
      <c r="AQR59" s="49"/>
      <c r="AQS59" s="49"/>
      <c r="AQT59" s="49"/>
      <c r="AQU59" s="49"/>
      <c r="AQV59" s="49"/>
      <c r="AQW59" s="49"/>
      <c r="AQX59" s="49"/>
      <c r="AQY59" s="49"/>
      <c r="AQZ59" s="49"/>
      <c r="ARA59" s="49"/>
      <c r="ARB59" s="49"/>
      <c r="ARC59" s="49"/>
      <c r="ARD59" s="49"/>
      <c r="ARE59" s="49"/>
      <c r="ARF59" s="49"/>
      <c r="ARG59" s="49"/>
      <c r="ARH59" s="49"/>
      <c r="ARI59" s="49"/>
      <c r="ARJ59" s="49"/>
      <c r="ARK59" s="49"/>
      <c r="ARL59" s="49"/>
      <c r="ARM59" s="49"/>
      <c r="ARN59" s="49"/>
      <c r="ARO59" s="49"/>
      <c r="ARP59" s="49"/>
      <c r="ARQ59" s="49"/>
      <c r="ARR59" s="49"/>
      <c r="ARS59" s="49"/>
      <c r="ART59" s="49"/>
      <c r="ARU59" s="49"/>
      <c r="ARV59" s="49"/>
      <c r="ARW59" s="49"/>
      <c r="ARX59" s="49"/>
      <c r="ARY59" s="49"/>
      <c r="ARZ59" s="49"/>
      <c r="ASA59" s="49"/>
      <c r="ASB59" s="49"/>
      <c r="ASC59" s="49"/>
      <c r="ASD59" s="49"/>
      <c r="ASE59" s="49"/>
      <c r="ASF59" s="49"/>
      <c r="ASG59" s="49"/>
      <c r="ASH59" s="49"/>
      <c r="ASI59" s="49"/>
      <c r="ASJ59" s="49"/>
      <c r="ASK59" s="49"/>
      <c r="ASL59" s="49"/>
      <c r="ASM59" s="49"/>
      <c r="ASN59" s="49"/>
      <c r="ASO59" s="49"/>
      <c r="ASP59" s="49"/>
      <c r="ASQ59" s="49"/>
      <c r="ASR59" s="49"/>
      <c r="ASS59" s="49"/>
      <c r="AST59" s="49"/>
      <c r="ASU59" s="49"/>
      <c r="ASV59" s="49"/>
      <c r="ASW59" s="49"/>
      <c r="ASX59" s="49"/>
      <c r="ASY59" s="49"/>
      <c r="ASZ59" s="49"/>
      <c r="ATA59" s="49"/>
      <c r="ATB59" s="49"/>
      <c r="ATC59" s="49"/>
      <c r="ATD59" s="49"/>
      <c r="ATE59" s="49"/>
      <c r="ATF59" s="49"/>
      <c r="ATG59" s="49"/>
      <c r="ATH59" s="49"/>
      <c r="ATI59" s="49"/>
      <c r="ATJ59" s="49"/>
      <c r="ATK59" s="49"/>
      <c r="ATL59" s="49"/>
      <c r="ATM59" s="49"/>
      <c r="ATN59" s="49"/>
      <c r="ATO59" s="49"/>
      <c r="ATP59" s="49"/>
      <c r="ATQ59" s="49"/>
      <c r="ATR59" s="49"/>
      <c r="ATS59" s="49"/>
      <c r="ATT59" s="49"/>
      <c r="ATU59" s="49"/>
      <c r="ATV59" s="49"/>
      <c r="ATW59" s="49"/>
      <c r="ATX59" s="49"/>
      <c r="ATY59" s="49"/>
      <c r="ATZ59" s="49"/>
      <c r="AUA59" s="49"/>
      <c r="AUB59" s="49"/>
      <c r="AUC59" s="49"/>
      <c r="AUD59" s="49"/>
      <c r="AUE59" s="49"/>
      <c r="AUF59" s="49"/>
      <c r="AUG59" s="49"/>
      <c r="AUH59" s="49"/>
      <c r="AUI59" s="49"/>
      <c r="AUJ59" s="49"/>
      <c r="AUK59" s="49"/>
      <c r="AUL59" s="49"/>
      <c r="AUM59" s="49"/>
      <c r="AUN59" s="49"/>
      <c r="AUO59" s="49"/>
      <c r="AUP59" s="49"/>
      <c r="AUQ59" s="49"/>
      <c r="AUR59" s="49"/>
      <c r="AUS59" s="49"/>
      <c r="AUT59" s="49"/>
      <c r="AUU59" s="49"/>
      <c r="AUV59" s="49"/>
      <c r="AUW59" s="49"/>
      <c r="AUX59" s="49"/>
      <c r="AUY59" s="49"/>
      <c r="AUZ59" s="49"/>
      <c r="AVA59" s="49"/>
      <c r="AVB59" s="49"/>
      <c r="AVC59" s="49"/>
      <c r="AVD59" s="49"/>
      <c r="AVE59" s="49"/>
      <c r="AVF59" s="49"/>
      <c r="AVG59" s="49"/>
      <c r="AVH59" s="49"/>
      <c r="AVI59" s="49"/>
      <c r="AVJ59" s="49"/>
      <c r="AVK59" s="49"/>
      <c r="AVL59" s="49"/>
      <c r="AVM59" s="49"/>
      <c r="AVN59" s="49"/>
      <c r="AVO59" s="49"/>
      <c r="AVP59" s="49"/>
      <c r="AVQ59" s="49"/>
      <c r="AVR59" s="49"/>
      <c r="AVS59" s="49"/>
      <c r="AVT59" s="49"/>
      <c r="AVU59" s="49"/>
      <c r="AVV59" s="49"/>
      <c r="AVW59" s="49"/>
      <c r="AVX59" s="49"/>
      <c r="AVY59" s="49"/>
      <c r="AVZ59" s="49"/>
      <c r="AWA59" s="49"/>
      <c r="AWB59" s="49"/>
      <c r="AWC59" s="49"/>
      <c r="AWD59" s="49"/>
      <c r="AWE59" s="49"/>
      <c r="AWF59" s="49"/>
      <c r="AWG59" s="49"/>
      <c r="AWH59" s="49"/>
      <c r="AWI59" s="49"/>
      <c r="AWJ59" s="49"/>
      <c r="AWK59" s="49"/>
      <c r="AWL59" s="49"/>
      <c r="AWM59" s="49"/>
      <c r="AWN59" s="49"/>
      <c r="AWO59" s="49"/>
      <c r="AWP59" s="49"/>
      <c r="AWQ59" s="49"/>
      <c r="AWR59" s="49"/>
      <c r="AWS59" s="49"/>
      <c r="AWT59" s="49"/>
      <c r="AWU59" s="49"/>
      <c r="AWV59" s="49"/>
      <c r="AWW59" s="49"/>
      <c r="AWX59" s="49"/>
      <c r="AWY59" s="49"/>
      <c r="AWZ59" s="49"/>
      <c r="AXA59" s="49"/>
      <c r="AXB59" s="49"/>
      <c r="AXC59" s="49"/>
      <c r="AXD59" s="49"/>
      <c r="AXE59" s="49"/>
      <c r="AXF59" s="49"/>
      <c r="AXG59" s="49"/>
      <c r="AXH59" s="49"/>
      <c r="AXI59" s="49"/>
      <c r="AXJ59" s="49"/>
      <c r="AXK59" s="49"/>
      <c r="AXL59" s="49"/>
      <c r="AXM59" s="49"/>
      <c r="AXN59" s="49"/>
      <c r="AXO59" s="49"/>
      <c r="AXP59" s="49"/>
      <c r="AXQ59" s="49"/>
      <c r="AXR59" s="49"/>
      <c r="AXS59" s="49"/>
      <c r="AXT59" s="49"/>
      <c r="AXU59" s="49"/>
      <c r="AXV59" s="49"/>
      <c r="AXW59" s="49"/>
      <c r="AXX59" s="49"/>
      <c r="AXY59" s="49"/>
      <c r="AXZ59" s="49"/>
      <c r="AYA59" s="49"/>
      <c r="AYB59" s="49"/>
      <c r="AYC59" s="49"/>
      <c r="AYD59" s="49"/>
      <c r="AYE59" s="49"/>
      <c r="AYF59" s="49"/>
      <c r="AYG59" s="49"/>
      <c r="AYH59" s="49"/>
      <c r="AYI59" s="49"/>
      <c r="AYJ59" s="49"/>
      <c r="AYK59" s="49"/>
      <c r="AYL59" s="49"/>
      <c r="AYM59" s="49"/>
      <c r="AYN59" s="49"/>
      <c r="AYO59" s="49"/>
      <c r="AYP59" s="49"/>
      <c r="AYQ59" s="49"/>
      <c r="AYR59" s="49"/>
      <c r="AYS59" s="49"/>
      <c r="AYT59" s="49"/>
      <c r="AYU59" s="49"/>
      <c r="AYV59" s="49"/>
      <c r="AYW59" s="49"/>
      <c r="AYX59" s="49"/>
      <c r="AYY59" s="49"/>
      <c r="AYZ59" s="49"/>
      <c r="AZA59" s="49"/>
      <c r="AZB59" s="49"/>
      <c r="AZC59" s="49"/>
      <c r="AZD59" s="49"/>
      <c r="AZE59" s="49"/>
      <c r="AZF59" s="49"/>
      <c r="AZG59" s="49"/>
      <c r="AZH59" s="49"/>
      <c r="AZI59" s="49"/>
      <c r="AZJ59" s="49"/>
      <c r="AZK59" s="49"/>
      <c r="AZL59" s="49"/>
      <c r="AZM59" s="49"/>
      <c r="AZN59" s="49"/>
      <c r="AZO59" s="49"/>
      <c r="AZP59" s="49"/>
      <c r="AZQ59" s="49"/>
      <c r="AZR59" s="49"/>
      <c r="AZS59" s="49"/>
      <c r="AZT59" s="49"/>
      <c r="AZU59" s="49"/>
      <c r="AZV59" s="49"/>
      <c r="AZW59" s="49"/>
      <c r="AZX59" s="49"/>
      <c r="AZY59" s="49"/>
      <c r="AZZ59" s="49"/>
      <c r="BAA59" s="49"/>
      <c r="BAB59" s="49"/>
      <c r="BAC59" s="49"/>
      <c r="BAD59" s="49"/>
      <c r="BAE59" s="49"/>
      <c r="BAF59" s="49"/>
      <c r="BAG59" s="49"/>
      <c r="BAH59" s="49"/>
      <c r="BAI59" s="49"/>
      <c r="BAJ59" s="49"/>
      <c r="BAK59" s="49"/>
      <c r="BAL59" s="49"/>
      <c r="BAM59" s="49"/>
      <c r="BAN59" s="49"/>
      <c r="BAO59" s="49"/>
      <c r="BAP59" s="49"/>
      <c r="BAQ59" s="49"/>
      <c r="BAR59" s="49"/>
      <c r="BAS59" s="49"/>
      <c r="BAT59" s="49"/>
      <c r="BAU59" s="49"/>
      <c r="BAV59" s="49"/>
      <c r="BAW59" s="49"/>
      <c r="BAX59" s="49"/>
      <c r="BAY59" s="49"/>
      <c r="BAZ59" s="49"/>
      <c r="BBA59" s="49"/>
      <c r="BBB59" s="49"/>
      <c r="BBC59" s="49"/>
      <c r="BBD59" s="49"/>
      <c r="BBE59" s="49"/>
      <c r="BBF59" s="49"/>
      <c r="BBG59" s="49"/>
      <c r="BBH59" s="49"/>
      <c r="BBI59" s="49"/>
      <c r="BBJ59" s="49"/>
      <c r="BBK59" s="49"/>
      <c r="BBL59" s="49"/>
      <c r="BBM59" s="49"/>
      <c r="BBN59" s="49"/>
      <c r="BBO59" s="49"/>
      <c r="BBP59" s="49"/>
      <c r="BBQ59" s="49"/>
      <c r="BBR59" s="49"/>
      <c r="BBS59" s="49"/>
      <c r="BBT59" s="49"/>
      <c r="BBU59" s="49"/>
      <c r="BBV59" s="49"/>
      <c r="BBW59" s="49"/>
      <c r="BBX59" s="49"/>
      <c r="BBY59" s="49"/>
      <c r="BBZ59" s="49"/>
      <c r="BCA59" s="49"/>
      <c r="BCB59" s="49"/>
      <c r="BCC59" s="49"/>
      <c r="BCD59" s="49"/>
      <c r="BCE59" s="49"/>
      <c r="BCF59" s="49"/>
      <c r="BCG59" s="49"/>
      <c r="BCH59" s="49"/>
      <c r="BCI59" s="49"/>
      <c r="BCJ59" s="49"/>
      <c r="BCK59" s="49"/>
      <c r="BCL59" s="49"/>
      <c r="BCM59" s="49"/>
      <c r="BCN59" s="49"/>
      <c r="BCO59" s="49"/>
      <c r="BCP59" s="49"/>
      <c r="BCQ59" s="49"/>
      <c r="BCR59" s="49"/>
      <c r="BCS59" s="49"/>
      <c r="BCT59" s="49"/>
      <c r="BCU59" s="49"/>
      <c r="BCV59" s="49"/>
      <c r="BCW59" s="49"/>
      <c r="BCX59" s="49"/>
      <c r="BCY59" s="49"/>
      <c r="BCZ59" s="49"/>
      <c r="BDA59" s="49"/>
      <c r="BDB59" s="49"/>
      <c r="BDC59" s="49"/>
      <c r="BDD59" s="49"/>
      <c r="BDE59" s="49"/>
      <c r="BDF59" s="49"/>
      <c r="BDG59" s="49"/>
      <c r="BDH59" s="49"/>
      <c r="BDI59" s="49"/>
      <c r="BDJ59" s="49"/>
      <c r="BDK59" s="49"/>
      <c r="BDL59" s="49"/>
      <c r="BDM59" s="49"/>
      <c r="BDN59" s="49"/>
      <c r="BDO59" s="49"/>
      <c r="BDP59" s="49"/>
      <c r="BDQ59" s="49"/>
      <c r="BDR59" s="49"/>
      <c r="BDS59" s="49"/>
      <c r="BDT59" s="49"/>
      <c r="BDU59" s="49"/>
      <c r="BDV59" s="49"/>
      <c r="BDW59" s="49"/>
      <c r="BDX59" s="49"/>
      <c r="BDY59" s="49"/>
      <c r="BDZ59" s="49"/>
      <c r="BEA59" s="49"/>
      <c r="BEB59" s="49"/>
      <c r="BEC59" s="49"/>
      <c r="BED59" s="49"/>
      <c r="BEE59" s="49"/>
      <c r="BEF59" s="49"/>
      <c r="BEG59" s="49"/>
      <c r="BEH59" s="49"/>
      <c r="BEI59" s="49"/>
      <c r="BEJ59" s="49"/>
      <c r="BEK59" s="49"/>
      <c r="BEL59" s="49"/>
      <c r="BEM59" s="49"/>
      <c r="BEN59" s="49"/>
      <c r="BEO59" s="49"/>
      <c r="BEP59" s="49"/>
      <c r="BEQ59" s="49"/>
      <c r="BER59" s="49"/>
      <c r="BES59" s="49"/>
      <c r="BET59" s="49"/>
      <c r="BEU59" s="49"/>
      <c r="BEV59" s="49"/>
      <c r="BEW59" s="49"/>
      <c r="BEX59" s="49"/>
      <c r="BEY59" s="49"/>
      <c r="BEZ59" s="49"/>
      <c r="BFA59" s="49"/>
      <c r="BFB59" s="49"/>
      <c r="BFC59" s="49"/>
      <c r="BFD59" s="49"/>
      <c r="BFE59" s="49"/>
      <c r="BFF59" s="49"/>
      <c r="BFG59" s="49"/>
      <c r="BFH59" s="49"/>
      <c r="BFI59" s="49"/>
      <c r="BFJ59" s="49"/>
      <c r="BFK59" s="49"/>
      <c r="BFL59" s="49"/>
      <c r="BFM59" s="49"/>
      <c r="BFN59" s="49"/>
      <c r="BFO59" s="49"/>
      <c r="BFP59" s="49"/>
      <c r="BFQ59" s="49"/>
      <c r="BFR59" s="49"/>
      <c r="BFS59" s="49"/>
      <c r="BFT59" s="49"/>
      <c r="BFU59" s="49"/>
      <c r="BFV59" s="49"/>
      <c r="BFW59" s="49"/>
      <c r="BFX59" s="49"/>
      <c r="BFY59" s="49"/>
      <c r="BFZ59" s="49"/>
      <c r="BGA59" s="49"/>
      <c r="BGB59" s="49"/>
      <c r="BGC59" s="49"/>
      <c r="BGD59" s="49"/>
      <c r="BGE59" s="49"/>
      <c r="BGF59" s="49"/>
      <c r="BGG59" s="49"/>
      <c r="BGH59" s="49"/>
      <c r="BGI59" s="49"/>
      <c r="BGJ59" s="49"/>
      <c r="BGK59" s="49"/>
      <c r="BGL59" s="49"/>
      <c r="BGM59" s="49"/>
      <c r="BGN59" s="49"/>
      <c r="BGO59" s="49"/>
      <c r="BGP59" s="49"/>
      <c r="BGQ59" s="49"/>
      <c r="BGR59" s="49"/>
      <c r="BGS59" s="49"/>
      <c r="BGT59" s="49"/>
      <c r="BGU59" s="49"/>
      <c r="BGV59" s="49"/>
      <c r="BGW59" s="49"/>
      <c r="BGX59" s="49"/>
      <c r="BGY59" s="49"/>
      <c r="BGZ59" s="49"/>
      <c r="BHA59" s="49"/>
      <c r="BHB59" s="49"/>
      <c r="BHC59" s="49"/>
      <c r="BHD59" s="49"/>
      <c r="BHE59" s="49"/>
      <c r="BHF59" s="49"/>
      <c r="BHG59" s="49"/>
      <c r="BHH59" s="49"/>
      <c r="BHI59" s="49"/>
      <c r="BHJ59" s="49"/>
      <c r="BHK59" s="49"/>
      <c r="BHL59" s="49"/>
      <c r="BHM59" s="49"/>
      <c r="BHN59" s="49"/>
      <c r="BHO59" s="49"/>
      <c r="BHP59" s="49"/>
      <c r="BHQ59" s="49"/>
      <c r="BHR59" s="49"/>
      <c r="BHS59" s="49"/>
      <c r="BHT59" s="49"/>
      <c r="BHU59" s="49"/>
      <c r="BHV59" s="49"/>
      <c r="BHW59" s="49"/>
      <c r="BHX59" s="49"/>
      <c r="BHY59" s="49"/>
      <c r="BHZ59" s="49"/>
      <c r="BIA59" s="49"/>
      <c r="BIB59" s="49"/>
      <c r="BIC59" s="49"/>
      <c r="BID59" s="49"/>
      <c r="BIE59" s="49"/>
      <c r="BIF59" s="49"/>
      <c r="BIG59" s="49"/>
      <c r="BIH59" s="49"/>
      <c r="BII59" s="49"/>
      <c r="BIJ59" s="49"/>
      <c r="BIK59" s="49"/>
      <c r="BIL59" s="49"/>
      <c r="BIM59" s="49"/>
      <c r="BIN59" s="49"/>
      <c r="BIO59" s="49"/>
      <c r="BIP59" s="49"/>
      <c r="BIQ59" s="49"/>
      <c r="BIR59" s="49"/>
      <c r="BIS59" s="49"/>
      <c r="BIT59" s="49"/>
      <c r="BIU59" s="49"/>
      <c r="BIV59" s="49"/>
      <c r="BIW59" s="49"/>
      <c r="BIX59" s="49"/>
      <c r="BIY59" s="49"/>
      <c r="BIZ59" s="49"/>
      <c r="BJA59" s="49"/>
      <c r="BJB59" s="49"/>
      <c r="BJC59" s="49"/>
      <c r="BJD59" s="49"/>
      <c r="BJE59" s="49"/>
      <c r="BJF59" s="49"/>
      <c r="BJG59" s="49"/>
      <c r="BJH59" s="49"/>
      <c r="BJI59" s="49"/>
      <c r="BJJ59" s="49"/>
      <c r="BJK59" s="49"/>
      <c r="BJL59" s="49"/>
      <c r="BJM59" s="49"/>
      <c r="BJN59" s="49"/>
      <c r="BJO59" s="49"/>
      <c r="BJP59" s="49"/>
      <c r="BJQ59" s="49"/>
      <c r="BJR59" s="49"/>
      <c r="BJS59" s="49"/>
      <c r="BJT59" s="49"/>
      <c r="BJU59" s="49"/>
      <c r="BJV59" s="49"/>
      <c r="BJW59" s="49"/>
      <c r="BJX59" s="49"/>
      <c r="BJY59" s="49"/>
      <c r="BJZ59" s="49"/>
      <c r="BKA59" s="49"/>
      <c r="BKB59" s="49"/>
      <c r="BKC59" s="49"/>
      <c r="BKD59" s="49"/>
      <c r="BKE59" s="49"/>
      <c r="BKF59" s="49"/>
      <c r="BKG59" s="49"/>
      <c r="BKH59" s="49"/>
      <c r="BKI59" s="49"/>
      <c r="BKJ59" s="49"/>
      <c r="BKK59" s="49"/>
      <c r="BKL59" s="49"/>
      <c r="BKM59" s="49"/>
      <c r="BKN59" s="49"/>
      <c r="BKO59" s="49"/>
      <c r="BKP59" s="49"/>
      <c r="BKQ59" s="49"/>
      <c r="BKR59" s="49"/>
      <c r="BKS59" s="49"/>
      <c r="BKT59" s="49"/>
      <c r="BKU59" s="49"/>
      <c r="BKV59" s="49"/>
      <c r="BKW59" s="49"/>
      <c r="BKX59" s="49"/>
      <c r="BKY59" s="49"/>
      <c r="BKZ59" s="49"/>
      <c r="BLA59" s="49"/>
      <c r="BLB59" s="49"/>
      <c r="BLC59" s="49"/>
      <c r="BLD59" s="49"/>
      <c r="BLE59" s="49"/>
      <c r="BLF59" s="49"/>
      <c r="BLG59" s="49"/>
      <c r="BLH59" s="49"/>
      <c r="BLI59" s="49"/>
      <c r="BLJ59" s="49"/>
      <c r="BLK59" s="49"/>
      <c r="BLL59" s="49"/>
      <c r="BLM59" s="49"/>
      <c r="BLN59" s="49"/>
      <c r="BLO59" s="49"/>
      <c r="BLP59" s="49"/>
      <c r="BLQ59" s="49"/>
      <c r="BLR59" s="49"/>
      <c r="BLS59" s="49"/>
      <c r="BLT59" s="49"/>
      <c r="BLU59" s="49"/>
      <c r="BLV59" s="49"/>
      <c r="BLW59" s="49"/>
      <c r="BLX59" s="49"/>
      <c r="BLY59" s="49"/>
      <c r="BLZ59" s="49"/>
      <c r="BMA59" s="49"/>
      <c r="BMB59" s="49"/>
      <c r="BMC59" s="49"/>
      <c r="BMD59" s="49"/>
      <c r="BME59" s="49"/>
      <c r="BMF59" s="49"/>
      <c r="BMG59" s="49"/>
      <c r="BMH59" s="49"/>
      <c r="BMI59" s="49"/>
      <c r="BMJ59" s="49"/>
      <c r="BMK59" s="49"/>
      <c r="BML59" s="49"/>
      <c r="BMM59" s="49"/>
      <c r="BMN59" s="49"/>
      <c r="BMO59" s="49"/>
      <c r="BMP59" s="49"/>
      <c r="BMQ59" s="49"/>
      <c r="BMR59" s="49"/>
      <c r="BMS59" s="49"/>
      <c r="BMT59" s="49"/>
      <c r="BMU59" s="49"/>
      <c r="BMV59" s="49"/>
      <c r="BMW59" s="49"/>
      <c r="BMX59" s="49"/>
      <c r="BMY59" s="49"/>
      <c r="BMZ59" s="49"/>
      <c r="BNA59" s="49"/>
      <c r="BNB59" s="49"/>
      <c r="BNC59" s="49"/>
      <c r="BND59" s="49"/>
      <c r="BNE59" s="49"/>
      <c r="BNF59" s="49"/>
      <c r="BNG59" s="49"/>
      <c r="BNH59" s="49"/>
      <c r="BNI59" s="49"/>
      <c r="BNJ59" s="49"/>
      <c r="BNK59" s="49"/>
      <c r="BNL59" s="49"/>
      <c r="BNM59" s="49"/>
      <c r="BNN59" s="49"/>
      <c r="BNO59" s="49"/>
      <c r="BNP59" s="49"/>
      <c r="BNQ59" s="49"/>
      <c r="BNR59" s="49"/>
      <c r="BNS59" s="49"/>
      <c r="BNT59" s="49"/>
      <c r="BNU59" s="49"/>
      <c r="BNV59" s="49"/>
      <c r="BNW59" s="49"/>
      <c r="BNX59" s="49"/>
      <c r="BNY59" s="49"/>
      <c r="BNZ59" s="49"/>
      <c r="BOA59" s="49"/>
      <c r="BOB59" s="49"/>
      <c r="BOC59" s="49"/>
      <c r="BOD59" s="49"/>
      <c r="BOE59" s="49"/>
      <c r="BOF59" s="49"/>
      <c r="BOG59" s="49"/>
      <c r="BOH59" s="49"/>
      <c r="BOI59" s="49"/>
      <c r="BOJ59" s="49"/>
      <c r="BOK59" s="49"/>
      <c r="BOL59" s="49"/>
      <c r="BOM59" s="49"/>
      <c r="BON59" s="49"/>
      <c r="BOO59" s="49"/>
      <c r="BOP59" s="49"/>
      <c r="BOQ59" s="49"/>
      <c r="BOR59" s="49"/>
      <c r="BOS59" s="49"/>
      <c r="BOT59" s="49"/>
      <c r="BOU59" s="49"/>
      <c r="BOV59" s="49"/>
      <c r="BOW59" s="49"/>
      <c r="BOX59" s="49"/>
      <c r="BOY59" s="49"/>
      <c r="BOZ59" s="49"/>
      <c r="BPA59" s="49"/>
      <c r="BPB59" s="49"/>
      <c r="BPC59" s="49"/>
      <c r="BPD59" s="49"/>
      <c r="BPE59" s="49"/>
      <c r="BPF59" s="49"/>
      <c r="BPG59" s="49"/>
      <c r="BPH59" s="49"/>
      <c r="BPI59" s="49"/>
      <c r="BPJ59" s="49"/>
      <c r="BPK59" s="49"/>
      <c r="BPL59" s="49"/>
      <c r="BPM59" s="49"/>
      <c r="BPN59" s="49"/>
      <c r="BPO59" s="49"/>
      <c r="BPP59" s="49"/>
      <c r="BPQ59" s="49"/>
      <c r="BPR59" s="49"/>
      <c r="BPS59" s="49"/>
      <c r="BPT59" s="49"/>
      <c r="BPU59" s="49"/>
      <c r="BPV59" s="49"/>
      <c r="BPW59" s="49"/>
      <c r="BPX59" s="49"/>
      <c r="BPY59" s="49"/>
      <c r="BPZ59" s="49"/>
      <c r="BQA59" s="49"/>
      <c r="BQB59" s="49"/>
      <c r="BQC59" s="49"/>
      <c r="BQD59" s="49"/>
      <c r="BQE59" s="49"/>
      <c r="BQF59" s="49"/>
      <c r="BQG59" s="49"/>
      <c r="BQH59" s="49"/>
      <c r="BQI59" s="49"/>
      <c r="BQJ59" s="49"/>
      <c r="BQK59" s="49"/>
      <c r="BQL59" s="49"/>
      <c r="BQM59" s="49"/>
      <c r="BQN59" s="49"/>
      <c r="BQO59" s="49"/>
      <c r="BQP59" s="49"/>
      <c r="BQQ59" s="49"/>
      <c r="BQR59" s="49"/>
      <c r="BQS59" s="49"/>
      <c r="BQT59" s="49"/>
      <c r="BQU59" s="49"/>
      <c r="BQV59" s="49"/>
      <c r="BQW59" s="49"/>
      <c r="BQX59" s="49"/>
      <c r="BQY59" s="49"/>
      <c r="BQZ59" s="49"/>
      <c r="BRA59" s="49"/>
      <c r="BRB59" s="49"/>
      <c r="BRC59" s="49"/>
      <c r="BRD59" s="49"/>
      <c r="BRE59" s="49"/>
      <c r="BRF59" s="49"/>
      <c r="BRG59" s="49"/>
      <c r="BRH59" s="49"/>
      <c r="BRI59" s="49"/>
      <c r="BRJ59" s="49"/>
      <c r="BRK59" s="49"/>
      <c r="BRL59" s="49"/>
      <c r="BRM59" s="49"/>
      <c r="BRN59" s="49"/>
      <c r="BRO59" s="49"/>
      <c r="BRP59" s="49"/>
      <c r="BRQ59" s="49"/>
      <c r="BRR59" s="49"/>
      <c r="BRS59" s="49"/>
      <c r="BRT59" s="49"/>
      <c r="BRU59" s="49"/>
      <c r="BRV59" s="49"/>
      <c r="BRW59" s="49"/>
      <c r="BRX59" s="49"/>
      <c r="BRY59" s="49"/>
      <c r="BRZ59" s="49"/>
      <c r="BSA59" s="49"/>
      <c r="BSB59" s="49"/>
      <c r="BSC59" s="49"/>
      <c r="BSD59" s="49"/>
      <c r="BSE59" s="49"/>
      <c r="BSF59" s="49"/>
      <c r="BSG59" s="49"/>
      <c r="BSH59" s="49"/>
      <c r="BSI59" s="49"/>
      <c r="BSJ59" s="49"/>
      <c r="BSK59" s="49"/>
      <c r="BSL59" s="49"/>
      <c r="BSM59" s="49"/>
      <c r="BSN59" s="49"/>
      <c r="BSO59" s="49"/>
      <c r="BSP59" s="49"/>
      <c r="BSQ59" s="49"/>
      <c r="BSR59" s="49"/>
      <c r="BSS59" s="49"/>
      <c r="BST59" s="49"/>
      <c r="BSU59" s="49"/>
      <c r="BSV59" s="49"/>
      <c r="BSW59" s="49"/>
      <c r="BSX59" s="49"/>
      <c r="BSY59" s="49"/>
      <c r="BSZ59" s="49"/>
      <c r="BTA59" s="49"/>
      <c r="BTB59" s="49"/>
      <c r="BTC59" s="49"/>
      <c r="BTD59" s="49"/>
      <c r="BTE59" s="49"/>
      <c r="BTF59" s="49"/>
      <c r="BTG59" s="49"/>
      <c r="BTH59" s="49"/>
      <c r="BTI59" s="49"/>
      <c r="BTJ59" s="49"/>
      <c r="BTK59" s="49"/>
      <c r="BTL59" s="49"/>
      <c r="BTM59" s="49"/>
      <c r="BTN59" s="49"/>
      <c r="BTO59" s="49"/>
      <c r="BTP59" s="49"/>
      <c r="BTQ59" s="49"/>
      <c r="BTR59" s="49"/>
      <c r="BTS59" s="49"/>
      <c r="BTT59" s="49"/>
      <c r="BTU59" s="49"/>
      <c r="BTV59" s="49"/>
      <c r="BTW59" s="49"/>
      <c r="BTX59" s="49"/>
      <c r="BTY59" s="49"/>
      <c r="BTZ59" s="49"/>
      <c r="BUA59" s="49"/>
      <c r="BUB59" s="49"/>
      <c r="BUC59" s="49"/>
      <c r="BUD59" s="49"/>
      <c r="BUE59" s="49"/>
      <c r="BUF59" s="49"/>
      <c r="BUG59" s="49"/>
      <c r="BUH59" s="49"/>
      <c r="BUI59" s="49"/>
      <c r="BUJ59" s="49"/>
      <c r="BUK59" s="49"/>
      <c r="BUL59" s="49"/>
      <c r="BUM59" s="49"/>
      <c r="BUN59" s="49"/>
      <c r="BUO59" s="49"/>
      <c r="BUP59" s="49"/>
      <c r="BUQ59" s="49"/>
      <c r="BUR59" s="49"/>
      <c r="BUS59" s="49"/>
      <c r="BUT59" s="49"/>
      <c r="BUU59" s="49"/>
      <c r="BUV59" s="49"/>
      <c r="BUW59" s="49"/>
      <c r="BUX59" s="49"/>
      <c r="BUY59" s="49"/>
      <c r="BUZ59" s="49"/>
      <c r="BVA59" s="49"/>
      <c r="BVB59" s="49"/>
      <c r="BVC59" s="49"/>
      <c r="BVD59" s="49"/>
      <c r="BVE59" s="49"/>
      <c r="BVF59" s="49"/>
      <c r="BVG59" s="49"/>
      <c r="BVH59" s="49"/>
      <c r="BVI59" s="49"/>
      <c r="BVJ59" s="49"/>
      <c r="BVK59" s="49"/>
      <c r="BVL59" s="49"/>
      <c r="BVM59" s="49"/>
      <c r="BVN59" s="49"/>
      <c r="BVO59" s="49"/>
      <c r="BVP59" s="49"/>
      <c r="BVQ59" s="49"/>
      <c r="BVR59" s="49"/>
      <c r="BVS59" s="49"/>
      <c r="BVT59" s="49"/>
      <c r="BVU59" s="49"/>
      <c r="BVV59" s="49"/>
      <c r="BVW59" s="49"/>
      <c r="BVX59" s="49"/>
      <c r="BVY59" s="49"/>
      <c r="BVZ59" s="49"/>
      <c r="BWA59" s="49"/>
      <c r="BWB59" s="49"/>
      <c r="BWC59" s="49"/>
      <c r="BWD59" s="49"/>
      <c r="BWE59" s="49"/>
      <c r="BWF59" s="49"/>
      <c r="BWG59" s="49"/>
      <c r="BWH59" s="49"/>
      <c r="BWI59" s="49"/>
      <c r="BWJ59" s="49"/>
      <c r="BWK59" s="49"/>
      <c r="BWL59" s="49"/>
      <c r="BWM59" s="49"/>
      <c r="BWN59" s="49"/>
      <c r="BWO59" s="49"/>
      <c r="BWP59" s="49"/>
      <c r="BWQ59" s="49"/>
      <c r="BWR59" s="49"/>
      <c r="BWS59" s="49"/>
      <c r="BWT59" s="49"/>
      <c r="BWU59" s="49"/>
      <c r="BWV59" s="49"/>
      <c r="BWW59" s="49"/>
      <c r="BWX59" s="49"/>
      <c r="BWY59" s="49"/>
      <c r="BWZ59" s="49"/>
      <c r="BXA59" s="49"/>
      <c r="BXB59" s="49"/>
      <c r="BXC59" s="49"/>
      <c r="BXD59" s="49"/>
      <c r="BXE59" s="49"/>
      <c r="BXF59" s="49"/>
      <c r="BXG59" s="49"/>
      <c r="BXH59" s="49"/>
      <c r="BXI59" s="49"/>
      <c r="BXJ59" s="49"/>
      <c r="BXK59" s="49"/>
      <c r="BXL59" s="49"/>
      <c r="BXM59" s="49"/>
      <c r="BXN59" s="49"/>
      <c r="BXO59" s="49"/>
      <c r="BXP59" s="49"/>
      <c r="BXQ59" s="49"/>
      <c r="BXR59" s="49"/>
      <c r="BXS59" s="49"/>
      <c r="BXT59" s="49"/>
      <c r="BXU59" s="49"/>
      <c r="BXV59" s="49"/>
      <c r="BXW59" s="49"/>
      <c r="BXX59" s="49"/>
      <c r="BXY59" s="49"/>
      <c r="BXZ59" s="49"/>
      <c r="BYA59" s="49"/>
      <c r="BYB59" s="49"/>
      <c r="BYC59" s="49"/>
      <c r="BYD59" s="49"/>
      <c r="BYE59" s="49"/>
      <c r="BYF59" s="49"/>
      <c r="BYG59" s="49"/>
      <c r="BYH59" s="49"/>
      <c r="BYI59" s="49"/>
      <c r="BYJ59" s="49"/>
      <c r="BYK59" s="49"/>
      <c r="BYL59" s="49"/>
      <c r="BYM59" s="49"/>
      <c r="BYN59" s="49"/>
      <c r="BYO59" s="49"/>
      <c r="BYP59" s="49"/>
      <c r="BYQ59" s="49"/>
      <c r="BYR59" s="49"/>
      <c r="BYS59" s="49"/>
      <c r="BYT59" s="49"/>
      <c r="BYU59" s="49"/>
      <c r="BYV59" s="49"/>
      <c r="BYW59" s="49"/>
      <c r="BYX59" s="49"/>
      <c r="BYY59" s="49"/>
      <c r="BYZ59" s="49"/>
      <c r="BZA59" s="49"/>
      <c r="BZB59" s="49"/>
      <c r="BZC59" s="49"/>
      <c r="BZD59" s="49"/>
      <c r="BZE59" s="49"/>
      <c r="BZF59" s="49"/>
      <c r="BZG59" s="49"/>
      <c r="BZH59" s="49"/>
      <c r="BZI59" s="49"/>
      <c r="BZJ59" s="49"/>
      <c r="BZK59" s="49"/>
      <c r="BZL59" s="49"/>
      <c r="BZM59" s="49"/>
      <c r="BZN59" s="49"/>
      <c r="BZO59" s="49"/>
      <c r="BZP59" s="49"/>
      <c r="BZQ59" s="49"/>
      <c r="BZR59" s="49"/>
      <c r="BZS59" s="49"/>
      <c r="BZT59" s="49"/>
      <c r="BZU59" s="49"/>
      <c r="BZV59" s="49"/>
      <c r="BZW59" s="49"/>
      <c r="BZX59" s="49"/>
      <c r="BZY59" s="49"/>
      <c r="BZZ59" s="49"/>
      <c r="CAA59" s="49"/>
      <c r="CAB59" s="49"/>
      <c r="CAC59" s="49"/>
      <c r="CAD59" s="49"/>
      <c r="CAE59" s="49"/>
      <c r="CAF59" s="49"/>
      <c r="CAG59" s="49"/>
      <c r="CAH59" s="49"/>
      <c r="CAI59" s="49"/>
      <c r="CAJ59" s="49"/>
      <c r="CAK59" s="49"/>
      <c r="CAL59" s="49"/>
      <c r="CAM59" s="49"/>
      <c r="CAN59" s="49"/>
      <c r="CAO59" s="49"/>
      <c r="CAP59" s="49"/>
      <c r="CAQ59" s="49"/>
      <c r="CAR59" s="49"/>
      <c r="CAS59" s="49"/>
      <c r="CAT59" s="49"/>
      <c r="CAU59" s="49"/>
      <c r="CAV59" s="49"/>
      <c r="CAW59" s="49"/>
      <c r="CAX59" s="49"/>
      <c r="CAY59" s="49"/>
      <c r="CAZ59" s="49"/>
      <c r="CBA59" s="49"/>
      <c r="CBB59" s="49"/>
      <c r="CBC59" s="49"/>
      <c r="CBD59" s="49"/>
      <c r="CBE59" s="49"/>
      <c r="CBF59" s="49"/>
      <c r="CBG59" s="49"/>
      <c r="CBH59" s="49"/>
      <c r="CBI59" s="49"/>
      <c r="CBJ59" s="49"/>
      <c r="CBK59" s="49"/>
      <c r="CBL59" s="49"/>
      <c r="CBM59" s="49"/>
      <c r="CBN59" s="49"/>
      <c r="CBO59" s="49"/>
      <c r="CBP59" s="49"/>
      <c r="CBQ59" s="49"/>
      <c r="CBR59" s="49"/>
      <c r="CBS59" s="49"/>
      <c r="CBT59" s="49"/>
      <c r="CBU59" s="49"/>
      <c r="CBV59" s="49"/>
      <c r="CBW59" s="49"/>
      <c r="CBX59" s="49"/>
      <c r="CBY59" s="49"/>
      <c r="CBZ59" s="49"/>
      <c r="CCA59" s="49"/>
      <c r="CCB59" s="49"/>
      <c r="CCC59" s="49"/>
      <c r="CCD59" s="49"/>
      <c r="CCE59" s="49"/>
      <c r="CCF59" s="49"/>
      <c r="CCG59" s="49"/>
      <c r="CCH59" s="49"/>
      <c r="CCI59" s="49"/>
      <c r="CCJ59" s="49"/>
      <c r="CCK59" s="49"/>
      <c r="CCL59" s="49"/>
      <c r="CCM59" s="49"/>
      <c r="CCN59" s="49"/>
      <c r="CCO59" s="49"/>
      <c r="CCP59" s="49"/>
      <c r="CCQ59" s="49"/>
      <c r="CCR59" s="49"/>
      <c r="CCS59" s="49"/>
      <c r="CCT59" s="49"/>
      <c r="CCU59" s="49"/>
      <c r="CCV59" s="49"/>
      <c r="CCW59" s="49"/>
      <c r="CCX59" s="49"/>
      <c r="CCY59" s="49"/>
      <c r="CCZ59" s="49"/>
      <c r="CDA59" s="49"/>
      <c r="CDB59" s="49"/>
      <c r="CDC59" s="49"/>
      <c r="CDD59" s="49"/>
      <c r="CDE59" s="49"/>
      <c r="CDF59" s="49"/>
      <c r="CDG59" s="49"/>
      <c r="CDH59" s="49"/>
      <c r="CDI59" s="49"/>
      <c r="CDJ59" s="49"/>
      <c r="CDK59" s="49"/>
      <c r="CDL59" s="49"/>
      <c r="CDM59" s="49"/>
      <c r="CDN59" s="49"/>
      <c r="CDO59" s="49"/>
      <c r="CDP59" s="49"/>
      <c r="CDQ59" s="49"/>
      <c r="CDR59" s="49"/>
      <c r="CDS59" s="49"/>
      <c r="CDT59" s="49"/>
      <c r="CDU59" s="49"/>
      <c r="CDV59" s="49"/>
      <c r="CDW59" s="49"/>
      <c r="CDX59" s="49"/>
      <c r="CDY59" s="49"/>
      <c r="CDZ59" s="49"/>
      <c r="CEA59" s="49"/>
      <c r="CEB59" s="49"/>
      <c r="CEC59" s="49"/>
      <c r="CED59" s="49"/>
      <c r="CEE59" s="49"/>
      <c r="CEF59" s="49"/>
      <c r="CEG59" s="49"/>
      <c r="CEH59" s="49"/>
      <c r="CEI59" s="49"/>
      <c r="CEJ59" s="49"/>
      <c r="CEK59" s="49"/>
      <c r="CEL59" s="49"/>
      <c r="CEM59" s="49"/>
      <c r="CEN59" s="49"/>
      <c r="CEO59" s="49"/>
      <c r="CEP59" s="49"/>
      <c r="CEQ59" s="49"/>
      <c r="CER59" s="49"/>
      <c r="CES59" s="49"/>
      <c r="CET59" s="49"/>
      <c r="CEU59" s="49"/>
      <c r="CEV59" s="49"/>
      <c r="CEW59" s="49"/>
      <c r="CEX59" s="49"/>
      <c r="CEY59" s="49"/>
      <c r="CEZ59" s="49"/>
      <c r="CFA59" s="49"/>
      <c r="CFB59" s="49"/>
      <c r="CFC59" s="49"/>
      <c r="CFD59" s="49"/>
      <c r="CFE59" s="49"/>
      <c r="CFF59" s="49"/>
      <c r="CFG59" s="49"/>
      <c r="CFH59" s="49"/>
      <c r="CFI59" s="49"/>
      <c r="CFJ59" s="49"/>
      <c r="CFK59" s="49"/>
      <c r="CFL59" s="49"/>
      <c r="CFM59" s="49"/>
      <c r="CFN59" s="49"/>
      <c r="CFO59" s="49"/>
      <c r="CFP59" s="49"/>
      <c r="CFQ59" s="49"/>
      <c r="CFR59" s="49"/>
      <c r="CFS59" s="49"/>
      <c r="CFT59" s="49"/>
      <c r="CFU59" s="49"/>
      <c r="CFV59" s="49"/>
      <c r="CFW59" s="49"/>
      <c r="CFX59" s="49"/>
      <c r="CFY59" s="49"/>
      <c r="CFZ59" s="49"/>
      <c r="CGA59" s="49"/>
      <c r="CGB59" s="49"/>
      <c r="CGC59" s="49"/>
      <c r="CGD59" s="49"/>
      <c r="CGE59" s="49"/>
      <c r="CGF59" s="49"/>
      <c r="CGG59" s="49"/>
      <c r="CGH59" s="49"/>
      <c r="CGI59" s="49"/>
      <c r="CGJ59" s="49"/>
      <c r="CGK59" s="49"/>
      <c r="CGL59" s="49"/>
      <c r="CGM59" s="49"/>
      <c r="CGN59" s="49"/>
      <c r="CGO59" s="49"/>
      <c r="CGP59" s="49"/>
      <c r="CGQ59" s="49"/>
      <c r="CGR59" s="49"/>
      <c r="CGS59" s="49"/>
      <c r="CGT59" s="49"/>
      <c r="CGU59" s="49"/>
      <c r="CGV59" s="49"/>
      <c r="CGW59" s="49"/>
      <c r="CGX59" s="49"/>
      <c r="CGY59" s="49"/>
      <c r="CGZ59" s="49"/>
      <c r="CHA59" s="49"/>
      <c r="CHB59" s="49"/>
      <c r="CHC59" s="49"/>
      <c r="CHD59" s="49"/>
      <c r="CHE59" s="49"/>
      <c r="CHF59" s="49"/>
      <c r="CHG59" s="49"/>
      <c r="CHH59" s="49"/>
      <c r="CHI59" s="49"/>
      <c r="CHJ59" s="49"/>
      <c r="CHK59" s="49"/>
      <c r="CHL59" s="49"/>
      <c r="CHM59" s="49"/>
      <c r="CHN59" s="49"/>
      <c r="CHO59" s="49"/>
      <c r="CHP59" s="49"/>
      <c r="CHQ59" s="49"/>
      <c r="CHR59" s="49"/>
      <c r="CHS59" s="49"/>
      <c r="CHT59" s="49"/>
      <c r="CHU59" s="49"/>
      <c r="CHV59" s="49"/>
      <c r="CHW59" s="49"/>
      <c r="CHX59" s="49"/>
      <c r="CHY59" s="49"/>
      <c r="CHZ59" s="49"/>
      <c r="CIA59" s="49"/>
      <c r="CIB59" s="49"/>
      <c r="CIC59" s="49"/>
      <c r="CID59" s="49"/>
      <c r="CIE59" s="49"/>
      <c r="CIF59" s="49"/>
      <c r="CIG59" s="49"/>
      <c r="CIH59" s="49"/>
      <c r="CII59" s="49"/>
      <c r="CIJ59" s="49"/>
      <c r="CIK59" s="49"/>
      <c r="CIL59" s="49"/>
      <c r="CIM59" s="49"/>
      <c r="CIN59" s="49"/>
      <c r="CIO59" s="49"/>
      <c r="CIP59" s="49"/>
      <c r="CIQ59" s="49"/>
      <c r="CIR59" s="49"/>
      <c r="CIS59" s="49"/>
      <c r="CIT59" s="49"/>
      <c r="CIU59" s="49"/>
      <c r="CIV59" s="49"/>
      <c r="CIW59" s="49"/>
      <c r="CIX59" s="49"/>
      <c r="CIY59" s="49"/>
      <c r="CIZ59" s="49"/>
      <c r="CJA59" s="49"/>
      <c r="CJB59" s="49"/>
      <c r="CJC59" s="49"/>
      <c r="CJD59" s="49"/>
      <c r="CJE59" s="49"/>
      <c r="CJF59" s="49"/>
      <c r="CJG59" s="49"/>
      <c r="CJH59" s="49"/>
      <c r="CJI59" s="49"/>
      <c r="CJJ59" s="49"/>
      <c r="CJK59" s="49"/>
      <c r="CJL59" s="49"/>
      <c r="CJM59" s="49"/>
      <c r="CJN59" s="49"/>
      <c r="CJO59" s="49"/>
      <c r="CJP59" s="49"/>
      <c r="CJQ59" s="49"/>
      <c r="CJR59" s="49"/>
      <c r="CJS59" s="49"/>
      <c r="CJT59" s="49"/>
      <c r="CJU59" s="49"/>
      <c r="CJV59" s="49"/>
      <c r="CJW59" s="49"/>
      <c r="CJX59" s="49"/>
      <c r="CJY59" s="49"/>
      <c r="CJZ59" s="49"/>
      <c r="CKA59" s="49"/>
      <c r="CKB59" s="49"/>
      <c r="CKC59" s="49"/>
      <c r="CKD59" s="49"/>
      <c r="CKE59" s="49"/>
      <c r="CKF59" s="49"/>
      <c r="CKG59" s="49"/>
      <c r="CKH59" s="49"/>
      <c r="CKI59" s="49"/>
      <c r="CKJ59" s="49"/>
      <c r="CKK59" s="49"/>
      <c r="CKL59" s="49"/>
      <c r="CKM59" s="49"/>
      <c r="CKN59" s="49"/>
      <c r="CKO59" s="49"/>
      <c r="CKP59" s="49"/>
      <c r="CKQ59" s="49"/>
      <c r="CKR59" s="49"/>
      <c r="CKS59" s="49"/>
      <c r="CKT59" s="49"/>
      <c r="CKU59" s="49"/>
      <c r="CKV59" s="49"/>
      <c r="CKW59" s="49"/>
      <c r="CKX59" s="49"/>
      <c r="CKY59" s="49"/>
      <c r="CKZ59" s="49"/>
      <c r="CLA59" s="49"/>
      <c r="CLB59" s="49"/>
      <c r="CLC59" s="49"/>
      <c r="CLD59" s="49"/>
      <c r="CLE59" s="49"/>
      <c r="CLF59" s="49"/>
      <c r="CLG59" s="49"/>
      <c r="CLH59" s="49"/>
      <c r="CLI59" s="49"/>
      <c r="CLJ59" s="49"/>
      <c r="CLK59" s="49"/>
      <c r="CLL59" s="49"/>
      <c r="CLM59" s="49"/>
      <c r="CLN59" s="49"/>
      <c r="CLO59" s="49"/>
      <c r="CLP59" s="49"/>
      <c r="CLQ59" s="49"/>
      <c r="CLR59" s="49"/>
      <c r="CLS59" s="49"/>
      <c r="CLT59" s="49"/>
      <c r="CLU59" s="49"/>
      <c r="CLV59" s="49"/>
      <c r="CLW59" s="49"/>
      <c r="CLX59" s="49"/>
      <c r="CLY59" s="49"/>
      <c r="CLZ59" s="49"/>
      <c r="CMA59" s="49"/>
      <c r="CMB59" s="49"/>
      <c r="CMC59" s="49"/>
      <c r="CMD59" s="49"/>
      <c r="CME59" s="49"/>
      <c r="CMF59" s="49"/>
      <c r="CMG59" s="49"/>
      <c r="CMH59" s="49"/>
      <c r="CMI59" s="49"/>
      <c r="CMJ59" s="49"/>
      <c r="CMK59" s="49"/>
      <c r="CML59" s="49"/>
      <c r="CMM59" s="49"/>
      <c r="CMN59" s="49"/>
      <c r="CMO59" s="49"/>
      <c r="CMP59" s="49"/>
      <c r="CMQ59" s="49"/>
      <c r="CMR59" s="49"/>
      <c r="CMS59" s="49"/>
      <c r="CMT59" s="49"/>
      <c r="CMU59" s="49"/>
      <c r="CMV59" s="49"/>
      <c r="CMW59" s="49"/>
      <c r="CMX59" s="49"/>
      <c r="CMY59" s="49"/>
      <c r="CMZ59" s="49"/>
      <c r="CNA59" s="49"/>
      <c r="CNB59" s="49"/>
      <c r="CNC59" s="49"/>
      <c r="CND59" s="49"/>
      <c r="CNE59" s="49"/>
      <c r="CNF59" s="49"/>
      <c r="CNG59" s="49"/>
      <c r="CNH59" s="49"/>
      <c r="CNI59" s="49"/>
      <c r="CNJ59" s="49"/>
      <c r="CNK59" s="49"/>
      <c r="CNL59" s="49"/>
      <c r="CNM59" s="49"/>
      <c r="CNN59" s="49"/>
      <c r="CNO59" s="49"/>
      <c r="CNP59" s="49"/>
      <c r="CNQ59" s="49"/>
      <c r="CNR59" s="49"/>
      <c r="CNS59" s="49"/>
      <c r="CNT59" s="49"/>
      <c r="CNU59" s="49"/>
      <c r="CNV59" s="49"/>
      <c r="CNW59" s="49"/>
      <c r="CNX59" s="49"/>
      <c r="CNY59" s="49"/>
      <c r="CNZ59" s="49"/>
      <c r="COA59" s="49"/>
      <c r="COB59" s="49"/>
      <c r="COC59" s="49"/>
      <c r="COD59" s="49"/>
      <c r="COE59" s="49"/>
      <c r="COF59" s="49"/>
      <c r="COG59" s="49"/>
      <c r="COH59" s="49"/>
      <c r="COI59" s="49"/>
      <c r="COJ59" s="49"/>
      <c r="COK59" s="49"/>
      <c r="COL59" s="49"/>
      <c r="COM59" s="49"/>
      <c r="CON59" s="49"/>
      <c r="COO59" s="49"/>
      <c r="COP59" s="49"/>
      <c r="COQ59" s="49"/>
      <c r="COR59" s="49"/>
      <c r="COS59" s="49"/>
      <c r="COT59" s="49"/>
      <c r="COU59" s="49"/>
      <c r="COV59" s="49"/>
      <c r="COW59" s="49"/>
      <c r="COX59" s="49"/>
      <c r="COY59" s="49"/>
      <c r="COZ59" s="49"/>
      <c r="CPA59" s="49"/>
      <c r="CPB59" s="49"/>
      <c r="CPC59" s="49"/>
      <c r="CPD59" s="49"/>
      <c r="CPE59" s="49"/>
      <c r="CPF59" s="49"/>
      <c r="CPG59" s="49"/>
      <c r="CPH59" s="49"/>
      <c r="CPI59" s="49"/>
      <c r="CPJ59" s="49"/>
      <c r="CPK59" s="49"/>
      <c r="CPL59" s="49"/>
      <c r="CPM59" s="49"/>
      <c r="CPN59" s="49"/>
      <c r="CPO59" s="49"/>
      <c r="CPP59" s="49"/>
      <c r="CPQ59" s="49"/>
      <c r="CPR59" s="49"/>
      <c r="CPS59" s="49"/>
      <c r="CPT59" s="49"/>
      <c r="CPU59" s="49"/>
      <c r="CPV59" s="49"/>
      <c r="CPW59" s="49"/>
      <c r="CPX59" s="49"/>
      <c r="CPY59" s="49"/>
      <c r="CPZ59" s="49"/>
      <c r="CQA59" s="49"/>
      <c r="CQB59" s="49"/>
      <c r="CQC59" s="49"/>
      <c r="CQD59" s="49"/>
      <c r="CQE59" s="49"/>
      <c r="CQF59" s="49"/>
      <c r="CQG59" s="49"/>
      <c r="CQH59" s="49"/>
      <c r="CQI59" s="49"/>
      <c r="CQJ59" s="49"/>
      <c r="CQK59" s="49"/>
      <c r="CQL59" s="49"/>
      <c r="CQM59" s="49"/>
      <c r="CQN59" s="49"/>
      <c r="CQO59" s="49"/>
      <c r="CQP59" s="49"/>
      <c r="CQQ59" s="49"/>
      <c r="CQR59" s="49"/>
      <c r="CQS59" s="49"/>
      <c r="CQT59" s="49"/>
      <c r="CQU59" s="49"/>
      <c r="CQV59" s="49"/>
      <c r="CQW59" s="49"/>
      <c r="CQX59" s="49"/>
      <c r="CQY59" s="49"/>
      <c r="CQZ59" s="49"/>
      <c r="CRA59" s="49"/>
      <c r="CRB59" s="49"/>
      <c r="CRC59" s="49"/>
      <c r="CRD59" s="49"/>
      <c r="CRE59" s="49"/>
      <c r="CRF59" s="49"/>
      <c r="CRG59" s="49"/>
      <c r="CRH59" s="49"/>
      <c r="CRI59" s="49"/>
      <c r="CRJ59" s="49"/>
      <c r="CRK59" s="49"/>
      <c r="CRL59" s="49"/>
      <c r="CRM59" s="49"/>
      <c r="CRN59" s="49"/>
      <c r="CRO59" s="49"/>
      <c r="CRP59" s="49"/>
      <c r="CRQ59" s="49"/>
      <c r="CRR59" s="49"/>
      <c r="CRS59" s="49"/>
      <c r="CRT59" s="49"/>
      <c r="CRU59" s="49"/>
      <c r="CRV59" s="49"/>
      <c r="CRW59" s="49"/>
      <c r="CRX59" s="49"/>
      <c r="CRY59" s="49"/>
      <c r="CRZ59" s="49"/>
      <c r="CSA59" s="49"/>
      <c r="CSB59" s="49"/>
      <c r="CSC59" s="49"/>
      <c r="CSD59" s="49"/>
      <c r="CSE59" s="49"/>
      <c r="CSF59" s="49"/>
      <c r="CSG59" s="49"/>
      <c r="CSH59" s="49"/>
      <c r="CSI59" s="49"/>
      <c r="CSJ59" s="49"/>
      <c r="CSK59" s="49"/>
      <c r="CSL59" s="49"/>
      <c r="CSM59" s="49"/>
      <c r="CSN59" s="49"/>
      <c r="CSO59" s="49"/>
      <c r="CSP59" s="49"/>
      <c r="CSQ59" s="49"/>
      <c r="CSR59" s="49"/>
      <c r="CSS59" s="49"/>
      <c r="CST59" s="49"/>
      <c r="CSU59" s="49"/>
      <c r="CSV59" s="49"/>
      <c r="CSW59" s="49"/>
      <c r="CSX59" s="49"/>
      <c r="CSY59" s="49"/>
      <c r="CSZ59" s="49"/>
      <c r="CTA59" s="49"/>
      <c r="CTB59" s="49"/>
      <c r="CTC59" s="49"/>
      <c r="CTD59" s="49"/>
      <c r="CTE59" s="49"/>
      <c r="CTF59" s="49"/>
      <c r="CTG59" s="49"/>
      <c r="CTH59" s="49"/>
      <c r="CTI59" s="49"/>
      <c r="CTJ59" s="49"/>
      <c r="CTK59" s="49"/>
      <c r="CTL59" s="49"/>
      <c r="CTM59" s="49"/>
      <c r="CTN59" s="49"/>
      <c r="CTO59" s="49"/>
      <c r="CTP59" s="49"/>
      <c r="CTQ59" s="49"/>
      <c r="CTR59" s="49"/>
      <c r="CTS59" s="49"/>
      <c r="CTT59" s="49"/>
      <c r="CTU59" s="49"/>
      <c r="CTV59" s="49"/>
      <c r="CTW59" s="49"/>
      <c r="CTX59" s="49"/>
      <c r="CTY59" s="49"/>
      <c r="CTZ59" s="49"/>
      <c r="CUA59" s="49"/>
      <c r="CUB59" s="49"/>
      <c r="CUC59" s="49"/>
      <c r="CUD59" s="49"/>
      <c r="CUE59" s="49"/>
      <c r="CUF59" s="49"/>
      <c r="CUG59" s="49"/>
      <c r="CUH59" s="49"/>
      <c r="CUI59" s="49"/>
      <c r="CUJ59" s="49"/>
      <c r="CUK59" s="49"/>
      <c r="CUL59" s="49"/>
      <c r="CUM59" s="49"/>
      <c r="CUN59" s="49"/>
      <c r="CUO59" s="49"/>
      <c r="CUP59" s="49"/>
      <c r="CUQ59" s="49"/>
      <c r="CUR59" s="49"/>
      <c r="CUS59" s="49"/>
      <c r="CUT59" s="49"/>
      <c r="CUU59" s="49"/>
      <c r="CUV59" s="49"/>
      <c r="CUW59" s="49"/>
      <c r="CUX59" s="49"/>
      <c r="CUY59" s="49"/>
      <c r="CUZ59" s="49"/>
      <c r="CVA59" s="49"/>
      <c r="CVB59" s="49"/>
      <c r="CVC59" s="49"/>
      <c r="CVD59" s="49"/>
      <c r="CVE59" s="49"/>
      <c r="CVF59" s="49"/>
      <c r="CVG59" s="49"/>
      <c r="CVH59" s="49"/>
      <c r="CVI59" s="49"/>
      <c r="CVJ59" s="49"/>
      <c r="CVK59" s="49"/>
      <c r="CVL59" s="49"/>
      <c r="CVM59" s="49"/>
      <c r="CVN59" s="49"/>
      <c r="CVO59" s="49"/>
      <c r="CVP59" s="49"/>
      <c r="CVQ59" s="49"/>
      <c r="CVR59" s="49"/>
      <c r="CVS59" s="49"/>
      <c r="CVT59" s="49"/>
      <c r="CVU59" s="49"/>
      <c r="CVV59" s="49"/>
      <c r="CVW59" s="49"/>
      <c r="CVX59" s="49"/>
      <c r="CVY59" s="49"/>
      <c r="CVZ59" s="49"/>
      <c r="CWA59" s="49"/>
      <c r="CWB59" s="49"/>
      <c r="CWC59" s="49"/>
      <c r="CWD59" s="49"/>
      <c r="CWE59" s="49"/>
      <c r="CWF59" s="49"/>
      <c r="CWG59" s="49"/>
      <c r="CWH59" s="49"/>
      <c r="CWI59" s="49"/>
      <c r="CWJ59" s="49"/>
      <c r="CWK59" s="49"/>
      <c r="CWL59" s="49"/>
      <c r="CWM59" s="49"/>
      <c r="CWN59" s="49"/>
      <c r="CWO59" s="49"/>
      <c r="CWP59" s="49"/>
      <c r="CWQ59" s="49"/>
    </row>
    <row r="60" spans="1:2643" s="42" customFormat="1" ht="78" customHeight="1" x14ac:dyDescent="0.4">
      <c r="A60" s="787" t="s">
        <v>236</v>
      </c>
      <c r="B60" s="425" t="s">
        <v>218</v>
      </c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7"/>
      <c r="P60" s="428">
        <v>5</v>
      </c>
      <c r="Q60" s="418"/>
      <c r="R60" s="418"/>
      <c r="S60" s="411"/>
      <c r="T60" s="410">
        <f t="shared" ref="T60:T61" si="16">SUM(AF60,AI60,AL60,AO60,AR60,AU60,AX60)</f>
        <v>120</v>
      </c>
      <c r="U60" s="418"/>
      <c r="V60" s="410">
        <f t="shared" ref="V60:V61" si="17">SUM(AG60,AJ60,AM60,AP60,AS60,AV60,AY60,BB60)</f>
        <v>64</v>
      </c>
      <c r="W60" s="411"/>
      <c r="X60" s="410">
        <v>32</v>
      </c>
      <c r="Y60" s="417"/>
      <c r="Z60" s="418">
        <v>16</v>
      </c>
      <c r="AA60" s="418"/>
      <c r="AB60" s="410">
        <v>16</v>
      </c>
      <c r="AC60" s="418"/>
      <c r="AD60" s="418"/>
      <c r="AE60" s="417"/>
      <c r="AF60" s="291"/>
      <c r="AG60" s="293"/>
      <c r="AH60" s="296"/>
      <c r="AI60" s="291"/>
      <c r="AJ60" s="293"/>
      <c r="AK60" s="292"/>
      <c r="AL60" s="296"/>
      <c r="AM60" s="293"/>
      <c r="AN60" s="292"/>
      <c r="AO60" s="296"/>
      <c r="AP60" s="293"/>
      <c r="AQ60" s="296"/>
      <c r="AR60" s="291">
        <v>120</v>
      </c>
      <c r="AS60" s="293">
        <v>64</v>
      </c>
      <c r="AT60" s="296">
        <v>3</v>
      </c>
      <c r="AU60" s="291"/>
      <c r="AV60" s="293"/>
      <c r="AW60" s="292"/>
      <c r="AX60" s="296"/>
      <c r="AY60" s="252"/>
      <c r="AZ60" s="249"/>
      <c r="BA60" s="250"/>
      <c r="BB60" s="252"/>
      <c r="BC60" s="251"/>
      <c r="BD60" s="423">
        <f t="shared" si="13"/>
        <v>3</v>
      </c>
      <c r="BE60" s="424"/>
      <c r="BF60" s="401" t="s">
        <v>321</v>
      </c>
      <c r="BG60" s="402"/>
      <c r="BH60" s="402"/>
      <c r="BI60" s="403"/>
      <c r="BJ60" s="4">
        <f t="shared" si="5"/>
        <v>64</v>
      </c>
      <c r="BO60" s="19"/>
      <c r="BP60" s="19"/>
      <c r="BQ60" s="19"/>
    </row>
    <row r="61" spans="1:2643" s="42" customFormat="1" ht="96.75" customHeight="1" x14ac:dyDescent="0.4">
      <c r="A61" s="787"/>
      <c r="B61" s="510" t="s">
        <v>285</v>
      </c>
      <c r="C61" s="445"/>
      <c r="D61" s="445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87"/>
      <c r="P61" s="428"/>
      <c r="Q61" s="418"/>
      <c r="R61" s="418"/>
      <c r="S61" s="411"/>
      <c r="T61" s="410">
        <f t="shared" si="16"/>
        <v>40</v>
      </c>
      <c r="U61" s="418"/>
      <c r="V61" s="410">
        <f t="shared" si="17"/>
        <v>0</v>
      </c>
      <c r="W61" s="411"/>
      <c r="X61" s="410"/>
      <c r="Y61" s="417"/>
      <c r="Z61" s="418"/>
      <c r="AA61" s="418"/>
      <c r="AB61" s="410"/>
      <c r="AC61" s="418"/>
      <c r="AD61" s="418"/>
      <c r="AE61" s="417"/>
      <c r="AF61" s="291"/>
      <c r="AG61" s="293"/>
      <c r="AH61" s="296"/>
      <c r="AI61" s="291"/>
      <c r="AJ61" s="293"/>
      <c r="AK61" s="292"/>
      <c r="AL61" s="296"/>
      <c r="AM61" s="293"/>
      <c r="AN61" s="292"/>
      <c r="AO61" s="296"/>
      <c r="AP61" s="293"/>
      <c r="AQ61" s="296"/>
      <c r="AR61" s="291">
        <v>40</v>
      </c>
      <c r="AS61" s="293"/>
      <c r="AT61" s="296">
        <v>1</v>
      </c>
      <c r="AU61" s="291"/>
      <c r="AV61" s="293"/>
      <c r="AW61" s="292"/>
      <c r="AX61" s="296"/>
      <c r="AY61" s="252"/>
      <c r="AZ61" s="249"/>
      <c r="BA61" s="250"/>
      <c r="BB61" s="252"/>
      <c r="BC61" s="251"/>
      <c r="BD61" s="423">
        <f t="shared" si="13"/>
        <v>1</v>
      </c>
      <c r="BE61" s="424"/>
      <c r="BF61" s="401" t="s">
        <v>358</v>
      </c>
      <c r="BG61" s="402"/>
      <c r="BH61" s="402"/>
      <c r="BI61" s="403"/>
      <c r="BJ61" s="4">
        <f t="shared" si="5"/>
        <v>0</v>
      </c>
      <c r="BO61" s="19"/>
      <c r="BP61" s="19"/>
      <c r="BQ61" s="19"/>
    </row>
    <row r="62" spans="1:2643" s="42" customFormat="1" ht="63" customHeight="1" x14ac:dyDescent="0.4">
      <c r="A62" s="787" t="s">
        <v>385</v>
      </c>
      <c r="B62" s="425" t="s">
        <v>212</v>
      </c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7"/>
      <c r="P62" s="428">
        <v>7</v>
      </c>
      <c r="Q62" s="418"/>
      <c r="R62" s="418">
        <v>6</v>
      </c>
      <c r="S62" s="411"/>
      <c r="T62" s="410">
        <f t="shared" ref="T62" si="18">SUM(AF62,AI62,AL62,AO62,AR62,AU62,AX62)</f>
        <v>280</v>
      </c>
      <c r="U62" s="418"/>
      <c r="V62" s="410">
        <f>SUM(AG62,AJ62,AM62,AP62,AS62,AV62,AY62,BB62)</f>
        <v>116</v>
      </c>
      <c r="W62" s="411"/>
      <c r="X62" s="410">
        <f t="shared" ref="X62" si="19">V62-Z62-AB62</f>
        <v>76</v>
      </c>
      <c r="Y62" s="417"/>
      <c r="Z62" s="418">
        <v>32</v>
      </c>
      <c r="AA62" s="418"/>
      <c r="AB62" s="410">
        <v>8</v>
      </c>
      <c r="AC62" s="418"/>
      <c r="AD62" s="418"/>
      <c r="AE62" s="417"/>
      <c r="AF62" s="291"/>
      <c r="AG62" s="293"/>
      <c r="AH62" s="296"/>
      <c r="AI62" s="291"/>
      <c r="AJ62" s="293"/>
      <c r="AK62" s="292"/>
      <c r="AL62" s="296"/>
      <c r="AM62" s="293"/>
      <c r="AN62" s="292"/>
      <c r="AO62" s="296"/>
      <c r="AP62" s="293"/>
      <c r="AQ62" s="296"/>
      <c r="AR62" s="291"/>
      <c r="AS62" s="293"/>
      <c r="AT62" s="296"/>
      <c r="AU62" s="291">
        <v>102</v>
      </c>
      <c r="AV62" s="293">
        <v>36</v>
      </c>
      <c r="AW62" s="292">
        <v>3</v>
      </c>
      <c r="AX62" s="296">
        <v>178</v>
      </c>
      <c r="AY62" s="252">
        <v>80</v>
      </c>
      <c r="AZ62" s="249">
        <v>5</v>
      </c>
      <c r="BA62" s="250"/>
      <c r="BB62" s="252"/>
      <c r="BC62" s="251"/>
      <c r="BD62" s="423">
        <f t="shared" si="13"/>
        <v>8</v>
      </c>
      <c r="BE62" s="424"/>
      <c r="BF62" s="401" t="s">
        <v>322</v>
      </c>
      <c r="BG62" s="402"/>
      <c r="BH62" s="402"/>
      <c r="BI62" s="403"/>
      <c r="BJ62" s="4">
        <f t="shared" si="5"/>
        <v>116</v>
      </c>
      <c r="BO62" s="21"/>
      <c r="BP62" s="21"/>
      <c r="BQ62" s="21"/>
    </row>
    <row r="63" spans="1:2643" s="42" customFormat="1" ht="93" customHeight="1" x14ac:dyDescent="0.4">
      <c r="A63" s="787"/>
      <c r="B63" s="694" t="s">
        <v>284</v>
      </c>
      <c r="C63" s="695"/>
      <c r="D63" s="695"/>
      <c r="E63" s="695"/>
      <c r="F63" s="695"/>
      <c r="G63" s="695"/>
      <c r="H63" s="695"/>
      <c r="I63" s="695"/>
      <c r="J63" s="695"/>
      <c r="K63" s="695"/>
      <c r="L63" s="695"/>
      <c r="M63" s="695"/>
      <c r="N63" s="695"/>
      <c r="O63" s="696"/>
      <c r="P63" s="498"/>
      <c r="Q63" s="499"/>
      <c r="R63" s="499"/>
      <c r="S63" s="689"/>
      <c r="T63" s="533">
        <f t="shared" ref="T63" si="20">SUM(AF63,AI63,AL63,AO63,AR63,AU63,AX63)</f>
        <v>30</v>
      </c>
      <c r="U63" s="499"/>
      <c r="V63" s="533"/>
      <c r="W63" s="689"/>
      <c r="X63" s="533"/>
      <c r="Y63" s="690"/>
      <c r="Z63" s="499"/>
      <c r="AA63" s="499"/>
      <c r="AB63" s="533"/>
      <c r="AC63" s="499"/>
      <c r="AD63" s="499"/>
      <c r="AE63" s="690"/>
      <c r="AF63" s="135"/>
      <c r="AG63" s="295"/>
      <c r="AH63" s="136"/>
      <c r="AI63" s="135"/>
      <c r="AJ63" s="295"/>
      <c r="AK63" s="137"/>
      <c r="AL63" s="136"/>
      <c r="AM63" s="295"/>
      <c r="AN63" s="137"/>
      <c r="AO63" s="136"/>
      <c r="AP63" s="295"/>
      <c r="AQ63" s="136"/>
      <c r="AR63" s="135"/>
      <c r="AS63" s="295"/>
      <c r="AT63" s="136"/>
      <c r="AU63" s="135"/>
      <c r="AV63" s="295"/>
      <c r="AW63" s="137"/>
      <c r="AX63" s="136">
        <v>30</v>
      </c>
      <c r="AY63" s="256"/>
      <c r="AZ63" s="137">
        <v>1</v>
      </c>
      <c r="BA63" s="255"/>
      <c r="BB63" s="256"/>
      <c r="BC63" s="260"/>
      <c r="BD63" s="423">
        <f t="shared" si="13"/>
        <v>1</v>
      </c>
      <c r="BE63" s="424"/>
      <c r="BF63" s="519" t="s">
        <v>358</v>
      </c>
      <c r="BG63" s="520"/>
      <c r="BH63" s="520"/>
      <c r="BI63" s="521"/>
      <c r="BJ63" s="4">
        <f t="shared" si="5"/>
        <v>0</v>
      </c>
      <c r="BO63" s="21"/>
      <c r="BP63" s="21"/>
      <c r="BQ63" s="21"/>
    </row>
    <row r="64" spans="1:2643" s="42" customFormat="1" ht="51" customHeight="1" x14ac:dyDescent="0.4">
      <c r="A64" s="261" t="s">
        <v>281</v>
      </c>
      <c r="B64" s="478" t="s">
        <v>437</v>
      </c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80"/>
      <c r="P64" s="428"/>
      <c r="Q64" s="418"/>
      <c r="R64" s="418"/>
      <c r="S64" s="411"/>
      <c r="T64" s="410"/>
      <c r="U64" s="418"/>
      <c r="V64" s="410"/>
      <c r="W64" s="411"/>
      <c r="X64" s="410"/>
      <c r="Y64" s="417"/>
      <c r="Z64" s="418"/>
      <c r="AA64" s="418"/>
      <c r="AB64" s="410"/>
      <c r="AC64" s="418"/>
      <c r="AD64" s="418"/>
      <c r="AE64" s="417"/>
      <c r="AF64" s="291">
        <f>SUM(AF65:AF67)</f>
        <v>0</v>
      </c>
      <c r="AG64" s="293">
        <f t="shared" ref="AG64:AO64" si="21">SUM(AG65:AG67)</f>
        <v>0</v>
      </c>
      <c r="AH64" s="296">
        <f t="shared" si="21"/>
        <v>0</v>
      </c>
      <c r="AI64" s="291">
        <f t="shared" si="21"/>
        <v>0</v>
      </c>
      <c r="AJ64" s="293">
        <f t="shared" si="21"/>
        <v>0</v>
      </c>
      <c r="AK64" s="292">
        <f t="shared" si="21"/>
        <v>0</v>
      </c>
      <c r="AL64" s="296">
        <f t="shared" si="21"/>
        <v>0</v>
      </c>
      <c r="AM64" s="293">
        <f t="shared" si="21"/>
        <v>0</v>
      </c>
      <c r="AN64" s="292">
        <f t="shared" si="21"/>
        <v>0</v>
      </c>
      <c r="AO64" s="296">
        <f t="shared" si="21"/>
        <v>0</v>
      </c>
      <c r="AP64" s="293"/>
      <c r="AQ64" s="296"/>
      <c r="AR64" s="291"/>
      <c r="AS64" s="293"/>
      <c r="AT64" s="296"/>
      <c r="AU64" s="291"/>
      <c r="AV64" s="293"/>
      <c r="AW64" s="292"/>
      <c r="AX64" s="296"/>
      <c r="AY64" s="252"/>
      <c r="AZ64" s="249"/>
      <c r="BA64" s="250"/>
      <c r="BB64" s="252"/>
      <c r="BC64" s="251"/>
      <c r="BD64" s="423">
        <f t="shared" ref="BD64:BD67" si="22">SUM(AH64,AK64,AN64,AQ64,AT64,AW64,AZ64)</f>
        <v>0</v>
      </c>
      <c r="BE64" s="424"/>
      <c r="BF64" s="401"/>
      <c r="BG64" s="402"/>
      <c r="BH64" s="402"/>
      <c r="BI64" s="403"/>
      <c r="BJ64" s="4">
        <f t="shared" si="5"/>
        <v>0</v>
      </c>
      <c r="BO64" s="19"/>
      <c r="BP64" s="19"/>
      <c r="BQ64" s="19"/>
    </row>
    <row r="65" spans="1:2643" s="42" customFormat="1" ht="63.75" customHeight="1" x14ac:dyDescent="0.4">
      <c r="A65" s="263" t="s">
        <v>237</v>
      </c>
      <c r="B65" s="425" t="s">
        <v>201</v>
      </c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7"/>
      <c r="P65" s="428">
        <v>6</v>
      </c>
      <c r="Q65" s="418"/>
      <c r="R65" s="418"/>
      <c r="S65" s="411"/>
      <c r="T65" s="410">
        <f t="shared" ref="T65:T67" si="23">SUM(AF65,AI65,AL65,AO65,AR65,AU65,AX65)</f>
        <v>108</v>
      </c>
      <c r="U65" s="418"/>
      <c r="V65" s="410">
        <f t="shared" ref="V65:V67" si="24">SUM(AG65,AJ65,AM65,AP65,AS65,AV65,AY65,BB65)</f>
        <v>48</v>
      </c>
      <c r="W65" s="411"/>
      <c r="X65" s="410">
        <v>32</v>
      </c>
      <c r="Y65" s="417"/>
      <c r="Z65" s="418">
        <v>16</v>
      </c>
      <c r="AA65" s="418"/>
      <c r="AB65" s="410"/>
      <c r="AC65" s="418"/>
      <c r="AD65" s="418"/>
      <c r="AE65" s="417"/>
      <c r="AF65" s="291"/>
      <c r="AG65" s="293"/>
      <c r="AH65" s="296"/>
      <c r="AI65" s="291"/>
      <c r="AJ65" s="293"/>
      <c r="AK65" s="292"/>
      <c r="AL65" s="296"/>
      <c r="AM65" s="293"/>
      <c r="AN65" s="292"/>
      <c r="AO65" s="296"/>
      <c r="AP65" s="293"/>
      <c r="AQ65" s="296"/>
      <c r="AR65" s="291"/>
      <c r="AS65" s="293"/>
      <c r="AT65" s="296"/>
      <c r="AU65" s="291">
        <v>108</v>
      </c>
      <c r="AV65" s="293">
        <v>48</v>
      </c>
      <c r="AW65" s="292">
        <v>3</v>
      </c>
      <c r="AX65" s="296"/>
      <c r="AY65" s="252"/>
      <c r="AZ65" s="249"/>
      <c r="BA65" s="250"/>
      <c r="BB65" s="252"/>
      <c r="BC65" s="251"/>
      <c r="BD65" s="423">
        <f t="shared" si="22"/>
        <v>3</v>
      </c>
      <c r="BE65" s="424"/>
      <c r="BF65" s="401" t="s">
        <v>323</v>
      </c>
      <c r="BG65" s="402"/>
      <c r="BH65" s="402"/>
      <c r="BI65" s="403"/>
      <c r="BJ65" s="4">
        <f t="shared" si="5"/>
        <v>48</v>
      </c>
      <c r="BO65" s="19"/>
      <c r="BP65" s="19"/>
      <c r="BQ65" s="19"/>
    </row>
    <row r="66" spans="1:2643" s="42" customFormat="1" ht="69.75" customHeight="1" x14ac:dyDescent="0.4">
      <c r="A66" s="263" t="s">
        <v>238</v>
      </c>
      <c r="B66" s="425" t="s">
        <v>205</v>
      </c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7"/>
      <c r="P66" s="428">
        <v>7</v>
      </c>
      <c r="Q66" s="418"/>
      <c r="R66" s="418"/>
      <c r="S66" s="411"/>
      <c r="T66" s="410">
        <f t="shared" si="23"/>
        <v>208</v>
      </c>
      <c r="U66" s="418"/>
      <c r="V66" s="410">
        <f t="shared" si="24"/>
        <v>84</v>
      </c>
      <c r="W66" s="411"/>
      <c r="X66" s="410">
        <f t="shared" ref="X66" si="25">V66-Z66-AB66</f>
        <v>52</v>
      </c>
      <c r="Y66" s="417"/>
      <c r="Z66" s="418">
        <v>16</v>
      </c>
      <c r="AA66" s="418"/>
      <c r="AB66" s="410">
        <v>16</v>
      </c>
      <c r="AC66" s="418"/>
      <c r="AD66" s="418"/>
      <c r="AE66" s="417"/>
      <c r="AF66" s="291"/>
      <c r="AG66" s="293"/>
      <c r="AH66" s="296"/>
      <c r="AI66" s="291"/>
      <c r="AJ66" s="293"/>
      <c r="AK66" s="292"/>
      <c r="AL66" s="296"/>
      <c r="AM66" s="293"/>
      <c r="AN66" s="292"/>
      <c r="AO66" s="296"/>
      <c r="AP66" s="293"/>
      <c r="AQ66" s="296"/>
      <c r="AR66" s="291"/>
      <c r="AS66" s="293"/>
      <c r="AT66" s="296"/>
      <c r="AU66" s="291"/>
      <c r="AV66" s="293"/>
      <c r="AW66" s="292"/>
      <c r="AX66" s="296">
        <v>208</v>
      </c>
      <c r="AY66" s="252">
        <v>84</v>
      </c>
      <c r="AZ66" s="249">
        <v>6</v>
      </c>
      <c r="BA66" s="250"/>
      <c r="BB66" s="252"/>
      <c r="BC66" s="251"/>
      <c r="BD66" s="423">
        <f t="shared" si="22"/>
        <v>6</v>
      </c>
      <c r="BE66" s="424"/>
      <c r="BF66" s="401" t="s">
        <v>324</v>
      </c>
      <c r="BG66" s="402"/>
      <c r="BH66" s="402"/>
      <c r="BI66" s="403"/>
      <c r="BJ66" s="4">
        <f t="shared" si="5"/>
        <v>84</v>
      </c>
      <c r="BO66" s="21"/>
      <c r="BP66" s="21"/>
      <c r="BQ66" s="21"/>
    </row>
    <row r="67" spans="1:2643" s="42" customFormat="1" ht="73.5" customHeight="1" thickBot="1" x14ac:dyDescent="0.45">
      <c r="A67" s="263" t="s">
        <v>393</v>
      </c>
      <c r="B67" s="425" t="s">
        <v>211</v>
      </c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7"/>
      <c r="P67" s="428">
        <v>7</v>
      </c>
      <c r="Q67" s="418"/>
      <c r="R67" s="418"/>
      <c r="S67" s="411"/>
      <c r="T67" s="410">
        <f t="shared" si="23"/>
        <v>208</v>
      </c>
      <c r="U67" s="418"/>
      <c r="V67" s="410">
        <f t="shared" si="24"/>
        <v>88</v>
      </c>
      <c r="W67" s="411"/>
      <c r="X67" s="410">
        <v>56</v>
      </c>
      <c r="Y67" s="417"/>
      <c r="Z67" s="418">
        <v>16</v>
      </c>
      <c r="AA67" s="418"/>
      <c r="AB67" s="410">
        <v>16</v>
      </c>
      <c r="AC67" s="418"/>
      <c r="AD67" s="418"/>
      <c r="AE67" s="417"/>
      <c r="AF67" s="291"/>
      <c r="AG67" s="293"/>
      <c r="AH67" s="296"/>
      <c r="AI67" s="291"/>
      <c r="AJ67" s="293"/>
      <c r="AK67" s="292"/>
      <c r="AL67" s="296"/>
      <c r="AM67" s="293"/>
      <c r="AN67" s="292"/>
      <c r="AO67" s="296"/>
      <c r="AP67" s="293"/>
      <c r="AQ67" s="296"/>
      <c r="AR67" s="291"/>
      <c r="AS67" s="293"/>
      <c r="AT67" s="296"/>
      <c r="AU67" s="291"/>
      <c r="AV67" s="293"/>
      <c r="AW67" s="292"/>
      <c r="AX67" s="296">
        <v>208</v>
      </c>
      <c r="AY67" s="252">
        <v>88</v>
      </c>
      <c r="AZ67" s="249">
        <v>6</v>
      </c>
      <c r="BA67" s="250"/>
      <c r="BB67" s="252"/>
      <c r="BC67" s="251"/>
      <c r="BD67" s="399">
        <f t="shared" si="22"/>
        <v>6</v>
      </c>
      <c r="BE67" s="400"/>
      <c r="BF67" s="401" t="s">
        <v>419</v>
      </c>
      <c r="BG67" s="402"/>
      <c r="BH67" s="402"/>
      <c r="BI67" s="403"/>
      <c r="BJ67" s="4">
        <f t="shared" si="5"/>
        <v>88</v>
      </c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49"/>
      <c r="JD67" s="49"/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O67" s="49"/>
      <c r="JP67" s="49"/>
      <c r="JQ67" s="49"/>
      <c r="JR67" s="49"/>
      <c r="JS67" s="49"/>
      <c r="JT67" s="49"/>
      <c r="JU67" s="49"/>
      <c r="JV67" s="49"/>
      <c r="JW67" s="49"/>
      <c r="JX67" s="49"/>
      <c r="JY67" s="49"/>
      <c r="JZ67" s="49"/>
      <c r="KA67" s="49"/>
      <c r="KB67" s="49"/>
      <c r="KC67" s="49"/>
      <c r="KD67" s="49"/>
      <c r="KE67" s="49"/>
      <c r="KF67" s="49"/>
      <c r="KG67" s="49"/>
      <c r="KH67" s="49"/>
      <c r="KI67" s="49"/>
      <c r="KJ67" s="49"/>
      <c r="KK67" s="49"/>
      <c r="KL67" s="49"/>
      <c r="KM67" s="49"/>
      <c r="KN67" s="49"/>
      <c r="KO67" s="49"/>
      <c r="KP67" s="49"/>
      <c r="KQ67" s="49"/>
      <c r="KR67" s="49"/>
      <c r="KS67" s="49"/>
      <c r="KT67" s="49"/>
      <c r="KU67" s="49"/>
      <c r="KV67" s="49"/>
      <c r="KW67" s="49"/>
      <c r="KX67" s="49"/>
      <c r="KY67" s="49"/>
      <c r="KZ67" s="49"/>
      <c r="LA67" s="49"/>
      <c r="LB67" s="49"/>
      <c r="LC67" s="49"/>
      <c r="LD67" s="49"/>
      <c r="LE67" s="49"/>
      <c r="LF67" s="49"/>
      <c r="LG67" s="49"/>
      <c r="LH67" s="49"/>
      <c r="LI67" s="49"/>
      <c r="LJ67" s="49"/>
      <c r="LK67" s="49"/>
      <c r="LL67" s="49"/>
      <c r="LM67" s="49"/>
      <c r="LN67" s="49"/>
      <c r="LO67" s="49"/>
      <c r="LP67" s="49"/>
      <c r="LQ67" s="49"/>
      <c r="LR67" s="49"/>
      <c r="LS67" s="49"/>
      <c r="LT67" s="49"/>
      <c r="LU67" s="49"/>
      <c r="LV67" s="49"/>
      <c r="LW67" s="49"/>
      <c r="LX67" s="49"/>
      <c r="LY67" s="49"/>
      <c r="LZ67" s="49"/>
      <c r="MA67" s="49"/>
      <c r="MB67" s="49"/>
      <c r="MC67" s="49"/>
      <c r="MD67" s="49"/>
      <c r="ME67" s="49"/>
      <c r="MF67" s="49"/>
      <c r="MG67" s="49"/>
      <c r="MH67" s="49"/>
      <c r="MI67" s="49"/>
      <c r="MJ67" s="49"/>
      <c r="MK67" s="49"/>
      <c r="ML67" s="49"/>
      <c r="MM67" s="49"/>
      <c r="MN67" s="49"/>
      <c r="MO67" s="49"/>
      <c r="MP67" s="49"/>
      <c r="MQ67" s="49"/>
      <c r="MR67" s="49"/>
      <c r="MS67" s="49"/>
      <c r="MT67" s="49"/>
      <c r="MU67" s="49"/>
      <c r="MV67" s="49"/>
      <c r="MW67" s="49"/>
      <c r="MX67" s="49"/>
      <c r="MY67" s="49"/>
      <c r="MZ67" s="49"/>
      <c r="NA67" s="49"/>
      <c r="NB67" s="49"/>
      <c r="NC67" s="49"/>
      <c r="ND67" s="49"/>
      <c r="NE67" s="49"/>
      <c r="NF67" s="49"/>
      <c r="NG67" s="49"/>
      <c r="NH67" s="49"/>
      <c r="NI67" s="49"/>
      <c r="NJ67" s="49"/>
      <c r="NK67" s="49"/>
      <c r="NL67" s="49"/>
      <c r="NM67" s="49"/>
      <c r="NN67" s="49"/>
      <c r="NO67" s="49"/>
      <c r="NP67" s="49"/>
      <c r="NQ67" s="49"/>
      <c r="NR67" s="49"/>
      <c r="NS67" s="49"/>
      <c r="NT67" s="49"/>
      <c r="NU67" s="49"/>
      <c r="NV67" s="49"/>
      <c r="NW67" s="49"/>
      <c r="NX67" s="49"/>
      <c r="NY67" s="49"/>
      <c r="NZ67" s="49"/>
      <c r="OA67" s="49"/>
      <c r="OB67" s="49"/>
      <c r="OC67" s="49"/>
      <c r="OD67" s="49"/>
      <c r="OE67" s="49"/>
      <c r="OF67" s="49"/>
      <c r="OG67" s="49"/>
      <c r="OH67" s="49"/>
      <c r="OI67" s="49"/>
      <c r="OJ67" s="49"/>
      <c r="OK67" s="49"/>
      <c r="OL67" s="49"/>
      <c r="OM67" s="49"/>
      <c r="ON67" s="49"/>
      <c r="OO67" s="49"/>
      <c r="OP67" s="49"/>
      <c r="OQ67" s="49"/>
      <c r="OR67" s="49"/>
      <c r="OS67" s="49"/>
      <c r="OT67" s="49"/>
      <c r="OU67" s="49"/>
      <c r="OV67" s="49"/>
      <c r="OW67" s="49"/>
      <c r="OX67" s="49"/>
      <c r="OY67" s="49"/>
      <c r="OZ67" s="49"/>
      <c r="PA67" s="49"/>
      <c r="PB67" s="49"/>
      <c r="PC67" s="49"/>
      <c r="PD67" s="49"/>
      <c r="PE67" s="49"/>
      <c r="PF67" s="49"/>
      <c r="PG67" s="49"/>
      <c r="PH67" s="49"/>
      <c r="PI67" s="49"/>
      <c r="PJ67" s="49"/>
      <c r="PK67" s="49"/>
      <c r="PL67" s="49"/>
      <c r="PM67" s="49"/>
      <c r="PN67" s="49"/>
      <c r="PO67" s="49"/>
      <c r="PP67" s="49"/>
      <c r="PQ67" s="49"/>
      <c r="PR67" s="49"/>
      <c r="PS67" s="49"/>
      <c r="PT67" s="49"/>
      <c r="PU67" s="49"/>
      <c r="PV67" s="49"/>
      <c r="PW67" s="49"/>
      <c r="PX67" s="49"/>
      <c r="PY67" s="49"/>
      <c r="PZ67" s="49"/>
      <c r="QA67" s="49"/>
      <c r="QB67" s="49"/>
      <c r="QC67" s="49"/>
      <c r="QD67" s="49"/>
      <c r="QE67" s="49"/>
      <c r="QF67" s="49"/>
      <c r="QG67" s="49"/>
      <c r="QH67" s="49"/>
      <c r="QI67" s="49"/>
      <c r="QJ67" s="49"/>
      <c r="QK67" s="49"/>
      <c r="QL67" s="49"/>
      <c r="QM67" s="49"/>
      <c r="QN67" s="49"/>
      <c r="QO67" s="49"/>
      <c r="QP67" s="49"/>
      <c r="QQ67" s="49"/>
      <c r="QR67" s="49"/>
      <c r="QS67" s="49"/>
      <c r="QT67" s="49"/>
      <c r="QU67" s="49"/>
      <c r="QV67" s="49"/>
      <c r="QW67" s="49"/>
      <c r="QX67" s="49"/>
      <c r="QY67" s="49"/>
      <c r="QZ67" s="49"/>
      <c r="RA67" s="49"/>
      <c r="RB67" s="49"/>
      <c r="RC67" s="49"/>
      <c r="RD67" s="49"/>
      <c r="RE67" s="49"/>
      <c r="RF67" s="49"/>
      <c r="RG67" s="49"/>
      <c r="RH67" s="49"/>
      <c r="RI67" s="49"/>
      <c r="RJ67" s="49"/>
      <c r="RK67" s="49"/>
      <c r="RL67" s="49"/>
      <c r="RM67" s="49"/>
      <c r="RN67" s="49"/>
      <c r="RO67" s="49"/>
      <c r="RP67" s="49"/>
      <c r="RQ67" s="49"/>
      <c r="RR67" s="49"/>
      <c r="RS67" s="49"/>
      <c r="RT67" s="49"/>
      <c r="RU67" s="49"/>
      <c r="RV67" s="49"/>
      <c r="RW67" s="49"/>
      <c r="RX67" s="49"/>
      <c r="RY67" s="49"/>
      <c r="RZ67" s="49"/>
      <c r="SA67" s="49"/>
      <c r="SB67" s="49"/>
      <c r="SC67" s="49"/>
      <c r="SD67" s="49"/>
      <c r="SE67" s="49"/>
      <c r="SF67" s="49"/>
      <c r="SG67" s="49"/>
      <c r="SH67" s="49"/>
      <c r="SI67" s="49"/>
      <c r="SJ67" s="49"/>
      <c r="SK67" s="49"/>
      <c r="SL67" s="49"/>
      <c r="SM67" s="49"/>
      <c r="SN67" s="49"/>
      <c r="SO67" s="49"/>
      <c r="SP67" s="49"/>
      <c r="SQ67" s="49"/>
      <c r="SR67" s="49"/>
      <c r="SS67" s="49"/>
      <c r="ST67" s="49"/>
      <c r="SU67" s="49"/>
      <c r="SV67" s="49"/>
      <c r="SW67" s="49"/>
      <c r="SX67" s="49"/>
      <c r="SY67" s="49"/>
      <c r="SZ67" s="49"/>
      <c r="TA67" s="49"/>
      <c r="TB67" s="49"/>
      <c r="TC67" s="49"/>
      <c r="TD67" s="49"/>
      <c r="TE67" s="49"/>
      <c r="TF67" s="49"/>
      <c r="TG67" s="49"/>
      <c r="TH67" s="49"/>
      <c r="TI67" s="49"/>
      <c r="TJ67" s="49"/>
      <c r="TK67" s="49"/>
      <c r="TL67" s="49"/>
      <c r="TM67" s="49"/>
      <c r="TN67" s="49"/>
      <c r="TO67" s="49"/>
      <c r="TP67" s="49"/>
      <c r="TQ67" s="49"/>
      <c r="TR67" s="49"/>
      <c r="TS67" s="49"/>
      <c r="TT67" s="49"/>
      <c r="TU67" s="49"/>
      <c r="TV67" s="49"/>
      <c r="TW67" s="49"/>
      <c r="TX67" s="49"/>
      <c r="TY67" s="49"/>
      <c r="TZ67" s="49"/>
      <c r="UA67" s="49"/>
      <c r="UB67" s="49"/>
      <c r="UC67" s="49"/>
      <c r="UD67" s="49"/>
      <c r="UE67" s="49"/>
      <c r="UF67" s="49"/>
      <c r="UG67" s="49"/>
      <c r="UH67" s="49"/>
      <c r="UI67" s="49"/>
      <c r="UJ67" s="49"/>
      <c r="UK67" s="49"/>
      <c r="UL67" s="49"/>
      <c r="UM67" s="49"/>
      <c r="UN67" s="49"/>
      <c r="UO67" s="49"/>
      <c r="UP67" s="49"/>
      <c r="UQ67" s="49"/>
      <c r="UR67" s="49"/>
      <c r="US67" s="49"/>
      <c r="UT67" s="49"/>
      <c r="UU67" s="49"/>
      <c r="UV67" s="49"/>
      <c r="UW67" s="49"/>
      <c r="UX67" s="49"/>
      <c r="UY67" s="49"/>
      <c r="UZ67" s="49"/>
      <c r="VA67" s="49"/>
      <c r="VB67" s="49"/>
      <c r="VC67" s="49"/>
      <c r="VD67" s="49"/>
      <c r="VE67" s="49"/>
      <c r="VF67" s="49"/>
      <c r="VG67" s="49"/>
      <c r="VH67" s="49"/>
      <c r="VI67" s="49"/>
      <c r="VJ67" s="49"/>
      <c r="VK67" s="49"/>
      <c r="VL67" s="49"/>
      <c r="VM67" s="49"/>
      <c r="VN67" s="49"/>
      <c r="VO67" s="49"/>
      <c r="VP67" s="49"/>
      <c r="VQ67" s="49"/>
      <c r="VR67" s="49"/>
      <c r="VS67" s="49"/>
      <c r="VT67" s="49"/>
      <c r="VU67" s="49"/>
      <c r="VV67" s="49"/>
      <c r="VW67" s="49"/>
      <c r="VX67" s="49"/>
      <c r="VY67" s="49"/>
      <c r="VZ67" s="49"/>
      <c r="WA67" s="49"/>
      <c r="WB67" s="49"/>
      <c r="WC67" s="49"/>
      <c r="WD67" s="49"/>
      <c r="WE67" s="49"/>
      <c r="WF67" s="49"/>
      <c r="WG67" s="49"/>
      <c r="WH67" s="49"/>
      <c r="WI67" s="49"/>
      <c r="WJ67" s="49"/>
      <c r="WK67" s="49"/>
      <c r="WL67" s="49"/>
      <c r="WM67" s="49"/>
      <c r="WN67" s="49"/>
      <c r="WO67" s="49"/>
      <c r="WP67" s="49"/>
      <c r="WQ67" s="49"/>
      <c r="WR67" s="49"/>
      <c r="WS67" s="49"/>
      <c r="WT67" s="49"/>
      <c r="WU67" s="49"/>
      <c r="WV67" s="49"/>
      <c r="WW67" s="49"/>
      <c r="WX67" s="49"/>
      <c r="WY67" s="49"/>
      <c r="WZ67" s="49"/>
      <c r="XA67" s="49"/>
      <c r="XB67" s="49"/>
      <c r="XC67" s="49"/>
      <c r="XD67" s="49"/>
      <c r="XE67" s="49"/>
      <c r="XF67" s="49"/>
      <c r="XG67" s="49"/>
      <c r="XH67" s="49"/>
      <c r="XI67" s="49"/>
      <c r="XJ67" s="49"/>
      <c r="XK67" s="49"/>
      <c r="XL67" s="49"/>
      <c r="XM67" s="49"/>
      <c r="XN67" s="49"/>
      <c r="XO67" s="49"/>
      <c r="XP67" s="49"/>
      <c r="XQ67" s="49"/>
      <c r="XR67" s="49"/>
      <c r="XS67" s="49"/>
      <c r="XT67" s="49"/>
      <c r="XU67" s="49"/>
      <c r="XV67" s="49"/>
      <c r="XW67" s="49"/>
      <c r="XX67" s="49"/>
      <c r="XY67" s="49"/>
      <c r="XZ67" s="49"/>
      <c r="YA67" s="49"/>
      <c r="YB67" s="49"/>
      <c r="YC67" s="49"/>
      <c r="YD67" s="49"/>
      <c r="YE67" s="49"/>
      <c r="YF67" s="49"/>
      <c r="YG67" s="49"/>
      <c r="YH67" s="49"/>
      <c r="YI67" s="49"/>
      <c r="YJ67" s="49"/>
      <c r="YK67" s="49"/>
      <c r="YL67" s="49"/>
      <c r="YM67" s="49"/>
      <c r="YN67" s="49"/>
      <c r="YO67" s="49"/>
      <c r="YP67" s="49"/>
      <c r="YQ67" s="49"/>
      <c r="YR67" s="49"/>
      <c r="YS67" s="49"/>
      <c r="YT67" s="49"/>
      <c r="YU67" s="49"/>
      <c r="YV67" s="49"/>
      <c r="YW67" s="49"/>
      <c r="YX67" s="49"/>
      <c r="YY67" s="49"/>
      <c r="YZ67" s="49"/>
      <c r="ZA67" s="49"/>
      <c r="ZB67" s="49"/>
      <c r="ZC67" s="49"/>
      <c r="ZD67" s="49"/>
      <c r="ZE67" s="49"/>
      <c r="ZF67" s="49"/>
      <c r="ZG67" s="49"/>
      <c r="ZH67" s="49"/>
      <c r="ZI67" s="49"/>
      <c r="ZJ67" s="49"/>
      <c r="ZK67" s="49"/>
      <c r="ZL67" s="49"/>
      <c r="ZM67" s="49"/>
      <c r="ZN67" s="49"/>
      <c r="ZO67" s="49"/>
      <c r="ZP67" s="49"/>
      <c r="ZQ67" s="49"/>
      <c r="ZR67" s="49"/>
      <c r="ZS67" s="49"/>
      <c r="ZT67" s="49"/>
      <c r="ZU67" s="49"/>
      <c r="ZV67" s="49"/>
      <c r="ZW67" s="49"/>
      <c r="ZX67" s="49"/>
      <c r="ZY67" s="49"/>
      <c r="ZZ67" s="49"/>
      <c r="AAA67" s="49"/>
      <c r="AAB67" s="49"/>
      <c r="AAC67" s="49"/>
      <c r="AAD67" s="49"/>
      <c r="AAE67" s="49"/>
      <c r="AAF67" s="49"/>
      <c r="AAG67" s="49"/>
      <c r="AAH67" s="49"/>
      <c r="AAI67" s="49"/>
      <c r="AAJ67" s="49"/>
      <c r="AAK67" s="49"/>
      <c r="AAL67" s="49"/>
      <c r="AAM67" s="49"/>
      <c r="AAN67" s="49"/>
      <c r="AAO67" s="49"/>
      <c r="AAP67" s="49"/>
      <c r="AAQ67" s="49"/>
      <c r="AAR67" s="49"/>
      <c r="AAS67" s="49"/>
      <c r="AAT67" s="49"/>
      <c r="AAU67" s="49"/>
      <c r="AAV67" s="49"/>
      <c r="AAW67" s="49"/>
      <c r="AAX67" s="49"/>
      <c r="AAY67" s="49"/>
      <c r="AAZ67" s="49"/>
      <c r="ABA67" s="49"/>
      <c r="ABB67" s="49"/>
      <c r="ABC67" s="49"/>
      <c r="ABD67" s="49"/>
      <c r="ABE67" s="49"/>
      <c r="ABF67" s="49"/>
      <c r="ABG67" s="49"/>
      <c r="ABH67" s="49"/>
      <c r="ABI67" s="49"/>
      <c r="ABJ67" s="49"/>
      <c r="ABK67" s="49"/>
      <c r="ABL67" s="49"/>
      <c r="ABM67" s="49"/>
      <c r="ABN67" s="49"/>
      <c r="ABO67" s="49"/>
      <c r="ABP67" s="49"/>
      <c r="ABQ67" s="49"/>
      <c r="ABR67" s="49"/>
      <c r="ABS67" s="49"/>
      <c r="ABT67" s="49"/>
      <c r="ABU67" s="49"/>
      <c r="ABV67" s="49"/>
      <c r="ABW67" s="49"/>
      <c r="ABX67" s="49"/>
      <c r="ABY67" s="49"/>
      <c r="ABZ67" s="49"/>
      <c r="ACA67" s="49"/>
      <c r="ACB67" s="49"/>
      <c r="ACC67" s="49"/>
      <c r="ACD67" s="49"/>
      <c r="ACE67" s="49"/>
      <c r="ACF67" s="49"/>
      <c r="ACG67" s="49"/>
      <c r="ACH67" s="49"/>
      <c r="ACI67" s="49"/>
      <c r="ACJ67" s="49"/>
      <c r="ACK67" s="49"/>
      <c r="ACL67" s="49"/>
      <c r="ACM67" s="49"/>
      <c r="ACN67" s="49"/>
      <c r="ACO67" s="49"/>
      <c r="ACP67" s="49"/>
      <c r="ACQ67" s="49"/>
      <c r="ACR67" s="49"/>
      <c r="ACS67" s="49"/>
      <c r="ACT67" s="49"/>
      <c r="ACU67" s="49"/>
      <c r="ACV67" s="49"/>
      <c r="ACW67" s="49"/>
      <c r="ACX67" s="49"/>
      <c r="ACY67" s="49"/>
      <c r="ACZ67" s="49"/>
      <c r="ADA67" s="49"/>
      <c r="ADB67" s="49"/>
      <c r="ADC67" s="49"/>
      <c r="ADD67" s="49"/>
      <c r="ADE67" s="49"/>
      <c r="ADF67" s="49"/>
      <c r="ADG67" s="49"/>
      <c r="ADH67" s="49"/>
      <c r="ADI67" s="49"/>
      <c r="ADJ67" s="49"/>
      <c r="ADK67" s="49"/>
      <c r="ADL67" s="49"/>
      <c r="ADM67" s="49"/>
      <c r="ADN67" s="49"/>
      <c r="ADO67" s="49"/>
      <c r="ADP67" s="49"/>
      <c r="ADQ67" s="49"/>
      <c r="ADR67" s="49"/>
      <c r="ADS67" s="49"/>
      <c r="ADT67" s="49"/>
      <c r="ADU67" s="49"/>
      <c r="ADV67" s="49"/>
      <c r="ADW67" s="49"/>
      <c r="ADX67" s="49"/>
      <c r="ADY67" s="49"/>
      <c r="ADZ67" s="49"/>
      <c r="AEA67" s="49"/>
      <c r="AEB67" s="49"/>
      <c r="AEC67" s="49"/>
      <c r="AED67" s="49"/>
      <c r="AEE67" s="49"/>
      <c r="AEF67" s="49"/>
      <c r="AEG67" s="49"/>
      <c r="AEH67" s="49"/>
      <c r="AEI67" s="49"/>
      <c r="AEJ67" s="49"/>
      <c r="AEK67" s="49"/>
      <c r="AEL67" s="49"/>
      <c r="AEM67" s="49"/>
      <c r="AEN67" s="49"/>
      <c r="AEO67" s="49"/>
      <c r="AEP67" s="49"/>
      <c r="AEQ67" s="49"/>
      <c r="AER67" s="49"/>
      <c r="AES67" s="49"/>
      <c r="AET67" s="49"/>
      <c r="AEU67" s="49"/>
      <c r="AEV67" s="49"/>
      <c r="AEW67" s="49"/>
      <c r="AEX67" s="49"/>
      <c r="AEY67" s="49"/>
      <c r="AEZ67" s="49"/>
      <c r="AFA67" s="49"/>
      <c r="AFB67" s="49"/>
      <c r="AFC67" s="49"/>
      <c r="AFD67" s="49"/>
      <c r="AFE67" s="49"/>
      <c r="AFF67" s="49"/>
      <c r="AFG67" s="49"/>
      <c r="AFH67" s="49"/>
      <c r="AFI67" s="49"/>
      <c r="AFJ67" s="49"/>
      <c r="AFK67" s="49"/>
      <c r="AFL67" s="49"/>
      <c r="AFM67" s="49"/>
      <c r="AFN67" s="49"/>
      <c r="AFO67" s="49"/>
      <c r="AFP67" s="49"/>
      <c r="AFQ67" s="49"/>
      <c r="AFR67" s="49"/>
      <c r="AFS67" s="49"/>
      <c r="AFT67" s="49"/>
      <c r="AFU67" s="49"/>
      <c r="AFV67" s="49"/>
      <c r="AFW67" s="49"/>
      <c r="AFX67" s="49"/>
      <c r="AFY67" s="49"/>
      <c r="AFZ67" s="49"/>
      <c r="AGA67" s="49"/>
      <c r="AGB67" s="49"/>
      <c r="AGC67" s="49"/>
      <c r="AGD67" s="49"/>
      <c r="AGE67" s="49"/>
      <c r="AGF67" s="49"/>
      <c r="AGG67" s="49"/>
      <c r="AGH67" s="49"/>
      <c r="AGI67" s="49"/>
      <c r="AGJ67" s="49"/>
      <c r="AGK67" s="49"/>
      <c r="AGL67" s="49"/>
      <c r="AGM67" s="49"/>
      <c r="AGN67" s="49"/>
      <c r="AGO67" s="49"/>
      <c r="AGP67" s="49"/>
      <c r="AGQ67" s="49"/>
      <c r="AGR67" s="49"/>
      <c r="AGS67" s="49"/>
      <c r="AGT67" s="49"/>
      <c r="AGU67" s="49"/>
      <c r="AGV67" s="49"/>
      <c r="AGW67" s="49"/>
      <c r="AGX67" s="49"/>
      <c r="AGY67" s="49"/>
      <c r="AGZ67" s="49"/>
      <c r="AHA67" s="49"/>
      <c r="AHB67" s="49"/>
      <c r="AHC67" s="49"/>
      <c r="AHD67" s="49"/>
      <c r="AHE67" s="49"/>
      <c r="AHF67" s="49"/>
      <c r="AHG67" s="49"/>
      <c r="AHH67" s="49"/>
      <c r="AHI67" s="49"/>
      <c r="AHJ67" s="49"/>
      <c r="AHK67" s="49"/>
      <c r="AHL67" s="49"/>
      <c r="AHM67" s="49"/>
      <c r="AHN67" s="49"/>
      <c r="AHO67" s="49"/>
      <c r="AHP67" s="49"/>
      <c r="AHQ67" s="49"/>
      <c r="AHR67" s="49"/>
      <c r="AHS67" s="49"/>
      <c r="AHT67" s="49"/>
      <c r="AHU67" s="49"/>
      <c r="AHV67" s="49"/>
      <c r="AHW67" s="49"/>
      <c r="AHX67" s="49"/>
      <c r="AHY67" s="49"/>
      <c r="AHZ67" s="49"/>
      <c r="AIA67" s="49"/>
      <c r="AIB67" s="49"/>
      <c r="AIC67" s="49"/>
      <c r="AID67" s="49"/>
      <c r="AIE67" s="49"/>
      <c r="AIF67" s="49"/>
      <c r="AIG67" s="49"/>
      <c r="AIH67" s="49"/>
      <c r="AII67" s="49"/>
      <c r="AIJ67" s="49"/>
      <c r="AIK67" s="49"/>
      <c r="AIL67" s="49"/>
      <c r="AIM67" s="49"/>
      <c r="AIN67" s="49"/>
      <c r="AIO67" s="49"/>
      <c r="AIP67" s="49"/>
      <c r="AIQ67" s="49"/>
      <c r="AIR67" s="49"/>
      <c r="AIS67" s="49"/>
      <c r="AIT67" s="49"/>
      <c r="AIU67" s="49"/>
      <c r="AIV67" s="49"/>
      <c r="AIW67" s="49"/>
      <c r="AIX67" s="49"/>
      <c r="AIY67" s="49"/>
      <c r="AIZ67" s="49"/>
      <c r="AJA67" s="49"/>
      <c r="AJB67" s="49"/>
      <c r="AJC67" s="49"/>
      <c r="AJD67" s="49"/>
      <c r="AJE67" s="49"/>
      <c r="AJF67" s="49"/>
      <c r="AJG67" s="49"/>
      <c r="AJH67" s="49"/>
      <c r="AJI67" s="49"/>
      <c r="AJJ67" s="49"/>
      <c r="AJK67" s="49"/>
      <c r="AJL67" s="49"/>
      <c r="AJM67" s="49"/>
      <c r="AJN67" s="49"/>
      <c r="AJO67" s="49"/>
      <c r="AJP67" s="49"/>
      <c r="AJQ67" s="49"/>
      <c r="AJR67" s="49"/>
      <c r="AJS67" s="49"/>
      <c r="AJT67" s="49"/>
      <c r="AJU67" s="49"/>
      <c r="AJV67" s="49"/>
      <c r="AJW67" s="49"/>
      <c r="AJX67" s="49"/>
      <c r="AJY67" s="49"/>
      <c r="AJZ67" s="49"/>
      <c r="AKA67" s="49"/>
      <c r="AKB67" s="49"/>
      <c r="AKC67" s="49"/>
      <c r="AKD67" s="49"/>
      <c r="AKE67" s="49"/>
      <c r="AKF67" s="49"/>
      <c r="AKG67" s="49"/>
      <c r="AKH67" s="49"/>
      <c r="AKI67" s="49"/>
      <c r="AKJ67" s="49"/>
      <c r="AKK67" s="49"/>
      <c r="AKL67" s="49"/>
      <c r="AKM67" s="49"/>
      <c r="AKN67" s="49"/>
      <c r="AKO67" s="49"/>
      <c r="AKP67" s="49"/>
      <c r="AKQ67" s="49"/>
      <c r="AKR67" s="49"/>
      <c r="AKS67" s="49"/>
      <c r="AKT67" s="49"/>
      <c r="AKU67" s="49"/>
      <c r="AKV67" s="49"/>
      <c r="AKW67" s="49"/>
      <c r="AKX67" s="49"/>
      <c r="AKY67" s="49"/>
      <c r="AKZ67" s="49"/>
      <c r="ALA67" s="49"/>
      <c r="ALB67" s="49"/>
      <c r="ALC67" s="49"/>
      <c r="ALD67" s="49"/>
      <c r="ALE67" s="49"/>
      <c r="ALF67" s="49"/>
      <c r="ALG67" s="49"/>
      <c r="ALH67" s="49"/>
      <c r="ALI67" s="49"/>
      <c r="ALJ67" s="49"/>
      <c r="ALK67" s="49"/>
      <c r="ALL67" s="49"/>
      <c r="ALM67" s="49"/>
      <c r="ALN67" s="49"/>
      <c r="ALO67" s="49"/>
      <c r="ALP67" s="49"/>
      <c r="ALQ67" s="49"/>
      <c r="ALR67" s="49"/>
      <c r="ALS67" s="49"/>
      <c r="ALT67" s="49"/>
      <c r="ALU67" s="49"/>
      <c r="ALV67" s="49"/>
      <c r="ALW67" s="49"/>
      <c r="ALX67" s="49"/>
      <c r="ALY67" s="49"/>
      <c r="ALZ67" s="49"/>
      <c r="AMA67" s="49"/>
      <c r="AMB67" s="49"/>
      <c r="AMC67" s="49"/>
      <c r="AMD67" s="49"/>
      <c r="AME67" s="49"/>
      <c r="AMF67" s="49"/>
      <c r="AMG67" s="49"/>
      <c r="AMH67" s="49"/>
      <c r="AMI67" s="49"/>
      <c r="AMJ67" s="49"/>
      <c r="AMK67" s="49"/>
      <c r="AML67" s="49"/>
      <c r="AMM67" s="49"/>
      <c r="AMN67" s="49"/>
      <c r="AMO67" s="49"/>
      <c r="AMP67" s="49"/>
      <c r="AMQ67" s="49"/>
      <c r="AMR67" s="49"/>
      <c r="AMS67" s="49"/>
      <c r="AMT67" s="49"/>
      <c r="AMU67" s="49"/>
      <c r="AMV67" s="49"/>
      <c r="AMW67" s="49"/>
      <c r="AMX67" s="49"/>
      <c r="AMY67" s="49"/>
      <c r="AMZ67" s="49"/>
      <c r="ANA67" s="49"/>
      <c r="ANB67" s="49"/>
      <c r="ANC67" s="49"/>
      <c r="AND67" s="49"/>
      <c r="ANE67" s="49"/>
      <c r="ANF67" s="49"/>
      <c r="ANG67" s="49"/>
      <c r="ANH67" s="49"/>
      <c r="ANI67" s="49"/>
      <c r="ANJ67" s="49"/>
      <c r="ANK67" s="49"/>
      <c r="ANL67" s="49"/>
      <c r="ANM67" s="49"/>
      <c r="ANN67" s="49"/>
      <c r="ANO67" s="49"/>
      <c r="ANP67" s="49"/>
      <c r="ANQ67" s="49"/>
      <c r="ANR67" s="49"/>
      <c r="ANS67" s="49"/>
      <c r="ANT67" s="49"/>
      <c r="ANU67" s="49"/>
      <c r="ANV67" s="49"/>
      <c r="ANW67" s="49"/>
      <c r="ANX67" s="49"/>
      <c r="ANY67" s="49"/>
      <c r="ANZ67" s="49"/>
      <c r="AOA67" s="49"/>
      <c r="AOB67" s="49"/>
      <c r="AOC67" s="49"/>
      <c r="AOD67" s="49"/>
      <c r="AOE67" s="49"/>
      <c r="AOF67" s="49"/>
      <c r="AOG67" s="49"/>
      <c r="AOH67" s="49"/>
      <c r="AOI67" s="49"/>
      <c r="AOJ67" s="49"/>
      <c r="AOK67" s="49"/>
      <c r="AOL67" s="49"/>
      <c r="AOM67" s="49"/>
      <c r="AON67" s="49"/>
      <c r="AOO67" s="49"/>
      <c r="AOP67" s="49"/>
      <c r="AOQ67" s="49"/>
      <c r="AOR67" s="49"/>
      <c r="AOS67" s="49"/>
      <c r="AOT67" s="49"/>
      <c r="AOU67" s="49"/>
      <c r="AOV67" s="49"/>
      <c r="AOW67" s="49"/>
      <c r="AOX67" s="49"/>
      <c r="AOY67" s="49"/>
      <c r="AOZ67" s="49"/>
      <c r="APA67" s="49"/>
      <c r="APB67" s="49"/>
      <c r="APC67" s="49"/>
      <c r="APD67" s="49"/>
      <c r="APE67" s="49"/>
      <c r="APF67" s="49"/>
      <c r="APG67" s="49"/>
      <c r="APH67" s="49"/>
      <c r="API67" s="49"/>
      <c r="APJ67" s="49"/>
      <c r="APK67" s="49"/>
      <c r="APL67" s="49"/>
      <c r="APM67" s="49"/>
      <c r="APN67" s="49"/>
      <c r="APO67" s="49"/>
      <c r="APP67" s="49"/>
      <c r="APQ67" s="49"/>
      <c r="APR67" s="49"/>
      <c r="APS67" s="49"/>
      <c r="APT67" s="49"/>
      <c r="APU67" s="49"/>
      <c r="APV67" s="49"/>
      <c r="APW67" s="49"/>
      <c r="APX67" s="49"/>
      <c r="APY67" s="49"/>
      <c r="APZ67" s="49"/>
      <c r="AQA67" s="49"/>
      <c r="AQB67" s="49"/>
      <c r="AQC67" s="49"/>
      <c r="AQD67" s="49"/>
      <c r="AQE67" s="49"/>
      <c r="AQF67" s="49"/>
      <c r="AQG67" s="49"/>
      <c r="AQH67" s="49"/>
      <c r="AQI67" s="49"/>
      <c r="AQJ67" s="49"/>
      <c r="AQK67" s="49"/>
      <c r="AQL67" s="49"/>
      <c r="AQM67" s="49"/>
      <c r="AQN67" s="49"/>
      <c r="AQO67" s="49"/>
      <c r="AQP67" s="49"/>
      <c r="AQQ67" s="49"/>
      <c r="AQR67" s="49"/>
      <c r="AQS67" s="49"/>
      <c r="AQT67" s="49"/>
      <c r="AQU67" s="49"/>
      <c r="AQV67" s="49"/>
      <c r="AQW67" s="49"/>
      <c r="AQX67" s="49"/>
      <c r="AQY67" s="49"/>
      <c r="AQZ67" s="49"/>
      <c r="ARA67" s="49"/>
      <c r="ARB67" s="49"/>
      <c r="ARC67" s="49"/>
      <c r="ARD67" s="49"/>
      <c r="ARE67" s="49"/>
      <c r="ARF67" s="49"/>
      <c r="ARG67" s="49"/>
      <c r="ARH67" s="49"/>
      <c r="ARI67" s="49"/>
      <c r="ARJ67" s="49"/>
      <c r="ARK67" s="49"/>
      <c r="ARL67" s="49"/>
      <c r="ARM67" s="49"/>
      <c r="ARN67" s="49"/>
      <c r="ARO67" s="49"/>
      <c r="ARP67" s="49"/>
      <c r="ARQ67" s="49"/>
      <c r="ARR67" s="49"/>
      <c r="ARS67" s="49"/>
      <c r="ART67" s="49"/>
      <c r="ARU67" s="49"/>
      <c r="ARV67" s="49"/>
      <c r="ARW67" s="49"/>
      <c r="ARX67" s="49"/>
      <c r="ARY67" s="49"/>
      <c r="ARZ67" s="49"/>
      <c r="ASA67" s="49"/>
      <c r="ASB67" s="49"/>
      <c r="ASC67" s="49"/>
      <c r="ASD67" s="49"/>
      <c r="ASE67" s="49"/>
      <c r="ASF67" s="49"/>
      <c r="ASG67" s="49"/>
      <c r="ASH67" s="49"/>
      <c r="ASI67" s="49"/>
      <c r="ASJ67" s="49"/>
      <c r="ASK67" s="49"/>
      <c r="ASL67" s="49"/>
      <c r="ASM67" s="49"/>
      <c r="ASN67" s="49"/>
      <c r="ASO67" s="49"/>
      <c r="ASP67" s="49"/>
      <c r="ASQ67" s="49"/>
      <c r="ASR67" s="49"/>
      <c r="ASS67" s="49"/>
      <c r="AST67" s="49"/>
      <c r="ASU67" s="49"/>
      <c r="ASV67" s="49"/>
      <c r="ASW67" s="49"/>
      <c r="ASX67" s="49"/>
      <c r="ASY67" s="49"/>
      <c r="ASZ67" s="49"/>
      <c r="ATA67" s="49"/>
      <c r="ATB67" s="49"/>
      <c r="ATC67" s="49"/>
      <c r="ATD67" s="49"/>
      <c r="ATE67" s="49"/>
      <c r="ATF67" s="49"/>
      <c r="ATG67" s="49"/>
      <c r="ATH67" s="49"/>
      <c r="ATI67" s="49"/>
      <c r="ATJ67" s="49"/>
      <c r="ATK67" s="49"/>
      <c r="ATL67" s="49"/>
      <c r="ATM67" s="49"/>
      <c r="ATN67" s="49"/>
      <c r="ATO67" s="49"/>
      <c r="ATP67" s="49"/>
      <c r="ATQ67" s="49"/>
      <c r="ATR67" s="49"/>
      <c r="ATS67" s="49"/>
      <c r="ATT67" s="49"/>
      <c r="ATU67" s="49"/>
      <c r="ATV67" s="49"/>
      <c r="ATW67" s="49"/>
      <c r="ATX67" s="49"/>
      <c r="ATY67" s="49"/>
      <c r="ATZ67" s="49"/>
      <c r="AUA67" s="49"/>
      <c r="AUB67" s="49"/>
      <c r="AUC67" s="49"/>
      <c r="AUD67" s="49"/>
      <c r="AUE67" s="49"/>
      <c r="AUF67" s="49"/>
      <c r="AUG67" s="49"/>
      <c r="AUH67" s="49"/>
      <c r="AUI67" s="49"/>
      <c r="AUJ67" s="49"/>
      <c r="AUK67" s="49"/>
      <c r="AUL67" s="49"/>
      <c r="AUM67" s="49"/>
      <c r="AUN67" s="49"/>
      <c r="AUO67" s="49"/>
      <c r="AUP67" s="49"/>
      <c r="AUQ67" s="49"/>
      <c r="AUR67" s="49"/>
      <c r="AUS67" s="49"/>
      <c r="AUT67" s="49"/>
      <c r="AUU67" s="49"/>
      <c r="AUV67" s="49"/>
      <c r="AUW67" s="49"/>
      <c r="AUX67" s="49"/>
      <c r="AUY67" s="49"/>
      <c r="AUZ67" s="49"/>
      <c r="AVA67" s="49"/>
      <c r="AVB67" s="49"/>
      <c r="AVC67" s="49"/>
      <c r="AVD67" s="49"/>
      <c r="AVE67" s="49"/>
      <c r="AVF67" s="49"/>
      <c r="AVG67" s="49"/>
      <c r="AVH67" s="49"/>
      <c r="AVI67" s="49"/>
      <c r="AVJ67" s="49"/>
      <c r="AVK67" s="49"/>
      <c r="AVL67" s="49"/>
      <c r="AVM67" s="49"/>
      <c r="AVN67" s="49"/>
      <c r="AVO67" s="49"/>
      <c r="AVP67" s="49"/>
      <c r="AVQ67" s="49"/>
      <c r="AVR67" s="49"/>
      <c r="AVS67" s="49"/>
      <c r="AVT67" s="49"/>
      <c r="AVU67" s="49"/>
      <c r="AVV67" s="49"/>
      <c r="AVW67" s="49"/>
      <c r="AVX67" s="49"/>
      <c r="AVY67" s="49"/>
      <c r="AVZ67" s="49"/>
      <c r="AWA67" s="49"/>
      <c r="AWB67" s="49"/>
      <c r="AWC67" s="49"/>
      <c r="AWD67" s="49"/>
      <c r="AWE67" s="49"/>
      <c r="AWF67" s="49"/>
      <c r="AWG67" s="49"/>
      <c r="AWH67" s="49"/>
      <c r="AWI67" s="49"/>
      <c r="AWJ67" s="49"/>
      <c r="AWK67" s="49"/>
      <c r="AWL67" s="49"/>
      <c r="AWM67" s="49"/>
      <c r="AWN67" s="49"/>
      <c r="AWO67" s="49"/>
      <c r="AWP67" s="49"/>
      <c r="AWQ67" s="49"/>
      <c r="AWR67" s="49"/>
      <c r="AWS67" s="49"/>
      <c r="AWT67" s="49"/>
      <c r="AWU67" s="49"/>
      <c r="AWV67" s="49"/>
      <c r="AWW67" s="49"/>
      <c r="AWX67" s="49"/>
      <c r="AWY67" s="49"/>
      <c r="AWZ67" s="49"/>
      <c r="AXA67" s="49"/>
      <c r="AXB67" s="49"/>
      <c r="AXC67" s="49"/>
      <c r="AXD67" s="49"/>
      <c r="AXE67" s="49"/>
      <c r="AXF67" s="49"/>
      <c r="AXG67" s="49"/>
      <c r="AXH67" s="49"/>
      <c r="AXI67" s="49"/>
      <c r="AXJ67" s="49"/>
      <c r="AXK67" s="49"/>
      <c r="AXL67" s="49"/>
      <c r="AXM67" s="49"/>
      <c r="AXN67" s="49"/>
      <c r="AXO67" s="49"/>
      <c r="AXP67" s="49"/>
      <c r="AXQ67" s="49"/>
      <c r="AXR67" s="49"/>
      <c r="AXS67" s="49"/>
      <c r="AXT67" s="49"/>
      <c r="AXU67" s="49"/>
      <c r="AXV67" s="49"/>
      <c r="AXW67" s="49"/>
      <c r="AXX67" s="49"/>
      <c r="AXY67" s="49"/>
      <c r="AXZ67" s="49"/>
      <c r="AYA67" s="49"/>
      <c r="AYB67" s="49"/>
      <c r="AYC67" s="49"/>
      <c r="AYD67" s="49"/>
      <c r="AYE67" s="49"/>
      <c r="AYF67" s="49"/>
      <c r="AYG67" s="49"/>
      <c r="AYH67" s="49"/>
      <c r="AYI67" s="49"/>
      <c r="AYJ67" s="49"/>
      <c r="AYK67" s="49"/>
      <c r="AYL67" s="49"/>
      <c r="AYM67" s="49"/>
      <c r="AYN67" s="49"/>
      <c r="AYO67" s="49"/>
      <c r="AYP67" s="49"/>
      <c r="AYQ67" s="49"/>
      <c r="AYR67" s="49"/>
      <c r="AYS67" s="49"/>
      <c r="AYT67" s="49"/>
      <c r="AYU67" s="49"/>
      <c r="AYV67" s="49"/>
      <c r="AYW67" s="49"/>
      <c r="AYX67" s="49"/>
      <c r="AYY67" s="49"/>
      <c r="AYZ67" s="49"/>
      <c r="AZA67" s="49"/>
      <c r="AZB67" s="49"/>
      <c r="AZC67" s="49"/>
      <c r="AZD67" s="49"/>
      <c r="AZE67" s="49"/>
      <c r="AZF67" s="49"/>
      <c r="AZG67" s="49"/>
      <c r="AZH67" s="49"/>
      <c r="AZI67" s="49"/>
      <c r="AZJ67" s="49"/>
      <c r="AZK67" s="49"/>
      <c r="AZL67" s="49"/>
      <c r="AZM67" s="49"/>
      <c r="AZN67" s="49"/>
      <c r="AZO67" s="49"/>
      <c r="AZP67" s="49"/>
      <c r="AZQ67" s="49"/>
      <c r="AZR67" s="49"/>
      <c r="AZS67" s="49"/>
      <c r="AZT67" s="49"/>
      <c r="AZU67" s="49"/>
      <c r="AZV67" s="49"/>
      <c r="AZW67" s="49"/>
      <c r="AZX67" s="49"/>
      <c r="AZY67" s="49"/>
      <c r="AZZ67" s="49"/>
      <c r="BAA67" s="49"/>
      <c r="BAB67" s="49"/>
      <c r="BAC67" s="49"/>
      <c r="BAD67" s="49"/>
      <c r="BAE67" s="49"/>
      <c r="BAF67" s="49"/>
      <c r="BAG67" s="49"/>
      <c r="BAH67" s="49"/>
      <c r="BAI67" s="49"/>
      <c r="BAJ67" s="49"/>
      <c r="BAK67" s="49"/>
      <c r="BAL67" s="49"/>
      <c r="BAM67" s="49"/>
      <c r="BAN67" s="49"/>
      <c r="BAO67" s="49"/>
      <c r="BAP67" s="49"/>
      <c r="BAQ67" s="49"/>
      <c r="BAR67" s="49"/>
      <c r="BAS67" s="49"/>
      <c r="BAT67" s="49"/>
      <c r="BAU67" s="49"/>
      <c r="BAV67" s="49"/>
      <c r="BAW67" s="49"/>
      <c r="BAX67" s="49"/>
      <c r="BAY67" s="49"/>
      <c r="BAZ67" s="49"/>
      <c r="BBA67" s="49"/>
      <c r="BBB67" s="49"/>
      <c r="BBC67" s="49"/>
      <c r="BBD67" s="49"/>
      <c r="BBE67" s="49"/>
      <c r="BBF67" s="49"/>
      <c r="BBG67" s="49"/>
      <c r="BBH67" s="49"/>
      <c r="BBI67" s="49"/>
      <c r="BBJ67" s="49"/>
      <c r="BBK67" s="49"/>
      <c r="BBL67" s="49"/>
      <c r="BBM67" s="49"/>
      <c r="BBN67" s="49"/>
      <c r="BBO67" s="49"/>
      <c r="BBP67" s="49"/>
      <c r="BBQ67" s="49"/>
      <c r="BBR67" s="49"/>
      <c r="BBS67" s="49"/>
      <c r="BBT67" s="49"/>
      <c r="BBU67" s="49"/>
      <c r="BBV67" s="49"/>
      <c r="BBW67" s="49"/>
      <c r="BBX67" s="49"/>
      <c r="BBY67" s="49"/>
      <c r="BBZ67" s="49"/>
      <c r="BCA67" s="49"/>
      <c r="BCB67" s="49"/>
      <c r="BCC67" s="49"/>
      <c r="BCD67" s="49"/>
      <c r="BCE67" s="49"/>
      <c r="BCF67" s="49"/>
      <c r="BCG67" s="49"/>
      <c r="BCH67" s="49"/>
      <c r="BCI67" s="49"/>
      <c r="BCJ67" s="49"/>
      <c r="BCK67" s="49"/>
      <c r="BCL67" s="49"/>
      <c r="BCM67" s="49"/>
      <c r="BCN67" s="49"/>
      <c r="BCO67" s="49"/>
      <c r="BCP67" s="49"/>
      <c r="BCQ67" s="49"/>
      <c r="BCR67" s="49"/>
      <c r="BCS67" s="49"/>
      <c r="BCT67" s="49"/>
      <c r="BCU67" s="49"/>
      <c r="BCV67" s="49"/>
      <c r="BCW67" s="49"/>
      <c r="BCX67" s="49"/>
      <c r="BCY67" s="49"/>
      <c r="BCZ67" s="49"/>
      <c r="BDA67" s="49"/>
      <c r="BDB67" s="49"/>
      <c r="BDC67" s="49"/>
      <c r="BDD67" s="49"/>
      <c r="BDE67" s="49"/>
      <c r="BDF67" s="49"/>
      <c r="BDG67" s="49"/>
      <c r="BDH67" s="49"/>
      <c r="BDI67" s="49"/>
      <c r="BDJ67" s="49"/>
      <c r="BDK67" s="49"/>
      <c r="BDL67" s="49"/>
      <c r="BDM67" s="49"/>
      <c r="BDN67" s="49"/>
      <c r="BDO67" s="49"/>
      <c r="BDP67" s="49"/>
      <c r="BDQ67" s="49"/>
      <c r="BDR67" s="49"/>
      <c r="BDS67" s="49"/>
      <c r="BDT67" s="49"/>
      <c r="BDU67" s="49"/>
      <c r="BDV67" s="49"/>
      <c r="BDW67" s="49"/>
      <c r="BDX67" s="49"/>
      <c r="BDY67" s="49"/>
      <c r="BDZ67" s="49"/>
      <c r="BEA67" s="49"/>
      <c r="BEB67" s="49"/>
      <c r="BEC67" s="49"/>
      <c r="BED67" s="49"/>
      <c r="BEE67" s="49"/>
      <c r="BEF67" s="49"/>
      <c r="BEG67" s="49"/>
      <c r="BEH67" s="49"/>
      <c r="BEI67" s="49"/>
      <c r="BEJ67" s="49"/>
      <c r="BEK67" s="49"/>
      <c r="BEL67" s="49"/>
      <c r="BEM67" s="49"/>
      <c r="BEN67" s="49"/>
      <c r="BEO67" s="49"/>
      <c r="BEP67" s="49"/>
      <c r="BEQ67" s="49"/>
      <c r="BER67" s="49"/>
      <c r="BES67" s="49"/>
      <c r="BET67" s="49"/>
      <c r="BEU67" s="49"/>
      <c r="BEV67" s="49"/>
      <c r="BEW67" s="49"/>
      <c r="BEX67" s="49"/>
      <c r="BEY67" s="49"/>
      <c r="BEZ67" s="49"/>
      <c r="BFA67" s="49"/>
      <c r="BFB67" s="49"/>
      <c r="BFC67" s="49"/>
      <c r="BFD67" s="49"/>
      <c r="BFE67" s="49"/>
      <c r="BFF67" s="49"/>
      <c r="BFG67" s="49"/>
      <c r="BFH67" s="49"/>
      <c r="BFI67" s="49"/>
      <c r="BFJ67" s="49"/>
      <c r="BFK67" s="49"/>
      <c r="BFL67" s="49"/>
      <c r="BFM67" s="49"/>
      <c r="BFN67" s="49"/>
      <c r="BFO67" s="49"/>
      <c r="BFP67" s="49"/>
      <c r="BFQ67" s="49"/>
      <c r="BFR67" s="49"/>
      <c r="BFS67" s="49"/>
      <c r="BFT67" s="49"/>
      <c r="BFU67" s="49"/>
      <c r="BFV67" s="49"/>
      <c r="BFW67" s="49"/>
      <c r="BFX67" s="49"/>
      <c r="BFY67" s="49"/>
      <c r="BFZ67" s="49"/>
      <c r="BGA67" s="49"/>
      <c r="BGB67" s="49"/>
      <c r="BGC67" s="49"/>
      <c r="BGD67" s="49"/>
      <c r="BGE67" s="49"/>
      <c r="BGF67" s="49"/>
      <c r="BGG67" s="49"/>
      <c r="BGH67" s="49"/>
      <c r="BGI67" s="49"/>
      <c r="BGJ67" s="49"/>
      <c r="BGK67" s="49"/>
      <c r="BGL67" s="49"/>
      <c r="BGM67" s="49"/>
      <c r="BGN67" s="49"/>
      <c r="BGO67" s="49"/>
      <c r="BGP67" s="49"/>
      <c r="BGQ67" s="49"/>
      <c r="BGR67" s="49"/>
      <c r="BGS67" s="49"/>
      <c r="BGT67" s="49"/>
      <c r="BGU67" s="49"/>
      <c r="BGV67" s="49"/>
      <c r="BGW67" s="49"/>
      <c r="BGX67" s="49"/>
      <c r="BGY67" s="49"/>
      <c r="BGZ67" s="49"/>
      <c r="BHA67" s="49"/>
      <c r="BHB67" s="49"/>
      <c r="BHC67" s="49"/>
      <c r="BHD67" s="49"/>
      <c r="BHE67" s="49"/>
      <c r="BHF67" s="49"/>
      <c r="BHG67" s="49"/>
      <c r="BHH67" s="49"/>
      <c r="BHI67" s="49"/>
      <c r="BHJ67" s="49"/>
      <c r="BHK67" s="49"/>
      <c r="BHL67" s="49"/>
      <c r="BHM67" s="49"/>
      <c r="BHN67" s="49"/>
      <c r="BHO67" s="49"/>
      <c r="BHP67" s="49"/>
      <c r="BHQ67" s="49"/>
      <c r="BHR67" s="49"/>
      <c r="BHS67" s="49"/>
      <c r="BHT67" s="49"/>
      <c r="BHU67" s="49"/>
      <c r="BHV67" s="49"/>
      <c r="BHW67" s="49"/>
      <c r="BHX67" s="49"/>
      <c r="BHY67" s="49"/>
      <c r="BHZ67" s="49"/>
      <c r="BIA67" s="49"/>
      <c r="BIB67" s="49"/>
      <c r="BIC67" s="49"/>
      <c r="BID67" s="49"/>
      <c r="BIE67" s="49"/>
      <c r="BIF67" s="49"/>
      <c r="BIG67" s="49"/>
      <c r="BIH67" s="49"/>
      <c r="BII67" s="49"/>
      <c r="BIJ67" s="49"/>
      <c r="BIK67" s="49"/>
      <c r="BIL67" s="49"/>
      <c r="BIM67" s="49"/>
      <c r="BIN67" s="49"/>
      <c r="BIO67" s="49"/>
      <c r="BIP67" s="49"/>
      <c r="BIQ67" s="49"/>
      <c r="BIR67" s="49"/>
      <c r="BIS67" s="49"/>
      <c r="BIT67" s="49"/>
      <c r="BIU67" s="49"/>
      <c r="BIV67" s="49"/>
      <c r="BIW67" s="49"/>
      <c r="BIX67" s="49"/>
      <c r="BIY67" s="49"/>
      <c r="BIZ67" s="49"/>
      <c r="BJA67" s="49"/>
      <c r="BJB67" s="49"/>
      <c r="BJC67" s="49"/>
      <c r="BJD67" s="49"/>
      <c r="BJE67" s="49"/>
      <c r="BJF67" s="49"/>
      <c r="BJG67" s="49"/>
      <c r="BJH67" s="49"/>
      <c r="BJI67" s="49"/>
      <c r="BJJ67" s="49"/>
      <c r="BJK67" s="49"/>
      <c r="BJL67" s="49"/>
      <c r="BJM67" s="49"/>
      <c r="BJN67" s="49"/>
      <c r="BJO67" s="49"/>
      <c r="BJP67" s="49"/>
      <c r="BJQ67" s="49"/>
      <c r="BJR67" s="49"/>
      <c r="BJS67" s="49"/>
      <c r="BJT67" s="49"/>
      <c r="BJU67" s="49"/>
      <c r="BJV67" s="49"/>
      <c r="BJW67" s="49"/>
      <c r="BJX67" s="49"/>
      <c r="BJY67" s="49"/>
      <c r="BJZ67" s="49"/>
      <c r="BKA67" s="49"/>
      <c r="BKB67" s="49"/>
      <c r="BKC67" s="49"/>
      <c r="BKD67" s="49"/>
      <c r="BKE67" s="49"/>
      <c r="BKF67" s="49"/>
      <c r="BKG67" s="49"/>
      <c r="BKH67" s="49"/>
      <c r="BKI67" s="49"/>
      <c r="BKJ67" s="49"/>
      <c r="BKK67" s="49"/>
      <c r="BKL67" s="49"/>
      <c r="BKM67" s="49"/>
      <c r="BKN67" s="49"/>
      <c r="BKO67" s="49"/>
      <c r="BKP67" s="49"/>
      <c r="BKQ67" s="49"/>
      <c r="BKR67" s="49"/>
      <c r="BKS67" s="49"/>
      <c r="BKT67" s="49"/>
      <c r="BKU67" s="49"/>
      <c r="BKV67" s="49"/>
      <c r="BKW67" s="49"/>
      <c r="BKX67" s="49"/>
      <c r="BKY67" s="49"/>
      <c r="BKZ67" s="49"/>
      <c r="BLA67" s="49"/>
      <c r="BLB67" s="49"/>
      <c r="BLC67" s="49"/>
      <c r="BLD67" s="49"/>
      <c r="BLE67" s="49"/>
      <c r="BLF67" s="49"/>
      <c r="BLG67" s="49"/>
      <c r="BLH67" s="49"/>
      <c r="BLI67" s="49"/>
      <c r="BLJ67" s="49"/>
      <c r="BLK67" s="49"/>
      <c r="BLL67" s="49"/>
      <c r="BLM67" s="49"/>
      <c r="BLN67" s="49"/>
      <c r="BLO67" s="49"/>
      <c r="BLP67" s="49"/>
      <c r="BLQ67" s="49"/>
      <c r="BLR67" s="49"/>
      <c r="BLS67" s="49"/>
      <c r="BLT67" s="49"/>
      <c r="BLU67" s="49"/>
      <c r="BLV67" s="49"/>
      <c r="BLW67" s="49"/>
      <c r="BLX67" s="49"/>
      <c r="BLY67" s="49"/>
      <c r="BLZ67" s="49"/>
      <c r="BMA67" s="49"/>
      <c r="BMB67" s="49"/>
      <c r="BMC67" s="49"/>
      <c r="BMD67" s="49"/>
      <c r="BME67" s="49"/>
      <c r="BMF67" s="49"/>
      <c r="BMG67" s="49"/>
      <c r="BMH67" s="49"/>
      <c r="BMI67" s="49"/>
      <c r="BMJ67" s="49"/>
      <c r="BMK67" s="49"/>
      <c r="BML67" s="49"/>
      <c r="BMM67" s="49"/>
      <c r="BMN67" s="49"/>
      <c r="BMO67" s="49"/>
      <c r="BMP67" s="49"/>
      <c r="BMQ67" s="49"/>
      <c r="BMR67" s="49"/>
      <c r="BMS67" s="49"/>
      <c r="BMT67" s="49"/>
      <c r="BMU67" s="49"/>
      <c r="BMV67" s="49"/>
      <c r="BMW67" s="49"/>
      <c r="BMX67" s="49"/>
      <c r="BMY67" s="49"/>
      <c r="BMZ67" s="49"/>
      <c r="BNA67" s="49"/>
      <c r="BNB67" s="49"/>
      <c r="BNC67" s="49"/>
      <c r="BND67" s="49"/>
      <c r="BNE67" s="49"/>
      <c r="BNF67" s="49"/>
      <c r="BNG67" s="49"/>
      <c r="BNH67" s="49"/>
      <c r="BNI67" s="49"/>
      <c r="BNJ67" s="49"/>
      <c r="BNK67" s="49"/>
      <c r="BNL67" s="49"/>
      <c r="BNM67" s="49"/>
      <c r="BNN67" s="49"/>
      <c r="BNO67" s="49"/>
      <c r="BNP67" s="49"/>
      <c r="BNQ67" s="49"/>
      <c r="BNR67" s="49"/>
      <c r="BNS67" s="49"/>
      <c r="BNT67" s="49"/>
      <c r="BNU67" s="49"/>
      <c r="BNV67" s="49"/>
      <c r="BNW67" s="49"/>
      <c r="BNX67" s="49"/>
      <c r="BNY67" s="49"/>
      <c r="BNZ67" s="49"/>
      <c r="BOA67" s="49"/>
      <c r="BOB67" s="49"/>
      <c r="BOC67" s="49"/>
      <c r="BOD67" s="49"/>
      <c r="BOE67" s="49"/>
      <c r="BOF67" s="49"/>
      <c r="BOG67" s="49"/>
      <c r="BOH67" s="49"/>
      <c r="BOI67" s="49"/>
      <c r="BOJ67" s="49"/>
      <c r="BOK67" s="49"/>
      <c r="BOL67" s="49"/>
      <c r="BOM67" s="49"/>
      <c r="BON67" s="49"/>
      <c r="BOO67" s="49"/>
      <c r="BOP67" s="49"/>
      <c r="BOQ67" s="49"/>
      <c r="BOR67" s="49"/>
      <c r="BOS67" s="49"/>
      <c r="BOT67" s="49"/>
      <c r="BOU67" s="49"/>
      <c r="BOV67" s="49"/>
      <c r="BOW67" s="49"/>
      <c r="BOX67" s="49"/>
      <c r="BOY67" s="49"/>
      <c r="BOZ67" s="49"/>
      <c r="BPA67" s="49"/>
      <c r="BPB67" s="49"/>
      <c r="BPC67" s="49"/>
      <c r="BPD67" s="49"/>
      <c r="BPE67" s="49"/>
      <c r="BPF67" s="49"/>
      <c r="BPG67" s="49"/>
      <c r="BPH67" s="49"/>
      <c r="BPI67" s="49"/>
      <c r="BPJ67" s="49"/>
      <c r="BPK67" s="49"/>
      <c r="BPL67" s="49"/>
      <c r="BPM67" s="49"/>
      <c r="BPN67" s="49"/>
      <c r="BPO67" s="49"/>
      <c r="BPP67" s="49"/>
      <c r="BPQ67" s="49"/>
      <c r="BPR67" s="49"/>
      <c r="BPS67" s="49"/>
      <c r="BPT67" s="49"/>
      <c r="BPU67" s="49"/>
      <c r="BPV67" s="49"/>
      <c r="BPW67" s="49"/>
      <c r="BPX67" s="49"/>
      <c r="BPY67" s="49"/>
      <c r="BPZ67" s="49"/>
      <c r="BQA67" s="49"/>
      <c r="BQB67" s="49"/>
      <c r="BQC67" s="49"/>
      <c r="BQD67" s="49"/>
      <c r="BQE67" s="49"/>
      <c r="BQF67" s="49"/>
      <c r="BQG67" s="49"/>
      <c r="BQH67" s="49"/>
      <c r="BQI67" s="49"/>
      <c r="BQJ67" s="49"/>
      <c r="BQK67" s="49"/>
      <c r="BQL67" s="49"/>
      <c r="BQM67" s="49"/>
      <c r="BQN67" s="49"/>
      <c r="BQO67" s="49"/>
      <c r="BQP67" s="49"/>
      <c r="BQQ67" s="49"/>
      <c r="BQR67" s="49"/>
      <c r="BQS67" s="49"/>
      <c r="BQT67" s="49"/>
      <c r="BQU67" s="49"/>
      <c r="BQV67" s="49"/>
      <c r="BQW67" s="49"/>
      <c r="BQX67" s="49"/>
      <c r="BQY67" s="49"/>
      <c r="BQZ67" s="49"/>
      <c r="BRA67" s="49"/>
      <c r="BRB67" s="49"/>
      <c r="BRC67" s="49"/>
      <c r="BRD67" s="49"/>
      <c r="BRE67" s="49"/>
      <c r="BRF67" s="49"/>
      <c r="BRG67" s="49"/>
      <c r="BRH67" s="49"/>
      <c r="BRI67" s="49"/>
      <c r="BRJ67" s="49"/>
      <c r="BRK67" s="49"/>
      <c r="BRL67" s="49"/>
      <c r="BRM67" s="49"/>
      <c r="BRN67" s="49"/>
      <c r="BRO67" s="49"/>
      <c r="BRP67" s="49"/>
      <c r="BRQ67" s="49"/>
      <c r="BRR67" s="49"/>
      <c r="BRS67" s="49"/>
      <c r="BRT67" s="49"/>
      <c r="BRU67" s="49"/>
      <c r="BRV67" s="49"/>
      <c r="BRW67" s="49"/>
      <c r="BRX67" s="49"/>
      <c r="BRY67" s="49"/>
      <c r="BRZ67" s="49"/>
      <c r="BSA67" s="49"/>
      <c r="BSB67" s="49"/>
      <c r="BSC67" s="49"/>
      <c r="BSD67" s="49"/>
      <c r="BSE67" s="49"/>
      <c r="BSF67" s="49"/>
      <c r="BSG67" s="49"/>
      <c r="BSH67" s="49"/>
      <c r="BSI67" s="49"/>
      <c r="BSJ67" s="49"/>
      <c r="BSK67" s="49"/>
      <c r="BSL67" s="49"/>
      <c r="BSM67" s="49"/>
      <c r="BSN67" s="49"/>
      <c r="BSO67" s="49"/>
      <c r="BSP67" s="49"/>
      <c r="BSQ67" s="49"/>
      <c r="BSR67" s="49"/>
      <c r="BSS67" s="49"/>
      <c r="BST67" s="49"/>
      <c r="BSU67" s="49"/>
      <c r="BSV67" s="49"/>
      <c r="BSW67" s="49"/>
      <c r="BSX67" s="49"/>
      <c r="BSY67" s="49"/>
      <c r="BSZ67" s="49"/>
      <c r="BTA67" s="49"/>
      <c r="BTB67" s="49"/>
      <c r="BTC67" s="49"/>
      <c r="BTD67" s="49"/>
      <c r="BTE67" s="49"/>
      <c r="BTF67" s="49"/>
      <c r="BTG67" s="49"/>
      <c r="BTH67" s="49"/>
      <c r="BTI67" s="49"/>
      <c r="BTJ67" s="49"/>
      <c r="BTK67" s="49"/>
      <c r="BTL67" s="49"/>
      <c r="BTM67" s="49"/>
      <c r="BTN67" s="49"/>
      <c r="BTO67" s="49"/>
      <c r="BTP67" s="49"/>
      <c r="BTQ67" s="49"/>
      <c r="BTR67" s="49"/>
      <c r="BTS67" s="49"/>
      <c r="BTT67" s="49"/>
      <c r="BTU67" s="49"/>
      <c r="BTV67" s="49"/>
      <c r="BTW67" s="49"/>
      <c r="BTX67" s="49"/>
      <c r="BTY67" s="49"/>
      <c r="BTZ67" s="49"/>
      <c r="BUA67" s="49"/>
      <c r="BUB67" s="49"/>
      <c r="BUC67" s="49"/>
      <c r="BUD67" s="49"/>
      <c r="BUE67" s="49"/>
      <c r="BUF67" s="49"/>
      <c r="BUG67" s="49"/>
      <c r="BUH67" s="49"/>
      <c r="BUI67" s="49"/>
      <c r="BUJ67" s="49"/>
      <c r="BUK67" s="49"/>
      <c r="BUL67" s="49"/>
      <c r="BUM67" s="49"/>
      <c r="BUN67" s="49"/>
      <c r="BUO67" s="49"/>
      <c r="BUP67" s="49"/>
      <c r="BUQ67" s="49"/>
      <c r="BUR67" s="49"/>
      <c r="BUS67" s="49"/>
      <c r="BUT67" s="49"/>
      <c r="BUU67" s="49"/>
      <c r="BUV67" s="49"/>
      <c r="BUW67" s="49"/>
      <c r="BUX67" s="49"/>
      <c r="BUY67" s="49"/>
      <c r="BUZ67" s="49"/>
      <c r="BVA67" s="49"/>
      <c r="BVB67" s="49"/>
      <c r="BVC67" s="49"/>
      <c r="BVD67" s="49"/>
      <c r="BVE67" s="49"/>
      <c r="BVF67" s="49"/>
      <c r="BVG67" s="49"/>
      <c r="BVH67" s="49"/>
      <c r="BVI67" s="49"/>
      <c r="BVJ67" s="49"/>
      <c r="BVK67" s="49"/>
      <c r="BVL67" s="49"/>
      <c r="BVM67" s="49"/>
      <c r="BVN67" s="49"/>
      <c r="BVO67" s="49"/>
      <c r="BVP67" s="49"/>
      <c r="BVQ67" s="49"/>
      <c r="BVR67" s="49"/>
      <c r="BVS67" s="49"/>
      <c r="BVT67" s="49"/>
      <c r="BVU67" s="49"/>
      <c r="BVV67" s="49"/>
      <c r="BVW67" s="49"/>
      <c r="BVX67" s="49"/>
      <c r="BVY67" s="49"/>
      <c r="BVZ67" s="49"/>
      <c r="BWA67" s="49"/>
      <c r="BWB67" s="49"/>
      <c r="BWC67" s="49"/>
      <c r="BWD67" s="49"/>
      <c r="BWE67" s="49"/>
      <c r="BWF67" s="49"/>
      <c r="BWG67" s="49"/>
      <c r="BWH67" s="49"/>
      <c r="BWI67" s="49"/>
      <c r="BWJ67" s="49"/>
      <c r="BWK67" s="49"/>
      <c r="BWL67" s="49"/>
      <c r="BWM67" s="49"/>
      <c r="BWN67" s="49"/>
      <c r="BWO67" s="49"/>
      <c r="BWP67" s="49"/>
      <c r="BWQ67" s="49"/>
      <c r="BWR67" s="49"/>
      <c r="BWS67" s="49"/>
      <c r="BWT67" s="49"/>
      <c r="BWU67" s="49"/>
      <c r="BWV67" s="49"/>
      <c r="BWW67" s="49"/>
      <c r="BWX67" s="49"/>
      <c r="BWY67" s="49"/>
      <c r="BWZ67" s="49"/>
      <c r="BXA67" s="49"/>
      <c r="BXB67" s="49"/>
      <c r="BXC67" s="49"/>
      <c r="BXD67" s="49"/>
      <c r="BXE67" s="49"/>
      <c r="BXF67" s="49"/>
      <c r="BXG67" s="49"/>
      <c r="BXH67" s="49"/>
      <c r="BXI67" s="49"/>
      <c r="BXJ67" s="49"/>
      <c r="BXK67" s="49"/>
      <c r="BXL67" s="49"/>
      <c r="BXM67" s="49"/>
      <c r="BXN67" s="49"/>
      <c r="BXO67" s="49"/>
      <c r="BXP67" s="49"/>
      <c r="BXQ67" s="49"/>
      <c r="BXR67" s="49"/>
      <c r="BXS67" s="49"/>
      <c r="BXT67" s="49"/>
      <c r="BXU67" s="49"/>
      <c r="BXV67" s="49"/>
      <c r="BXW67" s="49"/>
      <c r="BXX67" s="49"/>
      <c r="BXY67" s="49"/>
      <c r="BXZ67" s="49"/>
      <c r="BYA67" s="49"/>
      <c r="BYB67" s="49"/>
      <c r="BYC67" s="49"/>
      <c r="BYD67" s="49"/>
      <c r="BYE67" s="49"/>
      <c r="BYF67" s="49"/>
      <c r="BYG67" s="49"/>
      <c r="BYH67" s="49"/>
      <c r="BYI67" s="49"/>
      <c r="BYJ67" s="49"/>
      <c r="BYK67" s="49"/>
      <c r="BYL67" s="49"/>
      <c r="BYM67" s="49"/>
      <c r="BYN67" s="49"/>
      <c r="BYO67" s="49"/>
      <c r="BYP67" s="49"/>
      <c r="BYQ67" s="49"/>
      <c r="BYR67" s="49"/>
      <c r="BYS67" s="49"/>
      <c r="BYT67" s="49"/>
      <c r="BYU67" s="49"/>
      <c r="BYV67" s="49"/>
      <c r="BYW67" s="49"/>
      <c r="BYX67" s="49"/>
      <c r="BYY67" s="49"/>
      <c r="BYZ67" s="49"/>
      <c r="BZA67" s="49"/>
      <c r="BZB67" s="49"/>
      <c r="BZC67" s="49"/>
      <c r="BZD67" s="49"/>
      <c r="BZE67" s="49"/>
      <c r="BZF67" s="49"/>
      <c r="BZG67" s="49"/>
      <c r="BZH67" s="49"/>
      <c r="BZI67" s="49"/>
      <c r="BZJ67" s="49"/>
      <c r="BZK67" s="49"/>
      <c r="BZL67" s="49"/>
      <c r="BZM67" s="49"/>
      <c r="BZN67" s="49"/>
      <c r="BZO67" s="49"/>
      <c r="BZP67" s="49"/>
      <c r="BZQ67" s="49"/>
      <c r="BZR67" s="49"/>
      <c r="BZS67" s="49"/>
      <c r="BZT67" s="49"/>
      <c r="BZU67" s="49"/>
      <c r="BZV67" s="49"/>
      <c r="BZW67" s="49"/>
      <c r="BZX67" s="49"/>
      <c r="BZY67" s="49"/>
      <c r="BZZ67" s="49"/>
      <c r="CAA67" s="49"/>
      <c r="CAB67" s="49"/>
      <c r="CAC67" s="49"/>
      <c r="CAD67" s="49"/>
      <c r="CAE67" s="49"/>
      <c r="CAF67" s="49"/>
      <c r="CAG67" s="49"/>
      <c r="CAH67" s="49"/>
      <c r="CAI67" s="49"/>
      <c r="CAJ67" s="49"/>
      <c r="CAK67" s="49"/>
      <c r="CAL67" s="49"/>
      <c r="CAM67" s="49"/>
      <c r="CAN67" s="49"/>
      <c r="CAO67" s="49"/>
      <c r="CAP67" s="49"/>
      <c r="CAQ67" s="49"/>
      <c r="CAR67" s="49"/>
      <c r="CAS67" s="49"/>
      <c r="CAT67" s="49"/>
      <c r="CAU67" s="49"/>
      <c r="CAV67" s="49"/>
      <c r="CAW67" s="49"/>
      <c r="CAX67" s="49"/>
      <c r="CAY67" s="49"/>
      <c r="CAZ67" s="49"/>
      <c r="CBA67" s="49"/>
      <c r="CBB67" s="49"/>
      <c r="CBC67" s="49"/>
      <c r="CBD67" s="49"/>
      <c r="CBE67" s="49"/>
      <c r="CBF67" s="49"/>
      <c r="CBG67" s="49"/>
      <c r="CBH67" s="49"/>
      <c r="CBI67" s="49"/>
      <c r="CBJ67" s="49"/>
      <c r="CBK67" s="49"/>
      <c r="CBL67" s="49"/>
      <c r="CBM67" s="49"/>
      <c r="CBN67" s="49"/>
      <c r="CBO67" s="49"/>
      <c r="CBP67" s="49"/>
      <c r="CBQ67" s="49"/>
      <c r="CBR67" s="49"/>
      <c r="CBS67" s="49"/>
      <c r="CBT67" s="49"/>
      <c r="CBU67" s="49"/>
      <c r="CBV67" s="49"/>
      <c r="CBW67" s="49"/>
      <c r="CBX67" s="49"/>
      <c r="CBY67" s="49"/>
      <c r="CBZ67" s="49"/>
      <c r="CCA67" s="49"/>
      <c r="CCB67" s="49"/>
      <c r="CCC67" s="49"/>
      <c r="CCD67" s="49"/>
      <c r="CCE67" s="49"/>
      <c r="CCF67" s="49"/>
      <c r="CCG67" s="49"/>
      <c r="CCH67" s="49"/>
      <c r="CCI67" s="49"/>
      <c r="CCJ67" s="49"/>
      <c r="CCK67" s="49"/>
      <c r="CCL67" s="49"/>
      <c r="CCM67" s="49"/>
      <c r="CCN67" s="49"/>
      <c r="CCO67" s="49"/>
      <c r="CCP67" s="49"/>
      <c r="CCQ67" s="49"/>
      <c r="CCR67" s="49"/>
      <c r="CCS67" s="49"/>
      <c r="CCT67" s="49"/>
      <c r="CCU67" s="49"/>
      <c r="CCV67" s="49"/>
      <c r="CCW67" s="49"/>
      <c r="CCX67" s="49"/>
      <c r="CCY67" s="49"/>
      <c r="CCZ67" s="49"/>
      <c r="CDA67" s="49"/>
      <c r="CDB67" s="49"/>
      <c r="CDC67" s="49"/>
      <c r="CDD67" s="49"/>
      <c r="CDE67" s="49"/>
      <c r="CDF67" s="49"/>
      <c r="CDG67" s="49"/>
      <c r="CDH67" s="49"/>
      <c r="CDI67" s="49"/>
      <c r="CDJ67" s="49"/>
      <c r="CDK67" s="49"/>
      <c r="CDL67" s="49"/>
      <c r="CDM67" s="49"/>
      <c r="CDN67" s="49"/>
      <c r="CDO67" s="49"/>
      <c r="CDP67" s="49"/>
      <c r="CDQ67" s="49"/>
      <c r="CDR67" s="49"/>
      <c r="CDS67" s="49"/>
      <c r="CDT67" s="49"/>
      <c r="CDU67" s="49"/>
      <c r="CDV67" s="49"/>
      <c r="CDW67" s="49"/>
      <c r="CDX67" s="49"/>
      <c r="CDY67" s="49"/>
      <c r="CDZ67" s="49"/>
      <c r="CEA67" s="49"/>
      <c r="CEB67" s="49"/>
      <c r="CEC67" s="49"/>
      <c r="CED67" s="49"/>
      <c r="CEE67" s="49"/>
      <c r="CEF67" s="49"/>
      <c r="CEG67" s="49"/>
      <c r="CEH67" s="49"/>
      <c r="CEI67" s="49"/>
      <c r="CEJ67" s="49"/>
      <c r="CEK67" s="49"/>
      <c r="CEL67" s="49"/>
      <c r="CEM67" s="49"/>
      <c r="CEN67" s="49"/>
      <c r="CEO67" s="49"/>
      <c r="CEP67" s="49"/>
      <c r="CEQ67" s="49"/>
      <c r="CER67" s="49"/>
      <c r="CES67" s="49"/>
      <c r="CET67" s="49"/>
      <c r="CEU67" s="49"/>
      <c r="CEV67" s="49"/>
      <c r="CEW67" s="49"/>
      <c r="CEX67" s="49"/>
      <c r="CEY67" s="49"/>
      <c r="CEZ67" s="49"/>
      <c r="CFA67" s="49"/>
      <c r="CFB67" s="49"/>
      <c r="CFC67" s="49"/>
      <c r="CFD67" s="49"/>
      <c r="CFE67" s="49"/>
      <c r="CFF67" s="49"/>
      <c r="CFG67" s="49"/>
      <c r="CFH67" s="49"/>
      <c r="CFI67" s="49"/>
      <c r="CFJ67" s="49"/>
      <c r="CFK67" s="49"/>
      <c r="CFL67" s="49"/>
      <c r="CFM67" s="49"/>
      <c r="CFN67" s="49"/>
      <c r="CFO67" s="49"/>
      <c r="CFP67" s="49"/>
      <c r="CFQ67" s="49"/>
      <c r="CFR67" s="49"/>
      <c r="CFS67" s="49"/>
      <c r="CFT67" s="49"/>
      <c r="CFU67" s="49"/>
      <c r="CFV67" s="49"/>
      <c r="CFW67" s="49"/>
      <c r="CFX67" s="49"/>
      <c r="CFY67" s="49"/>
      <c r="CFZ67" s="49"/>
      <c r="CGA67" s="49"/>
      <c r="CGB67" s="49"/>
      <c r="CGC67" s="49"/>
      <c r="CGD67" s="49"/>
      <c r="CGE67" s="49"/>
      <c r="CGF67" s="49"/>
      <c r="CGG67" s="49"/>
      <c r="CGH67" s="49"/>
      <c r="CGI67" s="49"/>
      <c r="CGJ67" s="49"/>
      <c r="CGK67" s="49"/>
      <c r="CGL67" s="49"/>
      <c r="CGM67" s="49"/>
      <c r="CGN67" s="49"/>
      <c r="CGO67" s="49"/>
      <c r="CGP67" s="49"/>
      <c r="CGQ67" s="49"/>
      <c r="CGR67" s="49"/>
      <c r="CGS67" s="49"/>
      <c r="CGT67" s="49"/>
      <c r="CGU67" s="49"/>
      <c r="CGV67" s="49"/>
      <c r="CGW67" s="49"/>
      <c r="CGX67" s="49"/>
      <c r="CGY67" s="49"/>
      <c r="CGZ67" s="49"/>
      <c r="CHA67" s="49"/>
      <c r="CHB67" s="49"/>
      <c r="CHC67" s="49"/>
      <c r="CHD67" s="49"/>
      <c r="CHE67" s="49"/>
      <c r="CHF67" s="49"/>
      <c r="CHG67" s="49"/>
      <c r="CHH67" s="49"/>
      <c r="CHI67" s="49"/>
      <c r="CHJ67" s="49"/>
      <c r="CHK67" s="49"/>
      <c r="CHL67" s="49"/>
      <c r="CHM67" s="49"/>
      <c r="CHN67" s="49"/>
      <c r="CHO67" s="49"/>
      <c r="CHP67" s="49"/>
      <c r="CHQ67" s="49"/>
      <c r="CHR67" s="49"/>
      <c r="CHS67" s="49"/>
      <c r="CHT67" s="49"/>
      <c r="CHU67" s="49"/>
      <c r="CHV67" s="49"/>
      <c r="CHW67" s="49"/>
      <c r="CHX67" s="49"/>
      <c r="CHY67" s="49"/>
      <c r="CHZ67" s="49"/>
      <c r="CIA67" s="49"/>
      <c r="CIB67" s="49"/>
      <c r="CIC67" s="49"/>
      <c r="CID67" s="49"/>
      <c r="CIE67" s="49"/>
      <c r="CIF67" s="49"/>
      <c r="CIG67" s="49"/>
      <c r="CIH67" s="49"/>
      <c r="CII67" s="49"/>
      <c r="CIJ67" s="49"/>
      <c r="CIK67" s="49"/>
      <c r="CIL67" s="49"/>
      <c r="CIM67" s="49"/>
      <c r="CIN67" s="49"/>
      <c r="CIO67" s="49"/>
      <c r="CIP67" s="49"/>
      <c r="CIQ67" s="49"/>
      <c r="CIR67" s="49"/>
      <c r="CIS67" s="49"/>
      <c r="CIT67" s="49"/>
      <c r="CIU67" s="49"/>
      <c r="CIV67" s="49"/>
      <c r="CIW67" s="49"/>
      <c r="CIX67" s="49"/>
      <c r="CIY67" s="49"/>
      <c r="CIZ67" s="49"/>
      <c r="CJA67" s="49"/>
      <c r="CJB67" s="49"/>
      <c r="CJC67" s="49"/>
      <c r="CJD67" s="49"/>
      <c r="CJE67" s="49"/>
      <c r="CJF67" s="49"/>
      <c r="CJG67" s="49"/>
      <c r="CJH67" s="49"/>
      <c r="CJI67" s="49"/>
      <c r="CJJ67" s="49"/>
      <c r="CJK67" s="49"/>
      <c r="CJL67" s="49"/>
      <c r="CJM67" s="49"/>
      <c r="CJN67" s="49"/>
      <c r="CJO67" s="49"/>
      <c r="CJP67" s="49"/>
      <c r="CJQ67" s="49"/>
      <c r="CJR67" s="49"/>
      <c r="CJS67" s="49"/>
      <c r="CJT67" s="49"/>
      <c r="CJU67" s="49"/>
      <c r="CJV67" s="49"/>
      <c r="CJW67" s="49"/>
      <c r="CJX67" s="49"/>
      <c r="CJY67" s="49"/>
      <c r="CJZ67" s="49"/>
      <c r="CKA67" s="49"/>
      <c r="CKB67" s="49"/>
      <c r="CKC67" s="49"/>
      <c r="CKD67" s="49"/>
      <c r="CKE67" s="49"/>
      <c r="CKF67" s="49"/>
      <c r="CKG67" s="49"/>
      <c r="CKH67" s="49"/>
      <c r="CKI67" s="49"/>
      <c r="CKJ67" s="49"/>
      <c r="CKK67" s="49"/>
      <c r="CKL67" s="49"/>
      <c r="CKM67" s="49"/>
      <c r="CKN67" s="49"/>
      <c r="CKO67" s="49"/>
      <c r="CKP67" s="49"/>
      <c r="CKQ67" s="49"/>
      <c r="CKR67" s="49"/>
      <c r="CKS67" s="49"/>
      <c r="CKT67" s="49"/>
      <c r="CKU67" s="49"/>
      <c r="CKV67" s="49"/>
      <c r="CKW67" s="49"/>
      <c r="CKX67" s="49"/>
      <c r="CKY67" s="49"/>
      <c r="CKZ67" s="49"/>
      <c r="CLA67" s="49"/>
      <c r="CLB67" s="49"/>
      <c r="CLC67" s="49"/>
      <c r="CLD67" s="49"/>
      <c r="CLE67" s="49"/>
      <c r="CLF67" s="49"/>
      <c r="CLG67" s="49"/>
      <c r="CLH67" s="49"/>
      <c r="CLI67" s="49"/>
      <c r="CLJ67" s="49"/>
      <c r="CLK67" s="49"/>
      <c r="CLL67" s="49"/>
      <c r="CLM67" s="49"/>
      <c r="CLN67" s="49"/>
      <c r="CLO67" s="49"/>
      <c r="CLP67" s="49"/>
      <c r="CLQ67" s="49"/>
      <c r="CLR67" s="49"/>
      <c r="CLS67" s="49"/>
      <c r="CLT67" s="49"/>
      <c r="CLU67" s="49"/>
      <c r="CLV67" s="49"/>
      <c r="CLW67" s="49"/>
      <c r="CLX67" s="49"/>
      <c r="CLY67" s="49"/>
      <c r="CLZ67" s="49"/>
      <c r="CMA67" s="49"/>
      <c r="CMB67" s="49"/>
      <c r="CMC67" s="49"/>
      <c r="CMD67" s="49"/>
      <c r="CME67" s="49"/>
      <c r="CMF67" s="49"/>
      <c r="CMG67" s="49"/>
      <c r="CMH67" s="49"/>
      <c r="CMI67" s="49"/>
      <c r="CMJ67" s="49"/>
      <c r="CMK67" s="49"/>
      <c r="CML67" s="49"/>
      <c r="CMM67" s="49"/>
      <c r="CMN67" s="49"/>
      <c r="CMO67" s="49"/>
      <c r="CMP67" s="49"/>
      <c r="CMQ67" s="49"/>
      <c r="CMR67" s="49"/>
      <c r="CMS67" s="49"/>
      <c r="CMT67" s="49"/>
      <c r="CMU67" s="49"/>
      <c r="CMV67" s="49"/>
      <c r="CMW67" s="49"/>
      <c r="CMX67" s="49"/>
      <c r="CMY67" s="49"/>
      <c r="CMZ67" s="49"/>
      <c r="CNA67" s="49"/>
      <c r="CNB67" s="49"/>
      <c r="CNC67" s="49"/>
      <c r="CND67" s="49"/>
      <c r="CNE67" s="49"/>
      <c r="CNF67" s="49"/>
      <c r="CNG67" s="49"/>
      <c r="CNH67" s="49"/>
      <c r="CNI67" s="49"/>
      <c r="CNJ67" s="49"/>
      <c r="CNK67" s="49"/>
      <c r="CNL67" s="49"/>
      <c r="CNM67" s="49"/>
      <c r="CNN67" s="49"/>
      <c r="CNO67" s="49"/>
      <c r="CNP67" s="49"/>
      <c r="CNQ67" s="49"/>
      <c r="CNR67" s="49"/>
      <c r="CNS67" s="49"/>
      <c r="CNT67" s="49"/>
      <c r="CNU67" s="49"/>
      <c r="CNV67" s="49"/>
      <c r="CNW67" s="49"/>
      <c r="CNX67" s="49"/>
      <c r="CNY67" s="49"/>
      <c r="CNZ67" s="49"/>
      <c r="COA67" s="49"/>
      <c r="COB67" s="49"/>
      <c r="COC67" s="49"/>
      <c r="COD67" s="49"/>
      <c r="COE67" s="49"/>
      <c r="COF67" s="49"/>
      <c r="COG67" s="49"/>
      <c r="COH67" s="49"/>
      <c r="COI67" s="49"/>
      <c r="COJ67" s="49"/>
      <c r="COK67" s="49"/>
      <c r="COL67" s="49"/>
      <c r="COM67" s="49"/>
      <c r="CON67" s="49"/>
      <c r="COO67" s="49"/>
      <c r="COP67" s="49"/>
      <c r="COQ67" s="49"/>
      <c r="COR67" s="49"/>
      <c r="COS67" s="49"/>
      <c r="COT67" s="49"/>
      <c r="COU67" s="49"/>
      <c r="COV67" s="49"/>
      <c r="COW67" s="49"/>
      <c r="COX67" s="49"/>
      <c r="COY67" s="49"/>
      <c r="COZ67" s="49"/>
      <c r="CPA67" s="49"/>
      <c r="CPB67" s="49"/>
      <c r="CPC67" s="49"/>
      <c r="CPD67" s="49"/>
      <c r="CPE67" s="49"/>
      <c r="CPF67" s="49"/>
      <c r="CPG67" s="49"/>
      <c r="CPH67" s="49"/>
      <c r="CPI67" s="49"/>
      <c r="CPJ67" s="49"/>
      <c r="CPK67" s="49"/>
      <c r="CPL67" s="49"/>
      <c r="CPM67" s="49"/>
      <c r="CPN67" s="49"/>
      <c r="CPO67" s="49"/>
      <c r="CPP67" s="49"/>
      <c r="CPQ67" s="49"/>
      <c r="CPR67" s="49"/>
      <c r="CPS67" s="49"/>
      <c r="CPT67" s="49"/>
      <c r="CPU67" s="49"/>
      <c r="CPV67" s="49"/>
      <c r="CPW67" s="49"/>
      <c r="CPX67" s="49"/>
      <c r="CPY67" s="49"/>
      <c r="CPZ67" s="49"/>
      <c r="CQA67" s="49"/>
      <c r="CQB67" s="49"/>
      <c r="CQC67" s="49"/>
      <c r="CQD67" s="49"/>
      <c r="CQE67" s="49"/>
      <c r="CQF67" s="49"/>
      <c r="CQG67" s="49"/>
      <c r="CQH67" s="49"/>
      <c r="CQI67" s="49"/>
      <c r="CQJ67" s="49"/>
      <c r="CQK67" s="49"/>
      <c r="CQL67" s="49"/>
      <c r="CQM67" s="49"/>
      <c r="CQN67" s="49"/>
      <c r="CQO67" s="49"/>
      <c r="CQP67" s="49"/>
      <c r="CQQ67" s="49"/>
      <c r="CQR67" s="49"/>
      <c r="CQS67" s="49"/>
      <c r="CQT67" s="49"/>
      <c r="CQU67" s="49"/>
      <c r="CQV67" s="49"/>
      <c r="CQW67" s="49"/>
      <c r="CQX67" s="49"/>
      <c r="CQY67" s="49"/>
      <c r="CQZ67" s="49"/>
      <c r="CRA67" s="49"/>
      <c r="CRB67" s="49"/>
      <c r="CRC67" s="49"/>
      <c r="CRD67" s="49"/>
      <c r="CRE67" s="49"/>
      <c r="CRF67" s="49"/>
      <c r="CRG67" s="49"/>
      <c r="CRH67" s="49"/>
      <c r="CRI67" s="49"/>
      <c r="CRJ67" s="49"/>
      <c r="CRK67" s="49"/>
      <c r="CRL67" s="49"/>
      <c r="CRM67" s="49"/>
      <c r="CRN67" s="49"/>
      <c r="CRO67" s="49"/>
      <c r="CRP67" s="49"/>
      <c r="CRQ67" s="49"/>
      <c r="CRR67" s="49"/>
      <c r="CRS67" s="49"/>
      <c r="CRT67" s="49"/>
      <c r="CRU67" s="49"/>
      <c r="CRV67" s="49"/>
      <c r="CRW67" s="49"/>
      <c r="CRX67" s="49"/>
      <c r="CRY67" s="49"/>
      <c r="CRZ67" s="49"/>
      <c r="CSA67" s="49"/>
      <c r="CSB67" s="49"/>
      <c r="CSC67" s="49"/>
      <c r="CSD67" s="49"/>
      <c r="CSE67" s="49"/>
      <c r="CSF67" s="49"/>
      <c r="CSG67" s="49"/>
      <c r="CSH67" s="49"/>
      <c r="CSI67" s="49"/>
      <c r="CSJ67" s="49"/>
      <c r="CSK67" s="49"/>
      <c r="CSL67" s="49"/>
      <c r="CSM67" s="49"/>
      <c r="CSN67" s="49"/>
      <c r="CSO67" s="49"/>
      <c r="CSP67" s="49"/>
      <c r="CSQ67" s="49"/>
      <c r="CSR67" s="49"/>
      <c r="CSS67" s="49"/>
      <c r="CST67" s="49"/>
      <c r="CSU67" s="49"/>
      <c r="CSV67" s="49"/>
      <c r="CSW67" s="49"/>
      <c r="CSX67" s="49"/>
      <c r="CSY67" s="49"/>
      <c r="CSZ67" s="49"/>
      <c r="CTA67" s="49"/>
      <c r="CTB67" s="49"/>
      <c r="CTC67" s="49"/>
      <c r="CTD67" s="49"/>
      <c r="CTE67" s="49"/>
      <c r="CTF67" s="49"/>
      <c r="CTG67" s="49"/>
      <c r="CTH67" s="49"/>
      <c r="CTI67" s="49"/>
      <c r="CTJ67" s="49"/>
      <c r="CTK67" s="49"/>
      <c r="CTL67" s="49"/>
      <c r="CTM67" s="49"/>
      <c r="CTN67" s="49"/>
      <c r="CTO67" s="49"/>
      <c r="CTP67" s="49"/>
      <c r="CTQ67" s="49"/>
      <c r="CTR67" s="49"/>
      <c r="CTS67" s="49"/>
      <c r="CTT67" s="49"/>
      <c r="CTU67" s="49"/>
      <c r="CTV67" s="49"/>
      <c r="CTW67" s="49"/>
      <c r="CTX67" s="49"/>
      <c r="CTY67" s="49"/>
      <c r="CTZ67" s="49"/>
      <c r="CUA67" s="49"/>
      <c r="CUB67" s="49"/>
      <c r="CUC67" s="49"/>
      <c r="CUD67" s="49"/>
      <c r="CUE67" s="49"/>
      <c r="CUF67" s="49"/>
      <c r="CUG67" s="49"/>
      <c r="CUH67" s="49"/>
      <c r="CUI67" s="49"/>
      <c r="CUJ67" s="49"/>
      <c r="CUK67" s="49"/>
      <c r="CUL67" s="49"/>
      <c r="CUM67" s="49"/>
      <c r="CUN67" s="49"/>
      <c r="CUO67" s="49"/>
      <c r="CUP67" s="49"/>
      <c r="CUQ67" s="49"/>
      <c r="CUR67" s="49"/>
      <c r="CUS67" s="49"/>
      <c r="CUT67" s="49"/>
      <c r="CUU67" s="49"/>
      <c r="CUV67" s="49"/>
      <c r="CUW67" s="49"/>
      <c r="CUX67" s="49"/>
      <c r="CUY67" s="49"/>
      <c r="CUZ67" s="49"/>
      <c r="CVA67" s="49"/>
      <c r="CVB67" s="49"/>
      <c r="CVC67" s="49"/>
      <c r="CVD67" s="49"/>
      <c r="CVE67" s="49"/>
      <c r="CVF67" s="49"/>
      <c r="CVG67" s="49"/>
      <c r="CVH67" s="49"/>
      <c r="CVI67" s="49"/>
      <c r="CVJ67" s="49"/>
      <c r="CVK67" s="49"/>
      <c r="CVL67" s="49"/>
      <c r="CVM67" s="49"/>
      <c r="CVN67" s="49"/>
      <c r="CVO67" s="49"/>
      <c r="CVP67" s="49"/>
      <c r="CVQ67" s="49"/>
      <c r="CVR67" s="49"/>
      <c r="CVS67" s="49"/>
      <c r="CVT67" s="49"/>
      <c r="CVU67" s="49"/>
      <c r="CVV67" s="49"/>
      <c r="CVW67" s="49"/>
      <c r="CVX67" s="49"/>
      <c r="CVY67" s="49"/>
      <c r="CVZ67" s="49"/>
      <c r="CWA67" s="49"/>
      <c r="CWB67" s="49"/>
      <c r="CWC67" s="49"/>
      <c r="CWD67" s="49"/>
      <c r="CWE67" s="49"/>
      <c r="CWF67" s="49"/>
      <c r="CWG67" s="49"/>
      <c r="CWH67" s="49"/>
      <c r="CWI67" s="49"/>
      <c r="CWJ67" s="49"/>
      <c r="CWK67" s="49"/>
      <c r="CWL67" s="49"/>
      <c r="CWM67" s="49"/>
      <c r="CWN67" s="49"/>
      <c r="CWO67" s="49"/>
      <c r="CWP67" s="49"/>
      <c r="CWQ67" s="49"/>
    </row>
    <row r="68" spans="1:2643" s="53" customFormat="1" ht="60" customHeight="1" thickBot="1" x14ac:dyDescent="0.45">
      <c r="A68" s="236" t="s">
        <v>34</v>
      </c>
      <c r="B68" s="786" t="s">
        <v>329</v>
      </c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3"/>
      <c r="P68" s="359"/>
      <c r="Q68" s="360"/>
      <c r="R68" s="360"/>
      <c r="S68" s="494"/>
      <c r="T68" s="359">
        <f>SUM(T70:U75,T89:U111,T117:U123)</f>
        <v>3416</v>
      </c>
      <c r="U68" s="360"/>
      <c r="V68" s="493">
        <f t="shared" ref="V68" si="26">SUM(V70:W75,V89:W111,V117:W123)</f>
        <v>1536</v>
      </c>
      <c r="W68" s="360"/>
      <c r="X68" s="359">
        <f t="shared" ref="X68" si="27">SUM(X70:Y75,X89:Y111,X117:Y123)</f>
        <v>822</v>
      </c>
      <c r="Y68" s="361"/>
      <c r="Z68" s="360">
        <f t="shared" ref="Z68" si="28">SUM(Z70:AA75,Z89:AA111,Z117:AA123)</f>
        <v>364</v>
      </c>
      <c r="AA68" s="360"/>
      <c r="AB68" s="493">
        <f t="shared" ref="AB68" si="29">SUM(AB70:AC75,AB89:AC111,AB117:AC123)</f>
        <v>350</v>
      </c>
      <c r="AC68" s="360"/>
      <c r="AD68" s="493">
        <f>SUM(AD69,AD73,AD55,AD91,AD96,AD95,AD100,AD101,AD102,AD106,AD110,AD119)</f>
        <v>0</v>
      </c>
      <c r="AE68" s="494"/>
      <c r="AF68" s="290">
        <f t="shared" ref="AF68:AN68" si="30">SUM(AF69:AF123)</f>
        <v>284</v>
      </c>
      <c r="AG68" s="289">
        <f t="shared" si="30"/>
        <v>122</v>
      </c>
      <c r="AH68" s="297">
        <f t="shared" si="30"/>
        <v>8</v>
      </c>
      <c r="AI68" s="290">
        <f t="shared" si="30"/>
        <v>180</v>
      </c>
      <c r="AJ68" s="289">
        <f t="shared" si="30"/>
        <v>80</v>
      </c>
      <c r="AK68" s="297">
        <f t="shared" si="30"/>
        <v>5</v>
      </c>
      <c r="AL68" s="290">
        <f t="shared" si="30"/>
        <v>498</v>
      </c>
      <c r="AM68" s="289">
        <f t="shared" si="30"/>
        <v>232</v>
      </c>
      <c r="AN68" s="297">
        <f t="shared" si="30"/>
        <v>14</v>
      </c>
      <c r="AO68" s="290">
        <f>SUM(AO69:AO123)</f>
        <v>528</v>
      </c>
      <c r="AP68" s="289">
        <f>SUM(AP69:AP75,AP89:AP110,AP111:AP120)</f>
        <v>232</v>
      </c>
      <c r="AQ68" s="297">
        <f t="shared" ref="AQ68:AZ68" si="31">SUM(AQ69:AQ123)</f>
        <v>15</v>
      </c>
      <c r="AR68" s="290">
        <f t="shared" si="31"/>
        <v>600</v>
      </c>
      <c r="AS68" s="289">
        <f t="shared" si="31"/>
        <v>286</v>
      </c>
      <c r="AT68" s="297">
        <f t="shared" si="31"/>
        <v>16</v>
      </c>
      <c r="AU68" s="290">
        <f t="shared" si="31"/>
        <v>816</v>
      </c>
      <c r="AV68" s="289">
        <f t="shared" si="31"/>
        <v>366</v>
      </c>
      <c r="AW68" s="297">
        <f t="shared" si="31"/>
        <v>22</v>
      </c>
      <c r="AX68" s="290">
        <f t="shared" si="31"/>
        <v>510</v>
      </c>
      <c r="AY68" s="246">
        <f t="shared" si="31"/>
        <v>218</v>
      </c>
      <c r="AZ68" s="259">
        <f t="shared" si="31"/>
        <v>15</v>
      </c>
      <c r="BA68" s="254"/>
      <c r="BB68" s="246"/>
      <c r="BC68" s="247"/>
      <c r="BD68" s="412">
        <f t="shared" si="13"/>
        <v>95</v>
      </c>
      <c r="BE68" s="413"/>
      <c r="BF68" s="490">
        <f>T68*100/T134</f>
        <v>46.312364425162691</v>
      </c>
      <c r="BG68" s="491"/>
      <c r="BH68" s="491"/>
      <c r="BI68" s="492"/>
      <c r="BJ68" s="4">
        <f t="shared" si="5"/>
        <v>1536</v>
      </c>
      <c r="BK68" s="52">
        <f>SUM(AG68,AJ68,AM68,AP68,AS68,AV68,AY68,BB68)</f>
        <v>1536</v>
      </c>
      <c r="BL68" s="52">
        <f t="shared" ref="BL68" si="32">SUM(AH68,AK68,AN68,AQ68,AT68,AW68,AZ68,BC68)</f>
        <v>95</v>
      </c>
      <c r="BN68" s="280">
        <f>SUM(AG68,AJ68,AM68,AP68,AS68,AV68,AY68)</f>
        <v>1536</v>
      </c>
    </row>
    <row r="69" spans="1:2643" s="19" customFormat="1" ht="72" customHeight="1" thickBot="1" x14ac:dyDescent="0.45">
      <c r="A69" s="281" t="s">
        <v>103</v>
      </c>
      <c r="B69" s="742" t="s">
        <v>414</v>
      </c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4"/>
      <c r="P69" s="408"/>
      <c r="Q69" s="422"/>
      <c r="R69" s="422"/>
      <c r="S69" s="409"/>
      <c r="T69" s="570"/>
      <c r="U69" s="422"/>
      <c r="V69" s="570"/>
      <c r="W69" s="409"/>
      <c r="X69" s="570"/>
      <c r="Y69" s="598"/>
      <c r="Z69" s="422"/>
      <c r="AA69" s="422"/>
      <c r="AB69" s="570"/>
      <c r="AC69" s="422"/>
      <c r="AD69" s="570">
        <f>SUM(AD71:AE72)</f>
        <v>0</v>
      </c>
      <c r="AE69" s="422"/>
      <c r="AF69" s="176"/>
      <c r="AG69" s="294"/>
      <c r="AH69" s="177"/>
      <c r="AI69" s="176"/>
      <c r="AJ69" s="294"/>
      <c r="AK69" s="178"/>
      <c r="AL69" s="177"/>
      <c r="AM69" s="294"/>
      <c r="AN69" s="177"/>
      <c r="AO69" s="176"/>
      <c r="AP69" s="294"/>
      <c r="AQ69" s="178"/>
      <c r="AR69" s="177"/>
      <c r="AS69" s="294"/>
      <c r="AT69" s="178"/>
      <c r="AU69" s="176"/>
      <c r="AV69" s="294"/>
      <c r="AW69" s="178"/>
      <c r="AX69" s="177"/>
      <c r="AY69" s="269"/>
      <c r="AZ69" s="177"/>
      <c r="BA69" s="176"/>
      <c r="BB69" s="269"/>
      <c r="BC69" s="177"/>
      <c r="BD69" s="408">
        <f t="shared" si="13"/>
        <v>0</v>
      </c>
      <c r="BE69" s="409"/>
      <c r="BF69" s="414"/>
      <c r="BG69" s="415"/>
      <c r="BH69" s="415"/>
      <c r="BI69" s="416"/>
      <c r="BJ69" s="4">
        <f t="shared" si="5"/>
        <v>0</v>
      </c>
      <c r="BN69" s="280">
        <f t="shared" ref="BN69:BN132" si="33">SUM(AG69,AJ69,AM69,AP69,AS69,AV69,AY69)</f>
        <v>0</v>
      </c>
    </row>
    <row r="70" spans="1:2643" s="42" customFormat="1" ht="35.25" customHeight="1" thickBot="1" x14ac:dyDescent="0.45">
      <c r="A70" s="133" t="s">
        <v>117</v>
      </c>
      <c r="B70" s="419" t="s">
        <v>197</v>
      </c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1"/>
      <c r="P70" s="428"/>
      <c r="Q70" s="418"/>
      <c r="R70" s="418">
        <v>2</v>
      </c>
      <c r="S70" s="411"/>
      <c r="T70" s="410">
        <f>SUM(AF70,AI70,AL70,AO70,AR70,AU70,AX70,BA70)</f>
        <v>72</v>
      </c>
      <c r="U70" s="418"/>
      <c r="V70" s="410">
        <f>SUM(AG70,AJ70,AM70,AP70,AS70,AV70,AY70,BB70)</f>
        <v>34</v>
      </c>
      <c r="W70" s="411"/>
      <c r="X70" s="410">
        <v>18</v>
      </c>
      <c r="Y70" s="417"/>
      <c r="Z70" s="418"/>
      <c r="AA70" s="418"/>
      <c r="AB70" s="410">
        <v>16</v>
      </c>
      <c r="AC70" s="418"/>
      <c r="AD70" s="410"/>
      <c r="AE70" s="417"/>
      <c r="AF70" s="266"/>
      <c r="AG70" s="265"/>
      <c r="AH70" s="267"/>
      <c r="AI70" s="266">
        <v>72</v>
      </c>
      <c r="AJ70" s="265">
        <v>34</v>
      </c>
      <c r="AK70" s="268">
        <v>2</v>
      </c>
      <c r="AL70" s="267"/>
      <c r="AM70" s="265"/>
      <c r="AN70" s="267"/>
      <c r="AO70" s="266"/>
      <c r="AP70" s="265"/>
      <c r="AQ70" s="268"/>
      <c r="AR70" s="267"/>
      <c r="AS70" s="265"/>
      <c r="AT70" s="268"/>
      <c r="AU70" s="266"/>
      <c r="AV70" s="265"/>
      <c r="AW70" s="268"/>
      <c r="AX70" s="267"/>
      <c r="AY70" s="265"/>
      <c r="AZ70" s="267"/>
      <c r="BA70" s="266"/>
      <c r="BB70" s="265"/>
      <c r="BC70" s="267"/>
      <c r="BD70" s="594">
        <f t="shared" si="13"/>
        <v>2</v>
      </c>
      <c r="BE70" s="595"/>
      <c r="BF70" s="401" t="s">
        <v>243</v>
      </c>
      <c r="BG70" s="402"/>
      <c r="BH70" s="402"/>
      <c r="BI70" s="403"/>
      <c r="BJ70" s="4">
        <f t="shared" si="5"/>
        <v>34</v>
      </c>
      <c r="BN70" s="280">
        <f t="shared" si="33"/>
        <v>34</v>
      </c>
      <c r="BO70" s="19"/>
      <c r="BP70" s="19"/>
      <c r="BQ70" s="19"/>
    </row>
    <row r="71" spans="1:2643" s="42" customFormat="1" ht="106.5" customHeight="1" thickBot="1" x14ac:dyDescent="0.45">
      <c r="A71" s="218" t="s">
        <v>146</v>
      </c>
      <c r="B71" s="444" t="s">
        <v>438</v>
      </c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6"/>
      <c r="P71" s="428"/>
      <c r="Q71" s="418"/>
      <c r="R71" s="418">
        <v>3</v>
      </c>
      <c r="S71" s="411"/>
      <c r="T71" s="410">
        <f>SUM(AF71,AI71,AL71,AO71,AR71,AU71,AX71,BA71)</f>
        <v>72</v>
      </c>
      <c r="U71" s="418"/>
      <c r="V71" s="410">
        <f>SUM(AG71,AJ71,AM71,AP71,AS71,AV71,AY71,BB71)</f>
        <v>34</v>
      </c>
      <c r="W71" s="411"/>
      <c r="X71" s="410">
        <v>18</v>
      </c>
      <c r="Y71" s="417"/>
      <c r="Z71" s="418"/>
      <c r="AA71" s="418"/>
      <c r="AB71" s="410">
        <v>16</v>
      </c>
      <c r="AC71" s="418"/>
      <c r="AD71" s="410"/>
      <c r="AE71" s="417"/>
      <c r="AF71" s="266"/>
      <c r="AG71" s="265"/>
      <c r="AH71" s="267"/>
      <c r="AI71" s="266"/>
      <c r="AJ71" s="265"/>
      <c r="AK71" s="268"/>
      <c r="AL71" s="267">
        <v>72</v>
      </c>
      <c r="AM71" s="265">
        <v>34</v>
      </c>
      <c r="AN71" s="267">
        <v>2</v>
      </c>
      <c r="AO71" s="266"/>
      <c r="AP71" s="265"/>
      <c r="AQ71" s="268"/>
      <c r="AR71" s="267"/>
      <c r="AS71" s="265"/>
      <c r="AT71" s="268"/>
      <c r="AU71" s="266"/>
      <c r="AV71" s="265"/>
      <c r="AW71" s="268"/>
      <c r="AX71" s="267"/>
      <c r="AY71" s="265"/>
      <c r="AZ71" s="267"/>
      <c r="BA71" s="266"/>
      <c r="BB71" s="265"/>
      <c r="BC71" s="267"/>
      <c r="BD71" s="594">
        <f t="shared" si="13"/>
        <v>2</v>
      </c>
      <c r="BE71" s="595"/>
      <c r="BF71" s="519" t="s">
        <v>351</v>
      </c>
      <c r="BG71" s="520"/>
      <c r="BH71" s="520"/>
      <c r="BI71" s="521"/>
      <c r="BJ71" s="4">
        <f t="shared" si="5"/>
        <v>34</v>
      </c>
      <c r="BN71" s="280">
        <f t="shared" si="33"/>
        <v>34</v>
      </c>
      <c r="BO71" s="19"/>
      <c r="BP71" s="19"/>
      <c r="BQ71" s="19"/>
    </row>
    <row r="72" spans="1:2643" s="42" customFormat="1" ht="99" customHeight="1" thickBot="1" x14ac:dyDescent="0.45">
      <c r="A72" s="218" t="s">
        <v>239</v>
      </c>
      <c r="B72" s="444" t="s">
        <v>195</v>
      </c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6"/>
      <c r="P72" s="428"/>
      <c r="Q72" s="418"/>
      <c r="R72" s="418">
        <v>4</v>
      </c>
      <c r="S72" s="411"/>
      <c r="T72" s="410">
        <f t="shared" ref="T72" si="34">SUM(AF72,AI72,AL72,AO72,AR72,AU72,AX72,BA72)</f>
        <v>72</v>
      </c>
      <c r="U72" s="418"/>
      <c r="V72" s="410">
        <f t="shared" ref="V72" si="35">SUM(AG72,AJ72,AM72,AP72,AS72,AV72,AY72,BB72)</f>
        <v>34</v>
      </c>
      <c r="W72" s="411"/>
      <c r="X72" s="410">
        <v>16</v>
      </c>
      <c r="Y72" s="417"/>
      <c r="Z72" s="418"/>
      <c r="AA72" s="418"/>
      <c r="AB72" s="410">
        <v>18</v>
      </c>
      <c r="AC72" s="418"/>
      <c r="AD72" s="410"/>
      <c r="AE72" s="417"/>
      <c r="AF72" s="266"/>
      <c r="AG72" s="265"/>
      <c r="AH72" s="267"/>
      <c r="AI72" s="266"/>
      <c r="AJ72" s="265"/>
      <c r="AK72" s="268"/>
      <c r="AL72" s="267"/>
      <c r="AM72" s="265"/>
      <c r="AN72" s="267"/>
      <c r="AO72" s="266">
        <v>72</v>
      </c>
      <c r="AP72" s="265">
        <v>34</v>
      </c>
      <c r="AQ72" s="268">
        <v>2</v>
      </c>
      <c r="AR72" s="267"/>
      <c r="AS72" s="265"/>
      <c r="AT72" s="268"/>
      <c r="AU72" s="266"/>
      <c r="AV72" s="265"/>
      <c r="AW72" s="268"/>
      <c r="AX72" s="267"/>
      <c r="AY72" s="265"/>
      <c r="AZ72" s="267"/>
      <c r="BA72" s="266"/>
      <c r="BB72" s="265"/>
      <c r="BC72" s="267"/>
      <c r="BD72" s="594">
        <f t="shared" si="13"/>
        <v>2</v>
      </c>
      <c r="BE72" s="595"/>
      <c r="BF72" s="401" t="s">
        <v>362</v>
      </c>
      <c r="BG72" s="402"/>
      <c r="BH72" s="402"/>
      <c r="BI72" s="403"/>
      <c r="BJ72" s="4">
        <f t="shared" si="5"/>
        <v>34</v>
      </c>
      <c r="BN72" s="280">
        <f t="shared" si="33"/>
        <v>34</v>
      </c>
      <c r="BO72" s="19"/>
      <c r="BP72" s="19"/>
      <c r="BQ72" s="19"/>
    </row>
    <row r="73" spans="1:2643" s="42" customFormat="1" ht="41.25" customHeight="1" thickBot="1" x14ac:dyDescent="0.45">
      <c r="A73" s="235" t="s">
        <v>118</v>
      </c>
      <c r="B73" s="692" t="s">
        <v>156</v>
      </c>
      <c r="C73" s="692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3"/>
      <c r="P73" s="406"/>
      <c r="Q73" s="410"/>
      <c r="R73" s="417"/>
      <c r="S73" s="407"/>
      <c r="T73" s="506"/>
      <c r="U73" s="410"/>
      <c r="V73" s="506"/>
      <c r="W73" s="407"/>
      <c r="X73" s="506"/>
      <c r="Y73" s="506"/>
      <c r="Z73" s="417"/>
      <c r="AA73" s="410"/>
      <c r="AB73" s="506"/>
      <c r="AC73" s="410"/>
      <c r="AD73" s="417">
        <f>SUM(AD75:AE90)</f>
        <v>0</v>
      </c>
      <c r="AE73" s="407"/>
      <c r="AF73" s="266"/>
      <c r="AG73" s="265"/>
      <c r="AH73" s="267"/>
      <c r="AI73" s="266"/>
      <c r="AJ73" s="265"/>
      <c r="AK73" s="268"/>
      <c r="AL73" s="267"/>
      <c r="AM73" s="265"/>
      <c r="AN73" s="267"/>
      <c r="AO73" s="266"/>
      <c r="AP73" s="265"/>
      <c r="AQ73" s="268"/>
      <c r="AR73" s="267"/>
      <c r="AS73" s="265"/>
      <c r="AT73" s="268"/>
      <c r="AU73" s="266"/>
      <c r="AV73" s="265"/>
      <c r="AW73" s="268"/>
      <c r="AX73" s="267"/>
      <c r="AY73" s="265"/>
      <c r="AZ73" s="267"/>
      <c r="BA73" s="266"/>
      <c r="BB73" s="265"/>
      <c r="BC73" s="267"/>
      <c r="BD73" s="406">
        <f t="shared" si="13"/>
        <v>0</v>
      </c>
      <c r="BE73" s="407"/>
      <c r="BF73" s="401"/>
      <c r="BG73" s="402"/>
      <c r="BH73" s="402"/>
      <c r="BI73" s="403"/>
      <c r="BJ73" s="4">
        <f t="shared" si="5"/>
        <v>0</v>
      </c>
      <c r="BN73" s="280">
        <f t="shared" si="33"/>
        <v>0</v>
      </c>
      <c r="BO73" s="19"/>
      <c r="BP73" s="19"/>
      <c r="BQ73" s="19"/>
    </row>
    <row r="74" spans="1:2643" s="42" customFormat="1" ht="49.5" customHeight="1" thickBot="1" x14ac:dyDescent="0.45">
      <c r="A74" s="218" t="s">
        <v>183</v>
      </c>
      <c r="B74" s="444" t="s">
        <v>331</v>
      </c>
      <c r="C74" s="445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6"/>
      <c r="P74" s="428"/>
      <c r="Q74" s="418"/>
      <c r="R74" s="418">
        <v>1</v>
      </c>
      <c r="S74" s="411"/>
      <c r="T74" s="410">
        <f t="shared" ref="T74:T75" si="36">SUM(AF74,AI74,AL74,AO74,AR74,AU74,AX74,BA74)</f>
        <v>108</v>
      </c>
      <c r="U74" s="418"/>
      <c r="V74" s="410">
        <f>SUM(AG74,AJ74,AM74,AP74,AS74,AV74,AY74,BB74)</f>
        <v>50</v>
      </c>
      <c r="W74" s="411"/>
      <c r="X74" s="410">
        <v>16</v>
      </c>
      <c r="Y74" s="417"/>
      <c r="Z74" s="418"/>
      <c r="AA74" s="418"/>
      <c r="AB74" s="410">
        <v>34</v>
      </c>
      <c r="AC74" s="418"/>
      <c r="AD74" s="410"/>
      <c r="AE74" s="417"/>
      <c r="AF74" s="266">
        <v>108</v>
      </c>
      <c r="AG74" s="265">
        <v>50</v>
      </c>
      <c r="AH74" s="267">
        <v>3</v>
      </c>
      <c r="AI74" s="266"/>
      <c r="AJ74" s="265"/>
      <c r="AK74" s="268"/>
      <c r="AL74" s="267"/>
      <c r="AM74" s="265"/>
      <c r="AN74" s="267"/>
      <c r="AO74" s="266"/>
      <c r="AP74" s="265"/>
      <c r="AQ74" s="268"/>
      <c r="AR74" s="267"/>
      <c r="AS74" s="265"/>
      <c r="AT74" s="268"/>
      <c r="AU74" s="266"/>
      <c r="AV74" s="265"/>
      <c r="AW74" s="268"/>
      <c r="AX74" s="267"/>
      <c r="AY74" s="265"/>
      <c r="AZ74" s="267"/>
      <c r="BA74" s="266"/>
      <c r="BB74" s="265"/>
      <c r="BC74" s="267"/>
      <c r="BD74" s="594">
        <f t="shared" si="13"/>
        <v>3</v>
      </c>
      <c r="BE74" s="595"/>
      <c r="BF74" s="401" t="s">
        <v>140</v>
      </c>
      <c r="BG74" s="402"/>
      <c r="BH74" s="402"/>
      <c r="BI74" s="403"/>
      <c r="BJ74" s="4">
        <f t="shared" si="5"/>
        <v>50</v>
      </c>
      <c r="BN74" s="280">
        <f t="shared" si="33"/>
        <v>50</v>
      </c>
      <c r="BO74" s="19"/>
      <c r="BP74" s="19"/>
      <c r="BQ74" s="19"/>
    </row>
    <row r="75" spans="1:2643" s="42" customFormat="1" ht="34.5" customHeight="1" thickBot="1" x14ac:dyDescent="0.45">
      <c r="A75" s="282" t="s">
        <v>182</v>
      </c>
      <c r="B75" s="788" t="s">
        <v>196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90"/>
      <c r="P75" s="488"/>
      <c r="Q75" s="489"/>
      <c r="R75" s="489">
        <v>3</v>
      </c>
      <c r="S75" s="527"/>
      <c r="T75" s="550">
        <f t="shared" si="36"/>
        <v>108</v>
      </c>
      <c r="U75" s="489"/>
      <c r="V75" s="550">
        <f t="shared" ref="V75" si="37">SUM(AG75,AJ75,AM75,AP75,AS75,AV75,AY75,BB75)</f>
        <v>48</v>
      </c>
      <c r="W75" s="527"/>
      <c r="X75" s="550">
        <v>32</v>
      </c>
      <c r="Y75" s="551"/>
      <c r="Z75" s="489"/>
      <c r="AA75" s="489"/>
      <c r="AB75" s="550">
        <v>16</v>
      </c>
      <c r="AC75" s="489"/>
      <c r="AD75" s="550"/>
      <c r="AE75" s="551"/>
      <c r="AF75" s="276"/>
      <c r="AG75" s="270"/>
      <c r="AH75" s="271"/>
      <c r="AI75" s="276"/>
      <c r="AJ75" s="270"/>
      <c r="AK75" s="277"/>
      <c r="AL75" s="271">
        <v>108</v>
      </c>
      <c r="AM75" s="270">
        <v>48</v>
      </c>
      <c r="AN75" s="271">
        <v>3</v>
      </c>
      <c r="AO75" s="276"/>
      <c r="AP75" s="270"/>
      <c r="AQ75" s="277"/>
      <c r="AR75" s="271"/>
      <c r="AS75" s="270"/>
      <c r="AT75" s="277"/>
      <c r="AU75" s="276"/>
      <c r="AV75" s="270"/>
      <c r="AW75" s="277"/>
      <c r="AX75" s="271"/>
      <c r="AY75" s="270"/>
      <c r="AZ75" s="271"/>
      <c r="BA75" s="276"/>
      <c r="BB75" s="270"/>
      <c r="BC75" s="271"/>
      <c r="BD75" s="404">
        <f t="shared" si="13"/>
        <v>3</v>
      </c>
      <c r="BE75" s="405"/>
      <c r="BF75" s="503" t="s">
        <v>142</v>
      </c>
      <c r="BG75" s="504"/>
      <c r="BH75" s="504"/>
      <c r="BI75" s="505"/>
      <c r="BJ75" s="4">
        <f t="shared" si="5"/>
        <v>48</v>
      </c>
      <c r="BN75" s="280">
        <f t="shared" si="33"/>
        <v>48</v>
      </c>
      <c r="BO75" s="19"/>
      <c r="BP75" s="19"/>
      <c r="BQ75" s="19"/>
    </row>
    <row r="76" spans="1:2643" s="201" customFormat="1" ht="56.25" customHeight="1" thickBot="1" x14ac:dyDescent="0.6">
      <c r="A76" s="197" t="s">
        <v>124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48"/>
      <c r="S76" s="148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50"/>
      <c r="AF76" s="198"/>
      <c r="AG76" s="163"/>
      <c r="AH76" s="163"/>
      <c r="AI76" s="481" t="s">
        <v>124</v>
      </c>
      <c r="AJ76" s="481"/>
      <c r="AK76" s="481"/>
      <c r="AL76" s="481"/>
      <c r="AM76" s="481"/>
      <c r="AN76" s="481"/>
      <c r="AO76" s="481"/>
      <c r="AP76" s="481"/>
      <c r="AQ76" s="481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99"/>
      <c r="BJ76" s="4">
        <f t="shared" si="5"/>
        <v>0</v>
      </c>
      <c r="BK76" s="200"/>
      <c r="BL76" s="200"/>
      <c r="BM76" s="200"/>
      <c r="BN76" s="280">
        <f t="shared" si="33"/>
        <v>0</v>
      </c>
    </row>
    <row r="77" spans="1:2643" s="201" customFormat="1" ht="17.25" customHeight="1" thickBot="1" x14ac:dyDescent="0.6">
      <c r="A77" s="434" t="s">
        <v>439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152"/>
      <c r="Z77" s="152"/>
      <c r="AA77" s="152"/>
      <c r="AB77" s="152"/>
      <c r="AC77" s="152"/>
      <c r="AD77" s="163"/>
      <c r="AE77" s="150"/>
      <c r="AF77" s="163"/>
      <c r="AG77" s="163"/>
      <c r="AH77" s="163"/>
      <c r="AI77" s="435" t="s">
        <v>170</v>
      </c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5"/>
      <c r="AY77" s="435"/>
      <c r="AZ77" s="435"/>
      <c r="BA77" s="435"/>
      <c r="BB77" s="435"/>
      <c r="BC77" s="435"/>
      <c r="BD77" s="435"/>
      <c r="BE77" s="435"/>
      <c r="BF77" s="435"/>
      <c r="BG77" s="435"/>
      <c r="BH77" s="435"/>
      <c r="BI77" s="199"/>
      <c r="BJ77" s="4">
        <f t="shared" si="5"/>
        <v>0</v>
      </c>
      <c r="BK77" s="200"/>
      <c r="BL77" s="200"/>
      <c r="BM77" s="200"/>
      <c r="BN77" s="280">
        <f t="shared" si="33"/>
        <v>0</v>
      </c>
    </row>
    <row r="78" spans="1:2643" s="201" customFormat="1" ht="51.75" customHeight="1" thickBot="1" x14ac:dyDescent="0.6">
      <c r="A78" s="434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152"/>
      <c r="Z78" s="152"/>
      <c r="AA78" s="152"/>
      <c r="AB78" s="152"/>
      <c r="AC78" s="152"/>
      <c r="AD78" s="163"/>
      <c r="AE78" s="150"/>
      <c r="AF78" s="163"/>
      <c r="AG78" s="163"/>
      <c r="AH78" s="163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199"/>
      <c r="BJ78" s="4">
        <f t="shared" si="5"/>
        <v>0</v>
      </c>
      <c r="BK78" s="200"/>
      <c r="BL78" s="200"/>
      <c r="BM78" s="200"/>
      <c r="BN78" s="280">
        <f t="shared" si="33"/>
        <v>0</v>
      </c>
    </row>
    <row r="79" spans="1:2643" s="198" customFormat="1" ht="43.5" customHeight="1" thickBot="1" x14ac:dyDescent="0.65">
      <c r="A79" s="436"/>
      <c r="B79" s="436"/>
      <c r="C79" s="436"/>
      <c r="D79" s="436"/>
      <c r="E79" s="436"/>
      <c r="F79" s="436"/>
      <c r="G79" s="436"/>
      <c r="H79" s="437" t="s">
        <v>167</v>
      </c>
      <c r="I79" s="437"/>
      <c r="J79" s="437"/>
      <c r="K79" s="437"/>
      <c r="L79" s="437"/>
      <c r="M79" s="437"/>
      <c r="N79" s="437"/>
      <c r="O79" s="437"/>
      <c r="P79" s="437"/>
      <c r="Q79" s="437"/>
      <c r="R79" s="154"/>
      <c r="S79" s="154"/>
      <c r="T79" s="154"/>
      <c r="U79" s="154"/>
      <c r="V79" s="163"/>
      <c r="W79" s="163"/>
      <c r="X79" s="163"/>
      <c r="Y79" s="163"/>
      <c r="Z79" s="163"/>
      <c r="AA79" s="163"/>
      <c r="AB79" s="163"/>
      <c r="AC79" s="163"/>
      <c r="AD79" s="163"/>
      <c r="AE79" s="150"/>
      <c r="AF79" s="163"/>
      <c r="AG79" s="163"/>
      <c r="AH79" s="163"/>
      <c r="AI79" s="153"/>
      <c r="AJ79" s="151"/>
      <c r="AK79" s="151"/>
      <c r="AL79" s="151"/>
      <c r="AM79" s="151"/>
      <c r="AN79" s="151"/>
      <c r="AO79" s="151"/>
      <c r="AP79" s="438" t="s">
        <v>171</v>
      </c>
      <c r="AQ79" s="438"/>
      <c r="AR79" s="438"/>
      <c r="AS79" s="438"/>
      <c r="AT79" s="438"/>
      <c r="AU79" s="438"/>
      <c r="AV79" s="438"/>
      <c r="AW79" s="438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63"/>
      <c r="BI79" s="40"/>
      <c r="BJ79" s="4">
        <f t="shared" si="5"/>
        <v>0</v>
      </c>
      <c r="BK79" s="202"/>
      <c r="BL79" s="202"/>
      <c r="BM79" s="202"/>
      <c r="BN79" s="280">
        <f t="shared" si="33"/>
        <v>0</v>
      </c>
    </row>
    <row r="80" spans="1:2643" s="201" customFormat="1" ht="54.75" customHeight="1" thickBot="1" x14ac:dyDescent="0.65">
      <c r="A80" s="439"/>
      <c r="B80" s="439"/>
      <c r="C80" s="439"/>
      <c r="D80" s="439"/>
      <c r="E80" s="439"/>
      <c r="F80" s="439"/>
      <c r="G80" s="439"/>
      <c r="H80" s="440">
        <v>2021</v>
      </c>
      <c r="I80" s="440"/>
      <c r="J80" s="440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4"/>
      <c r="AF80" s="203"/>
      <c r="AG80" s="203"/>
      <c r="AH80" s="203"/>
      <c r="AI80" s="441" t="s">
        <v>166</v>
      </c>
      <c r="AJ80" s="441"/>
      <c r="AK80" s="441"/>
      <c r="AL80" s="441"/>
      <c r="AM80" s="441"/>
      <c r="AN80" s="441"/>
      <c r="AO80" s="441"/>
      <c r="AP80" s="440">
        <v>2021</v>
      </c>
      <c r="AQ80" s="440"/>
      <c r="AR80" s="440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3"/>
      <c r="BH80" s="203"/>
      <c r="BI80" s="199"/>
      <c r="BJ80" s="4">
        <f t="shared" si="5"/>
        <v>0</v>
      </c>
      <c r="BK80" s="200"/>
      <c r="BL80" s="200"/>
      <c r="BM80" s="200"/>
      <c r="BN80" s="280">
        <f t="shared" si="33"/>
        <v>2021</v>
      </c>
    </row>
    <row r="81" spans="1:69" s="206" customFormat="1" ht="32.25" customHeight="1" thickBot="1" x14ac:dyDescent="0.7"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R81" s="208"/>
      <c r="S81" s="208"/>
      <c r="AA81" s="209"/>
      <c r="BD81" s="210"/>
      <c r="BE81" s="210"/>
      <c r="BF81" s="210"/>
      <c r="BG81" s="210"/>
      <c r="BH81" s="210"/>
      <c r="BI81" s="40"/>
      <c r="BJ81" s="4">
        <f t="shared" si="5"/>
        <v>0</v>
      </c>
      <c r="BK81" s="211"/>
      <c r="BL81" s="211"/>
      <c r="BM81" s="211"/>
      <c r="BN81" s="280">
        <f t="shared" si="33"/>
        <v>0</v>
      </c>
    </row>
    <row r="82" spans="1:69" s="198" customFormat="1" ht="48.75" customHeight="1" thickBot="1" x14ac:dyDescent="0.65">
      <c r="A82" s="212" t="s">
        <v>353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R82" s="213"/>
      <c r="S82" s="21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BD82" s="214"/>
      <c r="BE82" s="214"/>
      <c r="BF82" s="214"/>
      <c r="BG82" s="214"/>
      <c r="BH82" s="214"/>
      <c r="BI82" s="40"/>
      <c r="BJ82" s="4">
        <f t="shared" si="5"/>
        <v>0</v>
      </c>
      <c r="BK82" s="202"/>
      <c r="BL82" s="202"/>
      <c r="BM82" s="202"/>
      <c r="BN82" s="280">
        <f t="shared" si="33"/>
        <v>0</v>
      </c>
    </row>
    <row r="83" spans="1:69" s="198" customFormat="1" ht="48.75" customHeight="1" thickBot="1" x14ac:dyDescent="0.65">
      <c r="A83" s="73" t="s">
        <v>474</v>
      </c>
      <c r="R83" s="213"/>
      <c r="S83" s="213"/>
      <c r="BD83" s="214"/>
      <c r="BE83" s="214"/>
      <c r="BF83" s="214"/>
      <c r="BG83" s="214"/>
      <c r="BH83" s="214"/>
      <c r="BI83" s="40"/>
      <c r="BJ83" s="4">
        <f t="shared" si="5"/>
        <v>0</v>
      </c>
      <c r="BK83" s="202"/>
      <c r="BL83" s="202"/>
      <c r="BM83" s="202"/>
      <c r="BN83" s="280">
        <f t="shared" si="33"/>
        <v>0</v>
      </c>
    </row>
    <row r="84" spans="1:69" s="198" customFormat="1" ht="48.75" customHeight="1" thickBot="1" x14ac:dyDescent="0.65">
      <c r="A84" s="73"/>
      <c r="R84" s="213"/>
      <c r="S84" s="213"/>
      <c r="BD84" s="214"/>
      <c r="BE84" s="214"/>
      <c r="BF84" s="214"/>
      <c r="BG84" s="214"/>
      <c r="BH84" s="214"/>
      <c r="BI84" s="40"/>
      <c r="BJ84" s="4">
        <f t="shared" si="5"/>
        <v>0</v>
      </c>
      <c r="BK84" s="202"/>
      <c r="BL84" s="202"/>
      <c r="BM84" s="202"/>
      <c r="BN84" s="280">
        <f t="shared" si="33"/>
        <v>0</v>
      </c>
    </row>
    <row r="85" spans="1:69" s="42" customFormat="1" ht="32.4" customHeight="1" thickBot="1" x14ac:dyDescent="0.45">
      <c r="A85" s="335" t="s">
        <v>98</v>
      </c>
      <c r="B85" s="338" t="s">
        <v>416</v>
      </c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40"/>
      <c r="P85" s="347" t="s">
        <v>8</v>
      </c>
      <c r="Q85" s="348"/>
      <c r="R85" s="348" t="s">
        <v>9</v>
      </c>
      <c r="S85" s="353"/>
      <c r="T85" s="356" t="s">
        <v>10</v>
      </c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8"/>
      <c r="AF85" s="359" t="s">
        <v>36</v>
      </c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1"/>
      <c r="BD85" s="362" t="s">
        <v>24</v>
      </c>
      <c r="BE85" s="363"/>
      <c r="BF85" s="368" t="s">
        <v>99</v>
      </c>
      <c r="BG85" s="369"/>
      <c r="BH85" s="369"/>
      <c r="BI85" s="363"/>
      <c r="BJ85" s="4">
        <f t="shared" si="5"/>
        <v>0</v>
      </c>
      <c r="BN85" s="280">
        <f t="shared" si="33"/>
        <v>0</v>
      </c>
      <c r="BO85" s="19"/>
      <c r="BP85" s="19"/>
      <c r="BQ85" s="19"/>
    </row>
    <row r="86" spans="1:69" s="42" customFormat="1" ht="32.4" customHeight="1" thickBot="1" x14ac:dyDescent="0.45">
      <c r="A86" s="336"/>
      <c r="B86" s="341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3"/>
      <c r="P86" s="349"/>
      <c r="Q86" s="350"/>
      <c r="R86" s="350"/>
      <c r="S86" s="354"/>
      <c r="T86" s="374" t="s">
        <v>5</v>
      </c>
      <c r="U86" s="348"/>
      <c r="V86" s="374" t="s">
        <v>11</v>
      </c>
      <c r="W86" s="353"/>
      <c r="X86" s="377" t="s">
        <v>12</v>
      </c>
      <c r="Y86" s="378"/>
      <c r="Z86" s="378"/>
      <c r="AA86" s="378"/>
      <c r="AB86" s="378"/>
      <c r="AC86" s="378"/>
      <c r="AD86" s="378"/>
      <c r="AE86" s="379"/>
      <c r="AF86" s="380" t="s">
        <v>14</v>
      </c>
      <c r="AG86" s="381"/>
      <c r="AH86" s="381"/>
      <c r="AI86" s="381"/>
      <c r="AJ86" s="381"/>
      <c r="AK86" s="382"/>
      <c r="AL86" s="383" t="s">
        <v>15</v>
      </c>
      <c r="AM86" s="384"/>
      <c r="AN86" s="384"/>
      <c r="AO86" s="384"/>
      <c r="AP86" s="384"/>
      <c r="AQ86" s="385"/>
      <c r="AR86" s="380" t="s">
        <v>16</v>
      </c>
      <c r="AS86" s="381"/>
      <c r="AT86" s="381"/>
      <c r="AU86" s="381"/>
      <c r="AV86" s="381"/>
      <c r="AW86" s="382"/>
      <c r="AX86" s="386" t="s">
        <v>157</v>
      </c>
      <c r="AY86" s="381"/>
      <c r="AZ86" s="381"/>
      <c r="BA86" s="381"/>
      <c r="BB86" s="381"/>
      <c r="BC86" s="387"/>
      <c r="BD86" s="364"/>
      <c r="BE86" s="365"/>
      <c r="BF86" s="370"/>
      <c r="BG86" s="371"/>
      <c r="BH86" s="371"/>
      <c r="BI86" s="365"/>
      <c r="BJ86" s="4">
        <f t="shared" si="5"/>
        <v>0</v>
      </c>
      <c r="BN86" s="280">
        <f t="shared" si="33"/>
        <v>0</v>
      </c>
      <c r="BO86" s="19"/>
      <c r="BP86" s="19"/>
      <c r="BQ86" s="19"/>
    </row>
    <row r="87" spans="1:69" s="42" customFormat="1" ht="76.95" customHeight="1" thickBot="1" x14ac:dyDescent="0.45">
      <c r="A87" s="336"/>
      <c r="B87" s="341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3"/>
      <c r="P87" s="349"/>
      <c r="Q87" s="350"/>
      <c r="R87" s="350"/>
      <c r="S87" s="354"/>
      <c r="T87" s="375"/>
      <c r="U87" s="350"/>
      <c r="V87" s="375"/>
      <c r="W87" s="354"/>
      <c r="X87" s="388" t="s">
        <v>13</v>
      </c>
      <c r="Y87" s="389"/>
      <c r="Z87" s="348" t="s">
        <v>100</v>
      </c>
      <c r="AA87" s="348"/>
      <c r="AB87" s="388" t="s">
        <v>101</v>
      </c>
      <c r="AC87" s="391"/>
      <c r="AD87" s="391" t="s">
        <v>74</v>
      </c>
      <c r="AE87" s="389"/>
      <c r="AF87" s="392" t="s">
        <v>152</v>
      </c>
      <c r="AG87" s="378"/>
      <c r="AH87" s="393"/>
      <c r="AI87" s="392" t="s">
        <v>181</v>
      </c>
      <c r="AJ87" s="378"/>
      <c r="AK87" s="379"/>
      <c r="AL87" s="394" t="s">
        <v>179</v>
      </c>
      <c r="AM87" s="378"/>
      <c r="AN87" s="379"/>
      <c r="AO87" s="394" t="s">
        <v>180</v>
      </c>
      <c r="AP87" s="378"/>
      <c r="AQ87" s="393"/>
      <c r="AR87" s="392" t="s">
        <v>153</v>
      </c>
      <c r="AS87" s="378"/>
      <c r="AT87" s="393"/>
      <c r="AU87" s="392" t="s">
        <v>154</v>
      </c>
      <c r="AV87" s="378"/>
      <c r="AW87" s="379"/>
      <c r="AX87" s="394" t="s">
        <v>190</v>
      </c>
      <c r="AY87" s="378"/>
      <c r="AZ87" s="379"/>
      <c r="BA87" s="395" t="s">
        <v>155</v>
      </c>
      <c r="BB87" s="396"/>
      <c r="BC87" s="397"/>
      <c r="BD87" s="364"/>
      <c r="BE87" s="365"/>
      <c r="BF87" s="370"/>
      <c r="BG87" s="371"/>
      <c r="BH87" s="371"/>
      <c r="BI87" s="365"/>
      <c r="BJ87" s="4">
        <f t="shared" si="5"/>
        <v>0</v>
      </c>
      <c r="BN87" s="280">
        <f t="shared" si="33"/>
        <v>0</v>
      </c>
      <c r="BO87" s="19"/>
      <c r="BP87" s="19"/>
      <c r="BQ87" s="19"/>
    </row>
    <row r="88" spans="1:69" s="42" customFormat="1" ht="145.5" customHeight="1" thickBot="1" x14ac:dyDescent="0.45">
      <c r="A88" s="337"/>
      <c r="B88" s="678"/>
      <c r="C88" s="679"/>
      <c r="D88" s="679"/>
      <c r="E88" s="679"/>
      <c r="F88" s="679"/>
      <c r="G88" s="679"/>
      <c r="H88" s="679"/>
      <c r="I88" s="679"/>
      <c r="J88" s="679"/>
      <c r="K88" s="679"/>
      <c r="L88" s="679"/>
      <c r="M88" s="679"/>
      <c r="N88" s="679"/>
      <c r="O88" s="680"/>
      <c r="P88" s="351"/>
      <c r="Q88" s="352"/>
      <c r="R88" s="352"/>
      <c r="S88" s="355"/>
      <c r="T88" s="376"/>
      <c r="U88" s="352"/>
      <c r="V88" s="376"/>
      <c r="W88" s="355"/>
      <c r="X88" s="376"/>
      <c r="Y88" s="390"/>
      <c r="Z88" s="352"/>
      <c r="AA88" s="352"/>
      <c r="AB88" s="376"/>
      <c r="AC88" s="352"/>
      <c r="AD88" s="352"/>
      <c r="AE88" s="390"/>
      <c r="AF88" s="182" t="s">
        <v>3</v>
      </c>
      <c r="AG88" s="183" t="s">
        <v>17</v>
      </c>
      <c r="AH88" s="184" t="s">
        <v>18</v>
      </c>
      <c r="AI88" s="182" t="s">
        <v>3</v>
      </c>
      <c r="AJ88" s="183" t="s">
        <v>17</v>
      </c>
      <c r="AK88" s="185" t="s">
        <v>18</v>
      </c>
      <c r="AL88" s="184" t="s">
        <v>3</v>
      </c>
      <c r="AM88" s="183" t="s">
        <v>17</v>
      </c>
      <c r="AN88" s="185" t="s">
        <v>18</v>
      </c>
      <c r="AO88" s="184" t="s">
        <v>3</v>
      </c>
      <c r="AP88" s="183" t="s">
        <v>17</v>
      </c>
      <c r="AQ88" s="184" t="s">
        <v>18</v>
      </c>
      <c r="AR88" s="182" t="s">
        <v>3</v>
      </c>
      <c r="AS88" s="183" t="s">
        <v>17</v>
      </c>
      <c r="AT88" s="184" t="s">
        <v>18</v>
      </c>
      <c r="AU88" s="182" t="s">
        <v>3</v>
      </c>
      <c r="AV88" s="183" t="s">
        <v>17</v>
      </c>
      <c r="AW88" s="185" t="s">
        <v>18</v>
      </c>
      <c r="AX88" s="186" t="s">
        <v>3</v>
      </c>
      <c r="AY88" s="183" t="s">
        <v>17</v>
      </c>
      <c r="AZ88" s="187" t="s">
        <v>18</v>
      </c>
      <c r="BA88" s="188" t="s">
        <v>3</v>
      </c>
      <c r="BB88" s="189" t="s">
        <v>17</v>
      </c>
      <c r="BC88" s="190" t="s">
        <v>18</v>
      </c>
      <c r="BD88" s="366"/>
      <c r="BE88" s="367"/>
      <c r="BF88" s="372"/>
      <c r="BG88" s="373"/>
      <c r="BH88" s="373"/>
      <c r="BI88" s="367"/>
      <c r="BJ88" s="4">
        <f t="shared" si="5"/>
        <v>0</v>
      </c>
      <c r="BN88" s="280">
        <f t="shared" si="33"/>
        <v>0</v>
      </c>
      <c r="BO88" s="19"/>
      <c r="BP88" s="19"/>
      <c r="BQ88" s="19"/>
    </row>
    <row r="89" spans="1:69" s="42" customFormat="1" ht="76.5" customHeight="1" thickBot="1" x14ac:dyDescent="0.45">
      <c r="A89" s="219" t="s">
        <v>184</v>
      </c>
      <c r="B89" s="701" t="s">
        <v>359</v>
      </c>
      <c r="C89" s="628"/>
      <c r="D89" s="628"/>
      <c r="E89" s="628"/>
      <c r="F89" s="628"/>
      <c r="G89" s="628"/>
      <c r="H89" s="628"/>
      <c r="I89" s="628"/>
      <c r="J89" s="628"/>
      <c r="K89" s="628"/>
      <c r="L89" s="628"/>
      <c r="M89" s="628"/>
      <c r="N89" s="628"/>
      <c r="O89" s="702"/>
      <c r="P89" s="408"/>
      <c r="Q89" s="422"/>
      <c r="R89" s="422">
        <v>3</v>
      </c>
      <c r="S89" s="409"/>
      <c r="T89" s="570">
        <f>SUM(AF89,AI89,AL89,AO89,AR89,AU89,AX89,BA89)</f>
        <v>102</v>
      </c>
      <c r="U89" s="422"/>
      <c r="V89" s="570">
        <f>SUM(AG89,AJ89,AM89,AP89,AS89,AV89,AY89,BB89)</f>
        <v>36</v>
      </c>
      <c r="W89" s="409"/>
      <c r="X89" s="570">
        <v>22</v>
      </c>
      <c r="Y89" s="598"/>
      <c r="Z89" s="422"/>
      <c r="AA89" s="422"/>
      <c r="AB89" s="570">
        <v>14</v>
      </c>
      <c r="AC89" s="422"/>
      <c r="AD89" s="570"/>
      <c r="AE89" s="598"/>
      <c r="AF89" s="176"/>
      <c r="AG89" s="228"/>
      <c r="AH89" s="177"/>
      <c r="AI89" s="176"/>
      <c r="AJ89" s="228"/>
      <c r="AK89" s="178"/>
      <c r="AL89" s="177">
        <v>102</v>
      </c>
      <c r="AM89" s="228">
        <v>36</v>
      </c>
      <c r="AN89" s="177">
        <v>3</v>
      </c>
      <c r="AO89" s="176"/>
      <c r="AP89" s="228"/>
      <c r="AQ89" s="178"/>
      <c r="AR89" s="177"/>
      <c r="AS89" s="228"/>
      <c r="AT89" s="178"/>
      <c r="AU89" s="176"/>
      <c r="AV89" s="228"/>
      <c r="AW89" s="178"/>
      <c r="AX89" s="177"/>
      <c r="AY89" s="228"/>
      <c r="AZ89" s="177"/>
      <c r="BA89" s="176"/>
      <c r="BB89" s="228"/>
      <c r="BC89" s="177"/>
      <c r="BD89" s="408">
        <f>SUM(AH89,AK89,AN89,AQ89,AT89,AW89,AZ89)</f>
        <v>3</v>
      </c>
      <c r="BE89" s="409"/>
      <c r="BF89" s="414" t="s">
        <v>143</v>
      </c>
      <c r="BG89" s="415"/>
      <c r="BH89" s="415"/>
      <c r="BI89" s="416"/>
      <c r="BJ89" s="4">
        <f t="shared" si="5"/>
        <v>36</v>
      </c>
      <c r="BN89" s="280">
        <f t="shared" si="33"/>
        <v>36</v>
      </c>
      <c r="BO89" s="19"/>
      <c r="BP89" s="19"/>
      <c r="BQ89" s="19"/>
    </row>
    <row r="90" spans="1:69" s="42" customFormat="1" ht="71.25" customHeight="1" thickBot="1" x14ac:dyDescent="0.45">
      <c r="A90" s="218" t="s">
        <v>185</v>
      </c>
      <c r="B90" s="444" t="s">
        <v>313</v>
      </c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6"/>
      <c r="P90" s="428"/>
      <c r="Q90" s="418"/>
      <c r="R90" s="418">
        <v>4</v>
      </c>
      <c r="S90" s="411"/>
      <c r="T90" s="410">
        <f>SUM(AF90,AI90,AL90,AO90,AR90,AU90,AX90,BA90)</f>
        <v>108</v>
      </c>
      <c r="U90" s="418"/>
      <c r="V90" s="410">
        <f>SUM(AG90,AJ90,AM90,AP90,AS90,AV90,AY90,BB90)</f>
        <v>50</v>
      </c>
      <c r="W90" s="411"/>
      <c r="X90" s="410">
        <v>26</v>
      </c>
      <c r="Y90" s="417"/>
      <c r="Z90" s="418"/>
      <c r="AA90" s="418"/>
      <c r="AB90" s="410">
        <v>24</v>
      </c>
      <c r="AC90" s="418"/>
      <c r="AD90" s="410"/>
      <c r="AE90" s="417"/>
      <c r="AF90" s="222"/>
      <c r="AG90" s="225"/>
      <c r="AH90" s="223"/>
      <c r="AI90" s="222"/>
      <c r="AJ90" s="225"/>
      <c r="AK90" s="224"/>
      <c r="AL90" s="223"/>
      <c r="AM90" s="225"/>
      <c r="AN90" s="223"/>
      <c r="AO90" s="222">
        <v>108</v>
      </c>
      <c r="AP90" s="225">
        <v>50</v>
      </c>
      <c r="AQ90" s="224">
        <v>3</v>
      </c>
      <c r="AR90" s="223"/>
      <c r="AS90" s="225"/>
      <c r="AT90" s="224"/>
      <c r="AU90" s="222"/>
      <c r="AV90" s="225"/>
      <c r="AW90" s="224"/>
      <c r="AX90" s="223"/>
      <c r="AY90" s="225"/>
      <c r="AZ90" s="223"/>
      <c r="BA90" s="222"/>
      <c r="BB90" s="225"/>
      <c r="BC90" s="223"/>
      <c r="BD90" s="594">
        <f>SUM(AH90,AK90,AN90,AQ90,AT90,AW90,AZ90)</f>
        <v>3</v>
      </c>
      <c r="BE90" s="595"/>
      <c r="BF90" s="401" t="s">
        <v>144</v>
      </c>
      <c r="BG90" s="402"/>
      <c r="BH90" s="402"/>
      <c r="BI90" s="403"/>
      <c r="BJ90" s="4">
        <f t="shared" si="5"/>
        <v>50</v>
      </c>
      <c r="BN90" s="280">
        <f t="shared" si="33"/>
        <v>50</v>
      </c>
      <c r="BO90" s="19"/>
      <c r="BP90" s="19"/>
      <c r="BQ90" s="19"/>
    </row>
    <row r="91" spans="1:69" s="42" customFormat="1" ht="42" customHeight="1" thickBot="1" x14ac:dyDescent="0.45">
      <c r="A91" s="237" t="s">
        <v>395</v>
      </c>
      <c r="B91" s="431" t="s">
        <v>449</v>
      </c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86"/>
      <c r="P91" s="428"/>
      <c r="Q91" s="418"/>
      <c r="R91" s="418"/>
      <c r="S91" s="411"/>
      <c r="T91" s="410"/>
      <c r="U91" s="418"/>
      <c r="V91" s="410"/>
      <c r="W91" s="411"/>
      <c r="X91" s="410"/>
      <c r="Y91" s="417"/>
      <c r="Z91" s="418"/>
      <c r="AA91" s="418"/>
      <c r="AB91" s="410"/>
      <c r="AC91" s="418"/>
      <c r="AD91" s="418"/>
      <c r="AE91" s="417"/>
      <c r="AF91" s="222"/>
      <c r="AG91" s="225"/>
      <c r="AH91" s="223"/>
      <c r="AI91" s="222"/>
      <c r="AJ91" s="225"/>
      <c r="AK91" s="224"/>
      <c r="AL91" s="223"/>
      <c r="AM91" s="225"/>
      <c r="AN91" s="224"/>
      <c r="AO91" s="223"/>
      <c r="AP91" s="225"/>
      <c r="AQ91" s="223"/>
      <c r="AR91" s="222"/>
      <c r="AS91" s="225"/>
      <c r="AT91" s="223"/>
      <c r="AU91" s="222"/>
      <c r="AV91" s="225"/>
      <c r="AW91" s="224"/>
      <c r="AX91" s="223"/>
      <c r="AY91" s="225"/>
      <c r="AZ91" s="224"/>
      <c r="BA91" s="226"/>
      <c r="BB91" s="225"/>
      <c r="BC91" s="227"/>
      <c r="BD91" s="423">
        <f t="shared" si="13"/>
        <v>0</v>
      </c>
      <c r="BE91" s="424"/>
      <c r="BF91" s="401"/>
      <c r="BG91" s="402"/>
      <c r="BH91" s="402"/>
      <c r="BI91" s="403"/>
      <c r="BJ91" s="4">
        <f t="shared" si="5"/>
        <v>0</v>
      </c>
      <c r="BN91" s="280">
        <f t="shared" si="33"/>
        <v>0</v>
      </c>
      <c r="BO91" s="19"/>
      <c r="BP91" s="19"/>
      <c r="BQ91" s="19"/>
    </row>
    <row r="92" spans="1:69" s="42" customFormat="1" ht="49.5" customHeight="1" thickBot="1" x14ac:dyDescent="0.45">
      <c r="A92" s="218" t="s">
        <v>396</v>
      </c>
      <c r="B92" s="419" t="s">
        <v>248</v>
      </c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1"/>
      <c r="P92" s="428"/>
      <c r="Q92" s="418"/>
      <c r="R92" s="418">
        <v>3</v>
      </c>
      <c r="S92" s="411"/>
      <c r="T92" s="410">
        <f t="shared" ref="T92:T93" si="38">SUM(AF92,AI92,AL92,AO92,AR92,AU92,AX92,BA92)</f>
        <v>108</v>
      </c>
      <c r="U92" s="418"/>
      <c r="V92" s="410">
        <f t="shared" ref="V92:V93" si="39">SUM(AG92,AJ92,AM92,AP92,AS92,AV92,AY92,BB92)</f>
        <v>50</v>
      </c>
      <c r="W92" s="411"/>
      <c r="X92" s="410">
        <v>18</v>
      </c>
      <c r="Y92" s="417"/>
      <c r="Z92" s="418">
        <v>24</v>
      </c>
      <c r="AA92" s="418"/>
      <c r="AB92" s="410">
        <v>8</v>
      </c>
      <c r="AC92" s="418"/>
      <c r="AD92" s="410"/>
      <c r="AE92" s="417"/>
      <c r="AF92" s="222"/>
      <c r="AG92" s="225"/>
      <c r="AH92" s="223"/>
      <c r="AI92" s="222"/>
      <c r="AJ92" s="225"/>
      <c r="AK92" s="224"/>
      <c r="AL92" s="223">
        <v>108</v>
      </c>
      <c r="AM92" s="225">
        <v>50</v>
      </c>
      <c r="AN92" s="223">
        <v>3</v>
      </c>
      <c r="AO92" s="222"/>
      <c r="AP92" s="225"/>
      <c r="AQ92" s="224"/>
      <c r="AR92" s="222"/>
      <c r="AS92" s="225"/>
      <c r="AT92" s="223"/>
      <c r="AU92" s="222"/>
      <c r="AV92" s="225"/>
      <c r="AW92" s="224"/>
      <c r="AX92" s="223"/>
      <c r="AY92" s="225"/>
      <c r="AZ92" s="224"/>
      <c r="BA92" s="226"/>
      <c r="BB92" s="225"/>
      <c r="BC92" s="227"/>
      <c r="BD92" s="423">
        <f>SUM(AH92,AK92,AN92,AQ92,AT92,AW92,AZ92)</f>
        <v>3</v>
      </c>
      <c r="BE92" s="424"/>
      <c r="BF92" s="401" t="s">
        <v>399</v>
      </c>
      <c r="BG92" s="402"/>
      <c r="BH92" s="402"/>
      <c r="BI92" s="403"/>
      <c r="BJ92" s="4">
        <f t="shared" si="5"/>
        <v>50</v>
      </c>
      <c r="BN92" s="280">
        <f t="shared" si="33"/>
        <v>50</v>
      </c>
      <c r="BO92" s="19"/>
      <c r="BP92" s="19"/>
      <c r="BQ92" s="19"/>
    </row>
    <row r="93" spans="1:69" s="42" customFormat="1" ht="51.75" customHeight="1" thickBot="1" x14ac:dyDescent="0.45">
      <c r="A93" s="218" t="s">
        <v>397</v>
      </c>
      <c r="B93" s="444" t="s">
        <v>192</v>
      </c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6"/>
      <c r="P93" s="428"/>
      <c r="Q93" s="418"/>
      <c r="R93" s="418">
        <v>4</v>
      </c>
      <c r="S93" s="411"/>
      <c r="T93" s="410">
        <f t="shared" si="38"/>
        <v>108</v>
      </c>
      <c r="U93" s="418"/>
      <c r="V93" s="410">
        <f t="shared" si="39"/>
        <v>50</v>
      </c>
      <c r="W93" s="411"/>
      <c r="X93" s="410">
        <v>18</v>
      </c>
      <c r="Y93" s="417"/>
      <c r="Z93" s="418">
        <v>16</v>
      </c>
      <c r="AA93" s="418"/>
      <c r="AB93" s="410">
        <v>16</v>
      </c>
      <c r="AC93" s="418"/>
      <c r="AD93" s="410"/>
      <c r="AE93" s="417"/>
      <c r="AF93" s="222"/>
      <c r="AG93" s="225"/>
      <c r="AH93" s="223"/>
      <c r="AI93" s="222"/>
      <c r="AJ93" s="225"/>
      <c r="AK93" s="224"/>
      <c r="AL93" s="223"/>
      <c r="AM93" s="225"/>
      <c r="AN93" s="223"/>
      <c r="AO93" s="222">
        <v>108</v>
      </c>
      <c r="AP93" s="225">
        <v>50</v>
      </c>
      <c r="AQ93" s="224">
        <v>3</v>
      </c>
      <c r="AR93" s="222"/>
      <c r="AS93" s="225"/>
      <c r="AT93" s="223"/>
      <c r="AU93" s="222"/>
      <c r="AV93" s="225"/>
      <c r="AW93" s="224"/>
      <c r="AX93" s="223"/>
      <c r="AY93" s="225"/>
      <c r="AZ93" s="224"/>
      <c r="BA93" s="226"/>
      <c r="BB93" s="225"/>
      <c r="BC93" s="227"/>
      <c r="BD93" s="423">
        <f t="shared" si="13"/>
        <v>3</v>
      </c>
      <c r="BE93" s="424"/>
      <c r="BF93" s="401" t="s">
        <v>214</v>
      </c>
      <c r="BG93" s="402"/>
      <c r="BH93" s="402"/>
      <c r="BI93" s="403"/>
      <c r="BJ93" s="4">
        <f t="shared" si="5"/>
        <v>50</v>
      </c>
      <c r="BN93" s="280">
        <f t="shared" si="33"/>
        <v>50</v>
      </c>
      <c r="BO93" s="19"/>
      <c r="BP93" s="19"/>
      <c r="BQ93" s="19"/>
    </row>
    <row r="94" spans="1:69" s="42" customFormat="1" ht="51.75" customHeight="1" thickBot="1" x14ac:dyDescent="0.45">
      <c r="A94" s="218" t="s">
        <v>398</v>
      </c>
      <c r="B94" s="444" t="s">
        <v>412</v>
      </c>
      <c r="C94" s="445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87"/>
      <c r="P94" s="428">
        <v>5</v>
      </c>
      <c r="Q94" s="418"/>
      <c r="R94" s="418"/>
      <c r="S94" s="411"/>
      <c r="T94" s="410">
        <f>SUM(AF94,AI94,AL94,AO94,AR94,AU94,AX94,BA94)</f>
        <v>144</v>
      </c>
      <c r="U94" s="418"/>
      <c r="V94" s="410">
        <f>SUM(AG94,AJ94,AM94,AP94,AS94,AV94,AY94,BB94)</f>
        <v>70</v>
      </c>
      <c r="W94" s="411"/>
      <c r="X94" s="410">
        <v>42</v>
      </c>
      <c r="Y94" s="417"/>
      <c r="Z94" s="418">
        <v>28</v>
      </c>
      <c r="AA94" s="418"/>
      <c r="AB94" s="410"/>
      <c r="AC94" s="418"/>
      <c r="AD94" s="418"/>
      <c r="AE94" s="417"/>
      <c r="AF94" s="222"/>
      <c r="AG94" s="225"/>
      <c r="AH94" s="223"/>
      <c r="AI94" s="222"/>
      <c r="AJ94" s="225"/>
      <c r="AK94" s="224"/>
      <c r="AL94" s="223"/>
      <c r="AM94" s="225"/>
      <c r="AN94" s="224"/>
      <c r="AO94" s="223"/>
      <c r="AP94" s="225"/>
      <c r="AQ94" s="223"/>
      <c r="AR94" s="222">
        <v>144</v>
      </c>
      <c r="AS94" s="225">
        <v>70</v>
      </c>
      <c r="AT94" s="223">
        <v>4</v>
      </c>
      <c r="AU94" s="222"/>
      <c r="AV94" s="225"/>
      <c r="AW94" s="224"/>
      <c r="AX94" s="223"/>
      <c r="AY94" s="225"/>
      <c r="AZ94" s="224"/>
      <c r="BA94" s="226"/>
      <c r="BB94" s="225"/>
      <c r="BC94" s="227"/>
      <c r="BD94" s="423">
        <f>SUM(AH94,AK94,AN94,AQ94,AT94,AW94,AZ94)</f>
        <v>4</v>
      </c>
      <c r="BE94" s="424"/>
      <c r="BF94" s="401" t="s">
        <v>215</v>
      </c>
      <c r="BG94" s="402"/>
      <c r="BH94" s="402"/>
      <c r="BI94" s="403"/>
      <c r="BJ94" s="4">
        <f t="shared" si="5"/>
        <v>70</v>
      </c>
      <c r="BN94" s="280">
        <f t="shared" si="33"/>
        <v>70</v>
      </c>
      <c r="BO94" s="19"/>
      <c r="BP94" s="19"/>
      <c r="BQ94" s="19"/>
    </row>
    <row r="95" spans="1:69" s="42" customFormat="1" ht="48.75" customHeight="1" thickBot="1" x14ac:dyDescent="0.45">
      <c r="A95" s="218" t="s">
        <v>400</v>
      </c>
      <c r="B95" s="461" t="s">
        <v>335</v>
      </c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2"/>
      <c r="P95" s="406"/>
      <c r="Q95" s="410"/>
      <c r="R95" s="417">
        <v>5</v>
      </c>
      <c r="S95" s="407"/>
      <c r="T95" s="506">
        <f>SUM(AF95,AI95,AL95,AO95,AR95,AU95,AX95,BA95)</f>
        <v>108</v>
      </c>
      <c r="U95" s="410"/>
      <c r="V95" s="506">
        <f>SUM(AG95,AJ95,AM95,AP95,AS95,AV95,AY95,BB95)</f>
        <v>50</v>
      </c>
      <c r="W95" s="407"/>
      <c r="X95" s="450">
        <v>18</v>
      </c>
      <c r="Y95" s="450"/>
      <c r="Z95" s="792">
        <v>24</v>
      </c>
      <c r="AA95" s="791"/>
      <c r="AB95" s="450">
        <v>8</v>
      </c>
      <c r="AC95" s="791"/>
      <c r="AD95" s="417"/>
      <c r="AE95" s="407"/>
      <c r="AF95" s="222"/>
      <c r="AG95" s="225"/>
      <c r="AH95" s="223"/>
      <c r="AI95" s="222"/>
      <c r="AJ95" s="225"/>
      <c r="AK95" s="224"/>
      <c r="AL95" s="223"/>
      <c r="AM95" s="225"/>
      <c r="AN95" s="224"/>
      <c r="AO95" s="223"/>
      <c r="AP95" s="225"/>
      <c r="AQ95" s="223"/>
      <c r="AR95" s="222">
        <v>108</v>
      </c>
      <c r="AS95" s="225">
        <v>50</v>
      </c>
      <c r="AT95" s="223">
        <v>3</v>
      </c>
      <c r="AU95" s="222"/>
      <c r="AV95" s="225"/>
      <c r="AW95" s="224"/>
      <c r="AX95" s="223"/>
      <c r="AY95" s="225"/>
      <c r="AZ95" s="224"/>
      <c r="BA95" s="226"/>
      <c r="BB95" s="225"/>
      <c r="BC95" s="227"/>
      <c r="BD95" s="449">
        <f>SUM(AH95,AK95,AN95,AQ95,AT95,AW95,AZ95)</f>
        <v>3</v>
      </c>
      <c r="BE95" s="451"/>
      <c r="BF95" s="500" t="s">
        <v>216</v>
      </c>
      <c r="BG95" s="501"/>
      <c r="BH95" s="501"/>
      <c r="BI95" s="502"/>
      <c r="BJ95" s="4">
        <f t="shared" si="5"/>
        <v>50</v>
      </c>
      <c r="BN95" s="280">
        <f t="shared" si="33"/>
        <v>50</v>
      </c>
      <c r="BO95" s="19"/>
      <c r="BP95" s="19"/>
      <c r="BQ95" s="19"/>
    </row>
    <row r="96" spans="1:69" s="42" customFormat="1" ht="82.5" customHeight="1" thickBot="1" x14ac:dyDescent="0.45">
      <c r="A96" s="237" t="s">
        <v>272</v>
      </c>
      <c r="B96" s="431" t="s">
        <v>299</v>
      </c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86"/>
      <c r="P96" s="428"/>
      <c r="Q96" s="418"/>
      <c r="R96" s="418"/>
      <c r="S96" s="411"/>
      <c r="T96" s="410"/>
      <c r="U96" s="418"/>
      <c r="V96" s="410"/>
      <c r="W96" s="411"/>
      <c r="X96" s="410"/>
      <c r="Y96" s="417"/>
      <c r="Z96" s="418"/>
      <c r="AA96" s="418"/>
      <c r="AB96" s="418"/>
      <c r="AC96" s="418"/>
      <c r="AD96" s="410">
        <f t="shared" ref="AD96" si="40">SUM(AD97:AE99)</f>
        <v>0</v>
      </c>
      <c r="AE96" s="417"/>
      <c r="AF96" s="222"/>
      <c r="AG96" s="225"/>
      <c r="AH96" s="223"/>
      <c r="AI96" s="222"/>
      <c r="AJ96" s="225"/>
      <c r="AK96" s="224"/>
      <c r="AL96" s="223"/>
      <c r="AM96" s="225"/>
      <c r="AN96" s="224"/>
      <c r="AO96" s="223">
        <f t="shared" ref="AO96:AZ96" si="41">SUM(AO97:AO99)</f>
        <v>0</v>
      </c>
      <c r="AP96" s="225">
        <f t="shared" si="41"/>
        <v>0</v>
      </c>
      <c r="AQ96" s="223">
        <f t="shared" si="41"/>
        <v>0</v>
      </c>
      <c r="AR96" s="222">
        <f t="shared" si="41"/>
        <v>0</v>
      </c>
      <c r="AS96" s="225">
        <f t="shared" si="41"/>
        <v>0</v>
      </c>
      <c r="AT96" s="223">
        <f t="shared" si="41"/>
        <v>0</v>
      </c>
      <c r="AU96" s="222">
        <f t="shared" si="41"/>
        <v>0</v>
      </c>
      <c r="AV96" s="225">
        <f t="shared" si="41"/>
        <v>0</v>
      </c>
      <c r="AW96" s="224">
        <f t="shared" si="41"/>
        <v>0</v>
      </c>
      <c r="AX96" s="223">
        <f t="shared" si="41"/>
        <v>0</v>
      </c>
      <c r="AY96" s="225">
        <f t="shared" si="41"/>
        <v>0</v>
      </c>
      <c r="AZ96" s="224">
        <f t="shared" si="41"/>
        <v>0</v>
      </c>
      <c r="BA96" s="226"/>
      <c r="BB96" s="225"/>
      <c r="BC96" s="227"/>
      <c r="BD96" s="423">
        <f t="shared" si="13"/>
        <v>0</v>
      </c>
      <c r="BE96" s="424"/>
      <c r="BF96" s="401"/>
      <c r="BG96" s="402"/>
      <c r="BH96" s="402"/>
      <c r="BI96" s="403"/>
      <c r="BJ96" s="4">
        <f t="shared" si="5"/>
        <v>0</v>
      </c>
      <c r="BN96" s="280">
        <f t="shared" si="33"/>
        <v>0</v>
      </c>
      <c r="BO96" s="19"/>
      <c r="BP96" s="19"/>
      <c r="BQ96" s="19"/>
    </row>
    <row r="97" spans="1:2643" s="42" customFormat="1" ht="75.75" customHeight="1" thickBot="1" x14ac:dyDescent="0.45">
      <c r="A97" s="218" t="s">
        <v>249</v>
      </c>
      <c r="B97" s="444" t="s">
        <v>332</v>
      </c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6"/>
      <c r="P97" s="428">
        <v>1</v>
      </c>
      <c r="Q97" s="418"/>
      <c r="R97" s="418"/>
      <c r="S97" s="411"/>
      <c r="T97" s="410">
        <f t="shared" ref="T97" si="42">SUM(AF97,AI97,AL97,AO97,AR97,AU97,AX97,BA97)</f>
        <v>176</v>
      </c>
      <c r="U97" s="418"/>
      <c r="V97" s="410">
        <f t="shared" ref="V97" si="43">SUM(AG97,AJ97,AM97,AP97,AS97,AV97,AY97,BB97)</f>
        <v>72</v>
      </c>
      <c r="W97" s="411"/>
      <c r="X97" s="410">
        <f>V97-Z97-AB97</f>
        <v>40</v>
      </c>
      <c r="Y97" s="417"/>
      <c r="Z97" s="418">
        <v>16</v>
      </c>
      <c r="AA97" s="418"/>
      <c r="AB97" s="410">
        <v>16</v>
      </c>
      <c r="AC97" s="418"/>
      <c r="AD97" s="410"/>
      <c r="AE97" s="417"/>
      <c r="AF97" s="222">
        <v>176</v>
      </c>
      <c r="AG97" s="225">
        <v>72</v>
      </c>
      <c r="AH97" s="223">
        <v>5</v>
      </c>
      <c r="AI97" s="222"/>
      <c r="AJ97" s="225"/>
      <c r="AK97" s="224"/>
      <c r="AL97" s="223"/>
      <c r="AM97" s="225"/>
      <c r="AN97" s="224"/>
      <c r="AO97" s="223"/>
      <c r="AP97" s="225"/>
      <c r="AQ97" s="223"/>
      <c r="AR97" s="222"/>
      <c r="AS97" s="225"/>
      <c r="AT97" s="223"/>
      <c r="AU97" s="222"/>
      <c r="AV97" s="225"/>
      <c r="AW97" s="224"/>
      <c r="AX97" s="223"/>
      <c r="AY97" s="225"/>
      <c r="AZ97" s="224"/>
      <c r="BA97" s="226"/>
      <c r="BB97" s="225"/>
      <c r="BC97" s="227"/>
      <c r="BD97" s="423">
        <f t="shared" si="13"/>
        <v>5</v>
      </c>
      <c r="BE97" s="424"/>
      <c r="BF97" s="401" t="s">
        <v>217</v>
      </c>
      <c r="BG97" s="402"/>
      <c r="BH97" s="402"/>
      <c r="BI97" s="403"/>
      <c r="BJ97" s="4">
        <f t="shared" ref="BJ97:BJ127" si="44">SUM(X97:AE97)</f>
        <v>72</v>
      </c>
      <c r="BK97" s="49"/>
      <c r="BL97" s="49"/>
      <c r="BM97" s="49"/>
      <c r="BN97" s="280">
        <f t="shared" si="33"/>
        <v>72</v>
      </c>
      <c r="BO97" s="49"/>
      <c r="BP97" s="49"/>
      <c r="BQ97" s="49"/>
    </row>
    <row r="98" spans="1:2643" s="42" customFormat="1" ht="47.25" customHeight="1" thickBot="1" x14ac:dyDescent="0.45">
      <c r="A98" s="218" t="s">
        <v>275</v>
      </c>
      <c r="B98" s="444" t="s">
        <v>209</v>
      </c>
      <c r="C98" s="445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87"/>
      <c r="P98" s="428">
        <v>2</v>
      </c>
      <c r="Q98" s="418"/>
      <c r="R98" s="418"/>
      <c r="S98" s="411"/>
      <c r="T98" s="410">
        <f t="shared" ref="T98:T123" si="45">SUM(AF98,AI98,AL98,AO98,AR98,AU98,AX98,BA98)</f>
        <v>108</v>
      </c>
      <c r="U98" s="418"/>
      <c r="V98" s="410">
        <f t="shared" ref="V98:V123" si="46">SUM(AG98,AJ98,AM98,AP98,AS98,AV98,AY98,BB98)</f>
        <v>46</v>
      </c>
      <c r="W98" s="411"/>
      <c r="X98" s="410">
        <f t="shared" ref="X98:X99" si="47">V98-Z98-AB98</f>
        <v>46</v>
      </c>
      <c r="Y98" s="417"/>
      <c r="Z98" s="418"/>
      <c r="AA98" s="418"/>
      <c r="AB98" s="410"/>
      <c r="AC98" s="418"/>
      <c r="AD98" s="418"/>
      <c r="AE98" s="417"/>
      <c r="AF98" s="222"/>
      <c r="AG98" s="225"/>
      <c r="AH98" s="223"/>
      <c r="AI98" s="222">
        <v>108</v>
      </c>
      <c r="AJ98" s="225">
        <v>46</v>
      </c>
      <c r="AK98" s="224">
        <v>3</v>
      </c>
      <c r="AL98" s="223"/>
      <c r="AM98" s="225"/>
      <c r="AN98" s="224"/>
      <c r="AO98" s="223"/>
      <c r="AP98" s="225"/>
      <c r="AQ98" s="223"/>
      <c r="AR98" s="222"/>
      <c r="AS98" s="225"/>
      <c r="AT98" s="223"/>
      <c r="AU98" s="222"/>
      <c r="AV98" s="225"/>
      <c r="AW98" s="224"/>
      <c r="AX98" s="223"/>
      <c r="AY98" s="225"/>
      <c r="AZ98" s="224"/>
      <c r="BA98" s="226"/>
      <c r="BB98" s="225"/>
      <c r="BC98" s="227"/>
      <c r="BD98" s="423">
        <f t="shared" si="13"/>
        <v>3</v>
      </c>
      <c r="BE98" s="424"/>
      <c r="BF98" s="401" t="s">
        <v>219</v>
      </c>
      <c r="BG98" s="402"/>
      <c r="BH98" s="402"/>
      <c r="BI98" s="403"/>
      <c r="BJ98" s="4">
        <f t="shared" si="44"/>
        <v>46</v>
      </c>
      <c r="BK98" s="49"/>
      <c r="BL98" s="49"/>
      <c r="BM98" s="49"/>
      <c r="BN98" s="280">
        <f t="shared" si="33"/>
        <v>46</v>
      </c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9"/>
      <c r="IY98" s="49"/>
      <c r="IZ98" s="49"/>
      <c r="JA98" s="49"/>
      <c r="JB98" s="49"/>
      <c r="JC98" s="49"/>
      <c r="JD98" s="49"/>
      <c r="JE98" s="49"/>
      <c r="JF98" s="49"/>
      <c r="JG98" s="49"/>
      <c r="JH98" s="49"/>
      <c r="JI98" s="49"/>
      <c r="JJ98" s="49"/>
      <c r="JK98" s="49"/>
      <c r="JL98" s="49"/>
      <c r="JM98" s="49"/>
      <c r="JN98" s="49"/>
      <c r="JO98" s="49"/>
      <c r="JP98" s="49"/>
      <c r="JQ98" s="49"/>
      <c r="JR98" s="49"/>
      <c r="JS98" s="49"/>
      <c r="JT98" s="49"/>
      <c r="JU98" s="49"/>
      <c r="JV98" s="49"/>
      <c r="JW98" s="49"/>
      <c r="JX98" s="49"/>
      <c r="JY98" s="49"/>
      <c r="JZ98" s="49"/>
      <c r="KA98" s="49"/>
      <c r="KB98" s="49"/>
      <c r="KC98" s="49"/>
      <c r="KD98" s="49"/>
      <c r="KE98" s="49"/>
      <c r="KF98" s="49"/>
      <c r="KG98" s="49"/>
      <c r="KH98" s="49"/>
      <c r="KI98" s="49"/>
      <c r="KJ98" s="49"/>
      <c r="KK98" s="49"/>
      <c r="KL98" s="49"/>
      <c r="KM98" s="49"/>
      <c r="KN98" s="49"/>
      <c r="KO98" s="49"/>
      <c r="KP98" s="49"/>
      <c r="KQ98" s="49"/>
      <c r="KR98" s="49"/>
      <c r="KS98" s="49"/>
      <c r="KT98" s="49"/>
      <c r="KU98" s="49"/>
      <c r="KV98" s="49"/>
      <c r="KW98" s="49"/>
      <c r="KX98" s="49"/>
      <c r="KY98" s="49"/>
      <c r="KZ98" s="49"/>
      <c r="LA98" s="49"/>
      <c r="LB98" s="49"/>
      <c r="LC98" s="49"/>
      <c r="LD98" s="49"/>
      <c r="LE98" s="49"/>
      <c r="LF98" s="49"/>
      <c r="LG98" s="49"/>
      <c r="LH98" s="49"/>
      <c r="LI98" s="49"/>
      <c r="LJ98" s="49"/>
      <c r="LK98" s="49"/>
      <c r="LL98" s="49"/>
      <c r="LM98" s="49"/>
      <c r="LN98" s="49"/>
      <c r="LO98" s="49"/>
      <c r="LP98" s="49"/>
      <c r="LQ98" s="49"/>
      <c r="LR98" s="49"/>
      <c r="LS98" s="49"/>
      <c r="LT98" s="49"/>
      <c r="LU98" s="49"/>
      <c r="LV98" s="49"/>
      <c r="LW98" s="49"/>
      <c r="LX98" s="49"/>
      <c r="LY98" s="49"/>
      <c r="LZ98" s="49"/>
      <c r="MA98" s="49"/>
      <c r="MB98" s="49"/>
      <c r="MC98" s="49"/>
      <c r="MD98" s="49"/>
      <c r="ME98" s="49"/>
      <c r="MF98" s="49"/>
      <c r="MG98" s="49"/>
      <c r="MH98" s="49"/>
      <c r="MI98" s="49"/>
      <c r="MJ98" s="49"/>
      <c r="MK98" s="49"/>
      <c r="ML98" s="49"/>
      <c r="MM98" s="49"/>
      <c r="MN98" s="49"/>
      <c r="MO98" s="49"/>
      <c r="MP98" s="49"/>
      <c r="MQ98" s="49"/>
      <c r="MR98" s="49"/>
      <c r="MS98" s="49"/>
      <c r="MT98" s="49"/>
      <c r="MU98" s="49"/>
      <c r="MV98" s="49"/>
      <c r="MW98" s="49"/>
      <c r="MX98" s="49"/>
      <c r="MY98" s="49"/>
      <c r="MZ98" s="49"/>
      <c r="NA98" s="49"/>
      <c r="NB98" s="49"/>
      <c r="NC98" s="49"/>
      <c r="ND98" s="49"/>
      <c r="NE98" s="49"/>
      <c r="NF98" s="49"/>
      <c r="NG98" s="49"/>
      <c r="NH98" s="49"/>
      <c r="NI98" s="49"/>
      <c r="NJ98" s="49"/>
      <c r="NK98" s="49"/>
      <c r="NL98" s="49"/>
      <c r="NM98" s="49"/>
      <c r="NN98" s="49"/>
      <c r="NO98" s="49"/>
      <c r="NP98" s="49"/>
      <c r="NQ98" s="49"/>
      <c r="NR98" s="49"/>
      <c r="NS98" s="49"/>
      <c r="NT98" s="49"/>
      <c r="NU98" s="49"/>
      <c r="NV98" s="49"/>
      <c r="NW98" s="49"/>
      <c r="NX98" s="49"/>
      <c r="NY98" s="49"/>
      <c r="NZ98" s="49"/>
      <c r="OA98" s="49"/>
      <c r="OB98" s="49"/>
      <c r="OC98" s="49"/>
      <c r="OD98" s="49"/>
      <c r="OE98" s="49"/>
      <c r="OF98" s="49"/>
      <c r="OG98" s="49"/>
      <c r="OH98" s="49"/>
      <c r="OI98" s="49"/>
      <c r="OJ98" s="49"/>
      <c r="OK98" s="49"/>
      <c r="OL98" s="49"/>
      <c r="OM98" s="49"/>
      <c r="ON98" s="49"/>
      <c r="OO98" s="49"/>
      <c r="OP98" s="49"/>
      <c r="OQ98" s="49"/>
      <c r="OR98" s="49"/>
      <c r="OS98" s="49"/>
      <c r="OT98" s="49"/>
      <c r="OU98" s="49"/>
      <c r="OV98" s="49"/>
      <c r="OW98" s="49"/>
      <c r="OX98" s="49"/>
      <c r="OY98" s="49"/>
      <c r="OZ98" s="49"/>
      <c r="PA98" s="49"/>
      <c r="PB98" s="49"/>
      <c r="PC98" s="49"/>
      <c r="PD98" s="49"/>
      <c r="PE98" s="49"/>
      <c r="PF98" s="49"/>
      <c r="PG98" s="49"/>
      <c r="PH98" s="49"/>
      <c r="PI98" s="49"/>
      <c r="PJ98" s="49"/>
      <c r="PK98" s="49"/>
      <c r="PL98" s="49"/>
      <c r="PM98" s="49"/>
      <c r="PN98" s="49"/>
      <c r="PO98" s="49"/>
      <c r="PP98" s="49"/>
      <c r="PQ98" s="49"/>
      <c r="PR98" s="49"/>
      <c r="PS98" s="49"/>
      <c r="PT98" s="49"/>
      <c r="PU98" s="49"/>
      <c r="PV98" s="49"/>
      <c r="PW98" s="49"/>
      <c r="PX98" s="49"/>
      <c r="PY98" s="49"/>
      <c r="PZ98" s="49"/>
      <c r="QA98" s="49"/>
      <c r="QB98" s="49"/>
      <c r="QC98" s="49"/>
      <c r="QD98" s="49"/>
      <c r="QE98" s="49"/>
      <c r="QF98" s="49"/>
      <c r="QG98" s="49"/>
      <c r="QH98" s="49"/>
      <c r="QI98" s="49"/>
      <c r="QJ98" s="49"/>
      <c r="QK98" s="49"/>
      <c r="QL98" s="49"/>
      <c r="QM98" s="49"/>
      <c r="QN98" s="49"/>
      <c r="QO98" s="49"/>
      <c r="QP98" s="49"/>
      <c r="QQ98" s="49"/>
      <c r="QR98" s="49"/>
      <c r="QS98" s="49"/>
      <c r="QT98" s="49"/>
      <c r="QU98" s="49"/>
      <c r="QV98" s="49"/>
      <c r="QW98" s="49"/>
      <c r="QX98" s="49"/>
      <c r="QY98" s="49"/>
      <c r="QZ98" s="49"/>
      <c r="RA98" s="49"/>
      <c r="RB98" s="49"/>
      <c r="RC98" s="49"/>
      <c r="RD98" s="49"/>
      <c r="RE98" s="49"/>
      <c r="RF98" s="49"/>
      <c r="RG98" s="49"/>
      <c r="RH98" s="49"/>
      <c r="RI98" s="49"/>
      <c r="RJ98" s="49"/>
      <c r="RK98" s="49"/>
      <c r="RL98" s="49"/>
      <c r="RM98" s="49"/>
      <c r="RN98" s="49"/>
      <c r="RO98" s="49"/>
      <c r="RP98" s="49"/>
      <c r="RQ98" s="49"/>
      <c r="RR98" s="49"/>
      <c r="RS98" s="49"/>
      <c r="RT98" s="49"/>
      <c r="RU98" s="49"/>
      <c r="RV98" s="49"/>
      <c r="RW98" s="49"/>
      <c r="RX98" s="49"/>
      <c r="RY98" s="49"/>
      <c r="RZ98" s="49"/>
      <c r="SA98" s="49"/>
      <c r="SB98" s="49"/>
      <c r="SC98" s="49"/>
      <c r="SD98" s="49"/>
      <c r="SE98" s="49"/>
      <c r="SF98" s="49"/>
      <c r="SG98" s="49"/>
      <c r="SH98" s="49"/>
      <c r="SI98" s="49"/>
      <c r="SJ98" s="49"/>
      <c r="SK98" s="49"/>
      <c r="SL98" s="49"/>
      <c r="SM98" s="49"/>
      <c r="SN98" s="49"/>
      <c r="SO98" s="49"/>
      <c r="SP98" s="49"/>
      <c r="SQ98" s="49"/>
      <c r="SR98" s="49"/>
      <c r="SS98" s="49"/>
      <c r="ST98" s="49"/>
      <c r="SU98" s="49"/>
      <c r="SV98" s="49"/>
      <c r="SW98" s="49"/>
      <c r="SX98" s="49"/>
      <c r="SY98" s="49"/>
      <c r="SZ98" s="49"/>
      <c r="TA98" s="49"/>
      <c r="TB98" s="49"/>
      <c r="TC98" s="49"/>
      <c r="TD98" s="49"/>
      <c r="TE98" s="49"/>
      <c r="TF98" s="49"/>
      <c r="TG98" s="49"/>
      <c r="TH98" s="49"/>
      <c r="TI98" s="49"/>
      <c r="TJ98" s="49"/>
      <c r="TK98" s="49"/>
      <c r="TL98" s="49"/>
      <c r="TM98" s="49"/>
      <c r="TN98" s="49"/>
      <c r="TO98" s="49"/>
      <c r="TP98" s="49"/>
      <c r="TQ98" s="49"/>
      <c r="TR98" s="49"/>
      <c r="TS98" s="49"/>
      <c r="TT98" s="49"/>
      <c r="TU98" s="49"/>
      <c r="TV98" s="49"/>
      <c r="TW98" s="49"/>
      <c r="TX98" s="49"/>
      <c r="TY98" s="49"/>
      <c r="TZ98" s="49"/>
      <c r="UA98" s="49"/>
      <c r="UB98" s="49"/>
      <c r="UC98" s="49"/>
      <c r="UD98" s="49"/>
      <c r="UE98" s="49"/>
      <c r="UF98" s="49"/>
      <c r="UG98" s="49"/>
      <c r="UH98" s="49"/>
      <c r="UI98" s="49"/>
      <c r="UJ98" s="49"/>
      <c r="UK98" s="49"/>
      <c r="UL98" s="49"/>
      <c r="UM98" s="49"/>
      <c r="UN98" s="49"/>
      <c r="UO98" s="49"/>
      <c r="UP98" s="49"/>
      <c r="UQ98" s="49"/>
      <c r="UR98" s="49"/>
      <c r="US98" s="49"/>
      <c r="UT98" s="49"/>
      <c r="UU98" s="49"/>
      <c r="UV98" s="49"/>
      <c r="UW98" s="49"/>
      <c r="UX98" s="49"/>
      <c r="UY98" s="49"/>
      <c r="UZ98" s="49"/>
      <c r="VA98" s="49"/>
      <c r="VB98" s="49"/>
      <c r="VC98" s="49"/>
      <c r="VD98" s="49"/>
      <c r="VE98" s="49"/>
      <c r="VF98" s="49"/>
      <c r="VG98" s="49"/>
      <c r="VH98" s="49"/>
      <c r="VI98" s="49"/>
      <c r="VJ98" s="49"/>
      <c r="VK98" s="49"/>
      <c r="VL98" s="49"/>
      <c r="VM98" s="49"/>
      <c r="VN98" s="49"/>
      <c r="VO98" s="49"/>
      <c r="VP98" s="49"/>
      <c r="VQ98" s="49"/>
      <c r="VR98" s="49"/>
      <c r="VS98" s="49"/>
      <c r="VT98" s="49"/>
      <c r="VU98" s="49"/>
      <c r="VV98" s="49"/>
      <c r="VW98" s="49"/>
      <c r="VX98" s="49"/>
      <c r="VY98" s="49"/>
      <c r="VZ98" s="49"/>
      <c r="WA98" s="49"/>
      <c r="WB98" s="49"/>
      <c r="WC98" s="49"/>
      <c r="WD98" s="49"/>
      <c r="WE98" s="49"/>
      <c r="WF98" s="49"/>
      <c r="WG98" s="49"/>
      <c r="WH98" s="49"/>
      <c r="WI98" s="49"/>
      <c r="WJ98" s="49"/>
      <c r="WK98" s="49"/>
      <c r="WL98" s="49"/>
      <c r="WM98" s="49"/>
      <c r="WN98" s="49"/>
      <c r="WO98" s="49"/>
      <c r="WP98" s="49"/>
      <c r="WQ98" s="49"/>
      <c r="WR98" s="49"/>
      <c r="WS98" s="49"/>
      <c r="WT98" s="49"/>
      <c r="WU98" s="49"/>
      <c r="WV98" s="49"/>
      <c r="WW98" s="49"/>
      <c r="WX98" s="49"/>
      <c r="WY98" s="49"/>
      <c r="WZ98" s="49"/>
      <c r="XA98" s="49"/>
      <c r="XB98" s="49"/>
      <c r="XC98" s="49"/>
      <c r="XD98" s="49"/>
      <c r="XE98" s="49"/>
      <c r="XF98" s="49"/>
      <c r="XG98" s="49"/>
      <c r="XH98" s="49"/>
      <c r="XI98" s="49"/>
      <c r="XJ98" s="49"/>
      <c r="XK98" s="49"/>
      <c r="XL98" s="49"/>
      <c r="XM98" s="49"/>
      <c r="XN98" s="49"/>
      <c r="XO98" s="49"/>
      <c r="XP98" s="49"/>
      <c r="XQ98" s="49"/>
      <c r="XR98" s="49"/>
      <c r="XS98" s="49"/>
      <c r="XT98" s="49"/>
      <c r="XU98" s="49"/>
      <c r="XV98" s="49"/>
      <c r="XW98" s="49"/>
      <c r="XX98" s="49"/>
      <c r="XY98" s="49"/>
      <c r="XZ98" s="49"/>
      <c r="YA98" s="49"/>
      <c r="YB98" s="49"/>
      <c r="YC98" s="49"/>
      <c r="YD98" s="49"/>
      <c r="YE98" s="49"/>
      <c r="YF98" s="49"/>
      <c r="YG98" s="49"/>
      <c r="YH98" s="49"/>
      <c r="YI98" s="49"/>
      <c r="YJ98" s="49"/>
      <c r="YK98" s="49"/>
      <c r="YL98" s="49"/>
      <c r="YM98" s="49"/>
      <c r="YN98" s="49"/>
      <c r="YO98" s="49"/>
      <c r="YP98" s="49"/>
      <c r="YQ98" s="49"/>
      <c r="YR98" s="49"/>
      <c r="YS98" s="49"/>
      <c r="YT98" s="49"/>
      <c r="YU98" s="49"/>
      <c r="YV98" s="49"/>
      <c r="YW98" s="49"/>
      <c r="YX98" s="49"/>
      <c r="YY98" s="49"/>
      <c r="YZ98" s="49"/>
      <c r="ZA98" s="49"/>
      <c r="ZB98" s="49"/>
      <c r="ZC98" s="49"/>
      <c r="ZD98" s="49"/>
      <c r="ZE98" s="49"/>
      <c r="ZF98" s="49"/>
      <c r="ZG98" s="49"/>
      <c r="ZH98" s="49"/>
      <c r="ZI98" s="49"/>
      <c r="ZJ98" s="49"/>
      <c r="ZK98" s="49"/>
      <c r="ZL98" s="49"/>
      <c r="ZM98" s="49"/>
      <c r="ZN98" s="49"/>
      <c r="ZO98" s="49"/>
      <c r="ZP98" s="49"/>
      <c r="ZQ98" s="49"/>
      <c r="ZR98" s="49"/>
      <c r="ZS98" s="49"/>
      <c r="ZT98" s="49"/>
      <c r="ZU98" s="49"/>
      <c r="ZV98" s="49"/>
      <c r="ZW98" s="49"/>
      <c r="ZX98" s="49"/>
      <c r="ZY98" s="49"/>
      <c r="ZZ98" s="49"/>
      <c r="AAA98" s="49"/>
      <c r="AAB98" s="49"/>
      <c r="AAC98" s="49"/>
      <c r="AAD98" s="49"/>
      <c r="AAE98" s="49"/>
      <c r="AAF98" s="49"/>
      <c r="AAG98" s="49"/>
      <c r="AAH98" s="49"/>
      <c r="AAI98" s="49"/>
      <c r="AAJ98" s="49"/>
      <c r="AAK98" s="49"/>
      <c r="AAL98" s="49"/>
      <c r="AAM98" s="49"/>
      <c r="AAN98" s="49"/>
      <c r="AAO98" s="49"/>
      <c r="AAP98" s="49"/>
      <c r="AAQ98" s="49"/>
      <c r="AAR98" s="49"/>
      <c r="AAS98" s="49"/>
      <c r="AAT98" s="49"/>
      <c r="AAU98" s="49"/>
      <c r="AAV98" s="49"/>
      <c r="AAW98" s="49"/>
      <c r="AAX98" s="49"/>
      <c r="AAY98" s="49"/>
      <c r="AAZ98" s="49"/>
      <c r="ABA98" s="49"/>
      <c r="ABB98" s="49"/>
      <c r="ABC98" s="49"/>
      <c r="ABD98" s="49"/>
      <c r="ABE98" s="49"/>
      <c r="ABF98" s="49"/>
      <c r="ABG98" s="49"/>
      <c r="ABH98" s="49"/>
      <c r="ABI98" s="49"/>
      <c r="ABJ98" s="49"/>
      <c r="ABK98" s="49"/>
      <c r="ABL98" s="49"/>
      <c r="ABM98" s="49"/>
      <c r="ABN98" s="49"/>
      <c r="ABO98" s="49"/>
      <c r="ABP98" s="49"/>
      <c r="ABQ98" s="49"/>
      <c r="ABR98" s="49"/>
      <c r="ABS98" s="49"/>
      <c r="ABT98" s="49"/>
      <c r="ABU98" s="49"/>
      <c r="ABV98" s="49"/>
      <c r="ABW98" s="49"/>
      <c r="ABX98" s="49"/>
      <c r="ABY98" s="49"/>
      <c r="ABZ98" s="49"/>
      <c r="ACA98" s="49"/>
      <c r="ACB98" s="49"/>
      <c r="ACC98" s="49"/>
      <c r="ACD98" s="49"/>
      <c r="ACE98" s="49"/>
      <c r="ACF98" s="49"/>
      <c r="ACG98" s="49"/>
      <c r="ACH98" s="49"/>
      <c r="ACI98" s="49"/>
      <c r="ACJ98" s="49"/>
      <c r="ACK98" s="49"/>
      <c r="ACL98" s="49"/>
      <c r="ACM98" s="49"/>
      <c r="ACN98" s="49"/>
      <c r="ACO98" s="49"/>
      <c r="ACP98" s="49"/>
      <c r="ACQ98" s="49"/>
      <c r="ACR98" s="49"/>
      <c r="ACS98" s="49"/>
      <c r="ACT98" s="49"/>
      <c r="ACU98" s="49"/>
      <c r="ACV98" s="49"/>
      <c r="ACW98" s="49"/>
      <c r="ACX98" s="49"/>
      <c r="ACY98" s="49"/>
      <c r="ACZ98" s="49"/>
      <c r="ADA98" s="49"/>
      <c r="ADB98" s="49"/>
      <c r="ADC98" s="49"/>
      <c r="ADD98" s="49"/>
      <c r="ADE98" s="49"/>
      <c r="ADF98" s="49"/>
      <c r="ADG98" s="49"/>
      <c r="ADH98" s="49"/>
      <c r="ADI98" s="49"/>
      <c r="ADJ98" s="49"/>
      <c r="ADK98" s="49"/>
      <c r="ADL98" s="49"/>
      <c r="ADM98" s="49"/>
      <c r="ADN98" s="49"/>
      <c r="ADO98" s="49"/>
      <c r="ADP98" s="49"/>
      <c r="ADQ98" s="49"/>
      <c r="ADR98" s="49"/>
      <c r="ADS98" s="49"/>
      <c r="ADT98" s="49"/>
      <c r="ADU98" s="49"/>
      <c r="ADV98" s="49"/>
      <c r="ADW98" s="49"/>
      <c r="ADX98" s="49"/>
      <c r="ADY98" s="49"/>
      <c r="ADZ98" s="49"/>
      <c r="AEA98" s="49"/>
      <c r="AEB98" s="49"/>
      <c r="AEC98" s="49"/>
      <c r="AED98" s="49"/>
      <c r="AEE98" s="49"/>
      <c r="AEF98" s="49"/>
      <c r="AEG98" s="49"/>
      <c r="AEH98" s="49"/>
      <c r="AEI98" s="49"/>
      <c r="AEJ98" s="49"/>
      <c r="AEK98" s="49"/>
      <c r="AEL98" s="49"/>
      <c r="AEM98" s="49"/>
      <c r="AEN98" s="49"/>
      <c r="AEO98" s="49"/>
      <c r="AEP98" s="49"/>
      <c r="AEQ98" s="49"/>
      <c r="AER98" s="49"/>
      <c r="AES98" s="49"/>
      <c r="AET98" s="49"/>
      <c r="AEU98" s="49"/>
      <c r="AEV98" s="49"/>
      <c r="AEW98" s="49"/>
      <c r="AEX98" s="49"/>
      <c r="AEY98" s="49"/>
      <c r="AEZ98" s="49"/>
      <c r="AFA98" s="49"/>
      <c r="AFB98" s="49"/>
      <c r="AFC98" s="49"/>
      <c r="AFD98" s="49"/>
      <c r="AFE98" s="49"/>
      <c r="AFF98" s="49"/>
      <c r="AFG98" s="49"/>
      <c r="AFH98" s="49"/>
      <c r="AFI98" s="49"/>
      <c r="AFJ98" s="49"/>
      <c r="AFK98" s="49"/>
      <c r="AFL98" s="49"/>
      <c r="AFM98" s="49"/>
      <c r="AFN98" s="49"/>
      <c r="AFO98" s="49"/>
      <c r="AFP98" s="49"/>
      <c r="AFQ98" s="49"/>
      <c r="AFR98" s="49"/>
      <c r="AFS98" s="49"/>
      <c r="AFT98" s="49"/>
      <c r="AFU98" s="49"/>
      <c r="AFV98" s="49"/>
      <c r="AFW98" s="49"/>
      <c r="AFX98" s="49"/>
      <c r="AFY98" s="49"/>
      <c r="AFZ98" s="49"/>
      <c r="AGA98" s="49"/>
      <c r="AGB98" s="49"/>
      <c r="AGC98" s="49"/>
      <c r="AGD98" s="49"/>
      <c r="AGE98" s="49"/>
      <c r="AGF98" s="49"/>
      <c r="AGG98" s="49"/>
      <c r="AGH98" s="49"/>
      <c r="AGI98" s="49"/>
      <c r="AGJ98" s="49"/>
      <c r="AGK98" s="49"/>
      <c r="AGL98" s="49"/>
      <c r="AGM98" s="49"/>
      <c r="AGN98" s="49"/>
      <c r="AGO98" s="49"/>
      <c r="AGP98" s="49"/>
      <c r="AGQ98" s="49"/>
      <c r="AGR98" s="49"/>
      <c r="AGS98" s="49"/>
      <c r="AGT98" s="49"/>
      <c r="AGU98" s="49"/>
      <c r="AGV98" s="49"/>
      <c r="AGW98" s="49"/>
      <c r="AGX98" s="49"/>
      <c r="AGY98" s="49"/>
      <c r="AGZ98" s="49"/>
      <c r="AHA98" s="49"/>
      <c r="AHB98" s="49"/>
      <c r="AHC98" s="49"/>
      <c r="AHD98" s="49"/>
      <c r="AHE98" s="49"/>
      <c r="AHF98" s="49"/>
      <c r="AHG98" s="49"/>
      <c r="AHH98" s="49"/>
      <c r="AHI98" s="49"/>
      <c r="AHJ98" s="49"/>
      <c r="AHK98" s="49"/>
      <c r="AHL98" s="49"/>
      <c r="AHM98" s="49"/>
      <c r="AHN98" s="49"/>
      <c r="AHO98" s="49"/>
      <c r="AHP98" s="49"/>
      <c r="AHQ98" s="49"/>
      <c r="AHR98" s="49"/>
      <c r="AHS98" s="49"/>
      <c r="AHT98" s="49"/>
      <c r="AHU98" s="49"/>
      <c r="AHV98" s="49"/>
      <c r="AHW98" s="49"/>
      <c r="AHX98" s="49"/>
      <c r="AHY98" s="49"/>
      <c r="AHZ98" s="49"/>
      <c r="AIA98" s="49"/>
      <c r="AIB98" s="49"/>
      <c r="AIC98" s="49"/>
      <c r="AID98" s="49"/>
      <c r="AIE98" s="49"/>
      <c r="AIF98" s="49"/>
      <c r="AIG98" s="49"/>
      <c r="AIH98" s="49"/>
      <c r="AII98" s="49"/>
      <c r="AIJ98" s="49"/>
      <c r="AIK98" s="49"/>
      <c r="AIL98" s="49"/>
      <c r="AIM98" s="49"/>
      <c r="AIN98" s="49"/>
      <c r="AIO98" s="49"/>
      <c r="AIP98" s="49"/>
      <c r="AIQ98" s="49"/>
      <c r="AIR98" s="49"/>
      <c r="AIS98" s="49"/>
      <c r="AIT98" s="49"/>
      <c r="AIU98" s="49"/>
      <c r="AIV98" s="49"/>
      <c r="AIW98" s="49"/>
      <c r="AIX98" s="49"/>
      <c r="AIY98" s="49"/>
      <c r="AIZ98" s="49"/>
      <c r="AJA98" s="49"/>
      <c r="AJB98" s="49"/>
      <c r="AJC98" s="49"/>
      <c r="AJD98" s="49"/>
      <c r="AJE98" s="49"/>
      <c r="AJF98" s="49"/>
      <c r="AJG98" s="49"/>
      <c r="AJH98" s="49"/>
      <c r="AJI98" s="49"/>
      <c r="AJJ98" s="49"/>
      <c r="AJK98" s="49"/>
      <c r="AJL98" s="49"/>
      <c r="AJM98" s="49"/>
      <c r="AJN98" s="49"/>
      <c r="AJO98" s="49"/>
      <c r="AJP98" s="49"/>
      <c r="AJQ98" s="49"/>
      <c r="AJR98" s="49"/>
      <c r="AJS98" s="49"/>
      <c r="AJT98" s="49"/>
      <c r="AJU98" s="49"/>
      <c r="AJV98" s="49"/>
      <c r="AJW98" s="49"/>
      <c r="AJX98" s="49"/>
      <c r="AJY98" s="49"/>
      <c r="AJZ98" s="49"/>
      <c r="AKA98" s="49"/>
      <c r="AKB98" s="49"/>
      <c r="AKC98" s="49"/>
      <c r="AKD98" s="49"/>
      <c r="AKE98" s="49"/>
      <c r="AKF98" s="49"/>
      <c r="AKG98" s="49"/>
      <c r="AKH98" s="49"/>
      <c r="AKI98" s="49"/>
      <c r="AKJ98" s="49"/>
      <c r="AKK98" s="49"/>
      <c r="AKL98" s="49"/>
      <c r="AKM98" s="49"/>
      <c r="AKN98" s="49"/>
      <c r="AKO98" s="49"/>
      <c r="AKP98" s="49"/>
      <c r="AKQ98" s="49"/>
      <c r="AKR98" s="49"/>
      <c r="AKS98" s="49"/>
      <c r="AKT98" s="49"/>
      <c r="AKU98" s="49"/>
      <c r="AKV98" s="49"/>
      <c r="AKW98" s="49"/>
      <c r="AKX98" s="49"/>
      <c r="AKY98" s="49"/>
      <c r="AKZ98" s="49"/>
      <c r="ALA98" s="49"/>
      <c r="ALB98" s="49"/>
      <c r="ALC98" s="49"/>
      <c r="ALD98" s="49"/>
      <c r="ALE98" s="49"/>
      <c r="ALF98" s="49"/>
      <c r="ALG98" s="49"/>
      <c r="ALH98" s="49"/>
      <c r="ALI98" s="49"/>
      <c r="ALJ98" s="49"/>
      <c r="ALK98" s="49"/>
      <c r="ALL98" s="49"/>
      <c r="ALM98" s="49"/>
      <c r="ALN98" s="49"/>
      <c r="ALO98" s="49"/>
      <c r="ALP98" s="49"/>
      <c r="ALQ98" s="49"/>
      <c r="ALR98" s="49"/>
      <c r="ALS98" s="49"/>
      <c r="ALT98" s="49"/>
      <c r="ALU98" s="49"/>
      <c r="ALV98" s="49"/>
      <c r="ALW98" s="49"/>
      <c r="ALX98" s="49"/>
      <c r="ALY98" s="49"/>
      <c r="ALZ98" s="49"/>
      <c r="AMA98" s="49"/>
      <c r="AMB98" s="49"/>
      <c r="AMC98" s="49"/>
      <c r="AMD98" s="49"/>
      <c r="AME98" s="49"/>
      <c r="AMF98" s="49"/>
      <c r="AMG98" s="49"/>
      <c r="AMH98" s="49"/>
      <c r="AMI98" s="49"/>
      <c r="AMJ98" s="49"/>
      <c r="AMK98" s="49"/>
      <c r="AML98" s="49"/>
      <c r="AMM98" s="49"/>
      <c r="AMN98" s="49"/>
      <c r="AMO98" s="49"/>
      <c r="AMP98" s="49"/>
      <c r="AMQ98" s="49"/>
      <c r="AMR98" s="49"/>
      <c r="AMS98" s="49"/>
      <c r="AMT98" s="49"/>
      <c r="AMU98" s="49"/>
      <c r="AMV98" s="49"/>
      <c r="AMW98" s="49"/>
      <c r="AMX98" s="49"/>
      <c r="AMY98" s="49"/>
      <c r="AMZ98" s="49"/>
      <c r="ANA98" s="49"/>
      <c r="ANB98" s="49"/>
      <c r="ANC98" s="49"/>
      <c r="AND98" s="49"/>
      <c r="ANE98" s="49"/>
      <c r="ANF98" s="49"/>
      <c r="ANG98" s="49"/>
      <c r="ANH98" s="49"/>
      <c r="ANI98" s="49"/>
      <c r="ANJ98" s="49"/>
      <c r="ANK98" s="49"/>
      <c r="ANL98" s="49"/>
      <c r="ANM98" s="49"/>
      <c r="ANN98" s="49"/>
      <c r="ANO98" s="49"/>
      <c r="ANP98" s="49"/>
      <c r="ANQ98" s="49"/>
      <c r="ANR98" s="49"/>
      <c r="ANS98" s="49"/>
      <c r="ANT98" s="49"/>
      <c r="ANU98" s="49"/>
      <c r="ANV98" s="49"/>
      <c r="ANW98" s="49"/>
      <c r="ANX98" s="49"/>
      <c r="ANY98" s="49"/>
      <c r="ANZ98" s="49"/>
      <c r="AOA98" s="49"/>
      <c r="AOB98" s="49"/>
      <c r="AOC98" s="49"/>
      <c r="AOD98" s="49"/>
      <c r="AOE98" s="49"/>
      <c r="AOF98" s="49"/>
      <c r="AOG98" s="49"/>
      <c r="AOH98" s="49"/>
      <c r="AOI98" s="49"/>
      <c r="AOJ98" s="49"/>
      <c r="AOK98" s="49"/>
      <c r="AOL98" s="49"/>
      <c r="AOM98" s="49"/>
      <c r="AON98" s="49"/>
      <c r="AOO98" s="49"/>
      <c r="AOP98" s="49"/>
      <c r="AOQ98" s="49"/>
      <c r="AOR98" s="49"/>
      <c r="AOS98" s="49"/>
      <c r="AOT98" s="49"/>
      <c r="AOU98" s="49"/>
      <c r="AOV98" s="49"/>
      <c r="AOW98" s="49"/>
      <c r="AOX98" s="49"/>
      <c r="AOY98" s="49"/>
      <c r="AOZ98" s="49"/>
      <c r="APA98" s="49"/>
      <c r="APB98" s="49"/>
      <c r="APC98" s="49"/>
      <c r="APD98" s="49"/>
      <c r="APE98" s="49"/>
      <c r="APF98" s="49"/>
      <c r="APG98" s="49"/>
      <c r="APH98" s="49"/>
      <c r="API98" s="49"/>
      <c r="APJ98" s="49"/>
      <c r="APK98" s="49"/>
      <c r="APL98" s="49"/>
      <c r="APM98" s="49"/>
      <c r="APN98" s="49"/>
      <c r="APO98" s="49"/>
      <c r="APP98" s="49"/>
      <c r="APQ98" s="49"/>
      <c r="APR98" s="49"/>
      <c r="APS98" s="49"/>
      <c r="APT98" s="49"/>
      <c r="APU98" s="49"/>
      <c r="APV98" s="49"/>
      <c r="APW98" s="49"/>
      <c r="APX98" s="49"/>
      <c r="APY98" s="49"/>
      <c r="APZ98" s="49"/>
      <c r="AQA98" s="49"/>
      <c r="AQB98" s="49"/>
      <c r="AQC98" s="49"/>
      <c r="AQD98" s="49"/>
      <c r="AQE98" s="49"/>
      <c r="AQF98" s="49"/>
      <c r="AQG98" s="49"/>
      <c r="AQH98" s="49"/>
      <c r="AQI98" s="49"/>
      <c r="AQJ98" s="49"/>
      <c r="AQK98" s="49"/>
      <c r="AQL98" s="49"/>
      <c r="AQM98" s="49"/>
      <c r="AQN98" s="49"/>
      <c r="AQO98" s="49"/>
      <c r="AQP98" s="49"/>
      <c r="AQQ98" s="49"/>
      <c r="AQR98" s="49"/>
      <c r="AQS98" s="49"/>
      <c r="AQT98" s="49"/>
      <c r="AQU98" s="49"/>
      <c r="AQV98" s="49"/>
      <c r="AQW98" s="49"/>
      <c r="AQX98" s="49"/>
      <c r="AQY98" s="49"/>
      <c r="AQZ98" s="49"/>
      <c r="ARA98" s="49"/>
      <c r="ARB98" s="49"/>
      <c r="ARC98" s="49"/>
      <c r="ARD98" s="49"/>
      <c r="ARE98" s="49"/>
      <c r="ARF98" s="49"/>
      <c r="ARG98" s="49"/>
      <c r="ARH98" s="49"/>
      <c r="ARI98" s="49"/>
      <c r="ARJ98" s="49"/>
      <c r="ARK98" s="49"/>
      <c r="ARL98" s="49"/>
      <c r="ARM98" s="49"/>
      <c r="ARN98" s="49"/>
      <c r="ARO98" s="49"/>
      <c r="ARP98" s="49"/>
      <c r="ARQ98" s="49"/>
      <c r="ARR98" s="49"/>
      <c r="ARS98" s="49"/>
      <c r="ART98" s="49"/>
      <c r="ARU98" s="49"/>
      <c r="ARV98" s="49"/>
      <c r="ARW98" s="49"/>
      <c r="ARX98" s="49"/>
      <c r="ARY98" s="49"/>
      <c r="ARZ98" s="49"/>
      <c r="ASA98" s="49"/>
      <c r="ASB98" s="49"/>
      <c r="ASC98" s="49"/>
      <c r="ASD98" s="49"/>
      <c r="ASE98" s="49"/>
      <c r="ASF98" s="49"/>
      <c r="ASG98" s="49"/>
      <c r="ASH98" s="49"/>
      <c r="ASI98" s="49"/>
      <c r="ASJ98" s="49"/>
      <c r="ASK98" s="49"/>
      <c r="ASL98" s="49"/>
      <c r="ASM98" s="49"/>
      <c r="ASN98" s="49"/>
      <c r="ASO98" s="49"/>
      <c r="ASP98" s="49"/>
      <c r="ASQ98" s="49"/>
      <c r="ASR98" s="49"/>
      <c r="ASS98" s="49"/>
      <c r="AST98" s="49"/>
      <c r="ASU98" s="49"/>
      <c r="ASV98" s="49"/>
      <c r="ASW98" s="49"/>
      <c r="ASX98" s="49"/>
      <c r="ASY98" s="49"/>
      <c r="ASZ98" s="49"/>
      <c r="ATA98" s="49"/>
      <c r="ATB98" s="49"/>
      <c r="ATC98" s="49"/>
      <c r="ATD98" s="49"/>
      <c r="ATE98" s="49"/>
      <c r="ATF98" s="49"/>
      <c r="ATG98" s="49"/>
      <c r="ATH98" s="49"/>
      <c r="ATI98" s="49"/>
      <c r="ATJ98" s="49"/>
      <c r="ATK98" s="49"/>
      <c r="ATL98" s="49"/>
      <c r="ATM98" s="49"/>
      <c r="ATN98" s="49"/>
      <c r="ATO98" s="49"/>
      <c r="ATP98" s="49"/>
      <c r="ATQ98" s="49"/>
      <c r="ATR98" s="49"/>
      <c r="ATS98" s="49"/>
      <c r="ATT98" s="49"/>
      <c r="ATU98" s="49"/>
      <c r="ATV98" s="49"/>
      <c r="ATW98" s="49"/>
      <c r="ATX98" s="49"/>
      <c r="ATY98" s="49"/>
      <c r="ATZ98" s="49"/>
      <c r="AUA98" s="49"/>
      <c r="AUB98" s="49"/>
      <c r="AUC98" s="49"/>
      <c r="AUD98" s="49"/>
      <c r="AUE98" s="49"/>
      <c r="AUF98" s="49"/>
      <c r="AUG98" s="49"/>
      <c r="AUH98" s="49"/>
      <c r="AUI98" s="49"/>
      <c r="AUJ98" s="49"/>
      <c r="AUK98" s="49"/>
      <c r="AUL98" s="49"/>
      <c r="AUM98" s="49"/>
      <c r="AUN98" s="49"/>
      <c r="AUO98" s="49"/>
      <c r="AUP98" s="49"/>
      <c r="AUQ98" s="49"/>
      <c r="AUR98" s="49"/>
      <c r="AUS98" s="49"/>
      <c r="AUT98" s="49"/>
      <c r="AUU98" s="49"/>
      <c r="AUV98" s="49"/>
      <c r="AUW98" s="49"/>
      <c r="AUX98" s="49"/>
      <c r="AUY98" s="49"/>
      <c r="AUZ98" s="49"/>
      <c r="AVA98" s="49"/>
      <c r="AVB98" s="49"/>
      <c r="AVC98" s="49"/>
      <c r="AVD98" s="49"/>
      <c r="AVE98" s="49"/>
      <c r="AVF98" s="49"/>
      <c r="AVG98" s="49"/>
      <c r="AVH98" s="49"/>
      <c r="AVI98" s="49"/>
      <c r="AVJ98" s="49"/>
      <c r="AVK98" s="49"/>
      <c r="AVL98" s="49"/>
      <c r="AVM98" s="49"/>
      <c r="AVN98" s="49"/>
      <c r="AVO98" s="49"/>
      <c r="AVP98" s="49"/>
      <c r="AVQ98" s="49"/>
      <c r="AVR98" s="49"/>
      <c r="AVS98" s="49"/>
      <c r="AVT98" s="49"/>
      <c r="AVU98" s="49"/>
      <c r="AVV98" s="49"/>
      <c r="AVW98" s="49"/>
      <c r="AVX98" s="49"/>
      <c r="AVY98" s="49"/>
      <c r="AVZ98" s="49"/>
      <c r="AWA98" s="49"/>
      <c r="AWB98" s="49"/>
      <c r="AWC98" s="49"/>
      <c r="AWD98" s="49"/>
      <c r="AWE98" s="49"/>
      <c r="AWF98" s="49"/>
      <c r="AWG98" s="49"/>
      <c r="AWH98" s="49"/>
      <c r="AWI98" s="49"/>
      <c r="AWJ98" s="49"/>
      <c r="AWK98" s="49"/>
      <c r="AWL98" s="49"/>
      <c r="AWM98" s="49"/>
      <c r="AWN98" s="49"/>
      <c r="AWO98" s="49"/>
      <c r="AWP98" s="49"/>
      <c r="AWQ98" s="49"/>
      <c r="AWR98" s="49"/>
      <c r="AWS98" s="49"/>
      <c r="AWT98" s="49"/>
      <c r="AWU98" s="49"/>
      <c r="AWV98" s="49"/>
      <c r="AWW98" s="49"/>
      <c r="AWX98" s="49"/>
      <c r="AWY98" s="49"/>
      <c r="AWZ98" s="49"/>
      <c r="AXA98" s="49"/>
      <c r="AXB98" s="49"/>
      <c r="AXC98" s="49"/>
      <c r="AXD98" s="49"/>
      <c r="AXE98" s="49"/>
      <c r="AXF98" s="49"/>
      <c r="AXG98" s="49"/>
      <c r="AXH98" s="49"/>
      <c r="AXI98" s="49"/>
      <c r="AXJ98" s="49"/>
      <c r="AXK98" s="49"/>
      <c r="AXL98" s="49"/>
      <c r="AXM98" s="49"/>
      <c r="AXN98" s="49"/>
      <c r="AXO98" s="49"/>
      <c r="AXP98" s="49"/>
      <c r="AXQ98" s="49"/>
      <c r="AXR98" s="49"/>
      <c r="AXS98" s="49"/>
      <c r="AXT98" s="49"/>
      <c r="AXU98" s="49"/>
      <c r="AXV98" s="49"/>
      <c r="AXW98" s="49"/>
      <c r="AXX98" s="49"/>
      <c r="AXY98" s="49"/>
      <c r="AXZ98" s="49"/>
      <c r="AYA98" s="49"/>
      <c r="AYB98" s="49"/>
      <c r="AYC98" s="49"/>
      <c r="AYD98" s="49"/>
      <c r="AYE98" s="49"/>
      <c r="AYF98" s="49"/>
      <c r="AYG98" s="49"/>
      <c r="AYH98" s="49"/>
      <c r="AYI98" s="49"/>
      <c r="AYJ98" s="49"/>
      <c r="AYK98" s="49"/>
      <c r="AYL98" s="49"/>
      <c r="AYM98" s="49"/>
      <c r="AYN98" s="49"/>
      <c r="AYO98" s="49"/>
      <c r="AYP98" s="49"/>
      <c r="AYQ98" s="49"/>
      <c r="AYR98" s="49"/>
      <c r="AYS98" s="49"/>
      <c r="AYT98" s="49"/>
      <c r="AYU98" s="49"/>
      <c r="AYV98" s="49"/>
      <c r="AYW98" s="49"/>
      <c r="AYX98" s="49"/>
      <c r="AYY98" s="49"/>
      <c r="AYZ98" s="49"/>
      <c r="AZA98" s="49"/>
      <c r="AZB98" s="49"/>
      <c r="AZC98" s="49"/>
      <c r="AZD98" s="49"/>
      <c r="AZE98" s="49"/>
      <c r="AZF98" s="49"/>
      <c r="AZG98" s="49"/>
      <c r="AZH98" s="49"/>
      <c r="AZI98" s="49"/>
      <c r="AZJ98" s="49"/>
      <c r="AZK98" s="49"/>
      <c r="AZL98" s="49"/>
      <c r="AZM98" s="49"/>
      <c r="AZN98" s="49"/>
      <c r="AZO98" s="49"/>
      <c r="AZP98" s="49"/>
      <c r="AZQ98" s="49"/>
      <c r="AZR98" s="49"/>
      <c r="AZS98" s="49"/>
      <c r="AZT98" s="49"/>
      <c r="AZU98" s="49"/>
      <c r="AZV98" s="49"/>
      <c r="AZW98" s="49"/>
      <c r="AZX98" s="49"/>
      <c r="AZY98" s="49"/>
      <c r="AZZ98" s="49"/>
      <c r="BAA98" s="49"/>
      <c r="BAB98" s="49"/>
      <c r="BAC98" s="49"/>
      <c r="BAD98" s="49"/>
      <c r="BAE98" s="49"/>
      <c r="BAF98" s="49"/>
      <c r="BAG98" s="49"/>
      <c r="BAH98" s="49"/>
      <c r="BAI98" s="49"/>
      <c r="BAJ98" s="49"/>
      <c r="BAK98" s="49"/>
      <c r="BAL98" s="49"/>
      <c r="BAM98" s="49"/>
      <c r="BAN98" s="49"/>
      <c r="BAO98" s="49"/>
      <c r="BAP98" s="49"/>
      <c r="BAQ98" s="49"/>
      <c r="BAR98" s="49"/>
      <c r="BAS98" s="49"/>
      <c r="BAT98" s="49"/>
      <c r="BAU98" s="49"/>
      <c r="BAV98" s="49"/>
      <c r="BAW98" s="49"/>
      <c r="BAX98" s="49"/>
      <c r="BAY98" s="49"/>
      <c r="BAZ98" s="49"/>
      <c r="BBA98" s="49"/>
      <c r="BBB98" s="49"/>
      <c r="BBC98" s="49"/>
      <c r="BBD98" s="49"/>
      <c r="BBE98" s="49"/>
      <c r="BBF98" s="49"/>
      <c r="BBG98" s="49"/>
      <c r="BBH98" s="49"/>
      <c r="BBI98" s="49"/>
      <c r="BBJ98" s="49"/>
      <c r="BBK98" s="49"/>
      <c r="BBL98" s="49"/>
      <c r="BBM98" s="49"/>
      <c r="BBN98" s="49"/>
      <c r="BBO98" s="49"/>
      <c r="BBP98" s="49"/>
      <c r="BBQ98" s="49"/>
      <c r="BBR98" s="49"/>
      <c r="BBS98" s="49"/>
      <c r="BBT98" s="49"/>
      <c r="BBU98" s="49"/>
      <c r="BBV98" s="49"/>
      <c r="BBW98" s="49"/>
      <c r="BBX98" s="49"/>
      <c r="BBY98" s="49"/>
      <c r="BBZ98" s="49"/>
      <c r="BCA98" s="49"/>
      <c r="BCB98" s="49"/>
      <c r="BCC98" s="49"/>
      <c r="BCD98" s="49"/>
      <c r="BCE98" s="49"/>
      <c r="BCF98" s="49"/>
      <c r="BCG98" s="49"/>
      <c r="BCH98" s="49"/>
      <c r="BCI98" s="49"/>
      <c r="BCJ98" s="49"/>
      <c r="BCK98" s="49"/>
      <c r="BCL98" s="49"/>
      <c r="BCM98" s="49"/>
      <c r="BCN98" s="49"/>
      <c r="BCO98" s="49"/>
      <c r="BCP98" s="49"/>
      <c r="BCQ98" s="49"/>
      <c r="BCR98" s="49"/>
      <c r="BCS98" s="49"/>
      <c r="BCT98" s="49"/>
      <c r="BCU98" s="49"/>
      <c r="BCV98" s="49"/>
      <c r="BCW98" s="49"/>
      <c r="BCX98" s="49"/>
      <c r="BCY98" s="49"/>
      <c r="BCZ98" s="49"/>
      <c r="BDA98" s="49"/>
      <c r="BDB98" s="49"/>
      <c r="BDC98" s="49"/>
      <c r="BDD98" s="49"/>
      <c r="BDE98" s="49"/>
      <c r="BDF98" s="49"/>
      <c r="BDG98" s="49"/>
      <c r="BDH98" s="49"/>
      <c r="BDI98" s="49"/>
      <c r="BDJ98" s="49"/>
      <c r="BDK98" s="49"/>
      <c r="BDL98" s="49"/>
      <c r="BDM98" s="49"/>
      <c r="BDN98" s="49"/>
      <c r="BDO98" s="49"/>
      <c r="BDP98" s="49"/>
      <c r="BDQ98" s="49"/>
      <c r="BDR98" s="49"/>
      <c r="BDS98" s="49"/>
      <c r="BDT98" s="49"/>
      <c r="BDU98" s="49"/>
      <c r="BDV98" s="49"/>
      <c r="BDW98" s="49"/>
      <c r="BDX98" s="49"/>
      <c r="BDY98" s="49"/>
      <c r="BDZ98" s="49"/>
      <c r="BEA98" s="49"/>
      <c r="BEB98" s="49"/>
      <c r="BEC98" s="49"/>
      <c r="BED98" s="49"/>
      <c r="BEE98" s="49"/>
      <c r="BEF98" s="49"/>
      <c r="BEG98" s="49"/>
      <c r="BEH98" s="49"/>
      <c r="BEI98" s="49"/>
      <c r="BEJ98" s="49"/>
      <c r="BEK98" s="49"/>
      <c r="BEL98" s="49"/>
      <c r="BEM98" s="49"/>
      <c r="BEN98" s="49"/>
      <c r="BEO98" s="49"/>
      <c r="BEP98" s="49"/>
      <c r="BEQ98" s="49"/>
      <c r="BER98" s="49"/>
      <c r="BES98" s="49"/>
      <c r="BET98" s="49"/>
      <c r="BEU98" s="49"/>
      <c r="BEV98" s="49"/>
      <c r="BEW98" s="49"/>
      <c r="BEX98" s="49"/>
      <c r="BEY98" s="49"/>
      <c r="BEZ98" s="49"/>
      <c r="BFA98" s="49"/>
      <c r="BFB98" s="49"/>
      <c r="BFC98" s="49"/>
      <c r="BFD98" s="49"/>
      <c r="BFE98" s="49"/>
      <c r="BFF98" s="49"/>
      <c r="BFG98" s="49"/>
      <c r="BFH98" s="49"/>
      <c r="BFI98" s="49"/>
      <c r="BFJ98" s="49"/>
      <c r="BFK98" s="49"/>
      <c r="BFL98" s="49"/>
      <c r="BFM98" s="49"/>
      <c r="BFN98" s="49"/>
      <c r="BFO98" s="49"/>
      <c r="BFP98" s="49"/>
      <c r="BFQ98" s="49"/>
      <c r="BFR98" s="49"/>
      <c r="BFS98" s="49"/>
      <c r="BFT98" s="49"/>
      <c r="BFU98" s="49"/>
      <c r="BFV98" s="49"/>
      <c r="BFW98" s="49"/>
      <c r="BFX98" s="49"/>
      <c r="BFY98" s="49"/>
      <c r="BFZ98" s="49"/>
      <c r="BGA98" s="49"/>
      <c r="BGB98" s="49"/>
      <c r="BGC98" s="49"/>
      <c r="BGD98" s="49"/>
      <c r="BGE98" s="49"/>
      <c r="BGF98" s="49"/>
      <c r="BGG98" s="49"/>
      <c r="BGH98" s="49"/>
      <c r="BGI98" s="49"/>
      <c r="BGJ98" s="49"/>
      <c r="BGK98" s="49"/>
      <c r="BGL98" s="49"/>
      <c r="BGM98" s="49"/>
      <c r="BGN98" s="49"/>
      <c r="BGO98" s="49"/>
      <c r="BGP98" s="49"/>
      <c r="BGQ98" s="49"/>
      <c r="BGR98" s="49"/>
      <c r="BGS98" s="49"/>
      <c r="BGT98" s="49"/>
      <c r="BGU98" s="49"/>
      <c r="BGV98" s="49"/>
      <c r="BGW98" s="49"/>
      <c r="BGX98" s="49"/>
      <c r="BGY98" s="49"/>
      <c r="BGZ98" s="49"/>
      <c r="BHA98" s="49"/>
      <c r="BHB98" s="49"/>
      <c r="BHC98" s="49"/>
      <c r="BHD98" s="49"/>
      <c r="BHE98" s="49"/>
      <c r="BHF98" s="49"/>
      <c r="BHG98" s="49"/>
      <c r="BHH98" s="49"/>
      <c r="BHI98" s="49"/>
      <c r="BHJ98" s="49"/>
      <c r="BHK98" s="49"/>
      <c r="BHL98" s="49"/>
      <c r="BHM98" s="49"/>
      <c r="BHN98" s="49"/>
      <c r="BHO98" s="49"/>
      <c r="BHP98" s="49"/>
      <c r="BHQ98" s="49"/>
      <c r="BHR98" s="49"/>
      <c r="BHS98" s="49"/>
      <c r="BHT98" s="49"/>
      <c r="BHU98" s="49"/>
      <c r="BHV98" s="49"/>
      <c r="BHW98" s="49"/>
      <c r="BHX98" s="49"/>
      <c r="BHY98" s="49"/>
      <c r="BHZ98" s="49"/>
      <c r="BIA98" s="49"/>
      <c r="BIB98" s="49"/>
      <c r="BIC98" s="49"/>
      <c r="BID98" s="49"/>
      <c r="BIE98" s="49"/>
      <c r="BIF98" s="49"/>
      <c r="BIG98" s="49"/>
      <c r="BIH98" s="49"/>
      <c r="BII98" s="49"/>
      <c r="BIJ98" s="49"/>
      <c r="BIK98" s="49"/>
      <c r="BIL98" s="49"/>
      <c r="BIM98" s="49"/>
      <c r="BIN98" s="49"/>
      <c r="BIO98" s="49"/>
      <c r="BIP98" s="49"/>
      <c r="BIQ98" s="49"/>
      <c r="BIR98" s="49"/>
      <c r="BIS98" s="49"/>
      <c r="BIT98" s="49"/>
      <c r="BIU98" s="49"/>
      <c r="BIV98" s="49"/>
      <c r="BIW98" s="49"/>
      <c r="BIX98" s="49"/>
      <c r="BIY98" s="49"/>
      <c r="BIZ98" s="49"/>
      <c r="BJA98" s="49"/>
      <c r="BJB98" s="49"/>
      <c r="BJC98" s="49"/>
      <c r="BJD98" s="49"/>
      <c r="BJE98" s="49"/>
      <c r="BJF98" s="49"/>
      <c r="BJG98" s="49"/>
      <c r="BJH98" s="49"/>
      <c r="BJI98" s="49"/>
      <c r="BJJ98" s="49"/>
      <c r="BJK98" s="49"/>
      <c r="BJL98" s="49"/>
      <c r="BJM98" s="49"/>
      <c r="BJN98" s="49"/>
      <c r="BJO98" s="49"/>
      <c r="BJP98" s="49"/>
      <c r="BJQ98" s="49"/>
      <c r="BJR98" s="49"/>
      <c r="BJS98" s="49"/>
      <c r="BJT98" s="49"/>
      <c r="BJU98" s="49"/>
      <c r="BJV98" s="49"/>
      <c r="BJW98" s="49"/>
      <c r="BJX98" s="49"/>
      <c r="BJY98" s="49"/>
      <c r="BJZ98" s="49"/>
      <c r="BKA98" s="49"/>
      <c r="BKB98" s="49"/>
      <c r="BKC98" s="49"/>
      <c r="BKD98" s="49"/>
      <c r="BKE98" s="49"/>
      <c r="BKF98" s="49"/>
      <c r="BKG98" s="49"/>
      <c r="BKH98" s="49"/>
      <c r="BKI98" s="49"/>
      <c r="BKJ98" s="49"/>
      <c r="BKK98" s="49"/>
      <c r="BKL98" s="49"/>
      <c r="BKM98" s="49"/>
      <c r="BKN98" s="49"/>
      <c r="BKO98" s="49"/>
      <c r="BKP98" s="49"/>
      <c r="BKQ98" s="49"/>
      <c r="BKR98" s="49"/>
      <c r="BKS98" s="49"/>
      <c r="BKT98" s="49"/>
      <c r="BKU98" s="49"/>
      <c r="BKV98" s="49"/>
      <c r="BKW98" s="49"/>
      <c r="BKX98" s="49"/>
      <c r="BKY98" s="49"/>
      <c r="BKZ98" s="49"/>
      <c r="BLA98" s="49"/>
      <c r="BLB98" s="49"/>
      <c r="BLC98" s="49"/>
      <c r="BLD98" s="49"/>
      <c r="BLE98" s="49"/>
      <c r="BLF98" s="49"/>
      <c r="BLG98" s="49"/>
      <c r="BLH98" s="49"/>
      <c r="BLI98" s="49"/>
      <c r="BLJ98" s="49"/>
      <c r="BLK98" s="49"/>
      <c r="BLL98" s="49"/>
      <c r="BLM98" s="49"/>
      <c r="BLN98" s="49"/>
      <c r="BLO98" s="49"/>
      <c r="BLP98" s="49"/>
      <c r="BLQ98" s="49"/>
      <c r="BLR98" s="49"/>
      <c r="BLS98" s="49"/>
      <c r="BLT98" s="49"/>
      <c r="BLU98" s="49"/>
      <c r="BLV98" s="49"/>
      <c r="BLW98" s="49"/>
      <c r="BLX98" s="49"/>
      <c r="BLY98" s="49"/>
      <c r="BLZ98" s="49"/>
      <c r="BMA98" s="49"/>
      <c r="BMB98" s="49"/>
      <c r="BMC98" s="49"/>
      <c r="BMD98" s="49"/>
      <c r="BME98" s="49"/>
      <c r="BMF98" s="49"/>
      <c r="BMG98" s="49"/>
      <c r="BMH98" s="49"/>
      <c r="BMI98" s="49"/>
      <c r="BMJ98" s="49"/>
      <c r="BMK98" s="49"/>
      <c r="BML98" s="49"/>
      <c r="BMM98" s="49"/>
      <c r="BMN98" s="49"/>
      <c r="BMO98" s="49"/>
      <c r="BMP98" s="49"/>
      <c r="BMQ98" s="49"/>
      <c r="BMR98" s="49"/>
      <c r="BMS98" s="49"/>
      <c r="BMT98" s="49"/>
      <c r="BMU98" s="49"/>
      <c r="BMV98" s="49"/>
      <c r="BMW98" s="49"/>
      <c r="BMX98" s="49"/>
      <c r="BMY98" s="49"/>
      <c r="BMZ98" s="49"/>
      <c r="BNA98" s="49"/>
      <c r="BNB98" s="49"/>
      <c r="BNC98" s="49"/>
      <c r="BND98" s="49"/>
      <c r="BNE98" s="49"/>
      <c r="BNF98" s="49"/>
      <c r="BNG98" s="49"/>
      <c r="BNH98" s="49"/>
      <c r="BNI98" s="49"/>
      <c r="BNJ98" s="49"/>
      <c r="BNK98" s="49"/>
      <c r="BNL98" s="49"/>
      <c r="BNM98" s="49"/>
      <c r="BNN98" s="49"/>
      <c r="BNO98" s="49"/>
      <c r="BNP98" s="49"/>
      <c r="BNQ98" s="49"/>
      <c r="BNR98" s="49"/>
      <c r="BNS98" s="49"/>
      <c r="BNT98" s="49"/>
      <c r="BNU98" s="49"/>
      <c r="BNV98" s="49"/>
      <c r="BNW98" s="49"/>
      <c r="BNX98" s="49"/>
      <c r="BNY98" s="49"/>
      <c r="BNZ98" s="49"/>
      <c r="BOA98" s="49"/>
      <c r="BOB98" s="49"/>
      <c r="BOC98" s="49"/>
      <c r="BOD98" s="49"/>
      <c r="BOE98" s="49"/>
      <c r="BOF98" s="49"/>
      <c r="BOG98" s="49"/>
      <c r="BOH98" s="49"/>
      <c r="BOI98" s="49"/>
      <c r="BOJ98" s="49"/>
      <c r="BOK98" s="49"/>
      <c r="BOL98" s="49"/>
      <c r="BOM98" s="49"/>
      <c r="BON98" s="49"/>
      <c r="BOO98" s="49"/>
      <c r="BOP98" s="49"/>
      <c r="BOQ98" s="49"/>
      <c r="BOR98" s="49"/>
      <c r="BOS98" s="49"/>
      <c r="BOT98" s="49"/>
      <c r="BOU98" s="49"/>
      <c r="BOV98" s="49"/>
      <c r="BOW98" s="49"/>
      <c r="BOX98" s="49"/>
      <c r="BOY98" s="49"/>
      <c r="BOZ98" s="49"/>
      <c r="BPA98" s="49"/>
      <c r="BPB98" s="49"/>
      <c r="BPC98" s="49"/>
      <c r="BPD98" s="49"/>
      <c r="BPE98" s="49"/>
      <c r="BPF98" s="49"/>
      <c r="BPG98" s="49"/>
      <c r="BPH98" s="49"/>
      <c r="BPI98" s="49"/>
      <c r="BPJ98" s="49"/>
      <c r="BPK98" s="49"/>
      <c r="BPL98" s="49"/>
      <c r="BPM98" s="49"/>
      <c r="BPN98" s="49"/>
      <c r="BPO98" s="49"/>
      <c r="BPP98" s="49"/>
      <c r="BPQ98" s="49"/>
      <c r="BPR98" s="49"/>
      <c r="BPS98" s="49"/>
      <c r="BPT98" s="49"/>
      <c r="BPU98" s="49"/>
      <c r="BPV98" s="49"/>
      <c r="BPW98" s="49"/>
      <c r="BPX98" s="49"/>
      <c r="BPY98" s="49"/>
      <c r="BPZ98" s="49"/>
      <c r="BQA98" s="49"/>
      <c r="BQB98" s="49"/>
      <c r="BQC98" s="49"/>
      <c r="BQD98" s="49"/>
      <c r="BQE98" s="49"/>
      <c r="BQF98" s="49"/>
      <c r="BQG98" s="49"/>
      <c r="BQH98" s="49"/>
      <c r="BQI98" s="49"/>
      <c r="BQJ98" s="49"/>
      <c r="BQK98" s="49"/>
      <c r="BQL98" s="49"/>
      <c r="BQM98" s="49"/>
      <c r="BQN98" s="49"/>
      <c r="BQO98" s="49"/>
      <c r="BQP98" s="49"/>
      <c r="BQQ98" s="49"/>
      <c r="BQR98" s="49"/>
      <c r="BQS98" s="49"/>
      <c r="BQT98" s="49"/>
      <c r="BQU98" s="49"/>
      <c r="BQV98" s="49"/>
      <c r="BQW98" s="49"/>
      <c r="BQX98" s="49"/>
      <c r="BQY98" s="49"/>
      <c r="BQZ98" s="49"/>
      <c r="BRA98" s="49"/>
      <c r="BRB98" s="49"/>
      <c r="BRC98" s="49"/>
      <c r="BRD98" s="49"/>
      <c r="BRE98" s="49"/>
      <c r="BRF98" s="49"/>
      <c r="BRG98" s="49"/>
      <c r="BRH98" s="49"/>
      <c r="BRI98" s="49"/>
      <c r="BRJ98" s="49"/>
      <c r="BRK98" s="49"/>
      <c r="BRL98" s="49"/>
      <c r="BRM98" s="49"/>
      <c r="BRN98" s="49"/>
      <c r="BRO98" s="49"/>
      <c r="BRP98" s="49"/>
      <c r="BRQ98" s="49"/>
      <c r="BRR98" s="49"/>
      <c r="BRS98" s="49"/>
      <c r="BRT98" s="49"/>
      <c r="BRU98" s="49"/>
      <c r="BRV98" s="49"/>
      <c r="BRW98" s="49"/>
      <c r="BRX98" s="49"/>
      <c r="BRY98" s="49"/>
      <c r="BRZ98" s="49"/>
      <c r="BSA98" s="49"/>
      <c r="BSB98" s="49"/>
      <c r="BSC98" s="49"/>
      <c r="BSD98" s="49"/>
      <c r="BSE98" s="49"/>
      <c r="BSF98" s="49"/>
      <c r="BSG98" s="49"/>
      <c r="BSH98" s="49"/>
      <c r="BSI98" s="49"/>
      <c r="BSJ98" s="49"/>
      <c r="BSK98" s="49"/>
      <c r="BSL98" s="49"/>
      <c r="BSM98" s="49"/>
      <c r="BSN98" s="49"/>
      <c r="BSO98" s="49"/>
      <c r="BSP98" s="49"/>
      <c r="BSQ98" s="49"/>
      <c r="BSR98" s="49"/>
      <c r="BSS98" s="49"/>
      <c r="BST98" s="49"/>
      <c r="BSU98" s="49"/>
      <c r="BSV98" s="49"/>
      <c r="BSW98" s="49"/>
      <c r="BSX98" s="49"/>
      <c r="BSY98" s="49"/>
      <c r="BSZ98" s="49"/>
      <c r="BTA98" s="49"/>
      <c r="BTB98" s="49"/>
      <c r="BTC98" s="49"/>
      <c r="BTD98" s="49"/>
      <c r="BTE98" s="49"/>
      <c r="BTF98" s="49"/>
      <c r="BTG98" s="49"/>
      <c r="BTH98" s="49"/>
      <c r="BTI98" s="49"/>
      <c r="BTJ98" s="49"/>
      <c r="BTK98" s="49"/>
      <c r="BTL98" s="49"/>
      <c r="BTM98" s="49"/>
      <c r="BTN98" s="49"/>
      <c r="BTO98" s="49"/>
      <c r="BTP98" s="49"/>
      <c r="BTQ98" s="49"/>
      <c r="BTR98" s="49"/>
      <c r="BTS98" s="49"/>
      <c r="BTT98" s="49"/>
      <c r="BTU98" s="49"/>
      <c r="BTV98" s="49"/>
      <c r="BTW98" s="49"/>
      <c r="BTX98" s="49"/>
      <c r="BTY98" s="49"/>
      <c r="BTZ98" s="49"/>
      <c r="BUA98" s="49"/>
      <c r="BUB98" s="49"/>
      <c r="BUC98" s="49"/>
      <c r="BUD98" s="49"/>
      <c r="BUE98" s="49"/>
      <c r="BUF98" s="49"/>
      <c r="BUG98" s="49"/>
      <c r="BUH98" s="49"/>
      <c r="BUI98" s="49"/>
      <c r="BUJ98" s="49"/>
      <c r="BUK98" s="49"/>
      <c r="BUL98" s="49"/>
      <c r="BUM98" s="49"/>
      <c r="BUN98" s="49"/>
      <c r="BUO98" s="49"/>
      <c r="BUP98" s="49"/>
      <c r="BUQ98" s="49"/>
      <c r="BUR98" s="49"/>
      <c r="BUS98" s="49"/>
      <c r="BUT98" s="49"/>
      <c r="BUU98" s="49"/>
      <c r="BUV98" s="49"/>
      <c r="BUW98" s="49"/>
      <c r="BUX98" s="49"/>
      <c r="BUY98" s="49"/>
      <c r="BUZ98" s="49"/>
      <c r="BVA98" s="49"/>
      <c r="BVB98" s="49"/>
      <c r="BVC98" s="49"/>
      <c r="BVD98" s="49"/>
      <c r="BVE98" s="49"/>
      <c r="BVF98" s="49"/>
      <c r="BVG98" s="49"/>
      <c r="BVH98" s="49"/>
      <c r="BVI98" s="49"/>
      <c r="BVJ98" s="49"/>
      <c r="BVK98" s="49"/>
      <c r="BVL98" s="49"/>
      <c r="BVM98" s="49"/>
      <c r="BVN98" s="49"/>
      <c r="BVO98" s="49"/>
      <c r="BVP98" s="49"/>
      <c r="BVQ98" s="49"/>
      <c r="BVR98" s="49"/>
      <c r="BVS98" s="49"/>
      <c r="BVT98" s="49"/>
      <c r="BVU98" s="49"/>
      <c r="BVV98" s="49"/>
      <c r="BVW98" s="49"/>
      <c r="BVX98" s="49"/>
      <c r="BVY98" s="49"/>
      <c r="BVZ98" s="49"/>
      <c r="BWA98" s="49"/>
      <c r="BWB98" s="49"/>
      <c r="BWC98" s="49"/>
      <c r="BWD98" s="49"/>
      <c r="BWE98" s="49"/>
      <c r="BWF98" s="49"/>
      <c r="BWG98" s="49"/>
      <c r="BWH98" s="49"/>
      <c r="BWI98" s="49"/>
      <c r="BWJ98" s="49"/>
      <c r="BWK98" s="49"/>
      <c r="BWL98" s="49"/>
      <c r="BWM98" s="49"/>
      <c r="BWN98" s="49"/>
      <c r="BWO98" s="49"/>
      <c r="BWP98" s="49"/>
      <c r="BWQ98" s="49"/>
      <c r="BWR98" s="49"/>
      <c r="BWS98" s="49"/>
      <c r="BWT98" s="49"/>
      <c r="BWU98" s="49"/>
      <c r="BWV98" s="49"/>
      <c r="BWW98" s="49"/>
      <c r="BWX98" s="49"/>
      <c r="BWY98" s="49"/>
      <c r="BWZ98" s="49"/>
      <c r="BXA98" s="49"/>
      <c r="BXB98" s="49"/>
      <c r="BXC98" s="49"/>
      <c r="BXD98" s="49"/>
      <c r="BXE98" s="49"/>
      <c r="BXF98" s="49"/>
      <c r="BXG98" s="49"/>
      <c r="BXH98" s="49"/>
      <c r="BXI98" s="49"/>
      <c r="BXJ98" s="49"/>
      <c r="BXK98" s="49"/>
      <c r="BXL98" s="49"/>
      <c r="BXM98" s="49"/>
      <c r="BXN98" s="49"/>
      <c r="BXO98" s="49"/>
      <c r="BXP98" s="49"/>
      <c r="BXQ98" s="49"/>
      <c r="BXR98" s="49"/>
      <c r="BXS98" s="49"/>
      <c r="BXT98" s="49"/>
      <c r="BXU98" s="49"/>
      <c r="BXV98" s="49"/>
      <c r="BXW98" s="49"/>
      <c r="BXX98" s="49"/>
      <c r="BXY98" s="49"/>
      <c r="BXZ98" s="49"/>
      <c r="BYA98" s="49"/>
      <c r="BYB98" s="49"/>
      <c r="BYC98" s="49"/>
      <c r="BYD98" s="49"/>
      <c r="BYE98" s="49"/>
      <c r="BYF98" s="49"/>
      <c r="BYG98" s="49"/>
      <c r="BYH98" s="49"/>
      <c r="BYI98" s="49"/>
      <c r="BYJ98" s="49"/>
      <c r="BYK98" s="49"/>
      <c r="BYL98" s="49"/>
      <c r="BYM98" s="49"/>
      <c r="BYN98" s="49"/>
      <c r="BYO98" s="49"/>
      <c r="BYP98" s="49"/>
      <c r="BYQ98" s="49"/>
      <c r="BYR98" s="49"/>
      <c r="BYS98" s="49"/>
      <c r="BYT98" s="49"/>
      <c r="BYU98" s="49"/>
      <c r="BYV98" s="49"/>
      <c r="BYW98" s="49"/>
      <c r="BYX98" s="49"/>
      <c r="BYY98" s="49"/>
      <c r="BYZ98" s="49"/>
      <c r="BZA98" s="49"/>
      <c r="BZB98" s="49"/>
      <c r="BZC98" s="49"/>
      <c r="BZD98" s="49"/>
      <c r="BZE98" s="49"/>
      <c r="BZF98" s="49"/>
      <c r="BZG98" s="49"/>
      <c r="BZH98" s="49"/>
      <c r="BZI98" s="49"/>
      <c r="BZJ98" s="49"/>
      <c r="BZK98" s="49"/>
      <c r="BZL98" s="49"/>
      <c r="BZM98" s="49"/>
      <c r="BZN98" s="49"/>
      <c r="BZO98" s="49"/>
      <c r="BZP98" s="49"/>
      <c r="BZQ98" s="49"/>
      <c r="BZR98" s="49"/>
      <c r="BZS98" s="49"/>
      <c r="BZT98" s="49"/>
      <c r="BZU98" s="49"/>
      <c r="BZV98" s="49"/>
      <c r="BZW98" s="49"/>
      <c r="BZX98" s="49"/>
      <c r="BZY98" s="49"/>
      <c r="BZZ98" s="49"/>
      <c r="CAA98" s="49"/>
      <c r="CAB98" s="49"/>
      <c r="CAC98" s="49"/>
      <c r="CAD98" s="49"/>
      <c r="CAE98" s="49"/>
      <c r="CAF98" s="49"/>
      <c r="CAG98" s="49"/>
      <c r="CAH98" s="49"/>
      <c r="CAI98" s="49"/>
      <c r="CAJ98" s="49"/>
      <c r="CAK98" s="49"/>
      <c r="CAL98" s="49"/>
      <c r="CAM98" s="49"/>
      <c r="CAN98" s="49"/>
      <c r="CAO98" s="49"/>
      <c r="CAP98" s="49"/>
      <c r="CAQ98" s="49"/>
      <c r="CAR98" s="49"/>
      <c r="CAS98" s="49"/>
      <c r="CAT98" s="49"/>
      <c r="CAU98" s="49"/>
      <c r="CAV98" s="49"/>
      <c r="CAW98" s="49"/>
      <c r="CAX98" s="49"/>
      <c r="CAY98" s="49"/>
      <c r="CAZ98" s="49"/>
      <c r="CBA98" s="49"/>
      <c r="CBB98" s="49"/>
      <c r="CBC98" s="49"/>
      <c r="CBD98" s="49"/>
      <c r="CBE98" s="49"/>
      <c r="CBF98" s="49"/>
      <c r="CBG98" s="49"/>
      <c r="CBH98" s="49"/>
      <c r="CBI98" s="49"/>
      <c r="CBJ98" s="49"/>
      <c r="CBK98" s="49"/>
      <c r="CBL98" s="49"/>
      <c r="CBM98" s="49"/>
      <c r="CBN98" s="49"/>
      <c r="CBO98" s="49"/>
      <c r="CBP98" s="49"/>
      <c r="CBQ98" s="49"/>
      <c r="CBR98" s="49"/>
      <c r="CBS98" s="49"/>
      <c r="CBT98" s="49"/>
      <c r="CBU98" s="49"/>
      <c r="CBV98" s="49"/>
      <c r="CBW98" s="49"/>
      <c r="CBX98" s="49"/>
      <c r="CBY98" s="49"/>
      <c r="CBZ98" s="49"/>
      <c r="CCA98" s="49"/>
      <c r="CCB98" s="49"/>
      <c r="CCC98" s="49"/>
      <c r="CCD98" s="49"/>
      <c r="CCE98" s="49"/>
      <c r="CCF98" s="49"/>
      <c r="CCG98" s="49"/>
      <c r="CCH98" s="49"/>
      <c r="CCI98" s="49"/>
      <c r="CCJ98" s="49"/>
      <c r="CCK98" s="49"/>
      <c r="CCL98" s="49"/>
      <c r="CCM98" s="49"/>
      <c r="CCN98" s="49"/>
      <c r="CCO98" s="49"/>
      <c r="CCP98" s="49"/>
      <c r="CCQ98" s="49"/>
      <c r="CCR98" s="49"/>
      <c r="CCS98" s="49"/>
      <c r="CCT98" s="49"/>
      <c r="CCU98" s="49"/>
      <c r="CCV98" s="49"/>
      <c r="CCW98" s="49"/>
      <c r="CCX98" s="49"/>
      <c r="CCY98" s="49"/>
      <c r="CCZ98" s="49"/>
      <c r="CDA98" s="49"/>
      <c r="CDB98" s="49"/>
      <c r="CDC98" s="49"/>
      <c r="CDD98" s="49"/>
      <c r="CDE98" s="49"/>
      <c r="CDF98" s="49"/>
      <c r="CDG98" s="49"/>
      <c r="CDH98" s="49"/>
      <c r="CDI98" s="49"/>
      <c r="CDJ98" s="49"/>
      <c r="CDK98" s="49"/>
      <c r="CDL98" s="49"/>
      <c r="CDM98" s="49"/>
      <c r="CDN98" s="49"/>
      <c r="CDO98" s="49"/>
      <c r="CDP98" s="49"/>
      <c r="CDQ98" s="49"/>
      <c r="CDR98" s="49"/>
      <c r="CDS98" s="49"/>
      <c r="CDT98" s="49"/>
      <c r="CDU98" s="49"/>
      <c r="CDV98" s="49"/>
      <c r="CDW98" s="49"/>
      <c r="CDX98" s="49"/>
      <c r="CDY98" s="49"/>
      <c r="CDZ98" s="49"/>
      <c r="CEA98" s="49"/>
      <c r="CEB98" s="49"/>
      <c r="CEC98" s="49"/>
      <c r="CED98" s="49"/>
      <c r="CEE98" s="49"/>
      <c r="CEF98" s="49"/>
      <c r="CEG98" s="49"/>
      <c r="CEH98" s="49"/>
      <c r="CEI98" s="49"/>
      <c r="CEJ98" s="49"/>
      <c r="CEK98" s="49"/>
      <c r="CEL98" s="49"/>
      <c r="CEM98" s="49"/>
      <c r="CEN98" s="49"/>
      <c r="CEO98" s="49"/>
      <c r="CEP98" s="49"/>
      <c r="CEQ98" s="49"/>
      <c r="CER98" s="49"/>
      <c r="CES98" s="49"/>
      <c r="CET98" s="49"/>
      <c r="CEU98" s="49"/>
      <c r="CEV98" s="49"/>
      <c r="CEW98" s="49"/>
      <c r="CEX98" s="49"/>
      <c r="CEY98" s="49"/>
      <c r="CEZ98" s="49"/>
      <c r="CFA98" s="49"/>
      <c r="CFB98" s="49"/>
      <c r="CFC98" s="49"/>
      <c r="CFD98" s="49"/>
      <c r="CFE98" s="49"/>
      <c r="CFF98" s="49"/>
      <c r="CFG98" s="49"/>
      <c r="CFH98" s="49"/>
      <c r="CFI98" s="49"/>
      <c r="CFJ98" s="49"/>
      <c r="CFK98" s="49"/>
      <c r="CFL98" s="49"/>
      <c r="CFM98" s="49"/>
      <c r="CFN98" s="49"/>
      <c r="CFO98" s="49"/>
      <c r="CFP98" s="49"/>
      <c r="CFQ98" s="49"/>
      <c r="CFR98" s="49"/>
      <c r="CFS98" s="49"/>
      <c r="CFT98" s="49"/>
      <c r="CFU98" s="49"/>
      <c r="CFV98" s="49"/>
      <c r="CFW98" s="49"/>
      <c r="CFX98" s="49"/>
      <c r="CFY98" s="49"/>
      <c r="CFZ98" s="49"/>
      <c r="CGA98" s="49"/>
      <c r="CGB98" s="49"/>
      <c r="CGC98" s="49"/>
      <c r="CGD98" s="49"/>
      <c r="CGE98" s="49"/>
      <c r="CGF98" s="49"/>
      <c r="CGG98" s="49"/>
      <c r="CGH98" s="49"/>
      <c r="CGI98" s="49"/>
      <c r="CGJ98" s="49"/>
      <c r="CGK98" s="49"/>
      <c r="CGL98" s="49"/>
      <c r="CGM98" s="49"/>
      <c r="CGN98" s="49"/>
      <c r="CGO98" s="49"/>
      <c r="CGP98" s="49"/>
      <c r="CGQ98" s="49"/>
      <c r="CGR98" s="49"/>
      <c r="CGS98" s="49"/>
      <c r="CGT98" s="49"/>
      <c r="CGU98" s="49"/>
      <c r="CGV98" s="49"/>
      <c r="CGW98" s="49"/>
      <c r="CGX98" s="49"/>
      <c r="CGY98" s="49"/>
      <c r="CGZ98" s="49"/>
      <c r="CHA98" s="49"/>
      <c r="CHB98" s="49"/>
      <c r="CHC98" s="49"/>
      <c r="CHD98" s="49"/>
      <c r="CHE98" s="49"/>
      <c r="CHF98" s="49"/>
      <c r="CHG98" s="49"/>
      <c r="CHH98" s="49"/>
      <c r="CHI98" s="49"/>
      <c r="CHJ98" s="49"/>
      <c r="CHK98" s="49"/>
      <c r="CHL98" s="49"/>
      <c r="CHM98" s="49"/>
      <c r="CHN98" s="49"/>
      <c r="CHO98" s="49"/>
      <c r="CHP98" s="49"/>
      <c r="CHQ98" s="49"/>
      <c r="CHR98" s="49"/>
      <c r="CHS98" s="49"/>
      <c r="CHT98" s="49"/>
      <c r="CHU98" s="49"/>
      <c r="CHV98" s="49"/>
      <c r="CHW98" s="49"/>
      <c r="CHX98" s="49"/>
      <c r="CHY98" s="49"/>
      <c r="CHZ98" s="49"/>
      <c r="CIA98" s="49"/>
      <c r="CIB98" s="49"/>
      <c r="CIC98" s="49"/>
      <c r="CID98" s="49"/>
      <c r="CIE98" s="49"/>
      <c r="CIF98" s="49"/>
      <c r="CIG98" s="49"/>
      <c r="CIH98" s="49"/>
      <c r="CII98" s="49"/>
      <c r="CIJ98" s="49"/>
      <c r="CIK98" s="49"/>
      <c r="CIL98" s="49"/>
      <c r="CIM98" s="49"/>
      <c r="CIN98" s="49"/>
      <c r="CIO98" s="49"/>
      <c r="CIP98" s="49"/>
      <c r="CIQ98" s="49"/>
      <c r="CIR98" s="49"/>
      <c r="CIS98" s="49"/>
      <c r="CIT98" s="49"/>
      <c r="CIU98" s="49"/>
      <c r="CIV98" s="49"/>
      <c r="CIW98" s="49"/>
      <c r="CIX98" s="49"/>
      <c r="CIY98" s="49"/>
      <c r="CIZ98" s="49"/>
      <c r="CJA98" s="49"/>
      <c r="CJB98" s="49"/>
      <c r="CJC98" s="49"/>
      <c r="CJD98" s="49"/>
      <c r="CJE98" s="49"/>
      <c r="CJF98" s="49"/>
      <c r="CJG98" s="49"/>
      <c r="CJH98" s="49"/>
      <c r="CJI98" s="49"/>
      <c r="CJJ98" s="49"/>
      <c r="CJK98" s="49"/>
      <c r="CJL98" s="49"/>
      <c r="CJM98" s="49"/>
      <c r="CJN98" s="49"/>
      <c r="CJO98" s="49"/>
      <c r="CJP98" s="49"/>
      <c r="CJQ98" s="49"/>
      <c r="CJR98" s="49"/>
      <c r="CJS98" s="49"/>
      <c r="CJT98" s="49"/>
      <c r="CJU98" s="49"/>
      <c r="CJV98" s="49"/>
      <c r="CJW98" s="49"/>
      <c r="CJX98" s="49"/>
      <c r="CJY98" s="49"/>
      <c r="CJZ98" s="49"/>
      <c r="CKA98" s="49"/>
      <c r="CKB98" s="49"/>
      <c r="CKC98" s="49"/>
      <c r="CKD98" s="49"/>
      <c r="CKE98" s="49"/>
      <c r="CKF98" s="49"/>
      <c r="CKG98" s="49"/>
      <c r="CKH98" s="49"/>
      <c r="CKI98" s="49"/>
      <c r="CKJ98" s="49"/>
      <c r="CKK98" s="49"/>
      <c r="CKL98" s="49"/>
      <c r="CKM98" s="49"/>
      <c r="CKN98" s="49"/>
      <c r="CKO98" s="49"/>
      <c r="CKP98" s="49"/>
      <c r="CKQ98" s="49"/>
      <c r="CKR98" s="49"/>
      <c r="CKS98" s="49"/>
      <c r="CKT98" s="49"/>
      <c r="CKU98" s="49"/>
      <c r="CKV98" s="49"/>
      <c r="CKW98" s="49"/>
      <c r="CKX98" s="49"/>
      <c r="CKY98" s="49"/>
      <c r="CKZ98" s="49"/>
      <c r="CLA98" s="49"/>
      <c r="CLB98" s="49"/>
      <c r="CLC98" s="49"/>
      <c r="CLD98" s="49"/>
      <c r="CLE98" s="49"/>
      <c r="CLF98" s="49"/>
      <c r="CLG98" s="49"/>
      <c r="CLH98" s="49"/>
      <c r="CLI98" s="49"/>
      <c r="CLJ98" s="49"/>
      <c r="CLK98" s="49"/>
      <c r="CLL98" s="49"/>
      <c r="CLM98" s="49"/>
      <c r="CLN98" s="49"/>
      <c r="CLO98" s="49"/>
      <c r="CLP98" s="49"/>
      <c r="CLQ98" s="49"/>
      <c r="CLR98" s="49"/>
      <c r="CLS98" s="49"/>
      <c r="CLT98" s="49"/>
      <c r="CLU98" s="49"/>
      <c r="CLV98" s="49"/>
      <c r="CLW98" s="49"/>
      <c r="CLX98" s="49"/>
      <c r="CLY98" s="49"/>
      <c r="CLZ98" s="49"/>
      <c r="CMA98" s="49"/>
      <c r="CMB98" s="49"/>
      <c r="CMC98" s="49"/>
      <c r="CMD98" s="49"/>
      <c r="CME98" s="49"/>
      <c r="CMF98" s="49"/>
      <c r="CMG98" s="49"/>
      <c r="CMH98" s="49"/>
      <c r="CMI98" s="49"/>
      <c r="CMJ98" s="49"/>
      <c r="CMK98" s="49"/>
      <c r="CML98" s="49"/>
      <c r="CMM98" s="49"/>
      <c r="CMN98" s="49"/>
      <c r="CMO98" s="49"/>
      <c r="CMP98" s="49"/>
      <c r="CMQ98" s="49"/>
      <c r="CMR98" s="49"/>
      <c r="CMS98" s="49"/>
      <c r="CMT98" s="49"/>
      <c r="CMU98" s="49"/>
      <c r="CMV98" s="49"/>
      <c r="CMW98" s="49"/>
      <c r="CMX98" s="49"/>
      <c r="CMY98" s="49"/>
      <c r="CMZ98" s="49"/>
      <c r="CNA98" s="49"/>
      <c r="CNB98" s="49"/>
      <c r="CNC98" s="49"/>
      <c r="CND98" s="49"/>
      <c r="CNE98" s="49"/>
      <c r="CNF98" s="49"/>
      <c r="CNG98" s="49"/>
      <c r="CNH98" s="49"/>
      <c r="CNI98" s="49"/>
      <c r="CNJ98" s="49"/>
      <c r="CNK98" s="49"/>
      <c r="CNL98" s="49"/>
      <c r="CNM98" s="49"/>
      <c r="CNN98" s="49"/>
      <c r="CNO98" s="49"/>
      <c r="CNP98" s="49"/>
      <c r="CNQ98" s="49"/>
      <c r="CNR98" s="49"/>
      <c r="CNS98" s="49"/>
      <c r="CNT98" s="49"/>
      <c r="CNU98" s="49"/>
      <c r="CNV98" s="49"/>
      <c r="CNW98" s="49"/>
      <c r="CNX98" s="49"/>
      <c r="CNY98" s="49"/>
      <c r="CNZ98" s="49"/>
      <c r="COA98" s="49"/>
      <c r="COB98" s="49"/>
      <c r="COC98" s="49"/>
      <c r="COD98" s="49"/>
      <c r="COE98" s="49"/>
      <c r="COF98" s="49"/>
      <c r="COG98" s="49"/>
      <c r="COH98" s="49"/>
      <c r="COI98" s="49"/>
      <c r="COJ98" s="49"/>
      <c r="COK98" s="49"/>
      <c r="COL98" s="49"/>
      <c r="COM98" s="49"/>
      <c r="CON98" s="49"/>
      <c r="COO98" s="49"/>
      <c r="COP98" s="49"/>
      <c r="COQ98" s="49"/>
      <c r="COR98" s="49"/>
      <c r="COS98" s="49"/>
      <c r="COT98" s="49"/>
      <c r="COU98" s="49"/>
      <c r="COV98" s="49"/>
      <c r="COW98" s="49"/>
      <c r="COX98" s="49"/>
      <c r="COY98" s="49"/>
      <c r="COZ98" s="49"/>
      <c r="CPA98" s="49"/>
      <c r="CPB98" s="49"/>
      <c r="CPC98" s="49"/>
      <c r="CPD98" s="49"/>
      <c r="CPE98" s="49"/>
      <c r="CPF98" s="49"/>
      <c r="CPG98" s="49"/>
      <c r="CPH98" s="49"/>
      <c r="CPI98" s="49"/>
      <c r="CPJ98" s="49"/>
      <c r="CPK98" s="49"/>
      <c r="CPL98" s="49"/>
      <c r="CPM98" s="49"/>
      <c r="CPN98" s="49"/>
      <c r="CPO98" s="49"/>
      <c r="CPP98" s="49"/>
      <c r="CPQ98" s="49"/>
      <c r="CPR98" s="49"/>
      <c r="CPS98" s="49"/>
      <c r="CPT98" s="49"/>
      <c r="CPU98" s="49"/>
      <c r="CPV98" s="49"/>
      <c r="CPW98" s="49"/>
      <c r="CPX98" s="49"/>
      <c r="CPY98" s="49"/>
      <c r="CPZ98" s="49"/>
      <c r="CQA98" s="49"/>
      <c r="CQB98" s="49"/>
      <c r="CQC98" s="49"/>
      <c r="CQD98" s="49"/>
      <c r="CQE98" s="49"/>
      <c r="CQF98" s="49"/>
      <c r="CQG98" s="49"/>
      <c r="CQH98" s="49"/>
      <c r="CQI98" s="49"/>
      <c r="CQJ98" s="49"/>
      <c r="CQK98" s="49"/>
      <c r="CQL98" s="49"/>
      <c r="CQM98" s="49"/>
      <c r="CQN98" s="49"/>
      <c r="CQO98" s="49"/>
      <c r="CQP98" s="49"/>
      <c r="CQQ98" s="49"/>
      <c r="CQR98" s="49"/>
      <c r="CQS98" s="49"/>
      <c r="CQT98" s="49"/>
      <c r="CQU98" s="49"/>
      <c r="CQV98" s="49"/>
      <c r="CQW98" s="49"/>
      <c r="CQX98" s="49"/>
      <c r="CQY98" s="49"/>
      <c r="CQZ98" s="49"/>
      <c r="CRA98" s="49"/>
      <c r="CRB98" s="49"/>
      <c r="CRC98" s="49"/>
      <c r="CRD98" s="49"/>
      <c r="CRE98" s="49"/>
      <c r="CRF98" s="49"/>
      <c r="CRG98" s="49"/>
      <c r="CRH98" s="49"/>
      <c r="CRI98" s="49"/>
      <c r="CRJ98" s="49"/>
      <c r="CRK98" s="49"/>
      <c r="CRL98" s="49"/>
      <c r="CRM98" s="49"/>
      <c r="CRN98" s="49"/>
      <c r="CRO98" s="49"/>
      <c r="CRP98" s="49"/>
      <c r="CRQ98" s="49"/>
      <c r="CRR98" s="49"/>
      <c r="CRS98" s="49"/>
      <c r="CRT98" s="49"/>
      <c r="CRU98" s="49"/>
      <c r="CRV98" s="49"/>
      <c r="CRW98" s="49"/>
      <c r="CRX98" s="49"/>
      <c r="CRY98" s="49"/>
      <c r="CRZ98" s="49"/>
      <c r="CSA98" s="49"/>
      <c r="CSB98" s="49"/>
      <c r="CSC98" s="49"/>
      <c r="CSD98" s="49"/>
      <c r="CSE98" s="49"/>
      <c r="CSF98" s="49"/>
      <c r="CSG98" s="49"/>
      <c r="CSH98" s="49"/>
      <c r="CSI98" s="49"/>
      <c r="CSJ98" s="49"/>
      <c r="CSK98" s="49"/>
      <c r="CSL98" s="49"/>
      <c r="CSM98" s="49"/>
      <c r="CSN98" s="49"/>
      <c r="CSO98" s="49"/>
      <c r="CSP98" s="49"/>
      <c r="CSQ98" s="49"/>
      <c r="CSR98" s="49"/>
      <c r="CSS98" s="49"/>
      <c r="CST98" s="49"/>
      <c r="CSU98" s="49"/>
      <c r="CSV98" s="49"/>
      <c r="CSW98" s="49"/>
      <c r="CSX98" s="49"/>
      <c r="CSY98" s="49"/>
      <c r="CSZ98" s="49"/>
      <c r="CTA98" s="49"/>
      <c r="CTB98" s="49"/>
      <c r="CTC98" s="49"/>
      <c r="CTD98" s="49"/>
      <c r="CTE98" s="49"/>
      <c r="CTF98" s="49"/>
      <c r="CTG98" s="49"/>
      <c r="CTH98" s="49"/>
      <c r="CTI98" s="49"/>
      <c r="CTJ98" s="49"/>
      <c r="CTK98" s="49"/>
      <c r="CTL98" s="49"/>
      <c r="CTM98" s="49"/>
      <c r="CTN98" s="49"/>
      <c r="CTO98" s="49"/>
      <c r="CTP98" s="49"/>
      <c r="CTQ98" s="49"/>
      <c r="CTR98" s="49"/>
      <c r="CTS98" s="49"/>
      <c r="CTT98" s="49"/>
      <c r="CTU98" s="49"/>
      <c r="CTV98" s="49"/>
      <c r="CTW98" s="49"/>
      <c r="CTX98" s="49"/>
      <c r="CTY98" s="49"/>
      <c r="CTZ98" s="49"/>
      <c r="CUA98" s="49"/>
      <c r="CUB98" s="49"/>
      <c r="CUC98" s="49"/>
      <c r="CUD98" s="49"/>
      <c r="CUE98" s="49"/>
      <c r="CUF98" s="49"/>
      <c r="CUG98" s="49"/>
      <c r="CUH98" s="49"/>
      <c r="CUI98" s="49"/>
      <c r="CUJ98" s="49"/>
      <c r="CUK98" s="49"/>
      <c r="CUL98" s="49"/>
      <c r="CUM98" s="49"/>
      <c r="CUN98" s="49"/>
      <c r="CUO98" s="49"/>
      <c r="CUP98" s="49"/>
      <c r="CUQ98" s="49"/>
      <c r="CUR98" s="49"/>
      <c r="CUS98" s="49"/>
      <c r="CUT98" s="49"/>
      <c r="CUU98" s="49"/>
      <c r="CUV98" s="49"/>
      <c r="CUW98" s="49"/>
      <c r="CUX98" s="49"/>
      <c r="CUY98" s="49"/>
      <c r="CUZ98" s="49"/>
      <c r="CVA98" s="49"/>
      <c r="CVB98" s="49"/>
      <c r="CVC98" s="49"/>
      <c r="CVD98" s="49"/>
      <c r="CVE98" s="49"/>
      <c r="CVF98" s="49"/>
      <c r="CVG98" s="49"/>
      <c r="CVH98" s="49"/>
      <c r="CVI98" s="49"/>
      <c r="CVJ98" s="49"/>
      <c r="CVK98" s="49"/>
      <c r="CVL98" s="49"/>
      <c r="CVM98" s="49"/>
      <c r="CVN98" s="49"/>
      <c r="CVO98" s="49"/>
      <c r="CVP98" s="49"/>
      <c r="CVQ98" s="49"/>
      <c r="CVR98" s="49"/>
      <c r="CVS98" s="49"/>
      <c r="CVT98" s="49"/>
      <c r="CVU98" s="49"/>
      <c r="CVV98" s="49"/>
      <c r="CVW98" s="49"/>
      <c r="CVX98" s="49"/>
      <c r="CVY98" s="49"/>
      <c r="CVZ98" s="49"/>
      <c r="CWA98" s="49"/>
      <c r="CWB98" s="49"/>
      <c r="CWC98" s="49"/>
      <c r="CWD98" s="49"/>
      <c r="CWE98" s="49"/>
      <c r="CWF98" s="49"/>
      <c r="CWG98" s="49"/>
      <c r="CWH98" s="49"/>
      <c r="CWI98" s="49"/>
      <c r="CWJ98" s="49"/>
      <c r="CWK98" s="49"/>
      <c r="CWL98" s="49"/>
      <c r="CWM98" s="49"/>
      <c r="CWN98" s="49"/>
      <c r="CWO98" s="49"/>
      <c r="CWP98" s="49"/>
      <c r="CWQ98" s="49"/>
    </row>
    <row r="99" spans="1:2643" s="42" customFormat="1" ht="46.5" customHeight="1" thickBot="1" x14ac:dyDescent="0.45">
      <c r="A99" s="218" t="s">
        <v>294</v>
      </c>
      <c r="B99" s="444" t="s">
        <v>208</v>
      </c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87"/>
      <c r="P99" s="428"/>
      <c r="Q99" s="418"/>
      <c r="R99" s="418">
        <v>3</v>
      </c>
      <c r="S99" s="411"/>
      <c r="T99" s="410">
        <f t="shared" si="45"/>
        <v>108</v>
      </c>
      <c r="U99" s="418"/>
      <c r="V99" s="410">
        <f t="shared" si="46"/>
        <v>64</v>
      </c>
      <c r="W99" s="411"/>
      <c r="X99" s="410">
        <f t="shared" si="47"/>
        <v>46</v>
      </c>
      <c r="Y99" s="417"/>
      <c r="Z99" s="418"/>
      <c r="AA99" s="418"/>
      <c r="AB99" s="410">
        <v>18</v>
      </c>
      <c r="AC99" s="418"/>
      <c r="AD99" s="418"/>
      <c r="AE99" s="417"/>
      <c r="AF99" s="222"/>
      <c r="AG99" s="225"/>
      <c r="AH99" s="223"/>
      <c r="AI99" s="222"/>
      <c r="AJ99" s="225"/>
      <c r="AK99" s="224"/>
      <c r="AL99" s="223">
        <v>108</v>
      </c>
      <c r="AM99" s="225">
        <v>64</v>
      </c>
      <c r="AN99" s="224">
        <v>3</v>
      </c>
      <c r="AO99" s="223"/>
      <c r="AP99" s="225"/>
      <c r="AQ99" s="223"/>
      <c r="AR99" s="222"/>
      <c r="AS99" s="225"/>
      <c r="AT99" s="223"/>
      <c r="AU99" s="222"/>
      <c r="AV99" s="225"/>
      <c r="AW99" s="224"/>
      <c r="AX99" s="223"/>
      <c r="AY99" s="225"/>
      <c r="AZ99" s="224"/>
      <c r="BA99" s="226"/>
      <c r="BB99" s="225"/>
      <c r="BC99" s="227"/>
      <c r="BD99" s="423">
        <f t="shared" si="13"/>
        <v>3</v>
      </c>
      <c r="BE99" s="424"/>
      <c r="BF99" s="401" t="s">
        <v>219</v>
      </c>
      <c r="BG99" s="402"/>
      <c r="BH99" s="402"/>
      <c r="BI99" s="403"/>
      <c r="BJ99" s="4">
        <f t="shared" si="44"/>
        <v>64</v>
      </c>
      <c r="BK99" s="49"/>
      <c r="BL99" s="49"/>
      <c r="BM99" s="49"/>
      <c r="BN99" s="280">
        <f t="shared" si="33"/>
        <v>64</v>
      </c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9"/>
      <c r="IY99" s="49"/>
      <c r="IZ99" s="49"/>
      <c r="JA99" s="49"/>
      <c r="JB99" s="49"/>
      <c r="JC99" s="49"/>
      <c r="JD99" s="49"/>
      <c r="JE99" s="49"/>
      <c r="JF99" s="49"/>
      <c r="JG99" s="49"/>
      <c r="JH99" s="49"/>
      <c r="JI99" s="49"/>
      <c r="JJ99" s="49"/>
      <c r="JK99" s="49"/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9"/>
      <c r="KD99" s="49"/>
      <c r="KE99" s="49"/>
      <c r="KF99" s="49"/>
      <c r="KG99" s="49"/>
      <c r="KH99" s="49"/>
      <c r="KI99" s="49"/>
      <c r="KJ99" s="49"/>
      <c r="KK99" s="49"/>
      <c r="KL99" s="49"/>
      <c r="KM99" s="49"/>
      <c r="KN99" s="49"/>
      <c r="KO99" s="49"/>
      <c r="KP99" s="49"/>
      <c r="KQ99" s="49"/>
      <c r="KR99" s="49"/>
      <c r="KS99" s="49"/>
      <c r="KT99" s="49"/>
      <c r="KU99" s="49"/>
      <c r="KV99" s="49"/>
      <c r="KW99" s="49"/>
      <c r="KX99" s="49"/>
      <c r="KY99" s="49"/>
      <c r="KZ99" s="49"/>
      <c r="LA99" s="49"/>
      <c r="LB99" s="49"/>
      <c r="LC99" s="49"/>
      <c r="LD99" s="49"/>
      <c r="LE99" s="49"/>
      <c r="LF99" s="49"/>
      <c r="LG99" s="49"/>
      <c r="LH99" s="49"/>
      <c r="LI99" s="49"/>
      <c r="LJ99" s="49"/>
      <c r="LK99" s="49"/>
      <c r="LL99" s="49"/>
      <c r="LM99" s="49"/>
      <c r="LN99" s="49"/>
      <c r="LO99" s="49"/>
      <c r="LP99" s="49"/>
      <c r="LQ99" s="49"/>
      <c r="LR99" s="49"/>
      <c r="LS99" s="49"/>
      <c r="LT99" s="49"/>
      <c r="LU99" s="49"/>
      <c r="LV99" s="49"/>
      <c r="LW99" s="49"/>
      <c r="LX99" s="49"/>
      <c r="LY99" s="49"/>
      <c r="LZ99" s="49"/>
      <c r="MA99" s="49"/>
      <c r="MB99" s="49"/>
      <c r="MC99" s="49"/>
      <c r="MD99" s="49"/>
      <c r="ME99" s="49"/>
      <c r="MF99" s="49"/>
      <c r="MG99" s="49"/>
      <c r="MH99" s="49"/>
      <c r="MI99" s="49"/>
      <c r="MJ99" s="49"/>
      <c r="MK99" s="49"/>
      <c r="ML99" s="49"/>
      <c r="MM99" s="49"/>
      <c r="MN99" s="49"/>
      <c r="MO99" s="49"/>
      <c r="MP99" s="49"/>
      <c r="MQ99" s="49"/>
      <c r="MR99" s="49"/>
      <c r="MS99" s="49"/>
      <c r="MT99" s="49"/>
      <c r="MU99" s="49"/>
      <c r="MV99" s="49"/>
      <c r="MW99" s="49"/>
      <c r="MX99" s="49"/>
      <c r="MY99" s="49"/>
      <c r="MZ99" s="49"/>
      <c r="NA99" s="49"/>
      <c r="NB99" s="49"/>
      <c r="NC99" s="49"/>
      <c r="ND99" s="49"/>
      <c r="NE99" s="49"/>
      <c r="NF99" s="49"/>
      <c r="NG99" s="49"/>
      <c r="NH99" s="49"/>
      <c r="NI99" s="49"/>
      <c r="NJ99" s="49"/>
      <c r="NK99" s="49"/>
      <c r="NL99" s="49"/>
      <c r="NM99" s="49"/>
      <c r="NN99" s="49"/>
      <c r="NO99" s="49"/>
      <c r="NP99" s="49"/>
      <c r="NQ99" s="49"/>
      <c r="NR99" s="49"/>
      <c r="NS99" s="49"/>
      <c r="NT99" s="49"/>
      <c r="NU99" s="49"/>
      <c r="NV99" s="49"/>
      <c r="NW99" s="49"/>
      <c r="NX99" s="49"/>
      <c r="NY99" s="49"/>
      <c r="NZ99" s="49"/>
      <c r="OA99" s="49"/>
      <c r="OB99" s="49"/>
      <c r="OC99" s="49"/>
      <c r="OD99" s="49"/>
      <c r="OE99" s="49"/>
      <c r="OF99" s="49"/>
      <c r="OG99" s="49"/>
      <c r="OH99" s="49"/>
      <c r="OI99" s="49"/>
      <c r="OJ99" s="49"/>
      <c r="OK99" s="49"/>
      <c r="OL99" s="49"/>
      <c r="OM99" s="49"/>
      <c r="ON99" s="49"/>
      <c r="OO99" s="49"/>
      <c r="OP99" s="49"/>
      <c r="OQ99" s="49"/>
      <c r="OR99" s="49"/>
      <c r="OS99" s="49"/>
      <c r="OT99" s="49"/>
      <c r="OU99" s="49"/>
      <c r="OV99" s="49"/>
      <c r="OW99" s="49"/>
      <c r="OX99" s="49"/>
      <c r="OY99" s="49"/>
      <c r="OZ99" s="49"/>
      <c r="PA99" s="49"/>
      <c r="PB99" s="49"/>
      <c r="PC99" s="49"/>
      <c r="PD99" s="49"/>
      <c r="PE99" s="49"/>
      <c r="PF99" s="49"/>
      <c r="PG99" s="49"/>
      <c r="PH99" s="49"/>
      <c r="PI99" s="49"/>
      <c r="PJ99" s="49"/>
      <c r="PK99" s="49"/>
      <c r="PL99" s="49"/>
      <c r="PM99" s="49"/>
      <c r="PN99" s="49"/>
      <c r="PO99" s="49"/>
      <c r="PP99" s="49"/>
      <c r="PQ99" s="49"/>
      <c r="PR99" s="49"/>
      <c r="PS99" s="49"/>
      <c r="PT99" s="49"/>
      <c r="PU99" s="49"/>
      <c r="PV99" s="49"/>
      <c r="PW99" s="49"/>
      <c r="PX99" s="49"/>
      <c r="PY99" s="49"/>
      <c r="PZ99" s="49"/>
      <c r="QA99" s="49"/>
      <c r="QB99" s="49"/>
      <c r="QC99" s="49"/>
      <c r="QD99" s="49"/>
      <c r="QE99" s="49"/>
      <c r="QF99" s="49"/>
      <c r="QG99" s="49"/>
      <c r="QH99" s="49"/>
      <c r="QI99" s="49"/>
      <c r="QJ99" s="49"/>
      <c r="QK99" s="49"/>
      <c r="QL99" s="49"/>
      <c r="QM99" s="49"/>
      <c r="QN99" s="49"/>
      <c r="QO99" s="49"/>
      <c r="QP99" s="49"/>
      <c r="QQ99" s="49"/>
      <c r="QR99" s="49"/>
      <c r="QS99" s="49"/>
      <c r="QT99" s="49"/>
      <c r="QU99" s="49"/>
      <c r="QV99" s="49"/>
      <c r="QW99" s="49"/>
      <c r="QX99" s="49"/>
      <c r="QY99" s="49"/>
      <c r="QZ99" s="49"/>
      <c r="RA99" s="49"/>
      <c r="RB99" s="49"/>
      <c r="RC99" s="49"/>
      <c r="RD99" s="49"/>
      <c r="RE99" s="49"/>
      <c r="RF99" s="49"/>
      <c r="RG99" s="49"/>
      <c r="RH99" s="49"/>
      <c r="RI99" s="49"/>
      <c r="RJ99" s="49"/>
      <c r="RK99" s="49"/>
      <c r="RL99" s="49"/>
      <c r="RM99" s="49"/>
      <c r="RN99" s="49"/>
      <c r="RO99" s="49"/>
      <c r="RP99" s="49"/>
      <c r="RQ99" s="49"/>
      <c r="RR99" s="49"/>
      <c r="RS99" s="49"/>
      <c r="RT99" s="49"/>
      <c r="RU99" s="49"/>
      <c r="RV99" s="49"/>
      <c r="RW99" s="49"/>
      <c r="RX99" s="49"/>
      <c r="RY99" s="49"/>
      <c r="RZ99" s="49"/>
      <c r="SA99" s="49"/>
      <c r="SB99" s="49"/>
      <c r="SC99" s="49"/>
      <c r="SD99" s="49"/>
      <c r="SE99" s="49"/>
      <c r="SF99" s="49"/>
      <c r="SG99" s="49"/>
      <c r="SH99" s="49"/>
      <c r="SI99" s="49"/>
      <c r="SJ99" s="49"/>
      <c r="SK99" s="49"/>
      <c r="SL99" s="49"/>
      <c r="SM99" s="49"/>
      <c r="SN99" s="49"/>
      <c r="SO99" s="49"/>
      <c r="SP99" s="49"/>
      <c r="SQ99" s="49"/>
      <c r="SR99" s="49"/>
      <c r="SS99" s="49"/>
      <c r="ST99" s="49"/>
      <c r="SU99" s="49"/>
      <c r="SV99" s="49"/>
      <c r="SW99" s="49"/>
      <c r="SX99" s="49"/>
      <c r="SY99" s="49"/>
      <c r="SZ99" s="49"/>
      <c r="TA99" s="49"/>
      <c r="TB99" s="49"/>
      <c r="TC99" s="49"/>
      <c r="TD99" s="49"/>
      <c r="TE99" s="49"/>
      <c r="TF99" s="49"/>
      <c r="TG99" s="49"/>
      <c r="TH99" s="49"/>
      <c r="TI99" s="49"/>
      <c r="TJ99" s="49"/>
      <c r="TK99" s="49"/>
      <c r="TL99" s="49"/>
      <c r="TM99" s="49"/>
      <c r="TN99" s="49"/>
      <c r="TO99" s="49"/>
      <c r="TP99" s="49"/>
      <c r="TQ99" s="49"/>
      <c r="TR99" s="49"/>
      <c r="TS99" s="49"/>
      <c r="TT99" s="49"/>
      <c r="TU99" s="49"/>
      <c r="TV99" s="49"/>
      <c r="TW99" s="49"/>
      <c r="TX99" s="49"/>
      <c r="TY99" s="49"/>
      <c r="TZ99" s="49"/>
      <c r="UA99" s="49"/>
      <c r="UB99" s="49"/>
      <c r="UC99" s="49"/>
      <c r="UD99" s="49"/>
      <c r="UE99" s="49"/>
      <c r="UF99" s="49"/>
      <c r="UG99" s="49"/>
      <c r="UH99" s="49"/>
      <c r="UI99" s="49"/>
      <c r="UJ99" s="49"/>
      <c r="UK99" s="49"/>
      <c r="UL99" s="49"/>
      <c r="UM99" s="49"/>
      <c r="UN99" s="49"/>
      <c r="UO99" s="49"/>
      <c r="UP99" s="49"/>
      <c r="UQ99" s="49"/>
      <c r="UR99" s="49"/>
      <c r="US99" s="49"/>
      <c r="UT99" s="49"/>
      <c r="UU99" s="49"/>
      <c r="UV99" s="49"/>
      <c r="UW99" s="49"/>
      <c r="UX99" s="49"/>
      <c r="UY99" s="49"/>
      <c r="UZ99" s="49"/>
      <c r="VA99" s="49"/>
      <c r="VB99" s="49"/>
      <c r="VC99" s="49"/>
      <c r="VD99" s="49"/>
      <c r="VE99" s="49"/>
      <c r="VF99" s="49"/>
      <c r="VG99" s="49"/>
      <c r="VH99" s="49"/>
      <c r="VI99" s="49"/>
      <c r="VJ99" s="49"/>
      <c r="VK99" s="49"/>
      <c r="VL99" s="49"/>
      <c r="VM99" s="49"/>
      <c r="VN99" s="49"/>
      <c r="VO99" s="49"/>
      <c r="VP99" s="49"/>
      <c r="VQ99" s="49"/>
      <c r="VR99" s="49"/>
      <c r="VS99" s="49"/>
      <c r="VT99" s="49"/>
      <c r="VU99" s="49"/>
      <c r="VV99" s="49"/>
      <c r="VW99" s="49"/>
      <c r="VX99" s="49"/>
      <c r="VY99" s="49"/>
      <c r="VZ99" s="49"/>
      <c r="WA99" s="49"/>
      <c r="WB99" s="49"/>
      <c r="WC99" s="49"/>
      <c r="WD99" s="49"/>
      <c r="WE99" s="49"/>
      <c r="WF99" s="49"/>
      <c r="WG99" s="49"/>
      <c r="WH99" s="49"/>
      <c r="WI99" s="49"/>
      <c r="WJ99" s="49"/>
      <c r="WK99" s="49"/>
      <c r="WL99" s="49"/>
      <c r="WM99" s="49"/>
      <c r="WN99" s="49"/>
      <c r="WO99" s="49"/>
      <c r="WP99" s="49"/>
      <c r="WQ99" s="49"/>
      <c r="WR99" s="49"/>
      <c r="WS99" s="49"/>
      <c r="WT99" s="49"/>
      <c r="WU99" s="49"/>
      <c r="WV99" s="49"/>
      <c r="WW99" s="49"/>
      <c r="WX99" s="49"/>
      <c r="WY99" s="49"/>
      <c r="WZ99" s="49"/>
      <c r="XA99" s="49"/>
      <c r="XB99" s="49"/>
      <c r="XC99" s="49"/>
      <c r="XD99" s="49"/>
      <c r="XE99" s="49"/>
      <c r="XF99" s="49"/>
      <c r="XG99" s="49"/>
      <c r="XH99" s="49"/>
      <c r="XI99" s="49"/>
      <c r="XJ99" s="49"/>
      <c r="XK99" s="49"/>
      <c r="XL99" s="49"/>
      <c r="XM99" s="49"/>
      <c r="XN99" s="49"/>
      <c r="XO99" s="49"/>
      <c r="XP99" s="49"/>
      <c r="XQ99" s="49"/>
      <c r="XR99" s="49"/>
      <c r="XS99" s="49"/>
      <c r="XT99" s="49"/>
      <c r="XU99" s="49"/>
      <c r="XV99" s="49"/>
      <c r="XW99" s="49"/>
      <c r="XX99" s="49"/>
      <c r="XY99" s="49"/>
      <c r="XZ99" s="49"/>
      <c r="YA99" s="49"/>
      <c r="YB99" s="49"/>
      <c r="YC99" s="49"/>
      <c r="YD99" s="49"/>
      <c r="YE99" s="49"/>
      <c r="YF99" s="49"/>
      <c r="YG99" s="49"/>
      <c r="YH99" s="49"/>
      <c r="YI99" s="49"/>
      <c r="YJ99" s="49"/>
      <c r="YK99" s="49"/>
      <c r="YL99" s="49"/>
      <c r="YM99" s="49"/>
      <c r="YN99" s="49"/>
      <c r="YO99" s="49"/>
      <c r="YP99" s="49"/>
      <c r="YQ99" s="49"/>
      <c r="YR99" s="49"/>
      <c r="YS99" s="49"/>
      <c r="YT99" s="49"/>
      <c r="YU99" s="49"/>
      <c r="YV99" s="49"/>
      <c r="YW99" s="49"/>
      <c r="YX99" s="49"/>
      <c r="YY99" s="49"/>
      <c r="YZ99" s="49"/>
      <c r="ZA99" s="49"/>
      <c r="ZB99" s="49"/>
      <c r="ZC99" s="49"/>
      <c r="ZD99" s="49"/>
      <c r="ZE99" s="49"/>
      <c r="ZF99" s="49"/>
      <c r="ZG99" s="49"/>
      <c r="ZH99" s="49"/>
      <c r="ZI99" s="49"/>
      <c r="ZJ99" s="49"/>
      <c r="ZK99" s="49"/>
      <c r="ZL99" s="49"/>
      <c r="ZM99" s="49"/>
      <c r="ZN99" s="49"/>
      <c r="ZO99" s="49"/>
      <c r="ZP99" s="49"/>
      <c r="ZQ99" s="49"/>
      <c r="ZR99" s="49"/>
      <c r="ZS99" s="49"/>
      <c r="ZT99" s="49"/>
      <c r="ZU99" s="49"/>
      <c r="ZV99" s="49"/>
      <c r="ZW99" s="49"/>
      <c r="ZX99" s="49"/>
      <c r="ZY99" s="49"/>
      <c r="ZZ99" s="49"/>
      <c r="AAA99" s="49"/>
      <c r="AAB99" s="49"/>
      <c r="AAC99" s="49"/>
      <c r="AAD99" s="49"/>
      <c r="AAE99" s="49"/>
      <c r="AAF99" s="49"/>
      <c r="AAG99" s="49"/>
      <c r="AAH99" s="49"/>
      <c r="AAI99" s="49"/>
      <c r="AAJ99" s="49"/>
      <c r="AAK99" s="49"/>
      <c r="AAL99" s="49"/>
      <c r="AAM99" s="49"/>
      <c r="AAN99" s="49"/>
      <c r="AAO99" s="49"/>
      <c r="AAP99" s="49"/>
      <c r="AAQ99" s="49"/>
      <c r="AAR99" s="49"/>
      <c r="AAS99" s="49"/>
      <c r="AAT99" s="49"/>
      <c r="AAU99" s="49"/>
      <c r="AAV99" s="49"/>
      <c r="AAW99" s="49"/>
      <c r="AAX99" s="49"/>
      <c r="AAY99" s="49"/>
      <c r="AAZ99" s="49"/>
      <c r="ABA99" s="49"/>
      <c r="ABB99" s="49"/>
      <c r="ABC99" s="49"/>
      <c r="ABD99" s="49"/>
      <c r="ABE99" s="49"/>
      <c r="ABF99" s="49"/>
      <c r="ABG99" s="49"/>
      <c r="ABH99" s="49"/>
      <c r="ABI99" s="49"/>
      <c r="ABJ99" s="49"/>
      <c r="ABK99" s="49"/>
      <c r="ABL99" s="49"/>
      <c r="ABM99" s="49"/>
      <c r="ABN99" s="49"/>
      <c r="ABO99" s="49"/>
      <c r="ABP99" s="49"/>
      <c r="ABQ99" s="49"/>
      <c r="ABR99" s="49"/>
      <c r="ABS99" s="49"/>
      <c r="ABT99" s="49"/>
      <c r="ABU99" s="49"/>
      <c r="ABV99" s="49"/>
      <c r="ABW99" s="49"/>
      <c r="ABX99" s="49"/>
      <c r="ABY99" s="49"/>
      <c r="ABZ99" s="49"/>
      <c r="ACA99" s="49"/>
      <c r="ACB99" s="49"/>
      <c r="ACC99" s="49"/>
      <c r="ACD99" s="49"/>
      <c r="ACE99" s="49"/>
      <c r="ACF99" s="49"/>
      <c r="ACG99" s="49"/>
      <c r="ACH99" s="49"/>
      <c r="ACI99" s="49"/>
      <c r="ACJ99" s="49"/>
      <c r="ACK99" s="49"/>
      <c r="ACL99" s="49"/>
      <c r="ACM99" s="49"/>
      <c r="ACN99" s="49"/>
      <c r="ACO99" s="49"/>
      <c r="ACP99" s="49"/>
      <c r="ACQ99" s="49"/>
      <c r="ACR99" s="49"/>
      <c r="ACS99" s="49"/>
      <c r="ACT99" s="49"/>
      <c r="ACU99" s="49"/>
      <c r="ACV99" s="49"/>
      <c r="ACW99" s="49"/>
      <c r="ACX99" s="49"/>
      <c r="ACY99" s="49"/>
      <c r="ACZ99" s="49"/>
      <c r="ADA99" s="49"/>
      <c r="ADB99" s="49"/>
      <c r="ADC99" s="49"/>
      <c r="ADD99" s="49"/>
      <c r="ADE99" s="49"/>
      <c r="ADF99" s="49"/>
      <c r="ADG99" s="49"/>
      <c r="ADH99" s="49"/>
      <c r="ADI99" s="49"/>
      <c r="ADJ99" s="49"/>
      <c r="ADK99" s="49"/>
      <c r="ADL99" s="49"/>
      <c r="ADM99" s="49"/>
      <c r="ADN99" s="49"/>
      <c r="ADO99" s="49"/>
      <c r="ADP99" s="49"/>
      <c r="ADQ99" s="49"/>
      <c r="ADR99" s="49"/>
      <c r="ADS99" s="49"/>
      <c r="ADT99" s="49"/>
      <c r="ADU99" s="49"/>
      <c r="ADV99" s="49"/>
      <c r="ADW99" s="49"/>
      <c r="ADX99" s="49"/>
      <c r="ADY99" s="49"/>
      <c r="ADZ99" s="49"/>
      <c r="AEA99" s="49"/>
      <c r="AEB99" s="49"/>
      <c r="AEC99" s="49"/>
      <c r="AED99" s="49"/>
      <c r="AEE99" s="49"/>
      <c r="AEF99" s="49"/>
      <c r="AEG99" s="49"/>
      <c r="AEH99" s="49"/>
      <c r="AEI99" s="49"/>
      <c r="AEJ99" s="49"/>
      <c r="AEK99" s="49"/>
      <c r="AEL99" s="49"/>
      <c r="AEM99" s="49"/>
      <c r="AEN99" s="49"/>
      <c r="AEO99" s="49"/>
      <c r="AEP99" s="49"/>
      <c r="AEQ99" s="49"/>
      <c r="AER99" s="49"/>
      <c r="AES99" s="49"/>
      <c r="AET99" s="49"/>
      <c r="AEU99" s="49"/>
      <c r="AEV99" s="49"/>
      <c r="AEW99" s="49"/>
      <c r="AEX99" s="49"/>
      <c r="AEY99" s="49"/>
      <c r="AEZ99" s="49"/>
      <c r="AFA99" s="49"/>
      <c r="AFB99" s="49"/>
      <c r="AFC99" s="49"/>
      <c r="AFD99" s="49"/>
      <c r="AFE99" s="49"/>
      <c r="AFF99" s="49"/>
      <c r="AFG99" s="49"/>
      <c r="AFH99" s="49"/>
      <c r="AFI99" s="49"/>
      <c r="AFJ99" s="49"/>
      <c r="AFK99" s="49"/>
      <c r="AFL99" s="49"/>
      <c r="AFM99" s="49"/>
      <c r="AFN99" s="49"/>
      <c r="AFO99" s="49"/>
      <c r="AFP99" s="49"/>
      <c r="AFQ99" s="49"/>
      <c r="AFR99" s="49"/>
      <c r="AFS99" s="49"/>
      <c r="AFT99" s="49"/>
      <c r="AFU99" s="49"/>
      <c r="AFV99" s="49"/>
      <c r="AFW99" s="49"/>
      <c r="AFX99" s="49"/>
      <c r="AFY99" s="49"/>
      <c r="AFZ99" s="49"/>
      <c r="AGA99" s="49"/>
      <c r="AGB99" s="49"/>
      <c r="AGC99" s="49"/>
      <c r="AGD99" s="49"/>
      <c r="AGE99" s="49"/>
      <c r="AGF99" s="49"/>
      <c r="AGG99" s="49"/>
      <c r="AGH99" s="49"/>
      <c r="AGI99" s="49"/>
      <c r="AGJ99" s="49"/>
      <c r="AGK99" s="49"/>
      <c r="AGL99" s="49"/>
      <c r="AGM99" s="49"/>
      <c r="AGN99" s="49"/>
      <c r="AGO99" s="49"/>
      <c r="AGP99" s="49"/>
      <c r="AGQ99" s="49"/>
      <c r="AGR99" s="49"/>
      <c r="AGS99" s="49"/>
      <c r="AGT99" s="49"/>
      <c r="AGU99" s="49"/>
      <c r="AGV99" s="49"/>
      <c r="AGW99" s="49"/>
      <c r="AGX99" s="49"/>
      <c r="AGY99" s="49"/>
      <c r="AGZ99" s="49"/>
      <c r="AHA99" s="49"/>
      <c r="AHB99" s="49"/>
      <c r="AHC99" s="49"/>
      <c r="AHD99" s="49"/>
      <c r="AHE99" s="49"/>
      <c r="AHF99" s="49"/>
      <c r="AHG99" s="49"/>
      <c r="AHH99" s="49"/>
      <c r="AHI99" s="49"/>
      <c r="AHJ99" s="49"/>
      <c r="AHK99" s="49"/>
      <c r="AHL99" s="49"/>
      <c r="AHM99" s="49"/>
      <c r="AHN99" s="49"/>
      <c r="AHO99" s="49"/>
      <c r="AHP99" s="49"/>
      <c r="AHQ99" s="49"/>
      <c r="AHR99" s="49"/>
      <c r="AHS99" s="49"/>
      <c r="AHT99" s="49"/>
      <c r="AHU99" s="49"/>
      <c r="AHV99" s="49"/>
      <c r="AHW99" s="49"/>
      <c r="AHX99" s="49"/>
      <c r="AHY99" s="49"/>
      <c r="AHZ99" s="49"/>
      <c r="AIA99" s="49"/>
      <c r="AIB99" s="49"/>
      <c r="AIC99" s="49"/>
      <c r="AID99" s="49"/>
      <c r="AIE99" s="49"/>
      <c r="AIF99" s="49"/>
      <c r="AIG99" s="49"/>
      <c r="AIH99" s="49"/>
      <c r="AII99" s="49"/>
      <c r="AIJ99" s="49"/>
      <c r="AIK99" s="49"/>
      <c r="AIL99" s="49"/>
      <c r="AIM99" s="49"/>
      <c r="AIN99" s="49"/>
      <c r="AIO99" s="49"/>
      <c r="AIP99" s="49"/>
      <c r="AIQ99" s="49"/>
      <c r="AIR99" s="49"/>
      <c r="AIS99" s="49"/>
      <c r="AIT99" s="49"/>
      <c r="AIU99" s="49"/>
      <c r="AIV99" s="49"/>
      <c r="AIW99" s="49"/>
      <c r="AIX99" s="49"/>
      <c r="AIY99" s="49"/>
      <c r="AIZ99" s="49"/>
      <c r="AJA99" s="49"/>
      <c r="AJB99" s="49"/>
      <c r="AJC99" s="49"/>
      <c r="AJD99" s="49"/>
      <c r="AJE99" s="49"/>
      <c r="AJF99" s="49"/>
      <c r="AJG99" s="49"/>
      <c r="AJH99" s="49"/>
      <c r="AJI99" s="49"/>
      <c r="AJJ99" s="49"/>
      <c r="AJK99" s="49"/>
      <c r="AJL99" s="49"/>
      <c r="AJM99" s="49"/>
      <c r="AJN99" s="49"/>
      <c r="AJO99" s="49"/>
      <c r="AJP99" s="49"/>
      <c r="AJQ99" s="49"/>
      <c r="AJR99" s="49"/>
      <c r="AJS99" s="49"/>
      <c r="AJT99" s="49"/>
      <c r="AJU99" s="49"/>
      <c r="AJV99" s="49"/>
      <c r="AJW99" s="49"/>
      <c r="AJX99" s="49"/>
      <c r="AJY99" s="49"/>
      <c r="AJZ99" s="49"/>
      <c r="AKA99" s="49"/>
      <c r="AKB99" s="49"/>
      <c r="AKC99" s="49"/>
      <c r="AKD99" s="49"/>
      <c r="AKE99" s="49"/>
      <c r="AKF99" s="49"/>
      <c r="AKG99" s="49"/>
      <c r="AKH99" s="49"/>
      <c r="AKI99" s="49"/>
      <c r="AKJ99" s="49"/>
      <c r="AKK99" s="49"/>
      <c r="AKL99" s="49"/>
      <c r="AKM99" s="49"/>
      <c r="AKN99" s="49"/>
      <c r="AKO99" s="49"/>
      <c r="AKP99" s="49"/>
      <c r="AKQ99" s="49"/>
      <c r="AKR99" s="49"/>
      <c r="AKS99" s="49"/>
      <c r="AKT99" s="49"/>
      <c r="AKU99" s="49"/>
      <c r="AKV99" s="49"/>
      <c r="AKW99" s="49"/>
      <c r="AKX99" s="49"/>
      <c r="AKY99" s="49"/>
      <c r="AKZ99" s="49"/>
      <c r="ALA99" s="49"/>
      <c r="ALB99" s="49"/>
      <c r="ALC99" s="49"/>
      <c r="ALD99" s="49"/>
      <c r="ALE99" s="49"/>
      <c r="ALF99" s="49"/>
      <c r="ALG99" s="49"/>
      <c r="ALH99" s="49"/>
      <c r="ALI99" s="49"/>
      <c r="ALJ99" s="49"/>
      <c r="ALK99" s="49"/>
      <c r="ALL99" s="49"/>
      <c r="ALM99" s="49"/>
      <c r="ALN99" s="49"/>
      <c r="ALO99" s="49"/>
      <c r="ALP99" s="49"/>
      <c r="ALQ99" s="49"/>
      <c r="ALR99" s="49"/>
      <c r="ALS99" s="49"/>
      <c r="ALT99" s="49"/>
      <c r="ALU99" s="49"/>
      <c r="ALV99" s="49"/>
      <c r="ALW99" s="49"/>
      <c r="ALX99" s="49"/>
      <c r="ALY99" s="49"/>
      <c r="ALZ99" s="49"/>
      <c r="AMA99" s="49"/>
      <c r="AMB99" s="49"/>
      <c r="AMC99" s="49"/>
      <c r="AMD99" s="49"/>
      <c r="AME99" s="49"/>
      <c r="AMF99" s="49"/>
      <c r="AMG99" s="49"/>
      <c r="AMH99" s="49"/>
      <c r="AMI99" s="49"/>
      <c r="AMJ99" s="49"/>
      <c r="AMK99" s="49"/>
      <c r="AML99" s="49"/>
      <c r="AMM99" s="49"/>
      <c r="AMN99" s="49"/>
      <c r="AMO99" s="49"/>
      <c r="AMP99" s="49"/>
      <c r="AMQ99" s="49"/>
      <c r="AMR99" s="49"/>
      <c r="AMS99" s="49"/>
      <c r="AMT99" s="49"/>
      <c r="AMU99" s="49"/>
      <c r="AMV99" s="49"/>
      <c r="AMW99" s="49"/>
      <c r="AMX99" s="49"/>
      <c r="AMY99" s="49"/>
      <c r="AMZ99" s="49"/>
      <c r="ANA99" s="49"/>
      <c r="ANB99" s="49"/>
      <c r="ANC99" s="49"/>
      <c r="AND99" s="49"/>
      <c r="ANE99" s="49"/>
      <c r="ANF99" s="49"/>
      <c r="ANG99" s="49"/>
      <c r="ANH99" s="49"/>
      <c r="ANI99" s="49"/>
      <c r="ANJ99" s="49"/>
      <c r="ANK99" s="49"/>
      <c r="ANL99" s="49"/>
      <c r="ANM99" s="49"/>
      <c r="ANN99" s="49"/>
      <c r="ANO99" s="49"/>
      <c r="ANP99" s="49"/>
      <c r="ANQ99" s="49"/>
      <c r="ANR99" s="49"/>
      <c r="ANS99" s="49"/>
      <c r="ANT99" s="49"/>
      <c r="ANU99" s="49"/>
      <c r="ANV99" s="49"/>
      <c r="ANW99" s="49"/>
      <c r="ANX99" s="49"/>
      <c r="ANY99" s="49"/>
      <c r="ANZ99" s="49"/>
      <c r="AOA99" s="49"/>
      <c r="AOB99" s="49"/>
      <c r="AOC99" s="49"/>
      <c r="AOD99" s="49"/>
      <c r="AOE99" s="49"/>
      <c r="AOF99" s="49"/>
      <c r="AOG99" s="49"/>
      <c r="AOH99" s="49"/>
      <c r="AOI99" s="49"/>
      <c r="AOJ99" s="49"/>
      <c r="AOK99" s="49"/>
      <c r="AOL99" s="49"/>
      <c r="AOM99" s="49"/>
      <c r="AON99" s="49"/>
      <c r="AOO99" s="49"/>
      <c r="AOP99" s="49"/>
      <c r="AOQ99" s="49"/>
      <c r="AOR99" s="49"/>
      <c r="AOS99" s="49"/>
      <c r="AOT99" s="49"/>
      <c r="AOU99" s="49"/>
      <c r="AOV99" s="49"/>
      <c r="AOW99" s="49"/>
      <c r="AOX99" s="49"/>
      <c r="AOY99" s="49"/>
      <c r="AOZ99" s="49"/>
      <c r="APA99" s="49"/>
      <c r="APB99" s="49"/>
      <c r="APC99" s="49"/>
      <c r="APD99" s="49"/>
      <c r="APE99" s="49"/>
      <c r="APF99" s="49"/>
      <c r="APG99" s="49"/>
      <c r="APH99" s="49"/>
      <c r="API99" s="49"/>
      <c r="APJ99" s="49"/>
      <c r="APK99" s="49"/>
      <c r="APL99" s="49"/>
      <c r="APM99" s="49"/>
      <c r="APN99" s="49"/>
      <c r="APO99" s="49"/>
      <c r="APP99" s="49"/>
      <c r="APQ99" s="49"/>
      <c r="APR99" s="49"/>
      <c r="APS99" s="49"/>
      <c r="APT99" s="49"/>
      <c r="APU99" s="49"/>
      <c r="APV99" s="49"/>
      <c r="APW99" s="49"/>
      <c r="APX99" s="49"/>
      <c r="APY99" s="49"/>
      <c r="APZ99" s="49"/>
      <c r="AQA99" s="49"/>
      <c r="AQB99" s="49"/>
      <c r="AQC99" s="49"/>
      <c r="AQD99" s="49"/>
      <c r="AQE99" s="49"/>
      <c r="AQF99" s="49"/>
      <c r="AQG99" s="49"/>
      <c r="AQH99" s="49"/>
      <c r="AQI99" s="49"/>
      <c r="AQJ99" s="49"/>
      <c r="AQK99" s="49"/>
      <c r="AQL99" s="49"/>
      <c r="AQM99" s="49"/>
      <c r="AQN99" s="49"/>
      <c r="AQO99" s="49"/>
      <c r="AQP99" s="49"/>
      <c r="AQQ99" s="49"/>
      <c r="AQR99" s="49"/>
      <c r="AQS99" s="49"/>
      <c r="AQT99" s="49"/>
      <c r="AQU99" s="49"/>
      <c r="AQV99" s="49"/>
      <c r="AQW99" s="49"/>
      <c r="AQX99" s="49"/>
      <c r="AQY99" s="49"/>
      <c r="AQZ99" s="49"/>
      <c r="ARA99" s="49"/>
      <c r="ARB99" s="49"/>
      <c r="ARC99" s="49"/>
      <c r="ARD99" s="49"/>
      <c r="ARE99" s="49"/>
      <c r="ARF99" s="49"/>
      <c r="ARG99" s="49"/>
      <c r="ARH99" s="49"/>
      <c r="ARI99" s="49"/>
      <c r="ARJ99" s="49"/>
      <c r="ARK99" s="49"/>
      <c r="ARL99" s="49"/>
      <c r="ARM99" s="49"/>
      <c r="ARN99" s="49"/>
      <c r="ARO99" s="49"/>
      <c r="ARP99" s="49"/>
      <c r="ARQ99" s="49"/>
      <c r="ARR99" s="49"/>
      <c r="ARS99" s="49"/>
      <c r="ART99" s="49"/>
      <c r="ARU99" s="49"/>
      <c r="ARV99" s="49"/>
      <c r="ARW99" s="49"/>
      <c r="ARX99" s="49"/>
      <c r="ARY99" s="49"/>
      <c r="ARZ99" s="49"/>
      <c r="ASA99" s="49"/>
      <c r="ASB99" s="49"/>
      <c r="ASC99" s="49"/>
      <c r="ASD99" s="49"/>
      <c r="ASE99" s="49"/>
      <c r="ASF99" s="49"/>
      <c r="ASG99" s="49"/>
      <c r="ASH99" s="49"/>
      <c r="ASI99" s="49"/>
      <c r="ASJ99" s="49"/>
      <c r="ASK99" s="49"/>
      <c r="ASL99" s="49"/>
      <c r="ASM99" s="49"/>
      <c r="ASN99" s="49"/>
      <c r="ASO99" s="49"/>
      <c r="ASP99" s="49"/>
      <c r="ASQ99" s="49"/>
      <c r="ASR99" s="49"/>
      <c r="ASS99" s="49"/>
      <c r="AST99" s="49"/>
      <c r="ASU99" s="49"/>
      <c r="ASV99" s="49"/>
      <c r="ASW99" s="49"/>
      <c r="ASX99" s="49"/>
      <c r="ASY99" s="49"/>
      <c r="ASZ99" s="49"/>
      <c r="ATA99" s="49"/>
      <c r="ATB99" s="49"/>
      <c r="ATC99" s="49"/>
      <c r="ATD99" s="49"/>
      <c r="ATE99" s="49"/>
      <c r="ATF99" s="49"/>
      <c r="ATG99" s="49"/>
      <c r="ATH99" s="49"/>
      <c r="ATI99" s="49"/>
      <c r="ATJ99" s="49"/>
      <c r="ATK99" s="49"/>
      <c r="ATL99" s="49"/>
      <c r="ATM99" s="49"/>
      <c r="ATN99" s="49"/>
      <c r="ATO99" s="49"/>
      <c r="ATP99" s="49"/>
      <c r="ATQ99" s="49"/>
      <c r="ATR99" s="49"/>
      <c r="ATS99" s="49"/>
      <c r="ATT99" s="49"/>
      <c r="ATU99" s="49"/>
      <c r="ATV99" s="49"/>
      <c r="ATW99" s="49"/>
      <c r="ATX99" s="49"/>
      <c r="ATY99" s="49"/>
      <c r="ATZ99" s="49"/>
      <c r="AUA99" s="49"/>
      <c r="AUB99" s="49"/>
      <c r="AUC99" s="49"/>
      <c r="AUD99" s="49"/>
      <c r="AUE99" s="49"/>
      <c r="AUF99" s="49"/>
      <c r="AUG99" s="49"/>
      <c r="AUH99" s="49"/>
      <c r="AUI99" s="49"/>
      <c r="AUJ99" s="49"/>
      <c r="AUK99" s="49"/>
      <c r="AUL99" s="49"/>
      <c r="AUM99" s="49"/>
      <c r="AUN99" s="49"/>
      <c r="AUO99" s="49"/>
      <c r="AUP99" s="49"/>
      <c r="AUQ99" s="49"/>
      <c r="AUR99" s="49"/>
      <c r="AUS99" s="49"/>
      <c r="AUT99" s="49"/>
      <c r="AUU99" s="49"/>
      <c r="AUV99" s="49"/>
      <c r="AUW99" s="49"/>
      <c r="AUX99" s="49"/>
      <c r="AUY99" s="49"/>
      <c r="AUZ99" s="49"/>
      <c r="AVA99" s="49"/>
      <c r="AVB99" s="49"/>
      <c r="AVC99" s="49"/>
      <c r="AVD99" s="49"/>
      <c r="AVE99" s="49"/>
      <c r="AVF99" s="49"/>
      <c r="AVG99" s="49"/>
      <c r="AVH99" s="49"/>
      <c r="AVI99" s="49"/>
      <c r="AVJ99" s="49"/>
      <c r="AVK99" s="49"/>
      <c r="AVL99" s="49"/>
      <c r="AVM99" s="49"/>
      <c r="AVN99" s="49"/>
      <c r="AVO99" s="49"/>
      <c r="AVP99" s="49"/>
      <c r="AVQ99" s="49"/>
      <c r="AVR99" s="49"/>
      <c r="AVS99" s="49"/>
      <c r="AVT99" s="49"/>
      <c r="AVU99" s="49"/>
      <c r="AVV99" s="49"/>
      <c r="AVW99" s="49"/>
      <c r="AVX99" s="49"/>
      <c r="AVY99" s="49"/>
      <c r="AVZ99" s="49"/>
      <c r="AWA99" s="49"/>
      <c r="AWB99" s="49"/>
      <c r="AWC99" s="49"/>
      <c r="AWD99" s="49"/>
      <c r="AWE99" s="49"/>
      <c r="AWF99" s="49"/>
      <c r="AWG99" s="49"/>
      <c r="AWH99" s="49"/>
      <c r="AWI99" s="49"/>
      <c r="AWJ99" s="49"/>
      <c r="AWK99" s="49"/>
      <c r="AWL99" s="49"/>
      <c r="AWM99" s="49"/>
      <c r="AWN99" s="49"/>
      <c r="AWO99" s="49"/>
      <c r="AWP99" s="49"/>
      <c r="AWQ99" s="49"/>
      <c r="AWR99" s="49"/>
      <c r="AWS99" s="49"/>
      <c r="AWT99" s="49"/>
      <c r="AWU99" s="49"/>
      <c r="AWV99" s="49"/>
      <c r="AWW99" s="49"/>
      <c r="AWX99" s="49"/>
      <c r="AWY99" s="49"/>
      <c r="AWZ99" s="49"/>
      <c r="AXA99" s="49"/>
      <c r="AXB99" s="49"/>
      <c r="AXC99" s="49"/>
      <c r="AXD99" s="49"/>
      <c r="AXE99" s="49"/>
      <c r="AXF99" s="49"/>
      <c r="AXG99" s="49"/>
      <c r="AXH99" s="49"/>
      <c r="AXI99" s="49"/>
      <c r="AXJ99" s="49"/>
      <c r="AXK99" s="49"/>
      <c r="AXL99" s="49"/>
      <c r="AXM99" s="49"/>
      <c r="AXN99" s="49"/>
      <c r="AXO99" s="49"/>
      <c r="AXP99" s="49"/>
      <c r="AXQ99" s="49"/>
      <c r="AXR99" s="49"/>
      <c r="AXS99" s="49"/>
      <c r="AXT99" s="49"/>
      <c r="AXU99" s="49"/>
      <c r="AXV99" s="49"/>
      <c r="AXW99" s="49"/>
      <c r="AXX99" s="49"/>
      <c r="AXY99" s="49"/>
      <c r="AXZ99" s="49"/>
      <c r="AYA99" s="49"/>
      <c r="AYB99" s="49"/>
      <c r="AYC99" s="49"/>
      <c r="AYD99" s="49"/>
      <c r="AYE99" s="49"/>
      <c r="AYF99" s="49"/>
      <c r="AYG99" s="49"/>
      <c r="AYH99" s="49"/>
      <c r="AYI99" s="49"/>
      <c r="AYJ99" s="49"/>
      <c r="AYK99" s="49"/>
      <c r="AYL99" s="49"/>
      <c r="AYM99" s="49"/>
      <c r="AYN99" s="49"/>
      <c r="AYO99" s="49"/>
      <c r="AYP99" s="49"/>
      <c r="AYQ99" s="49"/>
      <c r="AYR99" s="49"/>
      <c r="AYS99" s="49"/>
      <c r="AYT99" s="49"/>
      <c r="AYU99" s="49"/>
      <c r="AYV99" s="49"/>
      <c r="AYW99" s="49"/>
      <c r="AYX99" s="49"/>
      <c r="AYY99" s="49"/>
      <c r="AYZ99" s="49"/>
      <c r="AZA99" s="49"/>
      <c r="AZB99" s="49"/>
      <c r="AZC99" s="49"/>
      <c r="AZD99" s="49"/>
      <c r="AZE99" s="49"/>
      <c r="AZF99" s="49"/>
      <c r="AZG99" s="49"/>
      <c r="AZH99" s="49"/>
      <c r="AZI99" s="49"/>
      <c r="AZJ99" s="49"/>
      <c r="AZK99" s="49"/>
      <c r="AZL99" s="49"/>
      <c r="AZM99" s="49"/>
      <c r="AZN99" s="49"/>
      <c r="AZO99" s="49"/>
      <c r="AZP99" s="49"/>
      <c r="AZQ99" s="49"/>
      <c r="AZR99" s="49"/>
      <c r="AZS99" s="49"/>
      <c r="AZT99" s="49"/>
      <c r="AZU99" s="49"/>
      <c r="AZV99" s="49"/>
      <c r="AZW99" s="49"/>
      <c r="AZX99" s="49"/>
      <c r="AZY99" s="49"/>
      <c r="AZZ99" s="49"/>
      <c r="BAA99" s="49"/>
      <c r="BAB99" s="49"/>
      <c r="BAC99" s="49"/>
      <c r="BAD99" s="49"/>
      <c r="BAE99" s="49"/>
      <c r="BAF99" s="49"/>
      <c r="BAG99" s="49"/>
      <c r="BAH99" s="49"/>
      <c r="BAI99" s="49"/>
      <c r="BAJ99" s="49"/>
      <c r="BAK99" s="49"/>
      <c r="BAL99" s="49"/>
      <c r="BAM99" s="49"/>
      <c r="BAN99" s="49"/>
      <c r="BAO99" s="49"/>
      <c r="BAP99" s="49"/>
      <c r="BAQ99" s="49"/>
      <c r="BAR99" s="49"/>
      <c r="BAS99" s="49"/>
      <c r="BAT99" s="49"/>
      <c r="BAU99" s="49"/>
      <c r="BAV99" s="49"/>
      <c r="BAW99" s="49"/>
      <c r="BAX99" s="49"/>
      <c r="BAY99" s="49"/>
      <c r="BAZ99" s="49"/>
      <c r="BBA99" s="49"/>
      <c r="BBB99" s="49"/>
      <c r="BBC99" s="49"/>
      <c r="BBD99" s="49"/>
      <c r="BBE99" s="49"/>
      <c r="BBF99" s="49"/>
      <c r="BBG99" s="49"/>
      <c r="BBH99" s="49"/>
      <c r="BBI99" s="49"/>
      <c r="BBJ99" s="49"/>
      <c r="BBK99" s="49"/>
      <c r="BBL99" s="49"/>
      <c r="BBM99" s="49"/>
      <c r="BBN99" s="49"/>
      <c r="BBO99" s="49"/>
      <c r="BBP99" s="49"/>
      <c r="BBQ99" s="49"/>
      <c r="BBR99" s="49"/>
      <c r="BBS99" s="49"/>
      <c r="BBT99" s="49"/>
      <c r="BBU99" s="49"/>
      <c r="BBV99" s="49"/>
      <c r="BBW99" s="49"/>
      <c r="BBX99" s="49"/>
      <c r="BBY99" s="49"/>
      <c r="BBZ99" s="49"/>
      <c r="BCA99" s="49"/>
      <c r="BCB99" s="49"/>
      <c r="BCC99" s="49"/>
      <c r="BCD99" s="49"/>
      <c r="BCE99" s="49"/>
      <c r="BCF99" s="49"/>
      <c r="BCG99" s="49"/>
      <c r="BCH99" s="49"/>
      <c r="BCI99" s="49"/>
      <c r="BCJ99" s="49"/>
      <c r="BCK99" s="49"/>
      <c r="BCL99" s="49"/>
      <c r="BCM99" s="49"/>
      <c r="BCN99" s="49"/>
      <c r="BCO99" s="49"/>
      <c r="BCP99" s="49"/>
      <c r="BCQ99" s="49"/>
      <c r="BCR99" s="49"/>
      <c r="BCS99" s="49"/>
      <c r="BCT99" s="49"/>
      <c r="BCU99" s="49"/>
      <c r="BCV99" s="49"/>
      <c r="BCW99" s="49"/>
      <c r="BCX99" s="49"/>
      <c r="BCY99" s="49"/>
      <c r="BCZ99" s="49"/>
      <c r="BDA99" s="49"/>
      <c r="BDB99" s="49"/>
      <c r="BDC99" s="49"/>
      <c r="BDD99" s="49"/>
      <c r="BDE99" s="49"/>
      <c r="BDF99" s="49"/>
      <c r="BDG99" s="49"/>
      <c r="BDH99" s="49"/>
      <c r="BDI99" s="49"/>
      <c r="BDJ99" s="49"/>
      <c r="BDK99" s="49"/>
      <c r="BDL99" s="49"/>
      <c r="BDM99" s="49"/>
      <c r="BDN99" s="49"/>
      <c r="BDO99" s="49"/>
      <c r="BDP99" s="49"/>
      <c r="BDQ99" s="49"/>
      <c r="BDR99" s="49"/>
      <c r="BDS99" s="49"/>
      <c r="BDT99" s="49"/>
      <c r="BDU99" s="49"/>
      <c r="BDV99" s="49"/>
      <c r="BDW99" s="49"/>
      <c r="BDX99" s="49"/>
      <c r="BDY99" s="49"/>
      <c r="BDZ99" s="49"/>
      <c r="BEA99" s="49"/>
      <c r="BEB99" s="49"/>
      <c r="BEC99" s="49"/>
      <c r="BED99" s="49"/>
      <c r="BEE99" s="49"/>
      <c r="BEF99" s="49"/>
      <c r="BEG99" s="49"/>
      <c r="BEH99" s="49"/>
      <c r="BEI99" s="49"/>
      <c r="BEJ99" s="49"/>
      <c r="BEK99" s="49"/>
      <c r="BEL99" s="49"/>
      <c r="BEM99" s="49"/>
      <c r="BEN99" s="49"/>
      <c r="BEO99" s="49"/>
      <c r="BEP99" s="49"/>
      <c r="BEQ99" s="49"/>
      <c r="BER99" s="49"/>
      <c r="BES99" s="49"/>
      <c r="BET99" s="49"/>
      <c r="BEU99" s="49"/>
      <c r="BEV99" s="49"/>
      <c r="BEW99" s="49"/>
      <c r="BEX99" s="49"/>
      <c r="BEY99" s="49"/>
      <c r="BEZ99" s="49"/>
      <c r="BFA99" s="49"/>
      <c r="BFB99" s="49"/>
      <c r="BFC99" s="49"/>
      <c r="BFD99" s="49"/>
      <c r="BFE99" s="49"/>
      <c r="BFF99" s="49"/>
      <c r="BFG99" s="49"/>
      <c r="BFH99" s="49"/>
      <c r="BFI99" s="49"/>
      <c r="BFJ99" s="49"/>
      <c r="BFK99" s="49"/>
      <c r="BFL99" s="49"/>
      <c r="BFM99" s="49"/>
      <c r="BFN99" s="49"/>
      <c r="BFO99" s="49"/>
      <c r="BFP99" s="49"/>
      <c r="BFQ99" s="49"/>
      <c r="BFR99" s="49"/>
      <c r="BFS99" s="49"/>
      <c r="BFT99" s="49"/>
      <c r="BFU99" s="49"/>
      <c r="BFV99" s="49"/>
      <c r="BFW99" s="49"/>
      <c r="BFX99" s="49"/>
      <c r="BFY99" s="49"/>
      <c r="BFZ99" s="49"/>
      <c r="BGA99" s="49"/>
      <c r="BGB99" s="49"/>
      <c r="BGC99" s="49"/>
      <c r="BGD99" s="49"/>
      <c r="BGE99" s="49"/>
      <c r="BGF99" s="49"/>
      <c r="BGG99" s="49"/>
      <c r="BGH99" s="49"/>
      <c r="BGI99" s="49"/>
      <c r="BGJ99" s="49"/>
      <c r="BGK99" s="49"/>
      <c r="BGL99" s="49"/>
      <c r="BGM99" s="49"/>
      <c r="BGN99" s="49"/>
      <c r="BGO99" s="49"/>
      <c r="BGP99" s="49"/>
      <c r="BGQ99" s="49"/>
      <c r="BGR99" s="49"/>
      <c r="BGS99" s="49"/>
      <c r="BGT99" s="49"/>
      <c r="BGU99" s="49"/>
      <c r="BGV99" s="49"/>
      <c r="BGW99" s="49"/>
      <c r="BGX99" s="49"/>
      <c r="BGY99" s="49"/>
      <c r="BGZ99" s="49"/>
      <c r="BHA99" s="49"/>
      <c r="BHB99" s="49"/>
      <c r="BHC99" s="49"/>
      <c r="BHD99" s="49"/>
      <c r="BHE99" s="49"/>
      <c r="BHF99" s="49"/>
      <c r="BHG99" s="49"/>
      <c r="BHH99" s="49"/>
      <c r="BHI99" s="49"/>
      <c r="BHJ99" s="49"/>
      <c r="BHK99" s="49"/>
      <c r="BHL99" s="49"/>
      <c r="BHM99" s="49"/>
      <c r="BHN99" s="49"/>
      <c r="BHO99" s="49"/>
      <c r="BHP99" s="49"/>
      <c r="BHQ99" s="49"/>
      <c r="BHR99" s="49"/>
      <c r="BHS99" s="49"/>
      <c r="BHT99" s="49"/>
      <c r="BHU99" s="49"/>
      <c r="BHV99" s="49"/>
      <c r="BHW99" s="49"/>
      <c r="BHX99" s="49"/>
      <c r="BHY99" s="49"/>
      <c r="BHZ99" s="49"/>
      <c r="BIA99" s="49"/>
      <c r="BIB99" s="49"/>
      <c r="BIC99" s="49"/>
      <c r="BID99" s="49"/>
      <c r="BIE99" s="49"/>
      <c r="BIF99" s="49"/>
      <c r="BIG99" s="49"/>
      <c r="BIH99" s="49"/>
      <c r="BII99" s="49"/>
      <c r="BIJ99" s="49"/>
      <c r="BIK99" s="49"/>
      <c r="BIL99" s="49"/>
      <c r="BIM99" s="49"/>
      <c r="BIN99" s="49"/>
      <c r="BIO99" s="49"/>
      <c r="BIP99" s="49"/>
      <c r="BIQ99" s="49"/>
      <c r="BIR99" s="49"/>
      <c r="BIS99" s="49"/>
      <c r="BIT99" s="49"/>
      <c r="BIU99" s="49"/>
      <c r="BIV99" s="49"/>
      <c r="BIW99" s="49"/>
      <c r="BIX99" s="49"/>
      <c r="BIY99" s="49"/>
      <c r="BIZ99" s="49"/>
      <c r="BJA99" s="49"/>
      <c r="BJB99" s="49"/>
      <c r="BJC99" s="49"/>
      <c r="BJD99" s="49"/>
      <c r="BJE99" s="49"/>
      <c r="BJF99" s="49"/>
      <c r="BJG99" s="49"/>
      <c r="BJH99" s="49"/>
      <c r="BJI99" s="49"/>
      <c r="BJJ99" s="49"/>
      <c r="BJK99" s="49"/>
      <c r="BJL99" s="49"/>
      <c r="BJM99" s="49"/>
      <c r="BJN99" s="49"/>
      <c r="BJO99" s="49"/>
      <c r="BJP99" s="49"/>
      <c r="BJQ99" s="49"/>
      <c r="BJR99" s="49"/>
      <c r="BJS99" s="49"/>
      <c r="BJT99" s="49"/>
      <c r="BJU99" s="49"/>
      <c r="BJV99" s="49"/>
      <c r="BJW99" s="49"/>
      <c r="BJX99" s="49"/>
      <c r="BJY99" s="49"/>
      <c r="BJZ99" s="49"/>
      <c r="BKA99" s="49"/>
      <c r="BKB99" s="49"/>
      <c r="BKC99" s="49"/>
      <c r="BKD99" s="49"/>
      <c r="BKE99" s="49"/>
      <c r="BKF99" s="49"/>
      <c r="BKG99" s="49"/>
      <c r="BKH99" s="49"/>
      <c r="BKI99" s="49"/>
      <c r="BKJ99" s="49"/>
      <c r="BKK99" s="49"/>
      <c r="BKL99" s="49"/>
      <c r="BKM99" s="49"/>
      <c r="BKN99" s="49"/>
      <c r="BKO99" s="49"/>
      <c r="BKP99" s="49"/>
      <c r="BKQ99" s="49"/>
      <c r="BKR99" s="49"/>
      <c r="BKS99" s="49"/>
      <c r="BKT99" s="49"/>
      <c r="BKU99" s="49"/>
      <c r="BKV99" s="49"/>
      <c r="BKW99" s="49"/>
      <c r="BKX99" s="49"/>
      <c r="BKY99" s="49"/>
      <c r="BKZ99" s="49"/>
      <c r="BLA99" s="49"/>
      <c r="BLB99" s="49"/>
      <c r="BLC99" s="49"/>
      <c r="BLD99" s="49"/>
      <c r="BLE99" s="49"/>
      <c r="BLF99" s="49"/>
      <c r="BLG99" s="49"/>
      <c r="BLH99" s="49"/>
      <c r="BLI99" s="49"/>
      <c r="BLJ99" s="49"/>
      <c r="BLK99" s="49"/>
      <c r="BLL99" s="49"/>
      <c r="BLM99" s="49"/>
      <c r="BLN99" s="49"/>
      <c r="BLO99" s="49"/>
      <c r="BLP99" s="49"/>
      <c r="BLQ99" s="49"/>
      <c r="BLR99" s="49"/>
      <c r="BLS99" s="49"/>
      <c r="BLT99" s="49"/>
      <c r="BLU99" s="49"/>
      <c r="BLV99" s="49"/>
      <c r="BLW99" s="49"/>
      <c r="BLX99" s="49"/>
      <c r="BLY99" s="49"/>
      <c r="BLZ99" s="49"/>
      <c r="BMA99" s="49"/>
      <c r="BMB99" s="49"/>
      <c r="BMC99" s="49"/>
      <c r="BMD99" s="49"/>
      <c r="BME99" s="49"/>
      <c r="BMF99" s="49"/>
      <c r="BMG99" s="49"/>
      <c r="BMH99" s="49"/>
      <c r="BMI99" s="49"/>
      <c r="BMJ99" s="49"/>
      <c r="BMK99" s="49"/>
      <c r="BML99" s="49"/>
      <c r="BMM99" s="49"/>
      <c r="BMN99" s="49"/>
      <c r="BMO99" s="49"/>
      <c r="BMP99" s="49"/>
      <c r="BMQ99" s="49"/>
      <c r="BMR99" s="49"/>
      <c r="BMS99" s="49"/>
      <c r="BMT99" s="49"/>
      <c r="BMU99" s="49"/>
      <c r="BMV99" s="49"/>
      <c r="BMW99" s="49"/>
      <c r="BMX99" s="49"/>
      <c r="BMY99" s="49"/>
      <c r="BMZ99" s="49"/>
      <c r="BNA99" s="49"/>
      <c r="BNB99" s="49"/>
      <c r="BNC99" s="49"/>
      <c r="BND99" s="49"/>
      <c r="BNE99" s="49"/>
      <c r="BNF99" s="49"/>
      <c r="BNG99" s="49"/>
      <c r="BNH99" s="49"/>
      <c r="BNI99" s="49"/>
      <c r="BNJ99" s="49"/>
      <c r="BNK99" s="49"/>
      <c r="BNL99" s="49"/>
      <c r="BNM99" s="49"/>
      <c r="BNN99" s="49"/>
      <c r="BNO99" s="49"/>
      <c r="BNP99" s="49"/>
      <c r="BNQ99" s="49"/>
      <c r="BNR99" s="49"/>
      <c r="BNS99" s="49"/>
      <c r="BNT99" s="49"/>
      <c r="BNU99" s="49"/>
      <c r="BNV99" s="49"/>
      <c r="BNW99" s="49"/>
      <c r="BNX99" s="49"/>
      <c r="BNY99" s="49"/>
      <c r="BNZ99" s="49"/>
      <c r="BOA99" s="49"/>
      <c r="BOB99" s="49"/>
      <c r="BOC99" s="49"/>
      <c r="BOD99" s="49"/>
      <c r="BOE99" s="49"/>
      <c r="BOF99" s="49"/>
      <c r="BOG99" s="49"/>
      <c r="BOH99" s="49"/>
      <c r="BOI99" s="49"/>
      <c r="BOJ99" s="49"/>
      <c r="BOK99" s="49"/>
      <c r="BOL99" s="49"/>
      <c r="BOM99" s="49"/>
      <c r="BON99" s="49"/>
      <c r="BOO99" s="49"/>
      <c r="BOP99" s="49"/>
      <c r="BOQ99" s="49"/>
      <c r="BOR99" s="49"/>
      <c r="BOS99" s="49"/>
      <c r="BOT99" s="49"/>
      <c r="BOU99" s="49"/>
      <c r="BOV99" s="49"/>
      <c r="BOW99" s="49"/>
      <c r="BOX99" s="49"/>
      <c r="BOY99" s="49"/>
      <c r="BOZ99" s="49"/>
      <c r="BPA99" s="49"/>
      <c r="BPB99" s="49"/>
      <c r="BPC99" s="49"/>
      <c r="BPD99" s="49"/>
      <c r="BPE99" s="49"/>
      <c r="BPF99" s="49"/>
      <c r="BPG99" s="49"/>
      <c r="BPH99" s="49"/>
      <c r="BPI99" s="49"/>
      <c r="BPJ99" s="49"/>
      <c r="BPK99" s="49"/>
      <c r="BPL99" s="49"/>
      <c r="BPM99" s="49"/>
      <c r="BPN99" s="49"/>
      <c r="BPO99" s="49"/>
      <c r="BPP99" s="49"/>
      <c r="BPQ99" s="49"/>
      <c r="BPR99" s="49"/>
      <c r="BPS99" s="49"/>
      <c r="BPT99" s="49"/>
      <c r="BPU99" s="49"/>
      <c r="BPV99" s="49"/>
      <c r="BPW99" s="49"/>
      <c r="BPX99" s="49"/>
      <c r="BPY99" s="49"/>
      <c r="BPZ99" s="49"/>
      <c r="BQA99" s="49"/>
      <c r="BQB99" s="49"/>
      <c r="BQC99" s="49"/>
      <c r="BQD99" s="49"/>
      <c r="BQE99" s="49"/>
      <c r="BQF99" s="49"/>
      <c r="BQG99" s="49"/>
      <c r="BQH99" s="49"/>
      <c r="BQI99" s="49"/>
      <c r="BQJ99" s="49"/>
      <c r="BQK99" s="49"/>
      <c r="BQL99" s="49"/>
      <c r="BQM99" s="49"/>
      <c r="BQN99" s="49"/>
      <c r="BQO99" s="49"/>
      <c r="BQP99" s="49"/>
      <c r="BQQ99" s="49"/>
      <c r="BQR99" s="49"/>
      <c r="BQS99" s="49"/>
      <c r="BQT99" s="49"/>
      <c r="BQU99" s="49"/>
      <c r="BQV99" s="49"/>
      <c r="BQW99" s="49"/>
      <c r="BQX99" s="49"/>
      <c r="BQY99" s="49"/>
      <c r="BQZ99" s="49"/>
      <c r="BRA99" s="49"/>
      <c r="BRB99" s="49"/>
      <c r="BRC99" s="49"/>
      <c r="BRD99" s="49"/>
      <c r="BRE99" s="49"/>
      <c r="BRF99" s="49"/>
      <c r="BRG99" s="49"/>
      <c r="BRH99" s="49"/>
      <c r="BRI99" s="49"/>
      <c r="BRJ99" s="49"/>
      <c r="BRK99" s="49"/>
      <c r="BRL99" s="49"/>
      <c r="BRM99" s="49"/>
      <c r="BRN99" s="49"/>
      <c r="BRO99" s="49"/>
      <c r="BRP99" s="49"/>
      <c r="BRQ99" s="49"/>
      <c r="BRR99" s="49"/>
      <c r="BRS99" s="49"/>
      <c r="BRT99" s="49"/>
      <c r="BRU99" s="49"/>
      <c r="BRV99" s="49"/>
      <c r="BRW99" s="49"/>
      <c r="BRX99" s="49"/>
      <c r="BRY99" s="49"/>
      <c r="BRZ99" s="49"/>
      <c r="BSA99" s="49"/>
      <c r="BSB99" s="49"/>
      <c r="BSC99" s="49"/>
      <c r="BSD99" s="49"/>
      <c r="BSE99" s="49"/>
      <c r="BSF99" s="49"/>
      <c r="BSG99" s="49"/>
      <c r="BSH99" s="49"/>
      <c r="BSI99" s="49"/>
      <c r="BSJ99" s="49"/>
      <c r="BSK99" s="49"/>
      <c r="BSL99" s="49"/>
      <c r="BSM99" s="49"/>
      <c r="BSN99" s="49"/>
      <c r="BSO99" s="49"/>
      <c r="BSP99" s="49"/>
      <c r="BSQ99" s="49"/>
      <c r="BSR99" s="49"/>
      <c r="BSS99" s="49"/>
      <c r="BST99" s="49"/>
      <c r="BSU99" s="49"/>
      <c r="BSV99" s="49"/>
      <c r="BSW99" s="49"/>
      <c r="BSX99" s="49"/>
      <c r="BSY99" s="49"/>
      <c r="BSZ99" s="49"/>
      <c r="BTA99" s="49"/>
      <c r="BTB99" s="49"/>
      <c r="BTC99" s="49"/>
      <c r="BTD99" s="49"/>
      <c r="BTE99" s="49"/>
      <c r="BTF99" s="49"/>
      <c r="BTG99" s="49"/>
      <c r="BTH99" s="49"/>
      <c r="BTI99" s="49"/>
      <c r="BTJ99" s="49"/>
      <c r="BTK99" s="49"/>
      <c r="BTL99" s="49"/>
      <c r="BTM99" s="49"/>
      <c r="BTN99" s="49"/>
      <c r="BTO99" s="49"/>
      <c r="BTP99" s="49"/>
      <c r="BTQ99" s="49"/>
      <c r="BTR99" s="49"/>
      <c r="BTS99" s="49"/>
      <c r="BTT99" s="49"/>
      <c r="BTU99" s="49"/>
      <c r="BTV99" s="49"/>
      <c r="BTW99" s="49"/>
      <c r="BTX99" s="49"/>
      <c r="BTY99" s="49"/>
      <c r="BTZ99" s="49"/>
      <c r="BUA99" s="49"/>
      <c r="BUB99" s="49"/>
      <c r="BUC99" s="49"/>
      <c r="BUD99" s="49"/>
      <c r="BUE99" s="49"/>
      <c r="BUF99" s="49"/>
      <c r="BUG99" s="49"/>
      <c r="BUH99" s="49"/>
      <c r="BUI99" s="49"/>
      <c r="BUJ99" s="49"/>
      <c r="BUK99" s="49"/>
      <c r="BUL99" s="49"/>
      <c r="BUM99" s="49"/>
      <c r="BUN99" s="49"/>
      <c r="BUO99" s="49"/>
      <c r="BUP99" s="49"/>
      <c r="BUQ99" s="49"/>
      <c r="BUR99" s="49"/>
      <c r="BUS99" s="49"/>
      <c r="BUT99" s="49"/>
      <c r="BUU99" s="49"/>
      <c r="BUV99" s="49"/>
      <c r="BUW99" s="49"/>
      <c r="BUX99" s="49"/>
      <c r="BUY99" s="49"/>
      <c r="BUZ99" s="49"/>
      <c r="BVA99" s="49"/>
      <c r="BVB99" s="49"/>
      <c r="BVC99" s="49"/>
      <c r="BVD99" s="49"/>
      <c r="BVE99" s="49"/>
      <c r="BVF99" s="49"/>
      <c r="BVG99" s="49"/>
      <c r="BVH99" s="49"/>
      <c r="BVI99" s="49"/>
      <c r="BVJ99" s="49"/>
      <c r="BVK99" s="49"/>
      <c r="BVL99" s="49"/>
      <c r="BVM99" s="49"/>
      <c r="BVN99" s="49"/>
      <c r="BVO99" s="49"/>
      <c r="BVP99" s="49"/>
      <c r="BVQ99" s="49"/>
      <c r="BVR99" s="49"/>
      <c r="BVS99" s="49"/>
      <c r="BVT99" s="49"/>
      <c r="BVU99" s="49"/>
      <c r="BVV99" s="49"/>
      <c r="BVW99" s="49"/>
      <c r="BVX99" s="49"/>
      <c r="BVY99" s="49"/>
      <c r="BVZ99" s="49"/>
      <c r="BWA99" s="49"/>
      <c r="BWB99" s="49"/>
      <c r="BWC99" s="49"/>
      <c r="BWD99" s="49"/>
      <c r="BWE99" s="49"/>
      <c r="BWF99" s="49"/>
      <c r="BWG99" s="49"/>
      <c r="BWH99" s="49"/>
      <c r="BWI99" s="49"/>
      <c r="BWJ99" s="49"/>
      <c r="BWK99" s="49"/>
      <c r="BWL99" s="49"/>
      <c r="BWM99" s="49"/>
      <c r="BWN99" s="49"/>
      <c r="BWO99" s="49"/>
      <c r="BWP99" s="49"/>
      <c r="BWQ99" s="49"/>
      <c r="BWR99" s="49"/>
      <c r="BWS99" s="49"/>
      <c r="BWT99" s="49"/>
      <c r="BWU99" s="49"/>
      <c r="BWV99" s="49"/>
      <c r="BWW99" s="49"/>
      <c r="BWX99" s="49"/>
      <c r="BWY99" s="49"/>
      <c r="BWZ99" s="49"/>
      <c r="BXA99" s="49"/>
      <c r="BXB99" s="49"/>
      <c r="BXC99" s="49"/>
      <c r="BXD99" s="49"/>
      <c r="BXE99" s="49"/>
      <c r="BXF99" s="49"/>
      <c r="BXG99" s="49"/>
      <c r="BXH99" s="49"/>
      <c r="BXI99" s="49"/>
      <c r="BXJ99" s="49"/>
      <c r="BXK99" s="49"/>
      <c r="BXL99" s="49"/>
      <c r="BXM99" s="49"/>
      <c r="BXN99" s="49"/>
      <c r="BXO99" s="49"/>
      <c r="BXP99" s="49"/>
      <c r="BXQ99" s="49"/>
      <c r="BXR99" s="49"/>
      <c r="BXS99" s="49"/>
      <c r="BXT99" s="49"/>
      <c r="BXU99" s="49"/>
      <c r="BXV99" s="49"/>
      <c r="BXW99" s="49"/>
      <c r="BXX99" s="49"/>
      <c r="BXY99" s="49"/>
      <c r="BXZ99" s="49"/>
      <c r="BYA99" s="49"/>
      <c r="BYB99" s="49"/>
      <c r="BYC99" s="49"/>
      <c r="BYD99" s="49"/>
      <c r="BYE99" s="49"/>
      <c r="BYF99" s="49"/>
      <c r="BYG99" s="49"/>
      <c r="BYH99" s="49"/>
      <c r="BYI99" s="49"/>
      <c r="BYJ99" s="49"/>
      <c r="BYK99" s="49"/>
      <c r="BYL99" s="49"/>
      <c r="BYM99" s="49"/>
      <c r="BYN99" s="49"/>
      <c r="BYO99" s="49"/>
      <c r="BYP99" s="49"/>
      <c r="BYQ99" s="49"/>
      <c r="BYR99" s="49"/>
      <c r="BYS99" s="49"/>
      <c r="BYT99" s="49"/>
      <c r="BYU99" s="49"/>
      <c r="BYV99" s="49"/>
      <c r="BYW99" s="49"/>
      <c r="BYX99" s="49"/>
      <c r="BYY99" s="49"/>
      <c r="BYZ99" s="49"/>
      <c r="BZA99" s="49"/>
      <c r="BZB99" s="49"/>
      <c r="BZC99" s="49"/>
      <c r="BZD99" s="49"/>
      <c r="BZE99" s="49"/>
      <c r="BZF99" s="49"/>
      <c r="BZG99" s="49"/>
      <c r="BZH99" s="49"/>
      <c r="BZI99" s="49"/>
      <c r="BZJ99" s="49"/>
      <c r="BZK99" s="49"/>
      <c r="BZL99" s="49"/>
      <c r="BZM99" s="49"/>
      <c r="BZN99" s="49"/>
      <c r="BZO99" s="49"/>
      <c r="BZP99" s="49"/>
      <c r="BZQ99" s="49"/>
      <c r="BZR99" s="49"/>
      <c r="BZS99" s="49"/>
      <c r="BZT99" s="49"/>
      <c r="BZU99" s="49"/>
      <c r="BZV99" s="49"/>
      <c r="BZW99" s="49"/>
      <c r="BZX99" s="49"/>
      <c r="BZY99" s="49"/>
      <c r="BZZ99" s="49"/>
      <c r="CAA99" s="49"/>
      <c r="CAB99" s="49"/>
      <c r="CAC99" s="49"/>
      <c r="CAD99" s="49"/>
      <c r="CAE99" s="49"/>
      <c r="CAF99" s="49"/>
      <c r="CAG99" s="49"/>
      <c r="CAH99" s="49"/>
      <c r="CAI99" s="49"/>
      <c r="CAJ99" s="49"/>
      <c r="CAK99" s="49"/>
      <c r="CAL99" s="49"/>
      <c r="CAM99" s="49"/>
      <c r="CAN99" s="49"/>
      <c r="CAO99" s="49"/>
      <c r="CAP99" s="49"/>
      <c r="CAQ99" s="49"/>
      <c r="CAR99" s="49"/>
      <c r="CAS99" s="49"/>
      <c r="CAT99" s="49"/>
      <c r="CAU99" s="49"/>
      <c r="CAV99" s="49"/>
      <c r="CAW99" s="49"/>
      <c r="CAX99" s="49"/>
      <c r="CAY99" s="49"/>
      <c r="CAZ99" s="49"/>
      <c r="CBA99" s="49"/>
      <c r="CBB99" s="49"/>
      <c r="CBC99" s="49"/>
      <c r="CBD99" s="49"/>
      <c r="CBE99" s="49"/>
      <c r="CBF99" s="49"/>
      <c r="CBG99" s="49"/>
      <c r="CBH99" s="49"/>
      <c r="CBI99" s="49"/>
      <c r="CBJ99" s="49"/>
      <c r="CBK99" s="49"/>
      <c r="CBL99" s="49"/>
      <c r="CBM99" s="49"/>
      <c r="CBN99" s="49"/>
      <c r="CBO99" s="49"/>
      <c r="CBP99" s="49"/>
      <c r="CBQ99" s="49"/>
      <c r="CBR99" s="49"/>
      <c r="CBS99" s="49"/>
      <c r="CBT99" s="49"/>
      <c r="CBU99" s="49"/>
      <c r="CBV99" s="49"/>
      <c r="CBW99" s="49"/>
      <c r="CBX99" s="49"/>
      <c r="CBY99" s="49"/>
      <c r="CBZ99" s="49"/>
      <c r="CCA99" s="49"/>
      <c r="CCB99" s="49"/>
      <c r="CCC99" s="49"/>
      <c r="CCD99" s="49"/>
      <c r="CCE99" s="49"/>
      <c r="CCF99" s="49"/>
      <c r="CCG99" s="49"/>
      <c r="CCH99" s="49"/>
      <c r="CCI99" s="49"/>
      <c r="CCJ99" s="49"/>
      <c r="CCK99" s="49"/>
      <c r="CCL99" s="49"/>
      <c r="CCM99" s="49"/>
      <c r="CCN99" s="49"/>
      <c r="CCO99" s="49"/>
      <c r="CCP99" s="49"/>
      <c r="CCQ99" s="49"/>
      <c r="CCR99" s="49"/>
      <c r="CCS99" s="49"/>
      <c r="CCT99" s="49"/>
      <c r="CCU99" s="49"/>
      <c r="CCV99" s="49"/>
      <c r="CCW99" s="49"/>
      <c r="CCX99" s="49"/>
      <c r="CCY99" s="49"/>
      <c r="CCZ99" s="49"/>
      <c r="CDA99" s="49"/>
      <c r="CDB99" s="49"/>
      <c r="CDC99" s="49"/>
      <c r="CDD99" s="49"/>
      <c r="CDE99" s="49"/>
      <c r="CDF99" s="49"/>
      <c r="CDG99" s="49"/>
      <c r="CDH99" s="49"/>
      <c r="CDI99" s="49"/>
      <c r="CDJ99" s="49"/>
      <c r="CDK99" s="49"/>
      <c r="CDL99" s="49"/>
      <c r="CDM99" s="49"/>
      <c r="CDN99" s="49"/>
      <c r="CDO99" s="49"/>
      <c r="CDP99" s="49"/>
      <c r="CDQ99" s="49"/>
      <c r="CDR99" s="49"/>
      <c r="CDS99" s="49"/>
      <c r="CDT99" s="49"/>
      <c r="CDU99" s="49"/>
      <c r="CDV99" s="49"/>
      <c r="CDW99" s="49"/>
      <c r="CDX99" s="49"/>
      <c r="CDY99" s="49"/>
      <c r="CDZ99" s="49"/>
      <c r="CEA99" s="49"/>
      <c r="CEB99" s="49"/>
      <c r="CEC99" s="49"/>
      <c r="CED99" s="49"/>
      <c r="CEE99" s="49"/>
      <c r="CEF99" s="49"/>
      <c r="CEG99" s="49"/>
      <c r="CEH99" s="49"/>
      <c r="CEI99" s="49"/>
      <c r="CEJ99" s="49"/>
      <c r="CEK99" s="49"/>
      <c r="CEL99" s="49"/>
      <c r="CEM99" s="49"/>
      <c r="CEN99" s="49"/>
      <c r="CEO99" s="49"/>
      <c r="CEP99" s="49"/>
      <c r="CEQ99" s="49"/>
      <c r="CER99" s="49"/>
      <c r="CES99" s="49"/>
      <c r="CET99" s="49"/>
      <c r="CEU99" s="49"/>
      <c r="CEV99" s="49"/>
      <c r="CEW99" s="49"/>
      <c r="CEX99" s="49"/>
      <c r="CEY99" s="49"/>
      <c r="CEZ99" s="49"/>
      <c r="CFA99" s="49"/>
      <c r="CFB99" s="49"/>
      <c r="CFC99" s="49"/>
      <c r="CFD99" s="49"/>
      <c r="CFE99" s="49"/>
      <c r="CFF99" s="49"/>
      <c r="CFG99" s="49"/>
      <c r="CFH99" s="49"/>
      <c r="CFI99" s="49"/>
      <c r="CFJ99" s="49"/>
      <c r="CFK99" s="49"/>
      <c r="CFL99" s="49"/>
      <c r="CFM99" s="49"/>
      <c r="CFN99" s="49"/>
      <c r="CFO99" s="49"/>
      <c r="CFP99" s="49"/>
      <c r="CFQ99" s="49"/>
      <c r="CFR99" s="49"/>
      <c r="CFS99" s="49"/>
      <c r="CFT99" s="49"/>
      <c r="CFU99" s="49"/>
      <c r="CFV99" s="49"/>
      <c r="CFW99" s="49"/>
      <c r="CFX99" s="49"/>
      <c r="CFY99" s="49"/>
      <c r="CFZ99" s="49"/>
      <c r="CGA99" s="49"/>
      <c r="CGB99" s="49"/>
      <c r="CGC99" s="49"/>
      <c r="CGD99" s="49"/>
      <c r="CGE99" s="49"/>
      <c r="CGF99" s="49"/>
      <c r="CGG99" s="49"/>
      <c r="CGH99" s="49"/>
      <c r="CGI99" s="49"/>
      <c r="CGJ99" s="49"/>
      <c r="CGK99" s="49"/>
      <c r="CGL99" s="49"/>
      <c r="CGM99" s="49"/>
      <c r="CGN99" s="49"/>
      <c r="CGO99" s="49"/>
      <c r="CGP99" s="49"/>
      <c r="CGQ99" s="49"/>
      <c r="CGR99" s="49"/>
      <c r="CGS99" s="49"/>
      <c r="CGT99" s="49"/>
      <c r="CGU99" s="49"/>
      <c r="CGV99" s="49"/>
      <c r="CGW99" s="49"/>
      <c r="CGX99" s="49"/>
      <c r="CGY99" s="49"/>
      <c r="CGZ99" s="49"/>
      <c r="CHA99" s="49"/>
      <c r="CHB99" s="49"/>
      <c r="CHC99" s="49"/>
      <c r="CHD99" s="49"/>
      <c r="CHE99" s="49"/>
      <c r="CHF99" s="49"/>
      <c r="CHG99" s="49"/>
      <c r="CHH99" s="49"/>
      <c r="CHI99" s="49"/>
      <c r="CHJ99" s="49"/>
      <c r="CHK99" s="49"/>
      <c r="CHL99" s="49"/>
      <c r="CHM99" s="49"/>
      <c r="CHN99" s="49"/>
      <c r="CHO99" s="49"/>
      <c r="CHP99" s="49"/>
      <c r="CHQ99" s="49"/>
      <c r="CHR99" s="49"/>
      <c r="CHS99" s="49"/>
      <c r="CHT99" s="49"/>
      <c r="CHU99" s="49"/>
      <c r="CHV99" s="49"/>
      <c r="CHW99" s="49"/>
      <c r="CHX99" s="49"/>
      <c r="CHY99" s="49"/>
      <c r="CHZ99" s="49"/>
      <c r="CIA99" s="49"/>
      <c r="CIB99" s="49"/>
      <c r="CIC99" s="49"/>
      <c r="CID99" s="49"/>
      <c r="CIE99" s="49"/>
      <c r="CIF99" s="49"/>
      <c r="CIG99" s="49"/>
      <c r="CIH99" s="49"/>
      <c r="CII99" s="49"/>
      <c r="CIJ99" s="49"/>
      <c r="CIK99" s="49"/>
      <c r="CIL99" s="49"/>
      <c r="CIM99" s="49"/>
      <c r="CIN99" s="49"/>
      <c r="CIO99" s="49"/>
      <c r="CIP99" s="49"/>
      <c r="CIQ99" s="49"/>
      <c r="CIR99" s="49"/>
      <c r="CIS99" s="49"/>
      <c r="CIT99" s="49"/>
      <c r="CIU99" s="49"/>
      <c r="CIV99" s="49"/>
      <c r="CIW99" s="49"/>
      <c r="CIX99" s="49"/>
      <c r="CIY99" s="49"/>
      <c r="CIZ99" s="49"/>
      <c r="CJA99" s="49"/>
      <c r="CJB99" s="49"/>
      <c r="CJC99" s="49"/>
      <c r="CJD99" s="49"/>
      <c r="CJE99" s="49"/>
      <c r="CJF99" s="49"/>
      <c r="CJG99" s="49"/>
      <c r="CJH99" s="49"/>
      <c r="CJI99" s="49"/>
      <c r="CJJ99" s="49"/>
      <c r="CJK99" s="49"/>
      <c r="CJL99" s="49"/>
      <c r="CJM99" s="49"/>
      <c r="CJN99" s="49"/>
      <c r="CJO99" s="49"/>
      <c r="CJP99" s="49"/>
      <c r="CJQ99" s="49"/>
      <c r="CJR99" s="49"/>
      <c r="CJS99" s="49"/>
      <c r="CJT99" s="49"/>
      <c r="CJU99" s="49"/>
      <c r="CJV99" s="49"/>
      <c r="CJW99" s="49"/>
      <c r="CJX99" s="49"/>
      <c r="CJY99" s="49"/>
      <c r="CJZ99" s="49"/>
      <c r="CKA99" s="49"/>
      <c r="CKB99" s="49"/>
      <c r="CKC99" s="49"/>
      <c r="CKD99" s="49"/>
      <c r="CKE99" s="49"/>
      <c r="CKF99" s="49"/>
      <c r="CKG99" s="49"/>
      <c r="CKH99" s="49"/>
      <c r="CKI99" s="49"/>
      <c r="CKJ99" s="49"/>
      <c r="CKK99" s="49"/>
      <c r="CKL99" s="49"/>
      <c r="CKM99" s="49"/>
      <c r="CKN99" s="49"/>
      <c r="CKO99" s="49"/>
      <c r="CKP99" s="49"/>
      <c r="CKQ99" s="49"/>
      <c r="CKR99" s="49"/>
      <c r="CKS99" s="49"/>
      <c r="CKT99" s="49"/>
      <c r="CKU99" s="49"/>
      <c r="CKV99" s="49"/>
      <c r="CKW99" s="49"/>
      <c r="CKX99" s="49"/>
      <c r="CKY99" s="49"/>
      <c r="CKZ99" s="49"/>
      <c r="CLA99" s="49"/>
      <c r="CLB99" s="49"/>
      <c r="CLC99" s="49"/>
      <c r="CLD99" s="49"/>
      <c r="CLE99" s="49"/>
      <c r="CLF99" s="49"/>
      <c r="CLG99" s="49"/>
      <c r="CLH99" s="49"/>
      <c r="CLI99" s="49"/>
      <c r="CLJ99" s="49"/>
      <c r="CLK99" s="49"/>
      <c r="CLL99" s="49"/>
      <c r="CLM99" s="49"/>
      <c r="CLN99" s="49"/>
      <c r="CLO99" s="49"/>
      <c r="CLP99" s="49"/>
      <c r="CLQ99" s="49"/>
      <c r="CLR99" s="49"/>
      <c r="CLS99" s="49"/>
      <c r="CLT99" s="49"/>
      <c r="CLU99" s="49"/>
      <c r="CLV99" s="49"/>
      <c r="CLW99" s="49"/>
      <c r="CLX99" s="49"/>
      <c r="CLY99" s="49"/>
      <c r="CLZ99" s="49"/>
      <c r="CMA99" s="49"/>
      <c r="CMB99" s="49"/>
      <c r="CMC99" s="49"/>
      <c r="CMD99" s="49"/>
      <c r="CME99" s="49"/>
      <c r="CMF99" s="49"/>
      <c r="CMG99" s="49"/>
      <c r="CMH99" s="49"/>
      <c r="CMI99" s="49"/>
      <c r="CMJ99" s="49"/>
      <c r="CMK99" s="49"/>
      <c r="CML99" s="49"/>
      <c r="CMM99" s="49"/>
      <c r="CMN99" s="49"/>
      <c r="CMO99" s="49"/>
      <c r="CMP99" s="49"/>
      <c r="CMQ99" s="49"/>
      <c r="CMR99" s="49"/>
      <c r="CMS99" s="49"/>
      <c r="CMT99" s="49"/>
      <c r="CMU99" s="49"/>
      <c r="CMV99" s="49"/>
      <c r="CMW99" s="49"/>
      <c r="CMX99" s="49"/>
      <c r="CMY99" s="49"/>
      <c r="CMZ99" s="49"/>
      <c r="CNA99" s="49"/>
      <c r="CNB99" s="49"/>
      <c r="CNC99" s="49"/>
      <c r="CND99" s="49"/>
      <c r="CNE99" s="49"/>
      <c r="CNF99" s="49"/>
      <c r="CNG99" s="49"/>
      <c r="CNH99" s="49"/>
      <c r="CNI99" s="49"/>
      <c r="CNJ99" s="49"/>
      <c r="CNK99" s="49"/>
      <c r="CNL99" s="49"/>
      <c r="CNM99" s="49"/>
      <c r="CNN99" s="49"/>
      <c r="CNO99" s="49"/>
      <c r="CNP99" s="49"/>
      <c r="CNQ99" s="49"/>
      <c r="CNR99" s="49"/>
      <c r="CNS99" s="49"/>
      <c r="CNT99" s="49"/>
      <c r="CNU99" s="49"/>
      <c r="CNV99" s="49"/>
      <c r="CNW99" s="49"/>
      <c r="CNX99" s="49"/>
      <c r="CNY99" s="49"/>
      <c r="CNZ99" s="49"/>
      <c r="COA99" s="49"/>
      <c r="COB99" s="49"/>
      <c r="COC99" s="49"/>
      <c r="COD99" s="49"/>
      <c r="COE99" s="49"/>
      <c r="COF99" s="49"/>
      <c r="COG99" s="49"/>
      <c r="COH99" s="49"/>
      <c r="COI99" s="49"/>
      <c r="COJ99" s="49"/>
      <c r="COK99" s="49"/>
      <c r="COL99" s="49"/>
      <c r="COM99" s="49"/>
      <c r="CON99" s="49"/>
      <c r="COO99" s="49"/>
      <c r="COP99" s="49"/>
      <c r="COQ99" s="49"/>
      <c r="COR99" s="49"/>
      <c r="COS99" s="49"/>
      <c r="COT99" s="49"/>
      <c r="COU99" s="49"/>
      <c r="COV99" s="49"/>
      <c r="COW99" s="49"/>
      <c r="COX99" s="49"/>
      <c r="COY99" s="49"/>
      <c r="COZ99" s="49"/>
      <c r="CPA99" s="49"/>
      <c r="CPB99" s="49"/>
      <c r="CPC99" s="49"/>
      <c r="CPD99" s="49"/>
      <c r="CPE99" s="49"/>
      <c r="CPF99" s="49"/>
      <c r="CPG99" s="49"/>
      <c r="CPH99" s="49"/>
      <c r="CPI99" s="49"/>
      <c r="CPJ99" s="49"/>
      <c r="CPK99" s="49"/>
      <c r="CPL99" s="49"/>
      <c r="CPM99" s="49"/>
      <c r="CPN99" s="49"/>
      <c r="CPO99" s="49"/>
      <c r="CPP99" s="49"/>
      <c r="CPQ99" s="49"/>
      <c r="CPR99" s="49"/>
      <c r="CPS99" s="49"/>
      <c r="CPT99" s="49"/>
      <c r="CPU99" s="49"/>
      <c r="CPV99" s="49"/>
      <c r="CPW99" s="49"/>
      <c r="CPX99" s="49"/>
      <c r="CPY99" s="49"/>
      <c r="CPZ99" s="49"/>
      <c r="CQA99" s="49"/>
      <c r="CQB99" s="49"/>
      <c r="CQC99" s="49"/>
      <c r="CQD99" s="49"/>
      <c r="CQE99" s="49"/>
      <c r="CQF99" s="49"/>
      <c r="CQG99" s="49"/>
      <c r="CQH99" s="49"/>
      <c r="CQI99" s="49"/>
      <c r="CQJ99" s="49"/>
      <c r="CQK99" s="49"/>
      <c r="CQL99" s="49"/>
      <c r="CQM99" s="49"/>
      <c r="CQN99" s="49"/>
      <c r="CQO99" s="49"/>
      <c r="CQP99" s="49"/>
      <c r="CQQ99" s="49"/>
      <c r="CQR99" s="49"/>
      <c r="CQS99" s="49"/>
      <c r="CQT99" s="49"/>
      <c r="CQU99" s="49"/>
      <c r="CQV99" s="49"/>
      <c r="CQW99" s="49"/>
      <c r="CQX99" s="49"/>
      <c r="CQY99" s="49"/>
      <c r="CQZ99" s="49"/>
      <c r="CRA99" s="49"/>
      <c r="CRB99" s="49"/>
      <c r="CRC99" s="49"/>
      <c r="CRD99" s="49"/>
      <c r="CRE99" s="49"/>
      <c r="CRF99" s="49"/>
      <c r="CRG99" s="49"/>
      <c r="CRH99" s="49"/>
      <c r="CRI99" s="49"/>
      <c r="CRJ99" s="49"/>
      <c r="CRK99" s="49"/>
      <c r="CRL99" s="49"/>
      <c r="CRM99" s="49"/>
      <c r="CRN99" s="49"/>
      <c r="CRO99" s="49"/>
      <c r="CRP99" s="49"/>
      <c r="CRQ99" s="49"/>
      <c r="CRR99" s="49"/>
      <c r="CRS99" s="49"/>
      <c r="CRT99" s="49"/>
      <c r="CRU99" s="49"/>
      <c r="CRV99" s="49"/>
      <c r="CRW99" s="49"/>
      <c r="CRX99" s="49"/>
      <c r="CRY99" s="49"/>
      <c r="CRZ99" s="49"/>
      <c r="CSA99" s="49"/>
      <c r="CSB99" s="49"/>
      <c r="CSC99" s="49"/>
      <c r="CSD99" s="49"/>
      <c r="CSE99" s="49"/>
      <c r="CSF99" s="49"/>
      <c r="CSG99" s="49"/>
      <c r="CSH99" s="49"/>
      <c r="CSI99" s="49"/>
      <c r="CSJ99" s="49"/>
      <c r="CSK99" s="49"/>
      <c r="CSL99" s="49"/>
      <c r="CSM99" s="49"/>
      <c r="CSN99" s="49"/>
      <c r="CSO99" s="49"/>
      <c r="CSP99" s="49"/>
      <c r="CSQ99" s="49"/>
      <c r="CSR99" s="49"/>
      <c r="CSS99" s="49"/>
      <c r="CST99" s="49"/>
      <c r="CSU99" s="49"/>
      <c r="CSV99" s="49"/>
      <c r="CSW99" s="49"/>
      <c r="CSX99" s="49"/>
      <c r="CSY99" s="49"/>
      <c r="CSZ99" s="49"/>
      <c r="CTA99" s="49"/>
      <c r="CTB99" s="49"/>
      <c r="CTC99" s="49"/>
      <c r="CTD99" s="49"/>
      <c r="CTE99" s="49"/>
      <c r="CTF99" s="49"/>
      <c r="CTG99" s="49"/>
      <c r="CTH99" s="49"/>
      <c r="CTI99" s="49"/>
      <c r="CTJ99" s="49"/>
      <c r="CTK99" s="49"/>
      <c r="CTL99" s="49"/>
      <c r="CTM99" s="49"/>
      <c r="CTN99" s="49"/>
      <c r="CTO99" s="49"/>
      <c r="CTP99" s="49"/>
      <c r="CTQ99" s="49"/>
      <c r="CTR99" s="49"/>
      <c r="CTS99" s="49"/>
      <c r="CTT99" s="49"/>
      <c r="CTU99" s="49"/>
      <c r="CTV99" s="49"/>
      <c r="CTW99" s="49"/>
      <c r="CTX99" s="49"/>
      <c r="CTY99" s="49"/>
      <c r="CTZ99" s="49"/>
      <c r="CUA99" s="49"/>
      <c r="CUB99" s="49"/>
      <c r="CUC99" s="49"/>
      <c r="CUD99" s="49"/>
      <c r="CUE99" s="49"/>
      <c r="CUF99" s="49"/>
      <c r="CUG99" s="49"/>
      <c r="CUH99" s="49"/>
      <c r="CUI99" s="49"/>
      <c r="CUJ99" s="49"/>
      <c r="CUK99" s="49"/>
      <c r="CUL99" s="49"/>
      <c r="CUM99" s="49"/>
      <c r="CUN99" s="49"/>
      <c r="CUO99" s="49"/>
      <c r="CUP99" s="49"/>
      <c r="CUQ99" s="49"/>
      <c r="CUR99" s="49"/>
      <c r="CUS99" s="49"/>
      <c r="CUT99" s="49"/>
      <c r="CUU99" s="49"/>
      <c r="CUV99" s="49"/>
      <c r="CUW99" s="49"/>
      <c r="CUX99" s="49"/>
      <c r="CUY99" s="49"/>
      <c r="CUZ99" s="49"/>
      <c r="CVA99" s="49"/>
      <c r="CVB99" s="49"/>
      <c r="CVC99" s="49"/>
      <c r="CVD99" s="49"/>
      <c r="CVE99" s="49"/>
      <c r="CVF99" s="49"/>
      <c r="CVG99" s="49"/>
      <c r="CVH99" s="49"/>
      <c r="CVI99" s="49"/>
      <c r="CVJ99" s="49"/>
      <c r="CVK99" s="49"/>
      <c r="CVL99" s="49"/>
      <c r="CVM99" s="49"/>
      <c r="CVN99" s="49"/>
      <c r="CVO99" s="49"/>
      <c r="CVP99" s="49"/>
      <c r="CVQ99" s="49"/>
      <c r="CVR99" s="49"/>
      <c r="CVS99" s="49"/>
      <c r="CVT99" s="49"/>
      <c r="CVU99" s="49"/>
      <c r="CVV99" s="49"/>
      <c r="CVW99" s="49"/>
      <c r="CVX99" s="49"/>
      <c r="CVY99" s="49"/>
      <c r="CVZ99" s="49"/>
      <c r="CWA99" s="49"/>
      <c r="CWB99" s="49"/>
      <c r="CWC99" s="49"/>
      <c r="CWD99" s="49"/>
      <c r="CWE99" s="49"/>
      <c r="CWF99" s="49"/>
      <c r="CWG99" s="49"/>
      <c r="CWH99" s="49"/>
      <c r="CWI99" s="49"/>
      <c r="CWJ99" s="49"/>
      <c r="CWK99" s="49"/>
      <c r="CWL99" s="49"/>
      <c r="CWM99" s="49"/>
      <c r="CWN99" s="49"/>
      <c r="CWO99" s="49"/>
      <c r="CWP99" s="49"/>
      <c r="CWQ99" s="49"/>
    </row>
    <row r="100" spans="1:2643" s="42" customFormat="1" ht="53.25" customHeight="1" thickBot="1" x14ac:dyDescent="0.45">
      <c r="A100" s="442" t="s">
        <v>276</v>
      </c>
      <c r="B100" s="431" t="s">
        <v>295</v>
      </c>
      <c r="C100" s="432"/>
      <c r="D100" s="432"/>
      <c r="E100" s="432"/>
      <c r="F100" s="432"/>
      <c r="G100" s="432"/>
      <c r="H100" s="432"/>
      <c r="I100" s="432"/>
      <c r="J100" s="432"/>
      <c r="K100" s="432"/>
      <c r="L100" s="432"/>
      <c r="M100" s="432"/>
      <c r="N100" s="432"/>
      <c r="O100" s="433"/>
      <c r="P100" s="428">
        <v>6</v>
      </c>
      <c r="Q100" s="418"/>
      <c r="R100" s="418">
        <v>5</v>
      </c>
      <c r="S100" s="411"/>
      <c r="T100" s="410">
        <f>SUM(AF100,AI100,AL100,AO100,AR100,AU100,AX100,BA100)</f>
        <v>216</v>
      </c>
      <c r="U100" s="418"/>
      <c r="V100" s="410">
        <f>SUM(AG100,AJ100,AM100,AP100,AS100,AV100,AY100,BB100)</f>
        <v>106</v>
      </c>
      <c r="W100" s="411"/>
      <c r="X100" s="410">
        <f>V100-Z100-AB100</f>
        <v>42</v>
      </c>
      <c r="Y100" s="417"/>
      <c r="Z100" s="418">
        <v>48</v>
      </c>
      <c r="AA100" s="418"/>
      <c r="AB100" s="410">
        <v>16</v>
      </c>
      <c r="AC100" s="418"/>
      <c r="AD100" s="410"/>
      <c r="AE100" s="417"/>
      <c r="AF100" s="222"/>
      <c r="AG100" s="225"/>
      <c r="AH100" s="223"/>
      <c r="AI100" s="222"/>
      <c r="AJ100" s="225"/>
      <c r="AK100" s="224"/>
      <c r="AL100" s="223"/>
      <c r="AM100" s="225"/>
      <c r="AN100" s="223"/>
      <c r="AO100" s="222"/>
      <c r="AP100" s="225"/>
      <c r="AQ100" s="224"/>
      <c r="AR100" s="223">
        <v>108</v>
      </c>
      <c r="AS100" s="225">
        <v>50</v>
      </c>
      <c r="AT100" s="224">
        <v>3</v>
      </c>
      <c r="AU100" s="222">
        <v>108</v>
      </c>
      <c r="AV100" s="225">
        <v>56</v>
      </c>
      <c r="AW100" s="224">
        <v>3</v>
      </c>
      <c r="AX100" s="223"/>
      <c r="AY100" s="225"/>
      <c r="AZ100" s="224"/>
      <c r="BA100" s="226"/>
      <c r="BB100" s="225"/>
      <c r="BC100" s="227"/>
      <c r="BD100" s="423">
        <f>SUM(AH100,AK100,AN100,AQ100,AT100,AW100,AZ100)</f>
        <v>6</v>
      </c>
      <c r="BE100" s="424"/>
      <c r="BF100" s="401" t="s">
        <v>220</v>
      </c>
      <c r="BG100" s="402"/>
      <c r="BH100" s="402"/>
      <c r="BI100" s="403"/>
      <c r="BJ100" s="4">
        <f t="shared" si="44"/>
        <v>106</v>
      </c>
      <c r="BN100" s="280">
        <f t="shared" si="33"/>
        <v>106</v>
      </c>
      <c r="BO100" s="19"/>
      <c r="BP100" s="19"/>
      <c r="BQ100" s="19"/>
    </row>
    <row r="101" spans="1:2643" s="42" customFormat="1" ht="77.25" customHeight="1" thickBot="1" x14ac:dyDescent="0.45">
      <c r="A101" s="443"/>
      <c r="B101" s="444" t="s">
        <v>296</v>
      </c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87"/>
      <c r="P101" s="428"/>
      <c r="Q101" s="418"/>
      <c r="R101" s="418"/>
      <c r="S101" s="411"/>
      <c r="T101" s="410">
        <f>SUM(AF101,AI101,AL101,AO101,AR101,AU101,AX101)</f>
        <v>40</v>
      </c>
      <c r="U101" s="418"/>
      <c r="V101" s="410">
        <f>SUM(AG101,AJ101,AM101,AP101,AS101,AV101,AY101,BB101)</f>
        <v>0</v>
      </c>
      <c r="W101" s="411"/>
      <c r="X101" s="410"/>
      <c r="Y101" s="417"/>
      <c r="Z101" s="418"/>
      <c r="AA101" s="418"/>
      <c r="AB101" s="410"/>
      <c r="AC101" s="418"/>
      <c r="AD101" s="418"/>
      <c r="AE101" s="417"/>
      <c r="AF101" s="222"/>
      <c r="AG101" s="225"/>
      <c r="AH101" s="223"/>
      <c r="AI101" s="222"/>
      <c r="AJ101" s="225"/>
      <c r="AK101" s="224"/>
      <c r="AL101" s="223"/>
      <c r="AM101" s="225"/>
      <c r="AN101" s="224"/>
      <c r="AO101" s="223"/>
      <c r="AP101" s="225"/>
      <c r="AQ101" s="223"/>
      <c r="AR101" s="222"/>
      <c r="AS101" s="225"/>
      <c r="AT101" s="223"/>
      <c r="AU101" s="222">
        <v>40</v>
      </c>
      <c r="AV101" s="225"/>
      <c r="AW101" s="224">
        <v>1</v>
      </c>
      <c r="AX101" s="223"/>
      <c r="AY101" s="225"/>
      <c r="AZ101" s="224"/>
      <c r="BA101" s="226"/>
      <c r="BB101" s="225"/>
      <c r="BC101" s="227"/>
      <c r="BD101" s="423">
        <f>SUM(AH101,AK101,AN101,AQ101,AT101,AW101,AZ101)</f>
        <v>1</v>
      </c>
      <c r="BE101" s="424"/>
      <c r="BF101" s="401" t="s">
        <v>358</v>
      </c>
      <c r="BG101" s="402"/>
      <c r="BH101" s="402"/>
      <c r="BI101" s="403"/>
      <c r="BJ101" s="4">
        <f t="shared" si="44"/>
        <v>0</v>
      </c>
      <c r="BN101" s="280">
        <f t="shared" si="33"/>
        <v>0</v>
      </c>
      <c r="BO101" s="19"/>
      <c r="BP101" s="19"/>
      <c r="BQ101" s="19"/>
    </row>
    <row r="102" spans="1:2643" s="42" customFormat="1" ht="91.5" customHeight="1" thickBot="1" x14ac:dyDescent="0.45">
      <c r="A102" s="237" t="s">
        <v>277</v>
      </c>
      <c r="B102" s="431" t="s">
        <v>302</v>
      </c>
      <c r="C102" s="432"/>
      <c r="D102" s="432"/>
      <c r="E102" s="432"/>
      <c r="F102" s="432"/>
      <c r="G102" s="432"/>
      <c r="H102" s="432"/>
      <c r="I102" s="432"/>
      <c r="J102" s="432"/>
      <c r="K102" s="432"/>
      <c r="L102" s="432"/>
      <c r="M102" s="432"/>
      <c r="N102" s="432"/>
      <c r="O102" s="486"/>
      <c r="P102" s="428"/>
      <c r="Q102" s="418"/>
      <c r="R102" s="418"/>
      <c r="S102" s="411"/>
      <c r="T102" s="410"/>
      <c r="U102" s="418"/>
      <c r="V102" s="410"/>
      <c r="W102" s="411"/>
      <c r="X102" s="410"/>
      <c r="Y102" s="417"/>
      <c r="Z102" s="418"/>
      <c r="AA102" s="418"/>
      <c r="AB102" s="410"/>
      <c r="AC102" s="418"/>
      <c r="AD102" s="418">
        <f t="shared" ref="AD102" si="48">SUM(AD103:AE105)</f>
        <v>0</v>
      </c>
      <c r="AE102" s="417"/>
      <c r="AF102" s="222"/>
      <c r="AG102" s="225"/>
      <c r="AH102" s="223"/>
      <c r="AI102" s="222"/>
      <c r="AJ102" s="225"/>
      <c r="AK102" s="224"/>
      <c r="AL102" s="223"/>
      <c r="AM102" s="225"/>
      <c r="AN102" s="224"/>
      <c r="AO102" s="223"/>
      <c r="AP102" s="225"/>
      <c r="AQ102" s="223"/>
      <c r="AR102" s="222"/>
      <c r="AS102" s="225"/>
      <c r="AT102" s="223"/>
      <c r="AU102" s="222"/>
      <c r="AV102" s="225"/>
      <c r="AW102" s="224"/>
      <c r="AX102" s="223"/>
      <c r="AY102" s="225"/>
      <c r="AZ102" s="224"/>
      <c r="BA102" s="226"/>
      <c r="BB102" s="225"/>
      <c r="BC102" s="227"/>
      <c r="BD102" s="423"/>
      <c r="BE102" s="424"/>
      <c r="BF102" s="401"/>
      <c r="BG102" s="402"/>
      <c r="BH102" s="402"/>
      <c r="BI102" s="403"/>
      <c r="BJ102" s="4">
        <f t="shared" si="44"/>
        <v>0</v>
      </c>
      <c r="BN102" s="280">
        <f t="shared" si="33"/>
        <v>0</v>
      </c>
      <c r="BO102" s="19"/>
      <c r="BP102" s="19"/>
      <c r="BQ102" s="19"/>
    </row>
    <row r="103" spans="1:2643" s="42" customFormat="1" ht="78.75" customHeight="1" thickBot="1" x14ac:dyDescent="0.45">
      <c r="A103" s="447" t="s">
        <v>402</v>
      </c>
      <c r="B103" s="444" t="s">
        <v>360</v>
      </c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6"/>
      <c r="P103" s="428">
        <v>5</v>
      </c>
      <c r="Q103" s="418"/>
      <c r="R103" s="418">
        <v>4</v>
      </c>
      <c r="S103" s="411"/>
      <c r="T103" s="410">
        <f t="shared" ref="T103" si="49">SUM(AF103,AI103,AL103,AO103,AR103,AU103,AX103,BA103)</f>
        <v>222</v>
      </c>
      <c r="U103" s="418"/>
      <c r="V103" s="410">
        <f t="shared" ref="V103" si="50">SUM(AG103,AJ103,AM103,AP103,AS103,AV103,AY103,BB103)</f>
        <v>96</v>
      </c>
      <c r="W103" s="411"/>
      <c r="X103" s="410">
        <f>AP103+AS103-Z103-AB103</f>
        <v>32</v>
      </c>
      <c r="Y103" s="417"/>
      <c r="Z103" s="418">
        <v>48</v>
      </c>
      <c r="AA103" s="418"/>
      <c r="AB103" s="410">
        <v>16</v>
      </c>
      <c r="AC103" s="418"/>
      <c r="AD103" s="410"/>
      <c r="AE103" s="417"/>
      <c r="AF103" s="222"/>
      <c r="AG103" s="225"/>
      <c r="AH103" s="223"/>
      <c r="AI103" s="222"/>
      <c r="AJ103" s="225"/>
      <c r="AK103" s="224"/>
      <c r="AL103" s="223"/>
      <c r="AM103" s="225"/>
      <c r="AN103" s="223"/>
      <c r="AO103" s="222">
        <v>102</v>
      </c>
      <c r="AP103" s="225">
        <v>48</v>
      </c>
      <c r="AQ103" s="224">
        <v>3</v>
      </c>
      <c r="AR103" s="223">
        <v>120</v>
      </c>
      <c r="AS103" s="225">
        <v>48</v>
      </c>
      <c r="AT103" s="224">
        <v>3</v>
      </c>
      <c r="AU103" s="222"/>
      <c r="AV103" s="225"/>
      <c r="AW103" s="224"/>
      <c r="AX103" s="223"/>
      <c r="AY103" s="225"/>
      <c r="AZ103" s="224"/>
      <c r="BA103" s="226"/>
      <c r="BB103" s="225"/>
      <c r="BC103" s="227"/>
      <c r="BD103" s="423">
        <f t="shared" si="13"/>
        <v>6</v>
      </c>
      <c r="BE103" s="424"/>
      <c r="BF103" s="401" t="s">
        <v>252</v>
      </c>
      <c r="BG103" s="402"/>
      <c r="BH103" s="402"/>
      <c r="BI103" s="403"/>
      <c r="BJ103" s="4">
        <f t="shared" si="44"/>
        <v>96</v>
      </c>
      <c r="BK103" s="49"/>
      <c r="BL103" s="49"/>
      <c r="BM103" s="49"/>
      <c r="BN103" s="280">
        <f t="shared" si="33"/>
        <v>96</v>
      </c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49"/>
      <c r="KK103" s="49"/>
      <c r="KL103" s="49"/>
      <c r="KM103" s="49"/>
      <c r="KN103" s="49"/>
      <c r="KO103" s="49"/>
      <c r="KP103" s="49"/>
      <c r="KQ103" s="49"/>
      <c r="KR103" s="49"/>
      <c r="KS103" s="49"/>
      <c r="KT103" s="49"/>
      <c r="KU103" s="49"/>
      <c r="KV103" s="49"/>
      <c r="KW103" s="49"/>
      <c r="KX103" s="49"/>
      <c r="KY103" s="49"/>
      <c r="KZ103" s="49"/>
      <c r="LA103" s="49"/>
      <c r="LB103" s="49"/>
      <c r="LC103" s="49"/>
      <c r="LD103" s="49"/>
      <c r="LE103" s="49"/>
      <c r="LF103" s="49"/>
      <c r="LG103" s="49"/>
      <c r="LH103" s="49"/>
      <c r="LI103" s="49"/>
      <c r="LJ103" s="49"/>
      <c r="LK103" s="49"/>
      <c r="LL103" s="49"/>
      <c r="LM103" s="49"/>
      <c r="LN103" s="49"/>
      <c r="LO103" s="49"/>
      <c r="LP103" s="49"/>
      <c r="LQ103" s="49"/>
      <c r="LR103" s="49"/>
      <c r="LS103" s="49"/>
      <c r="LT103" s="49"/>
      <c r="LU103" s="49"/>
      <c r="LV103" s="49"/>
      <c r="LW103" s="49"/>
      <c r="LX103" s="49"/>
      <c r="LY103" s="49"/>
      <c r="LZ103" s="49"/>
      <c r="MA103" s="49"/>
      <c r="MB103" s="49"/>
      <c r="MC103" s="49"/>
      <c r="MD103" s="49"/>
      <c r="ME103" s="49"/>
      <c r="MF103" s="49"/>
      <c r="MG103" s="49"/>
      <c r="MH103" s="49"/>
      <c r="MI103" s="49"/>
      <c r="MJ103" s="49"/>
      <c r="MK103" s="49"/>
      <c r="ML103" s="49"/>
      <c r="MM103" s="49"/>
      <c r="MN103" s="49"/>
      <c r="MO103" s="49"/>
      <c r="MP103" s="49"/>
      <c r="MQ103" s="49"/>
      <c r="MR103" s="49"/>
      <c r="MS103" s="49"/>
      <c r="MT103" s="49"/>
      <c r="MU103" s="49"/>
      <c r="MV103" s="49"/>
      <c r="MW103" s="49"/>
      <c r="MX103" s="49"/>
      <c r="MY103" s="49"/>
      <c r="MZ103" s="49"/>
      <c r="NA103" s="49"/>
      <c r="NB103" s="49"/>
      <c r="NC103" s="49"/>
      <c r="ND103" s="49"/>
      <c r="NE103" s="49"/>
      <c r="NF103" s="49"/>
      <c r="NG103" s="49"/>
      <c r="NH103" s="49"/>
      <c r="NI103" s="49"/>
      <c r="NJ103" s="49"/>
      <c r="NK103" s="49"/>
      <c r="NL103" s="49"/>
      <c r="NM103" s="49"/>
      <c r="NN103" s="49"/>
      <c r="NO103" s="49"/>
      <c r="NP103" s="49"/>
      <c r="NQ103" s="49"/>
      <c r="NR103" s="49"/>
      <c r="NS103" s="49"/>
      <c r="NT103" s="49"/>
      <c r="NU103" s="49"/>
      <c r="NV103" s="49"/>
      <c r="NW103" s="49"/>
      <c r="NX103" s="49"/>
      <c r="NY103" s="49"/>
      <c r="NZ103" s="49"/>
      <c r="OA103" s="49"/>
      <c r="OB103" s="49"/>
      <c r="OC103" s="49"/>
      <c r="OD103" s="49"/>
      <c r="OE103" s="49"/>
      <c r="OF103" s="49"/>
      <c r="OG103" s="49"/>
      <c r="OH103" s="49"/>
      <c r="OI103" s="49"/>
      <c r="OJ103" s="49"/>
      <c r="OK103" s="49"/>
      <c r="OL103" s="49"/>
      <c r="OM103" s="49"/>
      <c r="ON103" s="49"/>
      <c r="OO103" s="49"/>
      <c r="OP103" s="49"/>
      <c r="OQ103" s="49"/>
      <c r="OR103" s="49"/>
      <c r="OS103" s="49"/>
      <c r="OT103" s="49"/>
      <c r="OU103" s="49"/>
      <c r="OV103" s="49"/>
      <c r="OW103" s="49"/>
      <c r="OX103" s="49"/>
      <c r="OY103" s="49"/>
      <c r="OZ103" s="49"/>
      <c r="PA103" s="49"/>
      <c r="PB103" s="49"/>
      <c r="PC103" s="49"/>
      <c r="PD103" s="49"/>
      <c r="PE103" s="49"/>
      <c r="PF103" s="49"/>
      <c r="PG103" s="49"/>
      <c r="PH103" s="49"/>
      <c r="PI103" s="49"/>
      <c r="PJ103" s="49"/>
      <c r="PK103" s="49"/>
      <c r="PL103" s="49"/>
      <c r="PM103" s="49"/>
      <c r="PN103" s="49"/>
      <c r="PO103" s="49"/>
      <c r="PP103" s="49"/>
      <c r="PQ103" s="49"/>
      <c r="PR103" s="49"/>
      <c r="PS103" s="49"/>
      <c r="PT103" s="49"/>
      <c r="PU103" s="49"/>
      <c r="PV103" s="49"/>
      <c r="PW103" s="49"/>
      <c r="PX103" s="49"/>
      <c r="PY103" s="49"/>
      <c r="PZ103" s="49"/>
      <c r="QA103" s="49"/>
      <c r="QB103" s="49"/>
      <c r="QC103" s="49"/>
      <c r="QD103" s="49"/>
      <c r="QE103" s="49"/>
      <c r="QF103" s="49"/>
      <c r="QG103" s="49"/>
      <c r="QH103" s="49"/>
      <c r="QI103" s="49"/>
      <c r="QJ103" s="49"/>
      <c r="QK103" s="49"/>
      <c r="QL103" s="49"/>
      <c r="QM103" s="49"/>
      <c r="QN103" s="49"/>
      <c r="QO103" s="49"/>
      <c r="QP103" s="49"/>
      <c r="QQ103" s="49"/>
      <c r="QR103" s="49"/>
      <c r="QS103" s="49"/>
      <c r="QT103" s="49"/>
      <c r="QU103" s="49"/>
      <c r="QV103" s="49"/>
      <c r="QW103" s="49"/>
      <c r="QX103" s="49"/>
      <c r="QY103" s="49"/>
      <c r="QZ103" s="49"/>
      <c r="RA103" s="49"/>
      <c r="RB103" s="49"/>
      <c r="RC103" s="49"/>
      <c r="RD103" s="49"/>
      <c r="RE103" s="49"/>
      <c r="RF103" s="49"/>
      <c r="RG103" s="49"/>
      <c r="RH103" s="49"/>
      <c r="RI103" s="49"/>
      <c r="RJ103" s="49"/>
      <c r="RK103" s="49"/>
      <c r="RL103" s="49"/>
      <c r="RM103" s="49"/>
      <c r="RN103" s="49"/>
      <c r="RO103" s="49"/>
      <c r="RP103" s="49"/>
      <c r="RQ103" s="49"/>
      <c r="RR103" s="49"/>
      <c r="RS103" s="49"/>
      <c r="RT103" s="49"/>
      <c r="RU103" s="49"/>
      <c r="RV103" s="49"/>
      <c r="RW103" s="49"/>
      <c r="RX103" s="49"/>
      <c r="RY103" s="49"/>
      <c r="RZ103" s="49"/>
      <c r="SA103" s="49"/>
      <c r="SB103" s="49"/>
      <c r="SC103" s="49"/>
      <c r="SD103" s="49"/>
      <c r="SE103" s="49"/>
      <c r="SF103" s="49"/>
      <c r="SG103" s="49"/>
      <c r="SH103" s="49"/>
      <c r="SI103" s="49"/>
      <c r="SJ103" s="49"/>
      <c r="SK103" s="49"/>
      <c r="SL103" s="49"/>
      <c r="SM103" s="49"/>
      <c r="SN103" s="49"/>
      <c r="SO103" s="49"/>
      <c r="SP103" s="49"/>
      <c r="SQ103" s="49"/>
      <c r="SR103" s="49"/>
      <c r="SS103" s="49"/>
      <c r="ST103" s="49"/>
      <c r="SU103" s="49"/>
      <c r="SV103" s="49"/>
      <c r="SW103" s="49"/>
      <c r="SX103" s="49"/>
      <c r="SY103" s="49"/>
      <c r="SZ103" s="49"/>
      <c r="TA103" s="49"/>
      <c r="TB103" s="49"/>
      <c r="TC103" s="49"/>
      <c r="TD103" s="49"/>
      <c r="TE103" s="49"/>
      <c r="TF103" s="49"/>
      <c r="TG103" s="49"/>
      <c r="TH103" s="49"/>
      <c r="TI103" s="49"/>
      <c r="TJ103" s="49"/>
      <c r="TK103" s="49"/>
      <c r="TL103" s="49"/>
      <c r="TM103" s="49"/>
      <c r="TN103" s="49"/>
      <c r="TO103" s="49"/>
      <c r="TP103" s="49"/>
      <c r="TQ103" s="49"/>
      <c r="TR103" s="49"/>
      <c r="TS103" s="49"/>
      <c r="TT103" s="49"/>
      <c r="TU103" s="49"/>
      <c r="TV103" s="49"/>
      <c r="TW103" s="49"/>
      <c r="TX103" s="49"/>
      <c r="TY103" s="49"/>
      <c r="TZ103" s="49"/>
      <c r="UA103" s="49"/>
      <c r="UB103" s="49"/>
      <c r="UC103" s="49"/>
      <c r="UD103" s="49"/>
      <c r="UE103" s="49"/>
      <c r="UF103" s="49"/>
      <c r="UG103" s="49"/>
      <c r="UH103" s="49"/>
      <c r="UI103" s="49"/>
      <c r="UJ103" s="49"/>
      <c r="UK103" s="49"/>
      <c r="UL103" s="49"/>
      <c r="UM103" s="49"/>
      <c r="UN103" s="49"/>
      <c r="UO103" s="49"/>
      <c r="UP103" s="49"/>
      <c r="UQ103" s="49"/>
      <c r="UR103" s="49"/>
      <c r="US103" s="49"/>
      <c r="UT103" s="49"/>
      <c r="UU103" s="49"/>
      <c r="UV103" s="49"/>
      <c r="UW103" s="49"/>
      <c r="UX103" s="49"/>
      <c r="UY103" s="49"/>
      <c r="UZ103" s="49"/>
      <c r="VA103" s="49"/>
      <c r="VB103" s="49"/>
      <c r="VC103" s="49"/>
      <c r="VD103" s="49"/>
      <c r="VE103" s="49"/>
      <c r="VF103" s="49"/>
      <c r="VG103" s="49"/>
      <c r="VH103" s="49"/>
      <c r="VI103" s="49"/>
      <c r="VJ103" s="49"/>
      <c r="VK103" s="49"/>
      <c r="VL103" s="49"/>
      <c r="VM103" s="49"/>
      <c r="VN103" s="49"/>
      <c r="VO103" s="49"/>
      <c r="VP103" s="49"/>
      <c r="VQ103" s="49"/>
      <c r="VR103" s="49"/>
      <c r="VS103" s="49"/>
      <c r="VT103" s="49"/>
      <c r="VU103" s="49"/>
      <c r="VV103" s="49"/>
      <c r="VW103" s="49"/>
      <c r="VX103" s="49"/>
      <c r="VY103" s="49"/>
      <c r="VZ103" s="49"/>
      <c r="WA103" s="49"/>
      <c r="WB103" s="49"/>
      <c r="WC103" s="49"/>
      <c r="WD103" s="49"/>
      <c r="WE103" s="49"/>
      <c r="WF103" s="49"/>
      <c r="WG103" s="49"/>
      <c r="WH103" s="49"/>
      <c r="WI103" s="49"/>
      <c r="WJ103" s="49"/>
      <c r="WK103" s="49"/>
      <c r="WL103" s="49"/>
      <c r="WM103" s="49"/>
      <c r="WN103" s="49"/>
      <c r="WO103" s="49"/>
      <c r="WP103" s="49"/>
      <c r="WQ103" s="49"/>
      <c r="WR103" s="49"/>
      <c r="WS103" s="49"/>
      <c r="WT103" s="49"/>
      <c r="WU103" s="49"/>
      <c r="WV103" s="49"/>
      <c r="WW103" s="49"/>
      <c r="WX103" s="49"/>
      <c r="WY103" s="49"/>
      <c r="WZ103" s="49"/>
      <c r="XA103" s="49"/>
      <c r="XB103" s="49"/>
      <c r="XC103" s="49"/>
      <c r="XD103" s="49"/>
      <c r="XE103" s="49"/>
      <c r="XF103" s="49"/>
      <c r="XG103" s="49"/>
      <c r="XH103" s="49"/>
      <c r="XI103" s="49"/>
      <c r="XJ103" s="49"/>
      <c r="XK103" s="49"/>
      <c r="XL103" s="49"/>
      <c r="XM103" s="49"/>
      <c r="XN103" s="49"/>
      <c r="XO103" s="49"/>
      <c r="XP103" s="49"/>
      <c r="XQ103" s="49"/>
      <c r="XR103" s="49"/>
      <c r="XS103" s="49"/>
      <c r="XT103" s="49"/>
      <c r="XU103" s="49"/>
      <c r="XV103" s="49"/>
      <c r="XW103" s="49"/>
      <c r="XX103" s="49"/>
      <c r="XY103" s="49"/>
      <c r="XZ103" s="49"/>
      <c r="YA103" s="49"/>
      <c r="YB103" s="49"/>
      <c r="YC103" s="49"/>
      <c r="YD103" s="49"/>
      <c r="YE103" s="49"/>
      <c r="YF103" s="49"/>
      <c r="YG103" s="49"/>
      <c r="YH103" s="49"/>
      <c r="YI103" s="49"/>
      <c r="YJ103" s="49"/>
      <c r="YK103" s="49"/>
      <c r="YL103" s="49"/>
      <c r="YM103" s="49"/>
      <c r="YN103" s="49"/>
      <c r="YO103" s="49"/>
      <c r="YP103" s="49"/>
      <c r="YQ103" s="49"/>
      <c r="YR103" s="49"/>
      <c r="YS103" s="49"/>
      <c r="YT103" s="49"/>
      <c r="YU103" s="49"/>
      <c r="YV103" s="49"/>
      <c r="YW103" s="49"/>
      <c r="YX103" s="49"/>
      <c r="YY103" s="49"/>
      <c r="YZ103" s="49"/>
      <c r="ZA103" s="49"/>
      <c r="ZB103" s="49"/>
      <c r="ZC103" s="49"/>
      <c r="ZD103" s="49"/>
      <c r="ZE103" s="49"/>
      <c r="ZF103" s="49"/>
      <c r="ZG103" s="49"/>
      <c r="ZH103" s="49"/>
      <c r="ZI103" s="49"/>
      <c r="ZJ103" s="49"/>
      <c r="ZK103" s="49"/>
      <c r="ZL103" s="49"/>
      <c r="ZM103" s="49"/>
      <c r="ZN103" s="49"/>
      <c r="ZO103" s="49"/>
      <c r="ZP103" s="49"/>
      <c r="ZQ103" s="49"/>
      <c r="ZR103" s="49"/>
      <c r="ZS103" s="49"/>
      <c r="ZT103" s="49"/>
      <c r="ZU103" s="49"/>
      <c r="ZV103" s="49"/>
      <c r="ZW103" s="49"/>
      <c r="ZX103" s="49"/>
      <c r="ZY103" s="49"/>
      <c r="ZZ103" s="49"/>
      <c r="AAA103" s="49"/>
      <c r="AAB103" s="49"/>
      <c r="AAC103" s="49"/>
      <c r="AAD103" s="49"/>
      <c r="AAE103" s="49"/>
      <c r="AAF103" s="49"/>
      <c r="AAG103" s="49"/>
      <c r="AAH103" s="49"/>
      <c r="AAI103" s="49"/>
      <c r="AAJ103" s="49"/>
      <c r="AAK103" s="49"/>
      <c r="AAL103" s="49"/>
      <c r="AAM103" s="49"/>
      <c r="AAN103" s="49"/>
      <c r="AAO103" s="49"/>
      <c r="AAP103" s="49"/>
      <c r="AAQ103" s="49"/>
      <c r="AAR103" s="49"/>
      <c r="AAS103" s="49"/>
      <c r="AAT103" s="49"/>
      <c r="AAU103" s="49"/>
      <c r="AAV103" s="49"/>
      <c r="AAW103" s="49"/>
      <c r="AAX103" s="49"/>
      <c r="AAY103" s="49"/>
      <c r="AAZ103" s="49"/>
      <c r="ABA103" s="49"/>
      <c r="ABB103" s="49"/>
      <c r="ABC103" s="49"/>
      <c r="ABD103" s="49"/>
      <c r="ABE103" s="49"/>
      <c r="ABF103" s="49"/>
      <c r="ABG103" s="49"/>
      <c r="ABH103" s="49"/>
      <c r="ABI103" s="49"/>
      <c r="ABJ103" s="49"/>
      <c r="ABK103" s="49"/>
      <c r="ABL103" s="49"/>
      <c r="ABM103" s="49"/>
      <c r="ABN103" s="49"/>
      <c r="ABO103" s="49"/>
      <c r="ABP103" s="49"/>
      <c r="ABQ103" s="49"/>
      <c r="ABR103" s="49"/>
      <c r="ABS103" s="49"/>
      <c r="ABT103" s="49"/>
      <c r="ABU103" s="49"/>
      <c r="ABV103" s="49"/>
      <c r="ABW103" s="49"/>
      <c r="ABX103" s="49"/>
      <c r="ABY103" s="49"/>
      <c r="ABZ103" s="49"/>
      <c r="ACA103" s="49"/>
      <c r="ACB103" s="49"/>
      <c r="ACC103" s="49"/>
      <c r="ACD103" s="49"/>
      <c r="ACE103" s="49"/>
      <c r="ACF103" s="49"/>
      <c r="ACG103" s="49"/>
      <c r="ACH103" s="49"/>
      <c r="ACI103" s="49"/>
      <c r="ACJ103" s="49"/>
      <c r="ACK103" s="49"/>
      <c r="ACL103" s="49"/>
      <c r="ACM103" s="49"/>
      <c r="ACN103" s="49"/>
      <c r="ACO103" s="49"/>
      <c r="ACP103" s="49"/>
      <c r="ACQ103" s="49"/>
      <c r="ACR103" s="49"/>
      <c r="ACS103" s="49"/>
      <c r="ACT103" s="49"/>
      <c r="ACU103" s="49"/>
      <c r="ACV103" s="49"/>
      <c r="ACW103" s="49"/>
      <c r="ACX103" s="49"/>
      <c r="ACY103" s="49"/>
      <c r="ACZ103" s="49"/>
      <c r="ADA103" s="49"/>
      <c r="ADB103" s="49"/>
      <c r="ADC103" s="49"/>
      <c r="ADD103" s="49"/>
      <c r="ADE103" s="49"/>
      <c r="ADF103" s="49"/>
      <c r="ADG103" s="49"/>
      <c r="ADH103" s="49"/>
      <c r="ADI103" s="49"/>
      <c r="ADJ103" s="49"/>
      <c r="ADK103" s="49"/>
      <c r="ADL103" s="49"/>
      <c r="ADM103" s="49"/>
      <c r="ADN103" s="49"/>
      <c r="ADO103" s="49"/>
      <c r="ADP103" s="49"/>
      <c r="ADQ103" s="49"/>
      <c r="ADR103" s="49"/>
      <c r="ADS103" s="49"/>
      <c r="ADT103" s="49"/>
      <c r="ADU103" s="49"/>
      <c r="ADV103" s="49"/>
      <c r="ADW103" s="49"/>
      <c r="ADX103" s="49"/>
      <c r="ADY103" s="49"/>
      <c r="ADZ103" s="49"/>
      <c r="AEA103" s="49"/>
      <c r="AEB103" s="49"/>
      <c r="AEC103" s="49"/>
      <c r="AED103" s="49"/>
      <c r="AEE103" s="49"/>
      <c r="AEF103" s="49"/>
      <c r="AEG103" s="49"/>
      <c r="AEH103" s="49"/>
      <c r="AEI103" s="49"/>
      <c r="AEJ103" s="49"/>
      <c r="AEK103" s="49"/>
      <c r="AEL103" s="49"/>
      <c r="AEM103" s="49"/>
      <c r="AEN103" s="49"/>
      <c r="AEO103" s="49"/>
      <c r="AEP103" s="49"/>
      <c r="AEQ103" s="49"/>
      <c r="AER103" s="49"/>
      <c r="AES103" s="49"/>
      <c r="AET103" s="49"/>
      <c r="AEU103" s="49"/>
      <c r="AEV103" s="49"/>
      <c r="AEW103" s="49"/>
      <c r="AEX103" s="49"/>
      <c r="AEY103" s="49"/>
      <c r="AEZ103" s="49"/>
      <c r="AFA103" s="49"/>
      <c r="AFB103" s="49"/>
      <c r="AFC103" s="49"/>
      <c r="AFD103" s="49"/>
      <c r="AFE103" s="49"/>
      <c r="AFF103" s="49"/>
      <c r="AFG103" s="49"/>
      <c r="AFH103" s="49"/>
      <c r="AFI103" s="49"/>
      <c r="AFJ103" s="49"/>
      <c r="AFK103" s="49"/>
      <c r="AFL103" s="49"/>
      <c r="AFM103" s="49"/>
      <c r="AFN103" s="49"/>
      <c r="AFO103" s="49"/>
      <c r="AFP103" s="49"/>
      <c r="AFQ103" s="49"/>
      <c r="AFR103" s="49"/>
      <c r="AFS103" s="49"/>
      <c r="AFT103" s="49"/>
      <c r="AFU103" s="49"/>
      <c r="AFV103" s="49"/>
      <c r="AFW103" s="49"/>
      <c r="AFX103" s="49"/>
      <c r="AFY103" s="49"/>
      <c r="AFZ103" s="49"/>
      <c r="AGA103" s="49"/>
      <c r="AGB103" s="49"/>
      <c r="AGC103" s="49"/>
      <c r="AGD103" s="49"/>
      <c r="AGE103" s="49"/>
      <c r="AGF103" s="49"/>
      <c r="AGG103" s="49"/>
      <c r="AGH103" s="49"/>
      <c r="AGI103" s="49"/>
      <c r="AGJ103" s="49"/>
      <c r="AGK103" s="49"/>
      <c r="AGL103" s="49"/>
      <c r="AGM103" s="49"/>
      <c r="AGN103" s="49"/>
      <c r="AGO103" s="49"/>
      <c r="AGP103" s="49"/>
      <c r="AGQ103" s="49"/>
      <c r="AGR103" s="49"/>
      <c r="AGS103" s="49"/>
      <c r="AGT103" s="49"/>
      <c r="AGU103" s="49"/>
      <c r="AGV103" s="49"/>
      <c r="AGW103" s="49"/>
      <c r="AGX103" s="49"/>
      <c r="AGY103" s="49"/>
      <c r="AGZ103" s="49"/>
      <c r="AHA103" s="49"/>
      <c r="AHB103" s="49"/>
      <c r="AHC103" s="49"/>
      <c r="AHD103" s="49"/>
      <c r="AHE103" s="49"/>
      <c r="AHF103" s="49"/>
      <c r="AHG103" s="49"/>
      <c r="AHH103" s="49"/>
      <c r="AHI103" s="49"/>
      <c r="AHJ103" s="49"/>
      <c r="AHK103" s="49"/>
      <c r="AHL103" s="49"/>
      <c r="AHM103" s="49"/>
      <c r="AHN103" s="49"/>
      <c r="AHO103" s="49"/>
      <c r="AHP103" s="49"/>
      <c r="AHQ103" s="49"/>
      <c r="AHR103" s="49"/>
      <c r="AHS103" s="49"/>
      <c r="AHT103" s="49"/>
      <c r="AHU103" s="49"/>
      <c r="AHV103" s="49"/>
      <c r="AHW103" s="49"/>
      <c r="AHX103" s="49"/>
      <c r="AHY103" s="49"/>
      <c r="AHZ103" s="49"/>
      <c r="AIA103" s="49"/>
      <c r="AIB103" s="49"/>
      <c r="AIC103" s="49"/>
      <c r="AID103" s="49"/>
      <c r="AIE103" s="49"/>
      <c r="AIF103" s="49"/>
      <c r="AIG103" s="49"/>
      <c r="AIH103" s="49"/>
      <c r="AII103" s="49"/>
      <c r="AIJ103" s="49"/>
      <c r="AIK103" s="49"/>
      <c r="AIL103" s="49"/>
      <c r="AIM103" s="49"/>
      <c r="AIN103" s="49"/>
      <c r="AIO103" s="49"/>
      <c r="AIP103" s="49"/>
      <c r="AIQ103" s="49"/>
      <c r="AIR103" s="49"/>
      <c r="AIS103" s="49"/>
      <c r="AIT103" s="49"/>
      <c r="AIU103" s="49"/>
      <c r="AIV103" s="49"/>
      <c r="AIW103" s="49"/>
      <c r="AIX103" s="49"/>
      <c r="AIY103" s="49"/>
      <c r="AIZ103" s="49"/>
      <c r="AJA103" s="49"/>
      <c r="AJB103" s="49"/>
      <c r="AJC103" s="49"/>
      <c r="AJD103" s="49"/>
      <c r="AJE103" s="49"/>
      <c r="AJF103" s="49"/>
      <c r="AJG103" s="49"/>
      <c r="AJH103" s="49"/>
      <c r="AJI103" s="49"/>
      <c r="AJJ103" s="49"/>
      <c r="AJK103" s="49"/>
      <c r="AJL103" s="49"/>
      <c r="AJM103" s="49"/>
      <c r="AJN103" s="49"/>
      <c r="AJO103" s="49"/>
      <c r="AJP103" s="49"/>
      <c r="AJQ103" s="49"/>
      <c r="AJR103" s="49"/>
      <c r="AJS103" s="49"/>
      <c r="AJT103" s="49"/>
      <c r="AJU103" s="49"/>
      <c r="AJV103" s="49"/>
      <c r="AJW103" s="49"/>
      <c r="AJX103" s="49"/>
      <c r="AJY103" s="49"/>
      <c r="AJZ103" s="49"/>
      <c r="AKA103" s="49"/>
      <c r="AKB103" s="49"/>
      <c r="AKC103" s="49"/>
      <c r="AKD103" s="49"/>
      <c r="AKE103" s="49"/>
      <c r="AKF103" s="49"/>
      <c r="AKG103" s="49"/>
      <c r="AKH103" s="49"/>
      <c r="AKI103" s="49"/>
      <c r="AKJ103" s="49"/>
      <c r="AKK103" s="49"/>
      <c r="AKL103" s="49"/>
      <c r="AKM103" s="49"/>
      <c r="AKN103" s="49"/>
      <c r="AKO103" s="49"/>
      <c r="AKP103" s="49"/>
      <c r="AKQ103" s="49"/>
      <c r="AKR103" s="49"/>
      <c r="AKS103" s="49"/>
      <c r="AKT103" s="49"/>
      <c r="AKU103" s="49"/>
      <c r="AKV103" s="49"/>
      <c r="AKW103" s="49"/>
      <c r="AKX103" s="49"/>
      <c r="AKY103" s="49"/>
      <c r="AKZ103" s="49"/>
      <c r="ALA103" s="49"/>
      <c r="ALB103" s="49"/>
      <c r="ALC103" s="49"/>
      <c r="ALD103" s="49"/>
      <c r="ALE103" s="49"/>
      <c r="ALF103" s="49"/>
      <c r="ALG103" s="49"/>
      <c r="ALH103" s="49"/>
      <c r="ALI103" s="49"/>
      <c r="ALJ103" s="49"/>
      <c r="ALK103" s="49"/>
      <c r="ALL103" s="49"/>
      <c r="ALM103" s="49"/>
      <c r="ALN103" s="49"/>
      <c r="ALO103" s="49"/>
      <c r="ALP103" s="49"/>
      <c r="ALQ103" s="49"/>
      <c r="ALR103" s="49"/>
      <c r="ALS103" s="49"/>
      <c r="ALT103" s="49"/>
      <c r="ALU103" s="49"/>
      <c r="ALV103" s="49"/>
      <c r="ALW103" s="49"/>
      <c r="ALX103" s="49"/>
      <c r="ALY103" s="49"/>
      <c r="ALZ103" s="49"/>
      <c r="AMA103" s="49"/>
      <c r="AMB103" s="49"/>
      <c r="AMC103" s="49"/>
      <c r="AMD103" s="49"/>
      <c r="AME103" s="49"/>
      <c r="AMF103" s="49"/>
      <c r="AMG103" s="49"/>
      <c r="AMH103" s="49"/>
      <c r="AMI103" s="49"/>
      <c r="AMJ103" s="49"/>
      <c r="AMK103" s="49"/>
      <c r="AML103" s="49"/>
      <c r="AMM103" s="49"/>
      <c r="AMN103" s="49"/>
      <c r="AMO103" s="49"/>
      <c r="AMP103" s="49"/>
      <c r="AMQ103" s="49"/>
      <c r="AMR103" s="49"/>
      <c r="AMS103" s="49"/>
      <c r="AMT103" s="49"/>
      <c r="AMU103" s="49"/>
      <c r="AMV103" s="49"/>
      <c r="AMW103" s="49"/>
      <c r="AMX103" s="49"/>
      <c r="AMY103" s="49"/>
      <c r="AMZ103" s="49"/>
      <c r="ANA103" s="49"/>
      <c r="ANB103" s="49"/>
      <c r="ANC103" s="49"/>
      <c r="AND103" s="49"/>
      <c r="ANE103" s="49"/>
      <c r="ANF103" s="49"/>
      <c r="ANG103" s="49"/>
      <c r="ANH103" s="49"/>
      <c r="ANI103" s="49"/>
      <c r="ANJ103" s="49"/>
      <c r="ANK103" s="49"/>
      <c r="ANL103" s="49"/>
      <c r="ANM103" s="49"/>
      <c r="ANN103" s="49"/>
      <c r="ANO103" s="49"/>
      <c r="ANP103" s="49"/>
      <c r="ANQ103" s="49"/>
      <c r="ANR103" s="49"/>
      <c r="ANS103" s="49"/>
      <c r="ANT103" s="49"/>
      <c r="ANU103" s="49"/>
      <c r="ANV103" s="49"/>
      <c r="ANW103" s="49"/>
      <c r="ANX103" s="49"/>
      <c r="ANY103" s="49"/>
      <c r="ANZ103" s="49"/>
      <c r="AOA103" s="49"/>
      <c r="AOB103" s="49"/>
      <c r="AOC103" s="49"/>
      <c r="AOD103" s="49"/>
      <c r="AOE103" s="49"/>
      <c r="AOF103" s="49"/>
      <c r="AOG103" s="49"/>
      <c r="AOH103" s="49"/>
      <c r="AOI103" s="49"/>
      <c r="AOJ103" s="49"/>
      <c r="AOK103" s="49"/>
      <c r="AOL103" s="49"/>
      <c r="AOM103" s="49"/>
      <c r="AON103" s="49"/>
      <c r="AOO103" s="49"/>
      <c r="AOP103" s="49"/>
      <c r="AOQ103" s="49"/>
      <c r="AOR103" s="49"/>
      <c r="AOS103" s="49"/>
      <c r="AOT103" s="49"/>
      <c r="AOU103" s="49"/>
      <c r="AOV103" s="49"/>
      <c r="AOW103" s="49"/>
      <c r="AOX103" s="49"/>
      <c r="AOY103" s="49"/>
      <c r="AOZ103" s="49"/>
      <c r="APA103" s="49"/>
      <c r="APB103" s="49"/>
      <c r="APC103" s="49"/>
      <c r="APD103" s="49"/>
      <c r="APE103" s="49"/>
      <c r="APF103" s="49"/>
      <c r="APG103" s="49"/>
      <c r="APH103" s="49"/>
      <c r="API103" s="49"/>
      <c r="APJ103" s="49"/>
      <c r="APK103" s="49"/>
      <c r="APL103" s="49"/>
      <c r="APM103" s="49"/>
      <c r="APN103" s="49"/>
      <c r="APO103" s="49"/>
      <c r="APP103" s="49"/>
      <c r="APQ103" s="49"/>
      <c r="APR103" s="49"/>
      <c r="APS103" s="49"/>
      <c r="APT103" s="49"/>
      <c r="APU103" s="49"/>
      <c r="APV103" s="49"/>
      <c r="APW103" s="49"/>
      <c r="APX103" s="49"/>
      <c r="APY103" s="49"/>
      <c r="APZ103" s="49"/>
      <c r="AQA103" s="49"/>
      <c r="AQB103" s="49"/>
      <c r="AQC103" s="49"/>
      <c r="AQD103" s="49"/>
      <c r="AQE103" s="49"/>
      <c r="AQF103" s="49"/>
      <c r="AQG103" s="49"/>
      <c r="AQH103" s="49"/>
      <c r="AQI103" s="49"/>
      <c r="AQJ103" s="49"/>
      <c r="AQK103" s="49"/>
      <c r="AQL103" s="49"/>
      <c r="AQM103" s="49"/>
      <c r="AQN103" s="49"/>
      <c r="AQO103" s="49"/>
      <c r="AQP103" s="49"/>
      <c r="AQQ103" s="49"/>
      <c r="AQR103" s="49"/>
      <c r="AQS103" s="49"/>
      <c r="AQT103" s="49"/>
      <c r="AQU103" s="49"/>
      <c r="AQV103" s="49"/>
      <c r="AQW103" s="49"/>
      <c r="AQX103" s="49"/>
      <c r="AQY103" s="49"/>
      <c r="AQZ103" s="49"/>
      <c r="ARA103" s="49"/>
      <c r="ARB103" s="49"/>
      <c r="ARC103" s="49"/>
      <c r="ARD103" s="49"/>
      <c r="ARE103" s="49"/>
      <c r="ARF103" s="49"/>
      <c r="ARG103" s="49"/>
      <c r="ARH103" s="49"/>
      <c r="ARI103" s="49"/>
      <c r="ARJ103" s="49"/>
      <c r="ARK103" s="49"/>
      <c r="ARL103" s="49"/>
      <c r="ARM103" s="49"/>
      <c r="ARN103" s="49"/>
      <c r="ARO103" s="49"/>
      <c r="ARP103" s="49"/>
      <c r="ARQ103" s="49"/>
      <c r="ARR103" s="49"/>
      <c r="ARS103" s="49"/>
      <c r="ART103" s="49"/>
      <c r="ARU103" s="49"/>
      <c r="ARV103" s="49"/>
      <c r="ARW103" s="49"/>
      <c r="ARX103" s="49"/>
      <c r="ARY103" s="49"/>
      <c r="ARZ103" s="49"/>
      <c r="ASA103" s="49"/>
      <c r="ASB103" s="49"/>
      <c r="ASC103" s="49"/>
      <c r="ASD103" s="49"/>
      <c r="ASE103" s="49"/>
      <c r="ASF103" s="49"/>
      <c r="ASG103" s="49"/>
      <c r="ASH103" s="49"/>
      <c r="ASI103" s="49"/>
      <c r="ASJ103" s="49"/>
      <c r="ASK103" s="49"/>
      <c r="ASL103" s="49"/>
      <c r="ASM103" s="49"/>
      <c r="ASN103" s="49"/>
      <c r="ASO103" s="49"/>
      <c r="ASP103" s="49"/>
      <c r="ASQ103" s="49"/>
      <c r="ASR103" s="49"/>
      <c r="ASS103" s="49"/>
      <c r="AST103" s="49"/>
      <c r="ASU103" s="49"/>
      <c r="ASV103" s="49"/>
      <c r="ASW103" s="49"/>
      <c r="ASX103" s="49"/>
      <c r="ASY103" s="49"/>
      <c r="ASZ103" s="49"/>
      <c r="ATA103" s="49"/>
      <c r="ATB103" s="49"/>
      <c r="ATC103" s="49"/>
      <c r="ATD103" s="49"/>
      <c r="ATE103" s="49"/>
      <c r="ATF103" s="49"/>
      <c r="ATG103" s="49"/>
      <c r="ATH103" s="49"/>
      <c r="ATI103" s="49"/>
      <c r="ATJ103" s="49"/>
      <c r="ATK103" s="49"/>
      <c r="ATL103" s="49"/>
      <c r="ATM103" s="49"/>
      <c r="ATN103" s="49"/>
      <c r="ATO103" s="49"/>
      <c r="ATP103" s="49"/>
      <c r="ATQ103" s="49"/>
      <c r="ATR103" s="49"/>
      <c r="ATS103" s="49"/>
      <c r="ATT103" s="49"/>
      <c r="ATU103" s="49"/>
      <c r="ATV103" s="49"/>
      <c r="ATW103" s="49"/>
      <c r="ATX103" s="49"/>
      <c r="ATY103" s="49"/>
      <c r="ATZ103" s="49"/>
      <c r="AUA103" s="49"/>
      <c r="AUB103" s="49"/>
      <c r="AUC103" s="49"/>
      <c r="AUD103" s="49"/>
      <c r="AUE103" s="49"/>
      <c r="AUF103" s="49"/>
      <c r="AUG103" s="49"/>
      <c r="AUH103" s="49"/>
      <c r="AUI103" s="49"/>
      <c r="AUJ103" s="49"/>
      <c r="AUK103" s="49"/>
      <c r="AUL103" s="49"/>
      <c r="AUM103" s="49"/>
      <c r="AUN103" s="49"/>
      <c r="AUO103" s="49"/>
      <c r="AUP103" s="49"/>
      <c r="AUQ103" s="49"/>
      <c r="AUR103" s="49"/>
      <c r="AUS103" s="49"/>
      <c r="AUT103" s="49"/>
      <c r="AUU103" s="49"/>
      <c r="AUV103" s="49"/>
      <c r="AUW103" s="49"/>
      <c r="AUX103" s="49"/>
      <c r="AUY103" s="49"/>
      <c r="AUZ103" s="49"/>
      <c r="AVA103" s="49"/>
      <c r="AVB103" s="49"/>
      <c r="AVC103" s="49"/>
      <c r="AVD103" s="49"/>
      <c r="AVE103" s="49"/>
      <c r="AVF103" s="49"/>
      <c r="AVG103" s="49"/>
      <c r="AVH103" s="49"/>
      <c r="AVI103" s="49"/>
      <c r="AVJ103" s="49"/>
      <c r="AVK103" s="49"/>
      <c r="AVL103" s="49"/>
      <c r="AVM103" s="49"/>
      <c r="AVN103" s="49"/>
      <c r="AVO103" s="49"/>
      <c r="AVP103" s="49"/>
      <c r="AVQ103" s="49"/>
      <c r="AVR103" s="49"/>
      <c r="AVS103" s="49"/>
      <c r="AVT103" s="49"/>
      <c r="AVU103" s="49"/>
      <c r="AVV103" s="49"/>
      <c r="AVW103" s="49"/>
      <c r="AVX103" s="49"/>
      <c r="AVY103" s="49"/>
      <c r="AVZ103" s="49"/>
      <c r="AWA103" s="49"/>
      <c r="AWB103" s="49"/>
      <c r="AWC103" s="49"/>
      <c r="AWD103" s="49"/>
      <c r="AWE103" s="49"/>
      <c r="AWF103" s="49"/>
      <c r="AWG103" s="49"/>
      <c r="AWH103" s="49"/>
      <c r="AWI103" s="49"/>
      <c r="AWJ103" s="49"/>
      <c r="AWK103" s="49"/>
      <c r="AWL103" s="49"/>
      <c r="AWM103" s="49"/>
      <c r="AWN103" s="49"/>
      <c r="AWO103" s="49"/>
      <c r="AWP103" s="49"/>
      <c r="AWQ103" s="49"/>
      <c r="AWR103" s="49"/>
      <c r="AWS103" s="49"/>
      <c r="AWT103" s="49"/>
      <c r="AWU103" s="49"/>
      <c r="AWV103" s="49"/>
      <c r="AWW103" s="49"/>
      <c r="AWX103" s="49"/>
      <c r="AWY103" s="49"/>
      <c r="AWZ103" s="49"/>
      <c r="AXA103" s="49"/>
      <c r="AXB103" s="49"/>
      <c r="AXC103" s="49"/>
      <c r="AXD103" s="49"/>
      <c r="AXE103" s="49"/>
      <c r="AXF103" s="49"/>
      <c r="AXG103" s="49"/>
      <c r="AXH103" s="49"/>
      <c r="AXI103" s="49"/>
      <c r="AXJ103" s="49"/>
      <c r="AXK103" s="49"/>
      <c r="AXL103" s="49"/>
      <c r="AXM103" s="49"/>
      <c r="AXN103" s="49"/>
      <c r="AXO103" s="49"/>
      <c r="AXP103" s="49"/>
      <c r="AXQ103" s="49"/>
      <c r="AXR103" s="49"/>
      <c r="AXS103" s="49"/>
      <c r="AXT103" s="49"/>
      <c r="AXU103" s="49"/>
      <c r="AXV103" s="49"/>
      <c r="AXW103" s="49"/>
      <c r="AXX103" s="49"/>
      <c r="AXY103" s="49"/>
      <c r="AXZ103" s="49"/>
      <c r="AYA103" s="49"/>
      <c r="AYB103" s="49"/>
      <c r="AYC103" s="49"/>
      <c r="AYD103" s="49"/>
      <c r="AYE103" s="49"/>
      <c r="AYF103" s="49"/>
      <c r="AYG103" s="49"/>
      <c r="AYH103" s="49"/>
      <c r="AYI103" s="49"/>
      <c r="AYJ103" s="49"/>
      <c r="AYK103" s="49"/>
      <c r="AYL103" s="49"/>
      <c r="AYM103" s="49"/>
      <c r="AYN103" s="49"/>
      <c r="AYO103" s="49"/>
      <c r="AYP103" s="49"/>
      <c r="AYQ103" s="49"/>
      <c r="AYR103" s="49"/>
      <c r="AYS103" s="49"/>
      <c r="AYT103" s="49"/>
      <c r="AYU103" s="49"/>
      <c r="AYV103" s="49"/>
      <c r="AYW103" s="49"/>
      <c r="AYX103" s="49"/>
      <c r="AYY103" s="49"/>
      <c r="AYZ103" s="49"/>
      <c r="AZA103" s="49"/>
      <c r="AZB103" s="49"/>
      <c r="AZC103" s="49"/>
      <c r="AZD103" s="49"/>
      <c r="AZE103" s="49"/>
      <c r="AZF103" s="49"/>
      <c r="AZG103" s="49"/>
      <c r="AZH103" s="49"/>
      <c r="AZI103" s="49"/>
      <c r="AZJ103" s="49"/>
      <c r="AZK103" s="49"/>
      <c r="AZL103" s="49"/>
      <c r="AZM103" s="49"/>
      <c r="AZN103" s="49"/>
      <c r="AZO103" s="49"/>
      <c r="AZP103" s="49"/>
      <c r="AZQ103" s="49"/>
      <c r="AZR103" s="49"/>
      <c r="AZS103" s="49"/>
      <c r="AZT103" s="49"/>
      <c r="AZU103" s="49"/>
      <c r="AZV103" s="49"/>
      <c r="AZW103" s="49"/>
      <c r="AZX103" s="49"/>
      <c r="AZY103" s="49"/>
      <c r="AZZ103" s="49"/>
      <c r="BAA103" s="49"/>
      <c r="BAB103" s="49"/>
      <c r="BAC103" s="49"/>
      <c r="BAD103" s="49"/>
      <c r="BAE103" s="49"/>
      <c r="BAF103" s="49"/>
      <c r="BAG103" s="49"/>
      <c r="BAH103" s="49"/>
      <c r="BAI103" s="49"/>
      <c r="BAJ103" s="49"/>
      <c r="BAK103" s="49"/>
      <c r="BAL103" s="49"/>
      <c r="BAM103" s="49"/>
      <c r="BAN103" s="49"/>
      <c r="BAO103" s="49"/>
      <c r="BAP103" s="49"/>
      <c r="BAQ103" s="49"/>
      <c r="BAR103" s="49"/>
      <c r="BAS103" s="49"/>
      <c r="BAT103" s="49"/>
      <c r="BAU103" s="49"/>
      <c r="BAV103" s="49"/>
      <c r="BAW103" s="49"/>
      <c r="BAX103" s="49"/>
      <c r="BAY103" s="49"/>
      <c r="BAZ103" s="49"/>
      <c r="BBA103" s="49"/>
      <c r="BBB103" s="49"/>
      <c r="BBC103" s="49"/>
      <c r="BBD103" s="49"/>
      <c r="BBE103" s="49"/>
      <c r="BBF103" s="49"/>
      <c r="BBG103" s="49"/>
      <c r="BBH103" s="49"/>
      <c r="BBI103" s="49"/>
      <c r="BBJ103" s="49"/>
      <c r="BBK103" s="49"/>
      <c r="BBL103" s="49"/>
      <c r="BBM103" s="49"/>
      <c r="BBN103" s="49"/>
      <c r="BBO103" s="49"/>
      <c r="BBP103" s="49"/>
      <c r="BBQ103" s="49"/>
      <c r="BBR103" s="49"/>
      <c r="BBS103" s="49"/>
      <c r="BBT103" s="49"/>
      <c r="BBU103" s="49"/>
      <c r="BBV103" s="49"/>
      <c r="BBW103" s="49"/>
      <c r="BBX103" s="49"/>
      <c r="BBY103" s="49"/>
      <c r="BBZ103" s="49"/>
      <c r="BCA103" s="49"/>
      <c r="BCB103" s="49"/>
      <c r="BCC103" s="49"/>
      <c r="BCD103" s="49"/>
      <c r="BCE103" s="49"/>
      <c r="BCF103" s="49"/>
      <c r="BCG103" s="49"/>
      <c r="BCH103" s="49"/>
      <c r="BCI103" s="49"/>
      <c r="BCJ103" s="49"/>
      <c r="BCK103" s="49"/>
      <c r="BCL103" s="49"/>
      <c r="BCM103" s="49"/>
      <c r="BCN103" s="49"/>
      <c r="BCO103" s="49"/>
      <c r="BCP103" s="49"/>
      <c r="BCQ103" s="49"/>
      <c r="BCR103" s="49"/>
      <c r="BCS103" s="49"/>
      <c r="BCT103" s="49"/>
      <c r="BCU103" s="49"/>
      <c r="BCV103" s="49"/>
      <c r="BCW103" s="49"/>
      <c r="BCX103" s="49"/>
      <c r="BCY103" s="49"/>
      <c r="BCZ103" s="49"/>
      <c r="BDA103" s="49"/>
      <c r="BDB103" s="49"/>
      <c r="BDC103" s="49"/>
      <c r="BDD103" s="49"/>
      <c r="BDE103" s="49"/>
      <c r="BDF103" s="49"/>
      <c r="BDG103" s="49"/>
      <c r="BDH103" s="49"/>
      <c r="BDI103" s="49"/>
      <c r="BDJ103" s="49"/>
      <c r="BDK103" s="49"/>
      <c r="BDL103" s="49"/>
      <c r="BDM103" s="49"/>
      <c r="BDN103" s="49"/>
      <c r="BDO103" s="49"/>
      <c r="BDP103" s="49"/>
      <c r="BDQ103" s="49"/>
      <c r="BDR103" s="49"/>
      <c r="BDS103" s="49"/>
      <c r="BDT103" s="49"/>
      <c r="BDU103" s="49"/>
      <c r="BDV103" s="49"/>
      <c r="BDW103" s="49"/>
      <c r="BDX103" s="49"/>
      <c r="BDY103" s="49"/>
      <c r="BDZ103" s="49"/>
      <c r="BEA103" s="49"/>
      <c r="BEB103" s="49"/>
      <c r="BEC103" s="49"/>
      <c r="BED103" s="49"/>
      <c r="BEE103" s="49"/>
      <c r="BEF103" s="49"/>
      <c r="BEG103" s="49"/>
      <c r="BEH103" s="49"/>
      <c r="BEI103" s="49"/>
      <c r="BEJ103" s="49"/>
      <c r="BEK103" s="49"/>
      <c r="BEL103" s="49"/>
      <c r="BEM103" s="49"/>
      <c r="BEN103" s="49"/>
      <c r="BEO103" s="49"/>
      <c r="BEP103" s="49"/>
      <c r="BEQ103" s="49"/>
      <c r="BER103" s="49"/>
      <c r="BES103" s="49"/>
      <c r="BET103" s="49"/>
      <c r="BEU103" s="49"/>
      <c r="BEV103" s="49"/>
      <c r="BEW103" s="49"/>
      <c r="BEX103" s="49"/>
      <c r="BEY103" s="49"/>
      <c r="BEZ103" s="49"/>
      <c r="BFA103" s="49"/>
      <c r="BFB103" s="49"/>
      <c r="BFC103" s="49"/>
      <c r="BFD103" s="49"/>
      <c r="BFE103" s="49"/>
      <c r="BFF103" s="49"/>
      <c r="BFG103" s="49"/>
      <c r="BFH103" s="49"/>
      <c r="BFI103" s="49"/>
      <c r="BFJ103" s="49"/>
      <c r="BFK103" s="49"/>
      <c r="BFL103" s="49"/>
      <c r="BFM103" s="49"/>
      <c r="BFN103" s="49"/>
      <c r="BFO103" s="49"/>
      <c r="BFP103" s="49"/>
      <c r="BFQ103" s="49"/>
      <c r="BFR103" s="49"/>
      <c r="BFS103" s="49"/>
      <c r="BFT103" s="49"/>
      <c r="BFU103" s="49"/>
      <c r="BFV103" s="49"/>
      <c r="BFW103" s="49"/>
      <c r="BFX103" s="49"/>
      <c r="BFY103" s="49"/>
      <c r="BFZ103" s="49"/>
      <c r="BGA103" s="49"/>
      <c r="BGB103" s="49"/>
      <c r="BGC103" s="49"/>
      <c r="BGD103" s="49"/>
      <c r="BGE103" s="49"/>
      <c r="BGF103" s="49"/>
      <c r="BGG103" s="49"/>
      <c r="BGH103" s="49"/>
      <c r="BGI103" s="49"/>
      <c r="BGJ103" s="49"/>
      <c r="BGK103" s="49"/>
      <c r="BGL103" s="49"/>
      <c r="BGM103" s="49"/>
      <c r="BGN103" s="49"/>
      <c r="BGO103" s="49"/>
      <c r="BGP103" s="49"/>
      <c r="BGQ103" s="49"/>
      <c r="BGR103" s="49"/>
      <c r="BGS103" s="49"/>
      <c r="BGT103" s="49"/>
      <c r="BGU103" s="49"/>
      <c r="BGV103" s="49"/>
      <c r="BGW103" s="49"/>
      <c r="BGX103" s="49"/>
      <c r="BGY103" s="49"/>
      <c r="BGZ103" s="49"/>
      <c r="BHA103" s="49"/>
      <c r="BHB103" s="49"/>
      <c r="BHC103" s="49"/>
      <c r="BHD103" s="49"/>
      <c r="BHE103" s="49"/>
      <c r="BHF103" s="49"/>
      <c r="BHG103" s="49"/>
      <c r="BHH103" s="49"/>
      <c r="BHI103" s="49"/>
      <c r="BHJ103" s="49"/>
      <c r="BHK103" s="49"/>
      <c r="BHL103" s="49"/>
      <c r="BHM103" s="49"/>
      <c r="BHN103" s="49"/>
      <c r="BHO103" s="49"/>
      <c r="BHP103" s="49"/>
      <c r="BHQ103" s="49"/>
      <c r="BHR103" s="49"/>
      <c r="BHS103" s="49"/>
      <c r="BHT103" s="49"/>
      <c r="BHU103" s="49"/>
      <c r="BHV103" s="49"/>
      <c r="BHW103" s="49"/>
      <c r="BHX103" s="49"/>
      <c r="BHY103" s="49"/>
      <c r="BHZ103" s="49"/>
      <c r="BIA103" s="49"/>
      <c r="BIB103" s="49"/>
      <c r="BIC103" s="49"/>
      <c r="BID103" s="49"/>
      <c r="BIE103" s="49"/>
      <c r="BIF103" s="49"/>
      <c r="BIG103" s="49"/>
      <c r="BIH103" s="49"/>
      <c r="BII103" s="49"/>
      <c r="BIJ103" s="49"/>
      <c r="BIK103" s="49"/>
      <c r="BIL103" s="49"/>
      <c r="BIM103" s="49"/>
      <c r="BIN103" s="49"/>
      <c r="BIO103" s="49"/>
      <c r="BIP103" s="49"/>
      <c r="BIQ103" s="49"/>
      <c r="BIR103" s="49"/>
      <c r="BIS103" s="49"/>
      <c r="BIT103" s="49"/>
      <c r="BIU103" s="49"/>
      <c r="BIV103" s="49"/>
      <c r="BIW103" s="49"/>
      <c r="BIX103" s="49"/>
      <c r="BIY103" s="49"/>
      <c r="BIZ103" s="49"/>
      <c r="BJA103" s="49"/>
      <c r="BJB103" s="49"/>
      <c r="BJC103" s="49"/>
      <c r="BJD103" s="49"/>
      <c r="BJE103" s="49"/>
      <c r="BJF103" s="49"/>
      <c r="BJG103" s="49"/>
      <c r="BJH103" s="49"/>
      <c r="BJI103" s="49"/>
      <c r="BJJ103" s="49"/>
      <c r="BJK103" s="49"/>
      <c r="BJL103" s="49"/>
      <c r="BJM103" s="49"/>
      <c r="BJN103" s="49"/>
      <c r="BJO103" s="49"/>
      <c r="BJP103" s="49"/>
      <c r="BJQ103" s="49"/>
      <c r="BJR103" s="49"/>
      <c r="BJS103" s="49"/>
      <c r="BJT103" s="49"/>
      <c r="BJU103" s="49"/>
      <c r="BJV103" s="49"/>
      <c r="BJW103" s="49"/>
      <c r="BJX103" s="49"/>
      <c r="BJY103" s="49"/>
      <c r="BJZ103" s="49"/>
      <c r="BKA103" s="49"/>
      <c r="BKB103" s="49"/>
      <c r="BKC103" s="49"/>
      <c r="BKD103" s="49"/>
      <c r="BKE103" s="49"/>
      <c r="BKF103" s="49"/>
      <c r="BKG103" s="49"/>
      <c r="BKH103" s="49"/>
      <c r="BKI103" s="49"/>
      <c r="BKJ103" s="49"/>
      <c r="BKK103" s="49"/>
      <c r="BKL103" s="49"/>
      <c r="BKM103" s="49"/>
      <c r="BKN103" s="49"/>
      <c r="BKO103" s="49"/>
      <c r="BKP103" s="49"/>
      <c r="BKQ103" s="49"/>
      <c r="BKR103" s="49"/>
      <c r="BKS103" s="49"/>
      <c r="BKT103" s="49"/>
      <c r="BKU103" s="49"/>
      <c r="BKV103" s="49"/>
      <c r="BKW103" s="49"/>
      <c r="BKX103" s="49"/>
      <c r="BKY103" s="49"/>
      <c r="BKZ103" s="49"/>
      <c r="BLA103" s="49"/>
      <c r="BLB103" s="49"/>
      <c r="BLC103" s="49"/>
      <c r="BLD103" s="49"/>
      <c r="BLE103" s="49"/>
      <c r="BLF103" s="49"/>
      <c r="BLG103" s="49"/>
      <c r="BLH103" s="49"/>
      <c r="BLI103" s="49"/>
      <c r="BLJ103" s="49"/>
      <c r="BLK103" s="49"/>
      <c r="BLL103" s="49"/>
      <c r="BLM103" s="49"/>
      <c r="BLN103" s="49"/>
      <c r="BLO103" s="49"/>
      <c r="BLP103" s="49"/>
      <c r="BLQ103" s="49"/>
      <c r="BLR103" s="49"/>
      <c r="BLS103" s="49"/>
      <c r="BLT103" s="49"/>
      <c r="BLU103" s="49"/>
      <c r="BLV103" s="49"/>
      <c r="BLW103" s="49"/>
      <c r="BLX103" s="49"/>
      <c r="BLY103" s="49"/>
      <c r="BLZ103" s="49"/>
      <c r="BMA103" s="49"/>
      <c r="BMB103" s="49"/>
      <c r="BMC103" s="49"/>
      <c r="BMD103" s="49"/>
      <c r="BME103" s="49"/>
      <c r="BMF103" s="49"/>
      <c r="BMG103" s="49"/>
      <c r="BMH103" s="49"/>
      <c r="BMI103" s="49"/>
      <c r="BMJ103" s="49"/>
      <c r="BMK103" s="49"/>
      <c r="BML103" s="49"/>
      <c r="BMM103" s="49"/>
      <c r="BMN103" s="49"/>
      <c r="BMO103" s="49"/>
      <c r="BMP103" s="49"/>
      <c r="BMQ103" s="49"/>
      <c r="BMR103" s="49"/>
      <c r="BMS103" s="49"/>
      <c r="BMT103" s="49"/>
      <c r="BMU103" s="49"/>
      <c r="BMV103" s="49"/>
      <c r="BMW103" s="49"/>
      <c r="BMX103" s="49"/>
      <c r="BMY103" s="49"/>
      <c r="BMZ103" s="49"/>
      <c r="BNA103" s="49"/>
      <c r="BNB103" s="49"/>
      <c r="BNC103" s="49"/>
      <c r="BND103" s="49"/>
      <c r="BNE103" s="49"/>
      <c r="BNF103" s="49"/>
      <c r="BNG103" s="49"/>
      <c r="BNH103" s="49"/>
      <c r="BNI103" s="49"/>
      <c r="BNJ103" s="49"/>
      <c r="BNK103" s="49"/>
      <c r="BNL103" s="49"/>
      <c r="BNM103" s="49"/>
      <c r="BNN103" s="49"/>
      <c r="BNO103" s="49"/>
      <c r="BNP103" s="49"/>
      <c r="BNQ103" s="49"/>
      <c r="BNR103" s="49"/>
      <c r="BNS103" s="49"/>
      <c r="BNT103" s="49"/>
      <c r="BNU103" s="49"/>
      <c r="BNV103" s="49"/>
      <c r="BNW103" s="49"/>
      <c r="BNX103" s="49"/>
      <c r="BNY103" s="49"/>
      <c r="BNZ103" s="49"/>
      <c r="BOA103" s="49"/>
      <c r="BOB103" s="49"/>
      <c r="BOC103" s="49"/>
      <c r="BOD103" s="49"/>
      <c r="BOE103" s="49"/>
      <c r="BOF103" s="49"/>
      <c r="BOG103" s="49"/>
      <c r="BOH103" s="49"/>
      <c r="BOI103" s="49"/>
      <c r="BOJ103" s="49"/>
      <c r="BOK103" s="49"/>
      <c r="BOL103" s="49"/>
      <c r="BOM103" s="49"/>
      <c r="BON103" s="49"/>
      <c r="BOO103" s="49"/>
      <c r="BOP103" s="49"/>
      <c r="BOQ103" s="49"/>
      <c r="BOR103" s="49"/>
      <c r="BOS103" s="49"/>
      <c r="BOT103" s="49"/>
      <c r="BOU103" s="49"/>
      <c r="BOV103" s="49"/>
      <c r="BOW103" s="49"/>
      <c r="BOX103" s="49"/>
      <c r="BOY103" s="49"/>
      <c r="BOZ103" s="49"/>
      <c r="BPA103" s="49"/>
      <c r="BPB103" s="49"/>
      <c r="BPC103" s="49"/>
      <c r="BPD103" s="49"/>
      <c r="BPE103" s="49"/>
      <c r="BPF103" s="49"/>
      <c r="BPG103" s="49"/>
      <c r="BPH103" s="49"/>
      <c r="BPI103" s="49"/>
      <c r="BPJ103" s="49"/>
      <c r="BPK103" s="49"/>
      <c r="BPL103" s="49"/>
      <c r="BPM103" s="49"/>
      <c r="BPN103" s="49"/>
      <c r="BPO103" s="49"/>
      <c r="BPP103" s="49"/>
      <c r="BPQ103" s="49"/>
      <c r="BPR103" s="49"/>
      <c r="BPS103" s="49"/>
      <c r="BPT103" s="49"/>
      <c r="BPU103" s="49"/>
      <c r="BPV103" s="49"/>
      <c r="BPW103" s="49"/>
      <c r="BPX103" s="49"/>
      <c r="BPY103" s="49"/>
      <c r="BPZ103" s="49"/>
      <c r="BQA103" s="49"/>
      <c r="BQB103" s="49"/>
      <c r="BQC103" s="49"/>
      <c r="BQD103" s="49"/>
      <c r="BQE103" s="49"/>
      <c r="BQF103" s="49"/>
      <c r="BQG103" s="49"/>
      <c r="BQH103" s="49"/>
      <c r="BQI103" s="49"/>
      <c r="BQJ103" s="49"/>
      <c r="BQK103" s="49"/>
      <c r="BQL103" s="49"/>
      <c r="BQM103" s="49"/>
      <c r="BQN103" s="49"/>
      <c r="BQO103" s="49"/>
      <c r="BQP103" s="49"/>
      <c r="BQQ103" s="49"/>
      <c r="BQR103" s="49"/>
      <c r="BQS103" s="49"/>
      <c r="BQT103" s="49"/>
      <c r="BQU103" s="49"/>
      <c r="BQV103" s="49"/>
      <c r="BQW103" s="49"/>
      <c r="BQX103" s="49"/>
      <c r="BQY103" s="49"/>
      <c r="BQZ103" s="49"/>
      <c r="BRA103" s="49"/>
      <c r="BRB103" s="49"/>
      <c r="BRC103" s="49"/>
      <c r="BRD103" s="49"/>
      <c r="BRE103" s="49"/>
      <c r="BRF103" s="49"/>
      <c r="BRG103" s="49"/>
      <c r="BRH103" s="49"/>
      <c r="BRI103" s="49"/>
      <c r="BRJ103" s="49"/>
      <c r="BRK103" s="49"/>
      <c r="BRL103" s="49"/>
      <c r="BRM103" s="49"/>
      <c r="BRN103" s="49"/>
      <c r="BRO103" s="49"/>
      <c r="BRP103" s="49"/>
      <c r="BRQ103" s="49"/>
      <c r="BRR103" s="49"/>
      <c r="BRS103" s="49"/>
      <c r="BRT103" s="49"/>
      <c r="BRU103" s="49"/>
      <c r="BRV103" s="49"/>
      <c r="BRW103" s="49"/>
      <c r="BRX103" s="49"/>
      <c r="BRY103" s="49"/>
      <c r="BRZ103" s="49"/>
      <c r="BSA103" s="49"/>
      <c r="BSB103" s="49"/>
      <c r="BSC103" s="49"/>
      <c r="BSD103" s="49"/>
      <c r="BSE103" s="49"/>
      <c r="BSF103" s="49"/>
      <c r="BSG103" s="49"/>
      <c r="BSH103" s="49"/>
      <c r="BSI103" s="49"/>
      <c r="BSJ103" s="49"/>
      <c r="BSK103" s="49"/>
      <c r="BSL103" s="49"/>
      <c r="BSM103" s="49"/>
      <c r="BSN103" s="49"/>
      <c r="BSO103" s="49"/>
      <c r="BSP103" s="49"/>
      <c r="BSQ103" s="49"/>
      <c r="BSR103" s="49"/>
      <c r="BSS103" s="49"/>
      <c r="BST103" s="49"/>
      <c r="BSU103" s="49"/>
      <c r="BSV103" s="49"/>
      <c r="BSW103" s="49"/>
      <c r="BSX103" s="49"/>
      <c r="BSY103" s="49"/>
      <c r="BSZ103" s="49"/>
      <c r="BTA103" s="49"/>
      <c r="BTB103" s="49"/>
      <c r="BTC103" s="49"/>
      <c r="BTD103" s="49"/>
      <c r="BTE103" s="49"/>
      <c r="BTF103" s="49"/>
      <c r="BTG103" s="49"/>
      <c r="BTH103" s="49"/>
      <c r="BTI103" s="49"/>
      <c r="BTJ103" s="49"/>
      <c r="BTK103" s="49"/>
      <c r="BTL103" s="49"/>
      <c r="BTM103" s="49"/>
      <c r="BTN103" s="49"/>
      <c r="BTO103" s="49"/>
      <c r="BTP103" s="49"/>
      <c r="BTQ103" s="49"/>
      <c r="BTR103" s="49"/>
      <c r="BTS103" s="49"/>
      <c r="BTT103" s="49"/>
      <c r="BTU103" s="49"/>
      <c r="BTV103" s="49"/>
      <c r="BTW103" s="49"/>
      <c r="BTX103" s="49"/>
      <c r="BTY103" s="49"/>
      <c r="BTZ103" s="49"/>
      <c r="BUA103" s="49"/>
      <c r="BUB103" s="49"/>
      <c r="BUC103" s="49"/>
      <c r="BUD103" s="49"/>
      <c r="BUE103" s="49"/>
      <c r="BUF103" s="49"/>
      <c r="BUG103" s="49"/>
      <c r="BUH103" s="49"/>
      <c r="BUI103" s="49"/>
      <c r="BUJ103" s="49"/>
      <c r="BUK103" s="49"/>
      <c r="BUL103" s="49"/>
      <c r="BUM103" s="49"/>
      <c r="BUN103" s="49"/>
      <c r="BUO103" s="49"/>
      <c r="BUP103" s="49"/>
      <c r="BUQ103" s="49"/>
      <c r="BUR103" s="49"/>
      <c r="BUS103" s="49"/>
      <c r="BUT103" s="49"/>
      <c r="BUU103" s="49"/>
      <c r="BUV103" s="49"/>
      <c r="BUW103" s="49"/>
      <c r="BUX103" s="49"/>
      <c r="BUY103" s="49"/>
      <c r="BUZ103" s="49"/>
      <c r="BVA103" s="49"/>
      <c r="BVB103" s="49"/>
      <c r="BVC103" s="49"/>
      <c r="BVD103" s="49"/>
      <c r="BVE103" s="49"/>
      <c r="BVF103" s="49"/>
      <c r="BVG103" s="49"/>
      <c r="BVH103" s="49"/>
      <c r="BVI103" s="49"/>
      <c r="BVJ103" s="49"/>
      <c r="BVK103" s="49"/>
      <c r="BVL103" s="49"/>
      <c r="BVM103" s="49"/>
      <c r="BVN103" s="49"/>
      <c r="BVO103" s="49"/>
      <c r="BVP103" s="49"/>
      <c r="BVQ103" s="49"/>
      <c r="BVR103" s="49"/>
      <c r="BVS103" s="49"/>
      <c r="BVT103" s="49"/>
      <c r="BVU103" s="49"/>
      <c r="BVV103" s="49"/>
      <c r="BVW103" s="49"/>
      <c r="BVX103" s="49"/>
      <c r="BVY103" s="49"/>
      <c r="BVZ103" s="49"/>
      <c r="BWA103" s="49"/>
      <c r="BWB103" s="49"/>
      <c r="BWC103" s="49"/>
      <c r="BWD103" s="49"/>
      <c r="BWE103" s="49"/>
      <c r="BWF103" s="49"/>
      <c r="BWG103" s="49"/>
      <c r="BWH103" s="49"/>
      <c r="BWI103" s="49"/>
      <c r="BWJ103" s="49"/>
      <c r="BWK103" s="49"/>
      <c r="BWL103" s="49"/>
      <c r="BWM103" s="49"/>
      <c r="BWN103" s="49"/>
      <c r="BWO103" s="49"/>
      <c r="BWP103" s="49"/>
      <c r="BWQ103" s="49"/>
      <c r="BWR103" s="49"/>
      <c r="BWS103" s="49"/>
      <c r="BWT103" s="49"/>
      <c r="BWU103" s="49"/>
      <c r="BWV103" s="49"/>
      <c r="BWW103" s="49"/>
      <c r="BWX103" s="49"/>
      <c r="BWY103" s="49"/>
      <c r="BWZ103" s="49"/>
      <c r="BXA103" s="49"/>
      <c r="BXB103" s="49"/>
      <c r="BXC103" s="49"/>
      <c r="BXD103" s="49"/>
      <c r="BXE103" s="49"/>
      <c r="BXF103" s="49"/>
      <c r="BXG103" s="49"/>
      <c r="BXH103" s="49"/>
      <c r="BXI103" s="49"/>
      <c r="BXJ103" s="49"/>
      <c r="BXK103" s="49"/>
      <c r="BXL103" s="49"/>
      <c r="BXM103" s="49"/>
      <c r="BXN103" s="49"/>
      <c r="BXO103" s="49"/>
      <c r="BXP103" s="49"/>
      <c r="BXQ103" s="49"/>
      <c r="BXR103" s="49"/>
      <c r="BXS103" s="49"/>
      <c r="BXT103" s="49"/>
      <c r="BXU103" s="49"/>
      <c r="BXV103" s="49"/>
      <c r="BXW103" s="49"/>
      <c r="BXX103" s="49"/>
      <c r="BXY103" s="49"/>
      <c r="BXZ103" s="49"/>
      <c r="BYA103" s="49"/>
      <c r="BYB103" s="49"/>
      <c r="BYC103" s="49"/>
      <c r="BYD103" s="49"/>
      <c r="BYE103" s="49"/>
      <c r="BYF103" s="49"/>
      <c r="BYG103" s="49"/>
      <c r="BYH103" s="49"/>
      <c r="BYI103" s="49"/>
      <c r="BYJ103" s="49"/>
      <c r="BYK103" s="49"/>
      <c r="BYL103" s="49"/>
      <c r="BYM103" s="49"/>
      <c r="BYN103" s="49"/>
      <c r="BYO103" s="49"/>
      <c r="BYP103" s="49"/>
      <c r="BYQ103" s="49"/>
      <c r="BYR103" s="49"/>
      <c r="BYS103" s="49"/>
      <c r="BYT103" s="49"/>
      <c r="BYU103" s="49"/>
      <c r="BYV103" s="49"/>
      <c r="BYW103" s="49"/>
      <c r="BYX103" s="49"/>
      <c r="BYY103" s="49"/>
      <c r="BYZ103" s="49"/>
      <c r="BZA103" s="49"/>
      <c r="BZB103" s="49"/>
      <c r="BZC103" s="49"/>
      <c r="BZD103" s="49"/>
      <c r="BZE103" s="49"/>
      <c r="BZF103" s="49"/>
      <c r="BZG103" s="49"/>
      <c r="BZH103" s="49"/>
      <c r="BZI103" s="49"/>
      <c r="BZJ103" s="49"/>
      <c r="BZK103" s="49"/>
      <c r="BZL103" s="49"/>
      <c r="BZM103" s="49"/>
      <c r="BZN103" s="49"/>
      <c r="BZO103" s="49"/>
      <c r="BZP103" s="49"/>
      <c r="BZQ103" s="49"/>
      <c r="BZR103" s="49"/>
      <c r="BZS103" s="49"/>
      <c r="BZT103" s="49"/>
      <c r="BZU103" s="49"/>
      <c r="BZV103" s="49"/>
      <c r="BZW103" s="49"/>
      <c r="BZX103" s="49"/>
      <c r="BZY103" s="49"/>
      <c r="BZZ103" s="49"/>
      <c r="CAA103" s="49"/>
      <c r="CAB103" s="49"/>
      <c r="CAC103" s="49"/>
      <c r="CAD103" s="49"/>
      <c r="CAE103" s="49"/>
      <c r="CAF103" s="49"/>
      <c r="CAG103" s="49"/>
      <c r="CAH103" s="49"/>
      <c r="CAI103" s="49"/>
      <c r="CAJ103" s="49"/>
      <c r="CAK103" s="49"/>
      <c r="CAL103" s="49"/>
      <c r="CAM103" s="49"/>
      <c r="CAN103" s="49"/>
      <c r="CAO103" s="49"/>
      <c r="CAP103" s="49"/>
      <c r="CAQ103" s="49"/>
      <c r="CAR103" s="49"/>
      <c r="CAS103" s="49"/>
      <c r="CAT103" s="49"/>
      <c r="CAU103" s="49"/>
      <c r="CAV103" s="49"/>
      <c r="CAW103" s="49"/>
      <c r="CAX103" s="49"/>
      <c r="CAY103" s="49"/>
      <c r="CAZ103" s="49"/>
      <c r="CBA103" s="49"/>
      <c r="CBB103" s="49"/>
      <c r="CBC103" s="49"/>
      <c r="CBD103" s="49"/>
      <c r="CBE103" s="49"/>
      <c r="CBF103" s="49"/>
      <c r="CBG103" s="49"/>
      <c r="CBH103" s="49"/>
      <c r="CBI103" s="49"/>
      <c r="CBJ103" s="49"/>
      <c r="CBK103" s="49"/>
      <c r="CBL103" s="49"/>
      <c r="CBM103" s="49"/>
      <c r="CBN103" s="49"/>
      <c r="CBO103" s="49"/>
      <c r="CBP103" s="49"/>
      <c r="CBQ103" s="49"/>
      <c r="CBR103" s="49"/>
      <c r="CBS103" s="49"/>
      <c r="CBT103" s="49"/>
      <c r="CBU103" s="49"/>
      <c r="CBV103" s="49"/>
      <c r="CBW103" s="49"/>
      <c r="CBX103" s="49"/>
      <c r="CBY103" s="49"/>
      <c r="CBZ103" s="49"/>
      <c r="CCA103" s="49"/>
      <c r="CCB103" s="49"/>
      <c r="CCC103" s="49"/>
      <c r="CCD103" s="49"/>
      <c r="CCE103" s="49"/>
      <c r="CCF103" s="49"/>
      <c r="CCG103" s="49"/>
      <c r="CCH103" s="49"/>
      <c r="CCI103" s="49"/>
      <c r="CCJ103" s="49"/>
      <c r="CCK103" s="49"/>
      <c r="CCL103" s="49"/>
      <c r="CCM103" s="49"/>
      <c r="CCN103" s="49"/>
      <c r="CCO103" s="49"/>
      <c r="CCP103" s="49"/>
      <c r="CCQ103" s="49"/>
      <c r="CCR103" s="49"/>
      <c r="CCS103" s="49"/>
      <c r="CCT103" s="49"/>
      <c r="CCU103" s="49"/>
      <c r="CCV103" s="49"/>
      <c r="CCW103" s="49"/>
      <c r="CCX103" s="49"/>
      <c r="CCY103" s="49"/>
      <c r="CCZ103" s="49"/>
      <c r="CDA103" s="49"/>
      <c r="CDB103" s="49"/>
      <c r="CDC103" s="49"/>
      <c r="CDD103" s="49"/>
      <c r="CDE103" s="49"/>
      <c r="CDF103" s="49"/>
      <c r="CDG103" s="49"/>
      <c r="CDH103" s="49"/>
      <c r="CDI103" s="49"/>
      <c r="CDJ103" s="49"/>
      <c r="CDK103" s="49"/>
      <c r="CDL103" s="49"/>
      <c r="CDM103" s="49"/>
      <c r="CDN103" s="49"/>
      <c r="CDO103" s="49"/>
      <c r="CDP103" s="49"/>
      <c r="CDQ103" s="49"/>
      <c r="CDR103" s="49"/>
      <c r="CDS103" s="49"/>
      <c r="CDT103" s="49"/>
      <c r="CDU103" s="49"/>
      <c r="CDV103" s="49"/>
      <c r="CDW103" s="49"/>
      <c r="CDX103" s="49"/>
      <c r="CDY103" s="49"/>
      <c r="CDZ103" s="49"/>
      <c r="CEA103" s="49"/>
      <c r="CEB103" s="49"/>
      <c r="CEC103" s="49"/>
      <c r="CED103" s="49"/>
      <c r="CEE103" s="49"/>
      <c r="CEF103" s="49"/>
      <c r="CEG103" s="49"/>
      <c r="CEH103" s="49"/>
      <c r="CEI103" s="49"/>
      <c r="CEJ103" s="49"/>
      <c r="CEK103" s="49"/>
      <c r="CEL103" s="49"/>
      <c r="CEM103" s="49"/>
      <c r="CEN103" s="49"/>
      <c r="CEO103" s="49"/>
      <c r="CEP103" s="49"/>
      <c r="CEQ103" s="49"/>
      <c r="CER103" s="49"/>
      <c r="CES103" s="49"/>
      <c r="CET103" s="49"/>
      <c r="CEU103" s="49"/>
      <c r="CEV103" s="49"/>
      <c r="CEW103" s="49"/>
      <c r="CEX103" s="49"/>
      <c r="CEY103" s="49"/>
      <c r="CEZ103" s="49"/>
      <c r="CFA103" s="49"/>
      <c r="CFB103" s="49"/>
      <c r="CFC103" s="49"/>
      <c r="CFD103" s="49"/>
      <c r="CFE103" s="49"/>
      <c r="CFF103" s="49"/>
      <c r="CFG103" s="49"/>
      <c r="CFH103" s="49"/>
      <c r="CFI103" s="49"/>
      <c r="CFJ103" s="49"/>
      <c r="CFK103" s="49"/>
      <c r="CFL103" s="49"/>
      <c r="CFM103" s="49"/>
      <c r="CFN103" s="49"/>
      <c r="CFO103" s="49"/>
      <c r="CFP103" s="49"/>
      <c r="CFQ103" s="49"/>
      <c r="CFR103" s="49"/>
      <c r="CFS103" s="49"/>
      <c r="CFT103" s="49"/>
      <c r="CFU103" s="49"/>
      <c r="CFV103" s="49"/>
      <c r="CFW103" s="49"/>
      <c r="CFX103" s="49"/>
      <c r="CFY103" s="49"/>
      <c r="CFZ103" s="49"/>
      <c r="CGA103" s="49"/>
      <c r="CGB103" s="49"/>
      <c r="CGC103" s="49"/>
      <c r="CGD103" s="49"/>
      <c r="CGE103" s="49"/>
      <c r="CGF103" s="49"/>
      <c r="CGG103" s="49"/>
      <c r="CGH103" s="49"/>
      <c r="CGI103" s="49"/>
      <c r="CGJ103" s="49"/>
      <c r="CGK103" s="49"/>
      <c r="CGL103" s="49"/>
      <c r="CGM103" s="49"/>
      <c r="CGN103" s="49"/>
      <c r="CGO103" s="49"/>
      <c r="CGP103" s="49"/>
      <c r="CGQ103" s="49"/>
      <c r="CGR103" s="49"/>
      <c r="CGS103" s="49"/>
      <c r="CGT103" s="49"/>
      <c r="CGU103" s="49"/>
      <c r="CGV103" s="49"/>
      <c r="CGW103" s="49"/>
      <c r="CGX103" s="49"/>
      <c r="CGY103" s="49"/>
      <c r="CGZ103" s="49"/>
      <c r="CHA103" s="49"/>
      <c r="CHB103" s="49"/>
      <c r="CHC103" s="49"/>
      <c r="CHD103" s="49"/>
      <c r="CHE103" s="49"/>
      <c r="CHF103" s="49"/>
      <c r="CHG103" s="49"/>
      <c r="CHH103" s="49"/>
      <c r="CHI103" s="49"/>
      <c r="CHJ103" s="49"/>
      <c r="CHK103" s="49"/>
      <c r="CHL103" s="49"/>
      <c r="CHM103" s="49"/>
      <c r="CHN103" s="49"/>
      <c r="CHO103" s="49"/>
      <c r="CHP103" s="49"/>
      <c r="CHQ103" s="49"/>
      <c r="CHR103" s="49"/>
      <c r="CHS103" s="49"/>
      <c r="CHT103" s="49"/>
      <c r="CHU103" s="49"/>
      <c r="CHV103" s="49"/>
      <c r="CHW103" s="49"/>
      <c r="CHX103" s="49"/>
      <c r="CHY103" s="49"/>
      <c r="CHZ103" s="49"/>
      <c r="CIA103" s="49"/>
      <c r="CIB103" s="49"/>
      <c r="CIC103" s="49"/>
      <c r="CID103" s="49"/>
      <c r="CIE103" s="49"/>
      <c r="CIF103" s="49"/>
      <c r="CIG103" s="49"/>
      <c r="CIH103" s="49"/>
      <c r="CII103" s="49"/>
      <c r="CIJ103" s="49"/>
      <c r="CIK103" s="49"/>
      <c r="CIL103" s="49"/>
      <c r="CIM103" s="49"/>
      <c r="CIN103" s="49"/>
      <c r="CIO103" s="49"/>
      <c r="CIP103" s="49"/>
      <c r="CIQ103" s="49"/>
      <c r="CIR103" s="49"/>
      <c r="CIS103" s="49"/>
      <c r="CIT103" s="49"/>
      <c r="CIU103" s="49"/>
      <c r="CIV103" s="49"/>
      <c r="CIW103" s="49"/>
      <c r="CIX103" s="49"/>
      <c r="CIY103" s="49"/>
      <c r="CIZ103" s="49"/>
      <c r="CJA103" s="49"/>
      <c r="CJB103" s="49"/>
      <c r="CJC103" s="49"/>
      <c r="CJD103" s="49"/>
      <c r="CJE103" s="49"/>
      <c r="CJF103" s="49"/>
      <c r="CJG103" s="49"/>
      <c r="CJH103" s="49"/>
      <c r="CJI103" s="49"/>
      <c r="CJJ103" s="49"/>
      <c r="CJK103" s="49"/>
      <c r="CJL103" s="49"/>
      <c r="CJM103" s="49"/>
      <c r="CJN103" s="49"/>
      <c r="CJO103" s="49"/>
      <c r="CJP103" s="49"/>
      <c r="CJQ103" s="49"/>
      <c r="CJR103" s="49"/>
      <c r="CJS103" s="49"/>
      <c r="CJT103" s="49"/>
      <c r="CJU103" s="49"/>
      <c r="CJV103" s="49"/>
      <c r="CJW103" s="49"/>
      <c r="CJX103" s="49"/>
      <c r="CJY103" s="49"/>
      <c r="CJZ103" s="49"/>
      <c r="CKA103" s="49"/>
      <c r="CKB103" s="49"/>
      <c r="CKC103" s="49"/>
      <c r="CKD103" s="49"/>
      <c r="CKE103" s="49"/>
      <c r="CKF103" s="49"/>
      <c r="CKG103" s="49"/>
      <c r="CKH103" s="49"/>
      <c r="CKI103" s="49"/>
      <c r="CKJ103" s="49"/>
      <c r="CKK103" s="49"/>
      <c r="CKL103" s="49"/>
      <c r="CKM103" s="49"/>
      <c r="CKN103" s="49"/>
      <c r="CKO103" s="49"/>
      <c r="CKP103" s="49"/>
      <c r="CKQ103" s="49"/>
      <c r="CKR103" s="49"/>
      <c r="CKS103" s="49"/>
      <c r="CKT103" s="49"/>
      <c r="CKU103" s="49"/>
      <c r="CKV103" s="49"/>
      <c r="CKW103" s="49"/>
      <c r="CKX103" s="49"/>
      <c r="CKY103" s="49"/>
      <c r="CKZ103" s="49"/>
      <c r="CLA103" s="49"/>
      <c r="CLB103" s="49"/>
      <c r="CLC103" s="49"/>
      <c r="CLD103" s="49"/>
      <c r="CLE103" s="49"/>
      <c r="CLF103" s="49"/>
      <c r="CLG103" s="49"/>
      <c r="CLH103" s="49"/>
      <c r="CLI103" s="49"/>
      <c r="CLJ103" s="49"/>
      <c r="CLK103" s="49"/>
      <c r="CLL103" s="49"/>
      <c r="CLM103" s="49"/>
      <c r="CLN103" s="49"/>
      <c r="CLO103" s="49"/>
      <c r="CLP103" s="49"/>
      <c r="CLQ103" s="49"/>
      <c r="CLR103" s="49"/>
      <c r="CLS103" s="49"/>
      <c r="CLT103" s="49"/>
      <c r="CLU103" s="49"/>
      <c r="CLV103" s="49"/>
      <c r="CLW103" s="49"/>
      <c r="CLX103" s="49"/>
      <c r="CLY103" s="49"/>
      <c r="CLZ103" s="49"/>
      <c r="CMA103" s="49"/>
      <c r="CMB103" s="49"/>
      <c r="CMC103" s="49"/>
      <c r="CMD103" s="49"/>
      <c r="CME103" s="49"/>
      <c r="CMF103" s="49"/>
      <c r="CMG103" s="49"/>
      <c r="CMH103" s="49"/>
      <c r="CMI103" s="49"/>
      <c r="CMJ103" s="49"/>
      <c r="CMK103" s="49"/>
      <c r="CML103" s="49"/>
      <c r="CMM103" s="49"/>
      <c r="CMN103" s="49"/>
      <c r="CMO103" s="49"/>
      <c r="CMP103" s="49"/>
      <c r="CMQ103" s="49"/>
      <c r="CMR103" s="49"/>
      <c r="CMS103" s="49"/>
      <c r="CMT103" s="49"/>
      <c r="CMU103" s="49"/>
      <c r="CMV103" s="49"/>
      <c r="CMW103" s="49"/>
      <c r="CMX103" s="49"/>
      <c r="CMY103" s="49"/>
      <c r="CMZ103" s="49"/>
      <c r="CNA103" s="49"/>
      <c r="CNB103" s="49"/>
      <c r="CNC103" s="49"/>
      <c r="CND103" s="49"/>
      <c r="CNE103" s="49"/>
      <c r="CNF103" s="49"/>
      <c r="CNG103" s="49"/>
      <c r="CNH103" s="49"/>
      <c r="CNI103" s="49"/>
      <c r="CNJ103" s="49"/>
      <c r="CNK103" s="49"/>
      <c r="CNL103" s="49"/>
      <c r="CNM103" s="49"/>
      <c r="CNN103" s="49"/>
      <c r="CNO103" s="49"/>
      <c r="CNP103" s="49"/>
      <c r="CNQ103" s="49"/>
      <c r="CNR103" s="49"/>
      <c r="CNS103" s="49"/>
      <c r="CNT103" s="49"/>
      <c r="CNU103" s="49"/>
      <c r="CNV103" s="49"/>
      <c r="CNW103" s="49"/>
      <c r="CNX103" s="49"/>
      <c r="CNY103" s="49"/>
      <c r="CNZ103" s="49"/>
      <c r="COA103" s="49"/>
      <c r="COB103" s="49"/>
      <c r="COC103" s="49"/>
      <c r="COD103" s="49"/>
      <c r="COE103" s="49"/>
      <c r="COF103" s="49"/>
      <c r="COG103" s="49"/>
      <c r="COH103" s="49"/>
      <c r="COI103" s="49"/>
      <c r="COJ103" s="49"/>
      <c r="COK103" s="49"/>
      <c r="COL103" s="49"/>
      <c r="COM103" s="49"/>
      <c r="CON103" s="49"/>
      <c r="COO103" s="49"/>
      <c r="COP103" s="49"/>
      <c r="COQ103" s="49"/>
      <c r="COR103" s="49"/>
      <c r="COS103" s="49"/>
      <c r="COT103" s="49"/>
      <c r="COU103" s="49"/>
      <c r="COV103" s="49"/>
      <c r="COW103" s="49"/>
      <c r="COX103" s="49"/>
      <c r="COY103" s="49"/>
      <c r="COZ103" s="49"/>
      <c r="CPA103" s="49"/>
      <c r="CPB103" s="49"/>
      <c r="CPC103" s="49"/>
      <c r="CPD103" s="49"/>
      <c r="CPE103" s="49"/>
      <c r="CPF103" s="49"/>
      <c r="CPG103" s="49"/>
      <c r="CPH103" s="49"/>
      <c r="CPI103" s="49"/>
      <c r="CPJ103" s="49"/>
      <c r="CPK103" s="49"/>
      <c r="CPL103" s="49"/>
      <c r="CPM103" s="49"/>
      <c r="CPN103" s="49"/>
      <c r="CPO103" s="49"/>
      <c r="CPP103" s="49"/>
      <c r="CPQ103" s="49"/>
      <c r="CPR103" s="49"/>
      <c r="CPS103" s="49"/>
      <c r="CPT103" s="49"/>
      <c r="CPU103" s="49"/>
      <c r="CPV103" s="49"/>
      <c r="CPW103" s="49"/>
      <c r="CPX103" s="49"/>
      <c r="CPY103" s="49"/>
      <c r="CPZ103" s="49"/>
      <c r="CQA103" s="49"/>
      <c r="CQB103" s="49"/>
      <c r="CQC103" s="49"/>
      <c r="CQD103" s="49"/>
      <c r="CQE103" s="49"/>
      <c r="CQF103" s="49"/>
      <c r="CQG103" s="49"/>
      <c r="CQH103" s="49"/>
      <c r="CQI103" s="49"/>
      <c r="CQJ103" s="49"/>
      <c r="CQK103" s="49"/>
      <c r="CQL103" s="49"/>
      <c r="CQM103" s="49"/>
      <c r="CQN103" s="49"/>
      <c r="CQO103" s="49"/>
      <c r="CQP103" s="49"/>
      <c r="CQQ103" s="49"/>
      <c r="CQR103" s="49"/>
      <c r="CQS103" s="49"/>
      <c r="CQT103" s="49"/>
      <c r="CQU103" s="49"/>
      <c r="CQV103" s="49"/>
      <c r="CQW103" s="49"/>
      <c r="CQX103" s="49"/>
      <c r="CQY103" s="49"/>
      <c r="CQZ103" s="49"/>
      <c r="CRA103" s="49"/>
      <c r="CRB103" s="49"/>
      <c r="CRC103" s="49"/>
      <c r="CRD103" s="49"/>
      <c r="CRE103" s="49"/>
      <c r="CRF103" s="49"/>
      <c r="CRG103" s="49"/>
      <c r="CRH103" s="49"/>
      <c r="CRI103" s="49"/>
      <c r="CRJ103" s="49"/>
      <c r="CRK103" s="49"/>
      <c r="CRL103" s="49"/>
      <c r="CRM103" s="49"/>
      <c r="CRN103" s="49"/>
      <c r="CRO103" s="49"/>
      <c r="CRP103" s="49"/>
      <c r="CRQ103" s="49"/>
      <c r="CRR103" s="49"/>
      <c r="CRS103" s="49"/>
      <c r="CRT103" s="49"/>
      <c r="CRU103" s="49"/>
      <c r="CRV103" s="49"/>
      <c r="CRW103" s="49"/>
      <c r="CRX103" s="49"/>
      <c r="CRY103" s="49"/>
      <c r="CRZ103" s="49"/>
      <c r="CSA103" s="49"/>
      <c r="CSB103" s="49"/>
      <c r="CSC103" s="49"/>
      <c r="CSD103" s="49"/>
      <c r="CSE103" s="49"/>
      <c r="CSF103" s="49"/>
      <c r="CSG103" s="49"/>
      <c r="CSH103" s="49"/>
      <c r="CSI103" s="49"/>
      <c r="CSJ103" s="49"/>
      <c r="CSK103" s="49"/>
      <c r="CSL103" s="49"/>
      <c r="CSM103" s="49"/>
      <c r="CSN103" s="49"/>
      <c r="CSO103" s="49"/>
      <c r="CSP103" s="49"/>
      <c r="CSQ103" s="49"/>
      <c r="CSR103" s="49"/>
      <c r="CSS103" s="49"/>
      <c r="CST103" s="49"/>
      <c r="CSU103" s="49"/>
      <c r="CSV103" s="49"/>
      <c r="CSW103" s="49"/>
      <c r="CSX103" s="49"/>
      <c r="CSY103" s="49"/>
      <c r="CSZ103" s="49"/>
      <c r="CTA103" s="49"/>
      <c r="CTB103" s="49"/>
      <c r="CTC103" s="49"/>
      <c r="CTD103" s="49"/>
      <c r="CTE103" s="49"/>
      <c r="CTF103" s="49"/>
      <c r="CTG103" s="49"/>
      <c r="CTH103" s="49"/>
      <c r="CTI103" s="49"/>
      <c r="CTJ103" s="49"/>
      <c r="CTK103" s="49"/>
      <c r="CTL103" s="49"/>
      <c r="CTM103" s="49"/>
      <c r="CTN103" s="49"/>
      <c r="CTO103" s="49"/>
      <c r="CTP103" s="49"/>
      <c r="CTQ103" s="49"/>
      <c r="CTR103" s="49"/>
      <c r="CTS103" s="49"/>
      <c r="CTT103" s="49"/>
      <c r="CTU103" s="49"/>
      <c r="CTV103" s="49"/>
      <c r="CTW103" s="49"/>
      <c r="CTX103" s="49"/>
      <c r="CTY103" s="49"/>
      <c r="CTZ103" s="49"/>
      <c r="CUA103" s="49"/>
      <c r="CUB103" s="49"/>
      <c r="CUC103" s="49"/>
      <c r="CUD103" s="49"/>
      <c r="CUE103" s="49"/>
      <c r="CUF103" s="49"/>
      <c r="CUG103" s="49"/>
      <c r="CUH103" s="49"/>
      <c r="CUI103" s="49"/>
      <c r="CUJ103" s="49"/>
      <c r="CUK103" s="49"/>
      <c r="CUL103" s="49"/>
      <c r="CUM103" s="49"/>
      <c r="CUN103" s="49"/>
      <c r="CUO103" s="49"/>
      <c r="CUP103" s="49"/>
      <c r="CUQ103" s="49"/>
      <c r="CUR103" s="49"/>
      <c r="CUS103" s="49"/>
      <c r="CUT103" s="49"/>
      <c r="CUU103" s="49"/>
      <c r="CUV103" s="49"/>
      <c r="CUW103" s="49"/>
      <c r="CUX103" s="49"/>
      <c r="CUY103" s="49"/>
      <c r="CUZ103" s="49"/>
      <c r="CVA103" s="49"/>
      <c r="CVB103" s="49"/>
      <c r="CVC103" s="49"/>
      <c r="CVD103" s="49"/>
      <c r="CVE103" s="49"/>
      <c r="CVF103" s="49"/>
      <c r="CVG103" s="49"/>
      <c r="CVH103" s="49"/>
      <c r="CVI103" s="49"/>
      <c r="CVJ103" s="49"/>
      <c r="CVK103" s="49"/>
      <c r="CVL103" s="49"/>
      <c r="CVM103" s="49"/>
      <c r="CVN103" s="49"/>
      <c r="CVO103" s="49"/>
      <c r="CVP103" s="49"/>
      <c r="CVQ103" s="49"/>
      <c r="CVR103" s="49"/>
      <c r="CVS103" s="49"/>
      <c r="CVT103" s="49"/>
      <c r="CVU103" s="49"/>
      <c r="CVV103" s="49"/>
      <c r="CVW103" s="49"/>
      <c r="CVX103" s="49"/>
      <c r="CVY103" s="49"/>
      <c r="CVZ103" s="49"/>
      <c r="CWA103" s="49"/>
      <c r="CWB103" s="49"/>
      <c r="CWC103" s="49"/>
      <c r="CWD103" s="49"/>
      <c r="CWE103" s="49"/>
      <c r="CWF103" s="49"/>
      <c r="CWG103" s="49"/>
      <c r="CWH103" s="49"/>
      <c r="CWI103" s="49"/>
      <c r="CWJ103" s="49"/>
      <c r="CWK103" s="49"/>
      <c r="CWL103" s="49"/>
      <c r="CWM103" s="49"/>
      <c r="CWN103" s="49"/>
      <c r="CWO103" s="49"/>
      <c r="CWP103" s="49"/>
      <c r="CWQ103" s="49"/>
    </row>
    <row r="104" spans="1:2643" s="42" customFormat="1" ht="107.25" customHeight="1" thickBot="1" x14ac:dyDescent="0.45">
      <c r="A104" s="448"/>
      <c r="B104" s="444" t="s">
        <v>361</v>
      </c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6"/>
      <c r="P104" s="428"/>
      <c r="Q104" s="418"/>
      <c r="R104" s="418"/>
      <c r="S104" s="411"/>
      <c r="T104" s="410">
        <f>SUM(AF104,AI104,AL104,AO104,AR104,AU104,AX104)</f>
        <v>30</v>
      </c>
      <c r="U104" s="418"/>
      <c r="V104" s="410">
        <f>SUM(AG104,AJ104,AM104,AP104,AS104,AV104,AY104,BB104)</f>
        <v>0</v>
      </c>
      <c r="W104" s="411"/>
      <c r="X104" s="410"/>
      <c r="Y104" s="417"/>
      <c r="Z104" s="418"/>
      <c r="AA104" s="418"/>
      <c r="AB104" s="410"/>
      <c r="AC104" s="418"/>
      <c r="AD104" s="418"/>
      <c r="AE104" s="417"/>
      <c r="AF104" s="222"/>
      <c r="AG104" s="225"/>
      <c r="AH104" s="223"/>
      <c r="AI104" s="222"/>
      <c r="AJ104" s="225"/>
      <c r="AK104" s="224"/>
      <c r="AL104" s="223"/>
      <c r="AM104" s="225"/>
      <c r="AN104" s="224"/>
      <c r="AO104" s="223">
        <v>30</v>
      </c>
      <c r="AP104" s="225"/>
      <c r="AQ104" s="223">
        <v>1</v>
      </c>
      <c r="AR104" s="222"/>
      <c r="AS104" s="225"/>
      <c r="AT104" s="223"/>
      <c r="AU104" s="222"/>
      <c r="AV104" s="225"/>
      <c r="AW104" s="224"/>
      <c r="AX104" s="223"/>
      <c r="AY104" s="225"/>
      <c r="AZ104" s="224"/>
      <c r="BA104" s="226"/>
      <c r="BB104" s="225"/>
      <c r="BC104" s="227"/>
      <c r="BD104" s="423">
        <f>SUM(AH104,AK104,AN104,AQ104,AT104,AW104,AZ104)</f>
        <v>1</v>
      </c>
      <c r="BE104" s="424"/>
      <c r="BF104" s="401" t="s">
        <v>358</v>
      </c>
      <c r="BG104" s="402"/>
      <c r="BH104" s="402"/>
      <c r="BI104" s="403"/>
      <c r="BJ104" s="4">
        <f t="shared" si="44"/>
        <v>0</v>
      </c>
      <c r="BN104" s="280">
        <f t="shared" si="33"/>
        <v>0</v>
      </c>
      <c r="BO104" s="19"/>
      <c r="BP104" s="19"/>
      <c r="BQ104" s="19"/>
    </row>
    <row r="105" spans="1:2643" s="42" customFormat="1" ht="49.5" customHeight="1" thickBot="1" x14ac:dyDescent="0.45">
      <c r="A105" s="218" t="s">
        <v>403</v>
      </c>
      <c r="B105" s="461" t="s">
        <v>417</v>
      </c>
      <c r="C105" s="461"/>
      <c r="D105" s="461"/>
      <c r="E105" s="461"/>
      <c r="F105" s="461"/>
      <c r="G105" s="461"/>
      <c r="H105" s="461"/>
      <c r="I105" s="461"/>
      <c r="J105" s="461"/>
      <c r="K105" s="461"/>
      <c r="L105" s="461"/>
      <c r="M105" s="461"/>
      <c r="N105" s="461"/>
      <c r="O105" s="462"/>
      <c r="P105" s="406">
        <v>6</v>
      </c>
      <c r="Q105" s="410"/>
      <c r="R105" s="417"/>
      <c r="S105" s="407"/>
      <c r="T105" s="506">
        <f t="shared" si="45"/>
        <v>118</v>
      </c>
      <c r="U105" s="410"/>
      <c r="V105" s="506">
        <f t="shared" si="46"/>
        <v>64</v>
      </c>
      <c r="W105" s="407"/>
      <c r="X105" s="506">
        <v>32</v>
      </c>
      <c r="Y105" s="506"/>
      <c r="Z105" s="417">
        <v>16</v>
      </c>
      <c r="AA105" s="410"/>
      <c r="AB105" s="506">
        <v>16</v>
      </c>
      <c r="AC105" s="410"/>
      <c r="AD105" s="417"/>
      <c r="AE105" s="407"/>
      <c r="AF105" s="222"/>
      <c r="AG105" s="225"/>
      <c r="AH105" s="223"/>
      <c r="AI105" s="222"/>
      <c r="AJ105" s="225"/>
      <c r="AK105" s="224"/>
      <c r="AL105" s="223"/>
      <c r="AM105" s="225"/>
      <c r="AN105" s="224"/>
      <c r="AO105" s="223"/>
      <c r="AP105" s="225"/>
      <c r="AQ105" s="223"/>
      <c r="AR105" s="222"/>
      <c r="AS105" s="225"/>
      <c r="AT105" s="223"/>
      <c r="AU105" s="222">
        <v>118</v>
      </c>
      <c r="AV105" s="225">
        <v>64</v>
      </c>
      <c r="AW105" s="224">
        <v>3</v>
      </c>
      <c r="AX105" s="223"/>
      <c r="AY105" s="225"/>
      <c r="AZ105" s="224"/>
      <c r="BA105" s="226"/>
      <c r="BB105" s="225"/>
      <c r="BC105" s="227"/>
      <c r="BD105" s="449">
        <f t="shared" si="13"/>
        <v>3</v>
      </c>
      <c r="BE105" s="451"/>
      <c r="BF105" s="500" t="s">
        <v>253</v>
      </c>
      <c r="BG105" s="501"/>
      <c r="BH105" s="501"/>
      <c r="BI105" s="502"/>
      <c r="BJ105" s="4">
        <f t="shared" si="44"/>
        <v>64</v>
      </c>
      <c r="BN105" s="280">
        <f t="shared" si="33"/>
        <v>64</v>
      </c>
      <c r="BO105" s="19"/>
      <c r="BP105" s="19"/>
      <c r="BQ105" s="19"/>
    </row>
    <row r="106" spans="1:2643" s="42" customFormat="1" ht="76.5" customHeight="1" thickBot="1" x14ac:dyDescent="0.45">
      <c r="A106" s="237" t="s">
        <v>278</v>
      </c>
      <c r="B106" s="431" t="s">
        <v>301</v>
      </c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86"/>
      <c r="P106" s="428"/>
      <c r="Q106" s="418"/>
      <c r="R106" s="418"/>
      <c r="S106" s="411"/>
      <c r="T106" s="410"/>
      <c r="U106" s="418"/>
      <c r="V106" s="410"/>
      <c r="W106" s="411"/>
      <c r="X106" s="410"/>
      <c r="Y106" s="417"/>
      <c r="Z106" s="418"/>
      <c r="AA106" s="418"/>
      <c r="AB106" s="410"/>
      <c r="AC106" s="418"/>
      <c r="AD106" s="418"/>
      <c r="AE106" s="417"/>
      <c r="AF106" s="222"/>
      <c r="AG106" s="225"/>
      <c r="AH106" s="223"/>
      <c r="AI106" s="222"/>
      <c r="AJ106" s="225"/>
      <c r="AK106" s="224"/>
      <c r="AL106" s="223"/>
      <c r="AM106" s="225"/>
      <c r="AN106" s="224"/>
      <c r="AO106" s="223"/>
      <c r="AP106" s="225"/>
      <c r="AQ106" s="223"/>
      <c r="AR106" s="222"/>
      <c r="AS106" s="225"/>
      <c r="AT106" s="223"/>
      <c r="AU106" s="222"/>
      <c r="AV106" s="225"/>
      <c r="AW106" s="224"/>
      <c r="AX106" s="223"/>
      <c r="AY106" s="225"/>
      <c r="AZ106" s="224"/>
      <c r="BA106" s="226"/>
      <c r="BB106" s="225"/>
      <c r="BC106" s="227"/>
      <c r="BD106" s="423">
        <f t="shared" si="13"/>
        <v>0</v>
      </c>
      <c r="BE106" s="424"/>
      <c r="BF106" s="401"/>
      <c r="BG106" s="402"/>
      <c r="BH106" s="402"/>
      <c r="BI106" s="403"/>
      <c r="BJ106" s="4">
        <f t="shared" si="44"/>
        <v>0</v>
      </c>
      <c r="BN106" s="280">
        <f t="shared" si="33"/>
        <v>0</v>
      </c>
      <c r="BO106" s="19"/>
      <c r="BP106" s="19"/>
      <c r="BQ106" s="19"/>
    </row>
    <row r="107" spans="1:2643" s="42" customFormat="1" ht="46.5" customHeight="1" thickBot="1" x14ac:dyDescent="0.45">
      <c r="A107" s="218" t="s">
        <v>404</v>
      </c>
      <c r="B107" s="444" t="s">
        <v>200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87"/>
      <c r="P107" s="428">
        <v>6</v>
      </c>
      <c r="Q107" s="418"/>
      <c r="R107" s="418"/>
      <c r="S107" s="411"/>
      <c r="T107" s="410">
        <f t="shared" si="45"/>
        <v>106</v>
      </c>
      <c r="U107" s="418"/>
      <c r="V107" s="410">
        <f t="shared" si="46"/>
        <v>48</v>
      </c>
      <c r="W107" s="411"/>
      <c r="X107" s="410">
        <v>32</v>
      </c>
      <c r="Y107" s="417"/>
      <c r="Z107" s="418"/>
      <c r="AA107" s="418"/>
      <c r="AB107" s="410">
        <v>16</v>
      </c>
      <c r="AC107" s="418"/>
      <c r="AD107" s="418"/>
      <c r="AE107" s="417"/>
      <c r="AF107" s="222"/>
      <c r="AG107" s="225"/>
      <c r="AH107" s="223"/>
      <c r="AI107" s="222"/>
      <c r="AJ107" s="225"/>
      <c r="AK107" s="224"/>
      <c r="AL107" s="223"/>
      <c r="AM107" s="225"/>
      <c r="AN107" s="224"/>
      <c r="AO107" s="223"/>
      <c r="AP107" s="225"/>
      <c r="AQ107" s="223"/>
      <c r="AR107" s="222"/>
      <c r="AS107" s="225"/>
      <c r="AT107" s="223"/>
      <c r="AU107" s="222">
        <v>106</v>
      </c>
      <c r="AV107" s="225">
        <v>48</v>
      </c>
      <c r="AW107" s="224">
        <v>3</v>
      </c>
      <c r="AX107" s="223"/>
      <c r="AY107" s="225"/>
      <c r="AZ107" s="224"/>
      <c r="BA107" s="226"/>
      <c r="BB107" s="225"/>
      <c r="BC107" s="227"/>
      <c r="BD107" s="423">
        <f t="shared" si="13"/>
        <v>3</v>
      </c>
      <c r="BE107" s="424"/>
      <c r="BF107" s="401" t="s">
        <v>254</v>
      </c>
      <c r="BG107" s="402"/>
      <c r="BH107" s="402"/>
      <c r="BI107" s="403"/>
      <c r="BJ107" s="4">
        <f t="shared" si="44"/>
        <v>48</v>
      </c>
      <c r="BN107" s="280">
        <f t="shared" si="33"/>
        <v>48</v>
      </c>
      <c r="BO107" s="19"/>
      <c r="BP107" s="19"/>
      <c r="BQ107" s="19"/>
    </row>
    <row r="108" spans="1:2643" s="42" customFormat="1" ht="47.25" customHeight="1" thickBot="1" x14ac:dyDescent="0.45">
      <c r="A108" s="218" t="s">
        <v>405</v>
      </c>
      <c r="B108" s="444" t="s">
        <v>418</v>
      </c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87"/>
      <c r="P108" s="428">
        <v>7</v>
      </c>
      <c r="Q108" s="418"/>
      <c r="R108" s="418">
        <v>6</v>
      </c>
      <c r="S108" s="411"/>
      <c r="T108" s="410">
        <f t="shared" si="45"/>
        <v>210</v>
      </c>
      <c r="U108" s="418"/>
      <c r="V108" s="410">
        <f t="shared" si="46"/>
        <v>88</v>
      </c>
      <c r="W108" s="411"/>
      <c r="X108" s="410">
        <v>56</v>
      </c>
      <c r="Y108" s="417"/>
      <c r="Z108" s="418">
        <v>32</v>
      </c>
      <c r="AA108" s="418"/>
      <c r="AB108" s="410"/>
      <c r="AC108" s="418"/>
      <c r="AD108" s="418"/>
      <c r="AE108" s="417"/>
      <c r="AF108" s="222"/>
      <c r="AG108" s="225"/>
      <c r="AH108" s="223"/>
      <c r="AI108" s="222"/>
      <c r="AJ108" s="225"/>
      <c r="AK108" s="224"/>
      <c r="AL108" s="223"/>
      <c r="AM108" s="225"/>
      <c r="AN108" s="224"/>
      <c r="AO108" s="223"/>
      <c r="AP108" s="225"/>
      <c r="AQ108" s="223"/>
      <c r="AR108" s="222"/>
      <c r="AS108" s="225"/>
      <c r="AT108" s="223"/>
      <c r="AU108" s="222">
        <v>108</v>
      </c>
      <c r="AV108" s="225">
        <v>44</v>
      </c>
      <c r="AW108" s="224">
        <v>3</v>
      </c>
      <c r="AX108" s="223">
        <v>102</v>
      </c>
      <c r="AY108" s="225">
        <v>44</v>
      </c>
      <c r="AZ108" s="224">
        <v>3</v>
      </c>
      <c r="BA108" s="226"/>
      <c r="BB108" s="225"/>
      <c r="BC108" s="227"/>
      <c r="BD108" s="423">
        <f t="shared" si="13"/>
        <v>6</v>
      </c>
      <c r="BE108" s="424"/>
      <c r="BF108" s="401" t="s">
        <v>254</v>
      </c>
      <c r="BG108" s="402"/>
      <c r="BH108" s="402"/>
      <c r="BI108" s="403"/>
      <c r="BJ108" s="4">
        <f t="shared" si="44"/>
        <v>88</v>
      </c>
      <c r="BN108" s="280">
        <f t="shared" si="33"/>
        <v>88</v>
      </c>
      <c r="BO108" s="19"/>
      <c r="BP108" s="19"/>
      <c r="BQ108" s="19"/>
    </row>
    <row r="109" spans="1:2643" s="42" customFormat="1" ht="45" customHeight="1" thickBot="1" x14ac:dyDescent="0.45">
      <c r="A109" s="218" t="s">
        <v>406</v>
      </c>
      <c r="B109" s="444" t="s">
        <v>204</v>
      </c>
      <c r="C109" s="445"/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87"/>
      <c r="P109" s="428"/>
      <c r="Q109" s="418"/>
      <c r="R109" s="418">
        <v>7</v>
      </c>
      <c r="S109" s="411"/>
      <c r="T109" s="410">
        <f t="shared" si="45"/>
        <v>102</v>
      </c>
      <c r="U109" s="418"/>
      <c r="V109" s="410">
        <f t="shared" si="46"/>
        <v>42</v>
      </c>
      <c r="W109" s="411"/>
      <c r="X109" s="410">
        <f t="shared" ref="X109" si="51">V109-Z109-AB109</f>
        <v>26</v>
      </c>
      <c r="Y109" s="417"/>
      <c r="Z109" s="418">
        <v>16</v>
      </c>
      <c r="AA109" s="418"/>
      <c r="AB109" s="410"/>
      <c r="AC109" s="418"/>
      <c r="AD109" s="418"/>
      <c r="AE109" s="417"/>
      <c r="AF109" s="222"/>
      <c r="AG109" s="225"/>
      <c r="AH109" s="223"/>
      <c r="AI109" s="222"/>
      <c r="AJ109" s="225"/>
      <c r="AK109" s="224"/>
      <c r="AL109" s="223"/>
      <c r="AM109" s="225"/>
      <c r="AN109" s="224"/>
      <c r="AO109" s="223"/>
      <c r="AP109" s="225"/>
      <c r="AQ109" s="223"/>
      <c r="AR109" s="222"/>
      <c r="AS109" s="225"/>
      <c r="AT109" s="223"/>
      <c r="AU109" s="222"/>
      <c r="AV109" s="225"/>
      <c r="AW109" s="224"/>
      <c r="AX109" s="223">
        <v>102</v>
      </c>
      <c r="AY109" s="225">
        <v>42</v>
      </c>
      <c r="AZ109" s="224">
        <v>3</v>
      </c>
      <c r="BA109" s="226"/>
      <c r="BB109" s="225"/>
      <c r="BC109" s="227"/>
      <c r="BD109" s="423">
        <f t="shared" si="13"/>
        <v>3</v>
      </c>
      <c r="BE109" s="424"/>
      <c r="BF109" s="401" t="s">
        <v>255</v>
      </c>
      <c r="BG109" s="402"/>
      <c r="BH109" s="402"/>
      <c r="BI109" s="403"/>
      <c r="BJ109" s="4">
        <f t="shared" si="44"/>
        <v>42</v>
      </c>
      <c r="BN109" s="280">
        <f t="shared" si="33"/>
        <v>42</v>
      </c>
      <c r="BO109" s="21"/>
      <c r="BP109" s="21"/>
      <c r="BQ109" s="21"/>
    </row>
    <row r="110" spans="1:2643" s="42" customFormat="1" ht="64.5" customHeight="1" thickBot="1" x14ac:dyDescent="0.45">
      <c r="A110" s="237" t="s">
        <v>279</v>
      </c>
      <c r="B110" s="431" t="s">
        <v>300</v>
      </c>
      <c r="C110" s="432"/>
      <c r="D110" s="432"/>
      <c r="E110" s="432"/>
      <c r="F110" s="432"/>
      <c r="G110" s="432"/>
      <c r="H110" s="432"/>
      <c r="I110" s="432"/>
      <c r="J110" s="432"/>
      <c r="K110" s="432"/>
      <c r="L110" s="432"/>
      <c r="M110" s="432"/>
      <c r="N110" s="432"/>
      <c r="O110" s="486"/>
      <c r="P110" s="428"/>
      <c r="Q110" s="418"/>
      <c r="R110" s="418"/>
      <c r="S110" s="411"/>
      <c r="T110" s="410"/>
      <c r="U110" s="418"/>
      <c r="V110" s="410"/>
      <c r="W110" s="411"/>
      <c r="X110" s="410"/>
      <c r="Y110" s="417"/>
      <c r="Z110" s="418"/>
      <c r="AA110" s="418"/>
      <c r="AB110" s="410"/>
      <c r="AC110" s="418"/>
      <c r="AD110" s="418"/>
      <c r="AE110" s="417"/>
      <c r="AF110" s="222"/>
      <c r="AG110" s="225"/>
      <c r="AH110" s="223"/>
      <c r="AI110" s="222"/>
      <c r="AJ110" s="225"/>
      <c r="AK110" s="224"/>
      <c r="AL110" s="223"/>
      <c r="AM110" s="225"/>
      <c r="AN110" s="224"/>
      <c r="AO110" s="223"/>
      <c r="AP110" s="225"/>
      <c r="AQ110" s="223"/>
      <c r="AR110" s="222"/>
      <c r="AS110" s="225"/>
      <c r="AT110" s="223"/>
      <c r="AU110" s="222"/>
      <c r="AV110" s="225"/>
      <c r="AW110" s="224"/>
      <c r="AX110" s="223"/>
      <c r="AY110" s="225"/>
      <c r="AZ110" s="224"/>
      <c r="BA110" s="226"/>
      <c r="BB110" s="225"/>
      <c r="BC110" s="227"/>
      <c r="BD110" s="423"/>
      <c r="BE110" s="424"/>
      <c r="BF110" s="401"/>
      <c r="BG110" s="402"/>
      <c r="BH110" s="402"/>
      <c r="BI110" s="403"/>
      <c r="BJ110" s="4">
        <f t="shared" si="44"/>
        <v>0</v>
      </c>
      <c r="BN110" s="280">
        <f t="shared" si="33"/>
        <v>0</v>
      </c>
      <c r="BO110" s="21"/>
      <c r="BP110" s="21"/>
      <c r="BQ110" s="21"/>
    </row>
    <row r="111" spans="1:2643" s="42" customFormat="1" ht="104.25" customHeight="1" thickBot="1" x14ac:dyDescent="0.45">
      <c r="A111" s="245" t="s">
        <v>250</v>
      </c>
      <c r="B111" s="542" t="s">
        <v>213</v>
      </c>
      <c r="C111" s="543"/>
      <c r="D111" s="543"/>
      <c r="E111" s="543"/>
      <c r="F111" s="543"/>
      <c r="G111" s="543"/>
      <c r="H111" s="543"/>
      <c r="I111" s="543"/>
      <c r="J111" s="543"/>
      <c r="K111" s="543"/>
      <c r="L111" s="543"/>
      <c r="M111" s="543"/>
      <c r="N111" s="543"/>
      <c r="O111" s="716"/>
      <c r="P111" s="488">
        <v>7</v>
      </c>
      <c r="Q111" s="489"/>
      <c r="R111" s="489">
        <v>6</v>
      </c>
      <c r="S111" s="527"/>
      <c r="T111" s="550">
        <f>SUM(AF111,AI111,AL111,AO111,AR111,AU111,AX111,BA111)</f>
        <v>210</v>
      </c>
      <c r="U111" s="489"/>
      <c r="V111" s="550">
        <f>SUM(AG111,AJ111,AM111,AP111,AS111,AV111,AY111,BB111)</f>
        <v>90</v>
      </c>
      <c r="W111" s="527"/>
      <c r="X111" s="550">
        <v>42</v>
      </c>
      <c r="Y111" s="551"/>
      <c r="Z111" s="489">
        <v>32</v>
      </c>
      <c r="AA111" s="489"/>
      <c r="AB111" s="550">
        <v>16</v>
      </c>
      <c r="AC111" s="489"/>
      <c r="AD111" s="489"/>
      <c r="AE111" s="551"/>
      <c r="AF111" s="233"/>
      <c r="AG111" s="229"/>
      <c r="AH111" s="232"/>
      <c r="AI111" s="233"/>
      <c r="AJ111" s="229"/>
      <c r="AK111" s="234"/>
      <c r="AL111" s="232"/>
      <c r="AM111" s="229"/>
      <c r="AN111" s="234"/>
      <c r="AO111" s="232"/>
      <c r="AP111" s="229"/>
      <c r="AQ111" s="232"/>
      <c r="AR111" s="233"/>
      <c r="AS111" s="229"/>
      <c r="AT111" s="232"/>
      <c r="AU111" s="233">
        <v>108</v>
      </c>
      <c r="AV111" s="229">
        <v>42</v>
      </c>
      <c r="AW111" s="234">
        <v>3</v>
      </c>
      <c r="AX111" s="232">
        <v>102</v>
      </c>
      <c r="AY111" s="229">
        <v>48</v>
      </c>
      <c r="AZ111" s="234">
        <v>3</v>
      </c>
      <c r="BA111" s="231"/>
      <c r="BB111" s="229"/>
      <c r="BC111" s="230"/>
      <c r="BD111" s="740">
        <f>SUM(AH111,AK111,AN111,AQ111,AT111,AW111,AZ111)</f>
        <v>6</v>
      </c>
      <c r="BE111" s="741"/>
      <c r="BF111" s="503" t="s">
        <v>256</v>
      </c>
      <c r="BG111" s="504"/>
      <c r="BH111" s="504"/>
      <c r="BI111" s="505"/>
      <c r="BJ111" s="4">
        <f t="shared" si="44"/>
        <v>90</v>
      </c>
      <c r="BN111" s="280">
        <f t="shared" si="33"/>
        <v>90</v>
      </c>
      <c r="BO111" s="19"/>
      <c r="BP111" s="19"/>
      <c r="BQ111" s="19"/>
    </row>
    <row r="112" spans="1:2643" s="42" customFormat="1" ht="72" customHeight="1" thickBot="1" x14ac:dyDescent="0.45">
      <c r="A112" s="215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217"/>
      <c r="BE112" s="217"/>
      <c r="BF112" s="175"/>
      <c r="BG112" s="175"/>
      <c r="BH112" s="175"/>
      <c r="BI112" s="175"/>
      <c r="BJ112" s="4">
        <f t="shared" si="44"/>
        <v>0</v>
      </c>
      <c r="BN112" s="280">
        <f t="shared" si="33"/>
        <v>0</v>
      </c>
      <c r="BO112" s="19"/>
      <c r="BP112" s="19"/>
      <c r="BQ112" s="19"/>
    </row>
    <row r="113" spans="1:2643" s="42" customFormat="1" ht="32.4" customHeight="1" thickBot="1" x14ac:dyDescent="0.45">
      <c r="A113" s="335" t="s">
        <v>98</v>
      </c>
      <c r="B113" s="338" t="s">
        <v>416</v>
      </c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40"/>
      <c r="P113" s="347" t="s">
        <v>8</v>
      </c>
      <c r="Q113" s="348"/>
      <c r="R113" s="348" t="s">
        <v>9</v>
      </c>
      <c r="S113" s="353"/>
      <c r="T113" s="356" t="s">
        <v>10</v>
      </c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8"/>
      <c r="AF113" s="359" t="s">
        <v>36</v>
      </c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1"/>
      <c r="BD113" s="362" t="s">
        <v>24</v>
      </c>
      <c r="BE113" s="363"/>
      <c r="BF113" s="368" t="s">
        <v>99</v>
      </c>
      <c r="BG113" s="369"/>
      <c r="BH113" s="369"/>
      <c r="BI113" s="363"/>
      <c r="BJ113" s="4">
        <f t="shared" si="44"/>
        <v>0</v>
      </c>
      <c r="BN113" s="280">
        <f t="shared" si="33"/>
        <v>0</v>
      </c>
      <c r="BO113" s="19"/>
      <c r="BP113" s="19"/>
      <c r="BQ113" s="19"/>
    </row>
    <row r="114" spans="1:2643" s="42" customFormat="1" ht="32.4" customHeight="1" thickBot="1" x14ac:dyDescent="0.45">
      <c r="A114" s="336"/>
      <c r="B114" s="341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3"/>
      <c r="P114" s="349"/>
      <c r="Q114" s="350"/>
      <c r="R114" s="350"/>
      <c r="S114" s="354"/>
      <c r="T114" s="374" t="s">
        <v>5</v>
      </c>
      <c r="U114" s="348"/>
      <c r="V114" s="374" t="s">
        <v>11</v>
      </c>
      <c r="W114" s="353"/>
      <c r="X114" s="377" t="s">
        <v>12</v>
      </c>
      <c r="Y114" s="378"/>
      <c r="Z114" s="378"/>
      <c r="AA114" s="378"/>
      <c r="AB114" s="378"/>
      <c r="AC114" s="378"/>
      <c r="AD114" s="378"/>
      <c r="AE114" s="379"/>
      <c r="AF114" s="380" t="s">
        <v>14</v>
      </c>
      <c r="AG114" s="381"/>
      <c r="AH114" s="381"/>
      <c r="AI114" s="381"/>
      <c r="AJ114" s="381"/>
      <c r="AK114" s="382"/>
      <c r="AL114" s="383" t="s">
        <v>15</v>
      </c>
      <c r="AM114" s="384"/>
      <c r="AN114" s="384"/>
      <c r="AO114" s="384"/>
      <c r="AP114" s="384"/>
      <c r="AQ114" s="385"/>
      <c r="AR114" s="380" t="s">
        <v>16</v>
      </c>
      <c r="AS114" s="381"/>
      <c r="AT114" s="381"/>
      <c r="AU114" s="381"/>
      <c r="AV114" s="381"/>
      <c r="AW114" s="382"/>
      <c r="AX114" s="386" t="s">
        <v>157</v>
      </c>
      <c r="AY114" s="381"/>
      <c r="AZ114" s="381"/>
      <c r="BA114" s="381"/>
      <c r="BB114" s="381"/>
      <c r="BC114" s="387"/>
      <c r="BD114" s="364"/>
      <c r="BE114" s="365"/>
      <c r="BF114" s="370"/>
      <c r="BG114" s="371"/>
      <c r="BH114" s="371"/>
      <c r="BI114" s="365"/>
      <c r="BJ114" s="4">
        <f t="shared" si="44"/>
        <v>0</v>
      </c>
      <c r="BN114" s="280">
        <f t="shared" si="33"/>
        <v>0</v>
      </c>
      <c r="BO114" s="19"/>
      <c r="BP114" s="19"/>
      <c r="BQ114" s="19"/>
    </row>
    <row r="115" spans="1:2643" s="42" customFormat="1" ht="76.95" customHeight="1" thickBot="1" x14ac:dyDescent="0.45">
      <c r="A115" s="336"/>
      <c r="B115" s="341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3"/>
      <c r="P115" s="349"/>
      <c r="Q115" s="350"/>
      <c r="R115" s="350"/>
      <c r="S115" s="354"/>
      <c r="T115" s="375"/>
      <c r="U115" s="350"/>
      <c r="V115" s="375"/>
      <c r="W115" s="354"/>
      <c r="X115" s="388" t="s">
        <v>13</v>
      </c>
      <c r="Y115" s="389"/>
      <c r="Z115" s="348" t="s">
        <v>100</v>
      </c>
      <c r="AA115" s="348"/>
      <c r="AB115" s="388" t="s">
        <v>101</v>
      </c>
      <c r="AC115" s="391"/>
      <c r="AD115" s="391" t="s">
        <v>74</v>
      </c>
      <c r="AE115" s="389"/>
      <c r="AF115" s="392" t="s">
        <v>152</v>
      </c>
      <c r="AG115" s="378"/>
      <c r="AH115" s="393"/>
      <c r="AI115" s="392" t="s">
        <v>181</v>
      </c>
      <c r="AJ115" s="378"/>
      <c r="AK115" s="379"/>
      <c r="AL115" s="394" t="s">
        <v>179</v>
      </c>
      <c r="AM115" s="378"/>
      <c r="AN115" s="379"/>
      <c r="AO115" s="394" t="s">
        <v>180</v>
      </c>
      <c r="AP115" s="378"/>
      <c r="AQ115" s="393"/>
      <c r="AR115" s="392" t="s">
        <v>153</v>
      </c>
      <c r="AS115" s="378"/>
      <c r="AT115" s="393"/>
      <c r="AU115" s="392" t="s">
        <v>154</v>
      </c>
      <c r="AV115" s="378"/>
      <c r="AW115" s="379"/>
      <c r="AX115" s="394" t="s">
        <v>190</v>
      </c>
      <c r="AY115" s="378"/>
      <c r="AZ115" s="379"/>
      <c r="BA115" s="395" t="s">
        <v>155</v>
      </c>
      <c r="BB115" s="396"/>
      <c r="BC115" s="397"/>
      <c r="BD115" s="364"/>
      <c r="BE115" s="365"/>
      <c r="BF115" s="370"/>
      <c r="BG115" s="371"/>
      <c r="BH115" s="371"/>
      <c r="BI115" s="365"/>
      <c r="BJ115" s="4">
        <f t="shared" si="44"/>
        <v>0</v>
      </c>
      <c r="BN115" s="280">
        <f t="shared" si="33"/>
        <v>0</v>
      </c>
      <c r="BO115" s="19"/>
      <c r="BP115" s="19"/>
      <c r="BQ115" s="19"/>
    </row>
    <row r="116" spans="1:2643" s="42" customFormat="1" ht="145.5" customHeight="1" thickBot="1" x14ac:dyDescent="0.45">
      <c r="A116" s="337"/>
      <c r="B116" s="344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6"/>
      <c r="P116" s="351"/>
      <c r="Q116" s="352"/>
      <c r="R116" s="352"/>
      <c r="S116" s="355"/>
      <c r="T116" s="376"/>
      <c r="U116" s="352"/>
      <c r="V116" s="376"/>
      <c r="W116" s="355"/>
      <c r="X116" s="376"/>
      <c r="Y116" s="390"/>
      <c r="Z116" s="352"/>
      <c r="AA116" s="352"/>
      <c r="AB116" s="376"/>
      <c r="AC116" s="352"/>
      <c r="AD116" s="352"/>
      <c r="AE116" s="390"/>
      <c r="AF116" s="182" t="s">
        <v>3</v>
      </c>
      <c r="AG116" s="183" t="s">
        <v>17</v>
      </c>
      <c r="AH116" s="184" t="s">
        <v>18</v>
      </c>
      <c r="AI116" s="182" t="s">
        <v>3</v>
      </c>
      <c r="AJ116" s="183" t="s">
        <v>17</v>
      </c>
      <c r="AK116" s="185" t="s">
        <v>18</v>
      </c>
      <c r="AL116" s="184" t="s">
        <v>3</v>
      </c>
      <c r="AM116" s="183" t="s">
        <v>17</v>
      </c>
      <c r="AN116" s="185" t="s">
        <v>18</v>
      </c>
      <c r="AO116" s="184" t="s">
        <v>3</v>
      </c>
      <c r="AP116" s="183" t="s">
        <v>17</v>
      </c>
      <c r="AQ116" s="184" t="s">
        <v>18</v>
      </c>
      <c r="AR116" s="182" t="s">
        <v>3</v>
      </c>
      <c r="AS116" s="183" t="s">
        <v>17</v>
      </c>
      <c r="AT116" s="184" t="s">
        <v>18</v>
      </c>
      <c r="AU116" s="182" t="s">
        <v>3</v>
      </c>
      <c r="AV116" s="183" t="s">
        <v>17</v>
      </c>
      <c r="AW116" s="185" t="s">
        <v>18</v>
      </c>
      <c r="AX116" s="186" t="s">
        <v>3</v>
      </c>
      <c r="AY116" s="183" t="s">
        <v>17</v>
      </c>
      <c r="AZ116" s="187" t="s">
        <v>18</v>
      </c>
      <c r="BA116" s="188" t="s">
        <v>3</v>
      </c>
      <c r="BB116" s="189" t="s">
        <v>17</v>
      </c>
      <c r="BC116" s="190" t="s">
        <v>18</v>
      </c>
      <c r="BD116" s="366"/>
      <c r="BE116" s="367"/>
      <c r="BF116" s="372"/>
      <c r="BG116" s="373"/>
      <c r="BH116" s="373"/>
      <c r="BI116" s="367"/>
      <c r="BJ116" s="4">
        <f t="shared" si="44"/>
        <v>0</v>
      </c>
      <c r="BN116" s="280">
        <f t="shared" si="33"/>
        <v>0</v>
      </c>
      <c r="BO116" s="19"/>
      <c r="BP116" s="19"/>
      <c r="BQ116" s="19"/>
    </row>
    <row r="117" spans="1:2643" s="48" customFormat="1" ht="68.25" customHeight="1" thickBot="1" x14ac:dyDescent="0.45">
      <c r="A117" s="218" t="s">
        <v>251</v>
      </c>
      <c r="B117" s="739" t="s">
        <v>203</v>
      </c>
      <c r="C117" s="718"/>
      <c r="D117" s="718"/>
      <c r="E117" s="718"/>
      <c r="F117" s="718"/>
      <c r="G117" s="718"/>
      <c r="H117" s="718"/>
      <c r="I117" s="718"/>
      <c r="J117" s="718"/>
      <c r="K117" s="718"/>
      <c r="L117" s="718"/>
      <c r="M117" s="718"/>
      <c r="N117" s="718"/>
      <c r="O117" s="719"/>
      <c r="P117" s="428"/>
      <c r="Q117" s="418"/>
      <c r="R117" s="418">
        <v>7</v>
      </c>
      <c r="S117" s="411"/>
      <c r="T117" s="410">
        <f>SUM(AF117,AI117,AL117,AO117,AR117,AU117,AX117,BA117)</f>
        <v>102</v>
      </c>
      <c r="U117" s="418"/>
      <c r="V117" s="410">
        <f>SUM(AG117,AJ117,AM117,AP117,AS117,AV117,AY117,BB117)</f>
        <v>42</v>
      </c>
      <c r="W117" s="411"/>
      <c r="X117" s="410">
        <f>V117-Z117-AB117</f>
        <v>26</v>
      </c>
      <c r="Y117" s="417"/>
      <c r="Z117" s="418">
        <v>16</v>
      </c>
      <c r="AA117" s="418"/>
      <c r="AB117" s="410"/>
      <c r="AC117" s="418"/>
      <c r="AD117" s="418"/>
      <c r="AE117" s="417"/>
      <c r="AF117" s="194"/>
      <c r="AG117" s="191"/>
      <c r="AH117" s="195"/>
      <c r="AI117" s="194"/>
      <c r="AJ117" s="191"/>
      <c r="AK117" s="196"/>
      <c r="AL117" s="195"/>
      <c r="AM117" s="191"/>
      <c r="AN117" s="196"/>
      <c r="AO117" s="195"/>
      <c r="AP117" s="191"/>
      <c r="AQ117" s="195"/>
      <c r="AR117" s="194"/>
      <c r="AS117" s="191"/>
      <c r="AT117" s="195"/>
      <c r="AU117" s="194"/>
      <c r="AV117" s="191"/>
      <c r="AW117" s="196"/>
      <c r="AX117" s="195">
        <v>102</v>
      </c>
      <c r="AY117" s="191">
        <v>42</v>
      </c>
      <c r="AZ117" s="196">
        <v>3</v>
      </c>
      <c r="BA117" s="192"/>
      <c r="BB117" s="191"/>
      <c r="BC117" s="193"/>
      <c r="BD117" s="423">
        <f>SUM(AH117,AK117,AN117,AQ117,AT117,AW117,AZ117)</f>
        <v>3</v>
      </c>
      <c r="BE117" s="424"/>
      <c r="BF117" s="401" t="s">
        <v>256</v>
      </c>
      <c r="BG117" s="402"/>
      <c r="BH117" s="402"/>
      <c r="BI117" s="403"/>
      <c r="BJ117" s="4">
        <f t="shared" si="44"/>
        <v>42</v>
      </c>
      <c r="BN117" s="280">
        <f t="shared" si="33"/>
        <v>42</v>
      </c>
      <c r="BO117" s="221"/>
      <c r="BP117" s="221"/>
      <c r="BQ117" s="221"/>
    </row>
    <row r="118" spans="1:2643" s="42" customFormat="1" ht="42" customHeight="1" thickBot="1" x14ac:dyDescent="0.45">
      <c r="A118" s="237" t="s">
        <v>456</v>
      </c>
      <c r="B118" s="431" t="s">
        <v>334</v>
      </c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86"/>
      <c r="P118" s="428"/>
      <c r="Q118" s="418"/>
      <c r="R118" s="418"/>
      <c r="S118" s="411"/>
      <c r="T118" s="410"/>
      <c r="U118" s="418"/>
      <c r="V118" s="410">
        <f t="shared" si="46"/>
        <v>0</v>
      </c>
      <c r="W118" s="411"/>
      <c r="X118" s="410"/>
      <c r="Y118" s="417"/>
      <c r="Z118" s="418"/>
      <c r="AA118" s="418"/>
      <c r="AB118" s="410"/>
      <c r="AC118" s="418"/>
      <c r="AD118" s="418"/>
      <c r="AE118" s="417"/>
      <c r="AF118" s="58"/>
      <c r="AG118" s="56"/>
      <c r="AH118" s="59"/>
      <c r="AI118" s="58"/>
      <c r="AJ118" s="56"/>
      <c r="AK118" s="60"/>
      <c r="AL118" s="59"/>
      <c r="AM118" s="56"/>
      <c r="AN118" s="60"/>
      <c r="AO118" s="59"/>
      <c r="AP118" s="56"/>
      <c r="AQ118" s="59"/>
      <c r="AR118" s="58"/>
      <c r="AS118" s="56"/>
      <c r="AT118" s="59"/>
      <c r="AU118" s="58"/>
      <c r="AV118" s="56"/>
      <c r="AW118" s="60"/>
      <c r="AX118" s="59"/>
      <c r="AY118" s="56"/>
      <c r="AZ118" s="60"/>
      <c r="BA118" s="134"/>
      <c r="BB118" s="56"/>
      <c r="BC118" s="57"/>
      <c r="BD118" s="423"/>
      <c r="BE118" s="424"/>
      <c r="BF118" s="500"/>
      <c r="BG118" s="501"/>
      <c r="BH118" s="501"/>
      <c r="BI118" s="502"/>
      <c r="BJ118" s="4">
        <f t="shared" si="44"/>
        <v>0</v>
      </c>
      <c r="BN118" s="280">
        <f t="shared" si="33"/>
        <v>0</v>
      </c>
      <c r="BO118" s="19"/>
      <c r="BP118" s="19"/>
      <c r="BQ118" s="19"/>
    </row>
    <row r="119" spans="1:2643" s="42" customFormat="1" ht="77.25" customHeight="1" thickBot="1" x14ac:dyDescent="0.45">
      <c r="A119" s="287" t="s">
        <v>457</v>
      </c>
      <c r="B119" s="431" t="s">
        <v>327</v>
      </c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86"/>
      <c r="P119" s="428"/>
      <c r="Q119" s="418"/>
      <c r="R119" s="418"/>
      <c r="S119" s="411"/>
      <c r="T119" s="410"/>
      <c r="U119" s="418"/>
      <c r="V119" s="410"/>
      <c r="W119" s="411"/>
      <c r="X119" s="410"/>
      <c r="Y119" s="417"/>
      <c r="Z119" s="418"/>
      <c r="AA119" s="418"/>
      <c r="AB119" s="410"/>
      <c r="AC119" s="418"/>
      <c r="AD119" s="418"/>
      <c r="AE119" s="417"/>
      <c r="AF119" s="58"/>
      <c r="AG119" s="56"/>
      <c r="AH119" s="59"/>
      <c r="AI119" s="58"/>
      <c r="AJ119" s="56"/>
      <c r="AK119" s="60"/>
      <c r="AL119" s="59"/>
      <c r="AM119" s="56"/>
      <c r="AN119" s="60"/>
      <c r="AO119" s="59"/>
      <c r="AP119" s="56"/>
      <c r="AQ119" s="59"/>
      <c r="AR119" s="58"/>
      <c r="AS119" s="56"/>
      <c r="AT119" s="59"/>
      <c r="AU119" s="58"/>
      <c r="AV119" s="56"/>
      <c r="AW119" s="60"/>
      <c r="AX119" s="59"/>
      <c r="AY119" s="56"/>
      <c r="AZ119" s="60"/>
      <c r="BA119" s="134"/>
      <c r="BB119" s="56"/>
      <c r="BC119" s="57"/>
      <c r="BD119" s="423">
        <f t="shared" ref="BD119:BD124" si="52">SUM(AH119,AK119,AN119,AQ119,AT119,AW119,AZ119)</f>
        <v>0</v>
      </c>
      <c r="BE119" s="424"/>
      <c r="BF119" s="522"/>
      <c r="BG119" s="523"/>
      <c r="BH119" s="523"/>
      <c r="BI119" s="524"/>
      <c r="BJ119" s="4">
        <f t="shared" si="44"/>
        <v>0</v>
      </c>
      <c r="BN119" s="280">
        <f t="shared" si="33"/>
        <v>0</v>
      </c>
      <c r="BO119" s="21"/>
      <c r="BP119" s="21"/>
      <c r="BQ119" s="21"/>
    </row>
    <row r="120" spans="1:2643" s="42" customFormat="1" ht="69.75" customHeight="1" thickBot="1" x14ac:dyDescent="0.45">
      <c r="A120" s="170" t="s">
        <v>458</v>
      </c>
      <c r="B120" s="444" t="s">
        <v>207</v>
      </c>
      <c r="C120" s="445"/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87"/>
      <c r="P120" s="428">
        <v>4</v>
      </c>
      <c r="Q120" s="418"/>
      <c r="R120" s="418"/>
      <c r="S120" s="411"/>
      <c r="T120" s="410">
        <f>SUM(AF120,AI120,AL120,AO120,AR120,AU120,AX120,BA120)</f>
        <v>108</v>
      </c>
      <c r="U120" s="418"/>
      <c r="V120" s="410">
        <f>SUM(AG120,AJ120,AM120,AP120,AS120,AV120,AY120,BB120)</f>
        <v>50</v>
      </c>
      <c r="W120" s="411"/>
      <c r="X120" s="410">
        <f>V120-Z120-AB120</f>
        <v>32</v>
      </c>
      <c r="Y120" s="417"/>
      <c r="Z120" s="418"/>
      <c r="AA120" s="418"/>
      <c r="AB120" s="410">
        <v>18</v>
      </c>
      <c r="AC120" s="418"/>
      <c r="AD120" s="418"/>
      <c r="AE120" s="417"/>
      <c r="AF120" s="58"/>
      <c r="AG120" s="56"/>
      <c r="AH120" s="59"/>
      <c r="AI120" s="58"/>
      <c r="AJ120" s="56"/>
      <c r="AK120" s="60"/>
      <c r="AL120" s="59"/>
      <c r="AM120" s="56"/>
      <c r="AN120" s="60"/>
      <c r="AO120" s="59">
        <v>108</v>
      </c>
      <c r="AP120" s="56">
        <v>50</v>
      </c>
      <c r="AQ120" s="59">
        <v>3</v>
      </c>
      <c r="AR120" s="58"/>
      <c r="AS120" s="56"/>
      <c r="AT120" s="59"/>
      <c r="AU120" s="58"/>
      <c r="AV120" s="56"/>
      <c r="AW120" s="60"/>
      <c r="AX120" s="59"/>
      <c r="AY120" s="56"/>
      <c r="AZ120" s="60"/>
      <c r="BA120" s="134"/>
      <c r="BB120" s="56"/>
      <c r="BC120" s="57"/>
      <c r="BD120" s="423">
        <f>SUM(AH120,AK120,AN120,AQ120,AT120,AW120,AZ120)</f>
        <v>3</v>
      </c>
      <c r="BE120" s="424"/>
      <c r="BF120" s="401" t="s">
        <v>257</v>
      </c>
      <c r="BG120" s="402"/>
      <c r="BH120" s="402"/>
      <c r="BI120" s="403"/>
      <c r="BJ120" s="4">
        <f t="shared" si="44"/>
        <v>50</v>
      </c>
      <c r="BK120" s="49"/>
      <c r="BL120" s="49"/>
      <c r="BM120" s="49"/>
      <c r="BN120" s="280">
        <f t="shared" si="33"/>
        <v>50</v>
      </c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  <c r="IW120" s="49"/>
      <c r="IX120" s="49"/>
      <c r="IY120" s="49"/>
      <c r="IZ120" s="49"/>
      <c r="JA120" s="49"/>
      <c r="JB120" s="49"/>
      <c r="JC120" s="49"/>
      <c r="JD120" s="49"/>
      <c r="JE120" s="49"/>
      <c r="JF120" s="49"/>
      <c r="JG120" s="49"/>
      <c r="JH120" s="49"/>
      <c r="JI120" s="49"/>
      <c r="JJ120" s="49"/>
      <c r="JK120" s="49"/>
      <c r="JL120" s="49"/>
      <c r="JM120" s="49"/>
      <c r="JN120" s="49"/>
      <c r="JO120" s="49"/>
      <c r="JP120" s="49"/>
      <c r="JQ120" s="49"/>
      <c r="JR120" s="49"/>
      <c r="JS120" s="49"/>
      <c r="JT120" s="49"/>
      <c r="JU120" s="49"/>
      <c r="JV120" s="49"/>
      <c r="JW120" s="49"/>
      <c r="JX120" s="49"/>
      <c r="JY120" s="49"/>
      <c r="JZ120" s="49"/>
      <c r="KA120" s="49"/>
      <c r="KB120" s="49"/>
      <c r="KC120" s="49"/>
      <c r="KD120" s="49"/>
      <c r="KE120" s="49"/>
      <c r="KF120" s="49"/>
      <c r="KG120" s="49"/>
      <c r="KH120" s="49"/>
      <c r="KI120" s="49"/>
      <c r="KJ120" s="49"/>
      <c r="KK120" s="49"/>
      <c r="KL120" s="49"/>
      <c r="KM120" s="49"/>
      <c r="KN120" s="49"/>
      <c r="KO120" s="49"/>
      <c r="KP120" s="49"/>
      <c r="KQ120" s="49"/>
      <c r="KR120" s="49"/>
      <c r="KS120" s="49"/>
      <c r="KT120" s="49"/>
      <c r="KU120" s="49"/>
      <c r="KV120" s="49"/>
      <c r="KW120" s="49"/>
      <c r="KX120" s="49"/>
      <c r="KY120" s="49"/>
      <c r="KZ120" s="49"/>
      <c r="LA120" s="49"/>
      <c r="LB120" s="49"/>
      <c r="LC120" s="49"/>
      <c r="LD120" s="49"/>
      <c r="LE120" s="49"/>
      <c r="LF120" s="49"/>
      <c r="LG120" s="49"/>
      <c r="LH120" s="49"/>
      <c r="LI120" s="49"/>
      <c r="LJ120" s="49"/>
      <c r="LK120" s="49"/>
      <c r="LL120" s="49"/>
      <c r="LM120" s="49"/>
      <c r="LN120" s="49"/>
      <c r="LO120" s="49"/>
      <c r="LP120" s="49"/>
      <c r="LQ120" s="49"/>
      <c r="LR120" s="49"/>
      <c r="LS120" s="49"/>
      <c r="LT120" s="49"/>
      <c r="LU120" s="49"/>
      <c r="LV120" s="49"/>
      <c r="LW120" s="49"/>
      <c r="LX120" s="49"/>
      <c r="LY120" s="49"/>
      <c r="LZ120" s="49"/>
      <c r="MA120" s="49"/>
      <c r="MB120" s="49"/>
      <c r="MC120" s="49"/>
      <c r="MD120" s="49"/>
      <c r="ME120" s="49"/>
      <c r="MF120" s="49"/>
      <c r="MG120" s="49"/>
      <c r="MH120" s="49"/>
      <c r="MI120" s="49"/>
      <c r="MJ120" s="49"/>
      <c r="MK120" s="49"/>
      <c r="ML120" s="49"/>
      <c r="MM120" s="49"/>
      <c r="MN120" s="49"/>
      <c r="MO120" s="49"/>
      <c r="MP120" s="49"/>
      <c r="MQ120" s="49"/>
      <c r="MR120" s="49"/>
      <c r="MS120" s="49"/>
      <c r="MT120" s="49"/>
      <c r="MU120" s="49"/>
      <c r="MV120" s="49"/>
      <c r="MW120" s="49"/>
      <c r="MX120" s="49"/>
      <c r="MY120" s="49"/>
      <c r="MZ120" s="49"/>
      <c r="NA120" s="49"/>
      <c r="NB120" s="49"/>
      <c r="NC120" s="49"/>
      <c r="ND120" s="49"/>
      <c r="NE120" s="49"/>
      <c r="NF120" s="49"/>
      <c r="NG120" s="49"/>
      <c r="NH120" s="49"/>
      <c r="NI120" s="49"/>
      <c r="NJ120" s="49"/>
      <c r="NK120" s="49"/>
      <c r="NL120" s="49"/>
      <c r="NM120" s="49"/>
      <c r="NN120" s="49"/>
      <c r="NO120" s="49"/>
      <c r="NP120" s="49"/>
      <c r="NQ120" s="49"/>
      <c r="NR120" s="49"/>
      <c r="NS120" s="49"/>
      <c r="NT120" s="49"/>
      <c r="NU120" s="49"/>
      <c r="NV120" s="49"/>
      <c r="NW120" s="49"/>
      <c r="NX120" s="49"/>
      <c r="NY120" s="49"/>
      <c r="NZ120" s="49"/>
      <c r="OA120" s="49"/>
      <c r="OB120" s="49"/>
      <c r="OC120" s="49"/>
      <c r="OD120" s="49"/>
      <c r="OE120" s="49"/>
      <c r="OF120" s="49"/>
      <c r="OG120" s="49"/>
      <c r="OH120" s="49"/>
      <c r="OI120" s="49"/>
      <c r="OJ120" s="49"/>
      <c r="OK120" s="49"/>
      <c r="OL120" s="49"/>
      <c r="OM120" s="49"/>
      <c r="ON120" s="49"/>
      <c r="OO120" s="49"/>
      <c r="OP120" s="49"/>
      <c r="OQ120" s="49"/>
      <c r="OR120" s="49"/>
      <c r="OS120" s="49"/>
      <c r="OT120" s="49"/>
      <c r="OU120" s="49"/>
      <c r="OV120" s="49"/>
      <c r="OW120" s="49"/>
      <c r="OX120" s="49"/>
      <c r="OY120" s="49"/>
      <c r="OZ120" s="49"/>
      <c r="PA120" s="49"/>
      <c r="PB120" s="49"/>
      <c r="PC120" s="49"/>
      <c r="PD120" s="49"/>
      <c r="PE120" s="49"/>
      <c r="PF120" s="49"/>
      <c r="PG120" s="49"/>
      <c r="PH120" s="49"/>
      <c r="PI120" s="49"/>
      <c r="PJ120" s="49"/>
      <c r="PK120" s="49"/>
      <c r="PL120" s="49"/>
      <c r="PM120" s="49"/>
      <c r="PN120" s="49"/>
      <c r="PO120" s="49"/>
      <c r="PP120" s="49"/>
      <c r="PQ120" s="49"/>
      <c r="PR120" s="49"/>
      <c r="PS120" s="49"/>
      <c r="PT120" s="49"/>
      <c r="PU120" s="49"/>
      <c r="PV120" s="49"/>
      <c r="PW120" s="49"/>
      <c r="PX120" s="49"/>
      <c r="PY120" s="49"/>
      <c r="PZ120" s="49"/>
      <c r="QA120" s="49"/>
      <c r="QB120" s="49"/>
      <c r="QC120" s="49"/>
      <c r="QD120" s="49"/>
      <c r="QE120" s="49"/>
      <c r="QF120" s="49"/>
      <c r="QG120" s="49"/>
      <c r="QH120" s="49"/>
      <c r="QI120" s="49"/>
      <c r="QJ120" s="49"/>
      <c r="QK120" s="49"/>
      <c r="QL120" s="49"/>
      <c r="QM120" s="49"/>
      <c r="QN120" s="49"/>
      <c r="QO120" s="49"/>
      <c r="QP120" s="49"/>
      <c r="QQ120" s="49"/>
      <c r="QR120" s="49"/>
      <c r="QS120" s="49"/>
      <c r="QT120" s="49"/>
      <c r="QU120" s="49"/>
      <c r="QV120" s="49"/>
      <c r="QW120" s="49"/>
      <c r="QX120" s="49"/>
      <c r="QY120" s="49"/>
      <c r="QZ120" s="49"/>
      <c r="RA120" s="49"/>
      <c r="RB120" s="49"/>
      <c r="RC120" s="49"/>
      <c r="RD120" s="49"/>
      <c r="RE120" s="49"/>
      <c r="RF120" s="49"/>
      <c r="RG120" s="49"/>
      <c r="RH120" s="49"/>
      <c r="RI120" s="49"/>
      <c r="RJ120" s="49"/>
      <c r="RK120" s="49"/>
      <c r="RL120" s="49"/>
      <c r="RM120" s="49"/>
      <c r="RN120" s="49"/>
      <c r="RO120" s="49"/>
      <c r="RP120" s="49"/>
      <c r="RQ120" s="49"/>
      <c r="RR120" s="49"/>
      <c r="RS120" s="49"/>
      <c r="RT120" s="49"/>
      <c r="RU120" s="49"/>
      <c r="RV120" s="49"/>
      <c r="RW120" s="49"/>
      <c r="RX120" s="49"/>
      <c r="RY120" s="49"/>
      <c r="RZ120" s="49"/>
      <c r="SA120" s="49"/>
      <c r="SB120" s="49"/>
      <c r="SC120" s="49"/>
      <c r="SD120" s="49"/>
      <c r="SE120" s="49"/>
      <c r="SF120" s="49"/>
      <c r="SG120" s="49"/>
      <c r="SH120" s="49"/>
      <c r="SI120" s="49"/>
      <c r="SJ120" s="49"/>
      <c r="SK120" s="49"/>
      <c r="SL120" s="49"/>
      <c r="SM120" s="49"/>
      <c r="SN120" s="49"/>
      <c r="SO120" s="49"/>
      <c r="SP120" s="49"/>
      <c r="SQ120" s="49"/>
      <c r="SR120" s="49"/>
      <c r="SS120" s="49"/>
      <c r="ST120" s="49"/>
      <c r="SU120" s="49"/>
      <c r="SV120" s="49"/>
      <c r="SW120" s="49"/>
      <c r="SX120" s="49"/>
      <c r="SY120" s="49"/>
      <c r="SZ120" s="49"/>
      <c r="TA120" s="49"/>
      <c r="TB120" s="49"/>
      <c r="TC120" s="49"/>
      <c r="TD120" s="49"/>
      <c r="TE120" s="49"/>
      <c r="TF120" s="49"/>
      <c r="TG120" s="49"/>
      <c r="TH120" s="49"/>
      <c r="TI120" s="49"/>
      <c r="TJ120" s="49"/>
      <c r="TK120" s="49"/>
      <c r="TL120" s="49"/>
      <c r="TM120" s="49"/>
      <c r="TN120" s="49"/>
      <c r="TO120" s="49"/>
      <c r="TP120" s="49"/>
      <c r="TQ120" s="49"/>
      <c r="TR120" s="49"/>
      <c r="TS120" s="49"/>
      <c r="TT120" s="49"/>
      <c r="TU120" s="49"/>
      <c r="TV120" s="49"/>
      <c r="TW120" s="49"/>
      <c r="TX120" s="49"/>
      <c r="TY120" s="49"/>
      <c r="TZ120" s="49"/>
      <c r="UA120" s="49"/>
      <c r="UB120" s="49"/>
      <c r="UC120" s="49"/>
      <c r="UD120" s="49"/>
      <c r="UE120" s="49"/>
      <c r="UF120" s="49"/>
      <c r="UG120" s="49"/>
      <c r="UH120" s="49"/>
      <c r="UI120" s="49"/>
      <c r="UJ120" s="49"/>
      <c r="UK120" s="49"/>
      <c r="UL120" s="49"/>
      <c r="UM120" s="49"/>
      <c r="UN120" s="49"/>
      <c r="UO120" s="49"/>
      <c r="UP120" s="49"/>
      <c r="UQ120" s="49"/>
      <c r="UR120" s="49"/>
      <c r="US120" s="49"/>
      <c r="UT120" s="49"/>
      <c r="UU120" s="49"/>
      <c r="UV120" s="49"/>
      <c r="UW120" s="49"/>
      <c r="UX120" s="49"/>
      <c r="UY120" s="49"/>
      <c r="UZ120" s="49"/>
      <c r="VA120" s="49"/>
      <c r="VB120" s="49"/>
      <c r="VC120" s="49"/>
      <c r="VD120" s="49"/>
      <c r="VE120" s="49"/>
      <c r="VF120" s="49"/>
      <c r="VG120" s="49"/>
      <c r="VH120" s="49"/>
      <c r="VI120" s="49"/>
      <c r="VJ120" s="49"/>
      <c r="VK120" s="49"/>
      <c r="VL120" s="49"/>
      <c r="VM120" s="49"/>
      <c r="VN120" s="49"/>
      <c r="VO120" s="49"/>
      <c r="VP120" s="49"/>
      <c r="VQ120" s="49"/>
      <c r="VR120" s="49"/>
      <c r="VS120" s="49"/>
      <c r="VT120" s="49"/>
      <c r="VU120" s="49"/>
      <c r="VV120" s="49"/>
      <c r="VW120" s="49"/>
      <c r="VX120" s="49"/>
      <c r="VY120" s="49"/>
      <c r="VZ120" s="49"/>
      <c r="WA120" s="49"/>
      <c r="WB120" s="49"/>
      <c r="WC120" s="49"/>
      <c r="WD120" s="49"/>
      <c r="WE120" s="49"/>
      <c r="WF120" s="49"/>
      <c r="WG120" s="49"/>
      <c r="WH120" s="49"/>
      <c r="WI120" s="49"/>
      <c r="WJ120" s="49"/>
      <c r="WK120" s="49"/>
      <c r="WL120" s="49"/>
      <c r="WM120" s="49"/>
      <c r="WN120" s="49"/>
      <c r="WO120" s="49"/>
      <c r="WP120" s="49"/>
      <c r="WQ120" s="49"/>
      <c r="WR120" s="49"/>
      <c r="WS120" s="49"/>
      <c r="WT120" s="49"/>
      <c r="WU120" s="49"/>
      <c r="WV120" s="49"/>
      <c r="WW120" s="49"/>
      <c r="WX120" s="49"/>
      <c r="WY120" s="49"/>
      <c r="WZ120" s="49"/>
      <c r="XA120" s="49"/>
      <c r="XB120" s="49"/>
      <c r="XC120" s="49"/>
      <c r="XD120" s="49"/>
      <c r="XE120" s="49"/>
      <c r="XF120" s="49"/>
      <c r="XG120" s="49"/>
      <c r="XH120" s="49"/>
      <c r="XI120" s="49"/>
      <c r="XJ120" s="49"/>
      <c r="XK120" s="49"/>
      <c r="XL120" s="49"/>
      <c r="XM120" s="49"/>
      <c r="XN120" s="49"/>
      <c r="XO120" s="49"/>
      <c r="XP120" s="49"/>
      <c r="XQ120" s="49"/>
      <c r="XR120" s="49"/>
      <c r="XS120" s="49"/>
      <c r="XT120" s="49"/>
      <c r="XU120" s="49"/>
      <c r="XV120" s="49"/>
      <c r="XW120" s="49"/>
      <c r="XX120" s="49"/>
      <c r="XY120" s="49"/>
      <c r="XZ120" s="49"/>
      <c r="YA120" s="49"/>
      <c r="YB120" s="49"/>
      <c r="YC120" s="49"/>
      <c r="YD120" s="49"/>
      <c r="YE120" s="49"/>
      <c r="YF120" s="49"/>
      <c r="YG120" s="49"/>
      <c r="YH120" s="49"/>
      <c r="YI120" s="49"/>
      <c r="YJ120" s="49"/>
      <c r="YK120" s="49"/>
      <c r="YL120" s="49"/>
      <c r="YM120" s="49"/>
      <c r="YN120" s="49"/>
      <c r="YO120" s="49"/>
      <c r="YP120" s="49"/>
      <c r="YQ120" s="49"/>
      <c r="YR120" s="49"/>
      <c r="YS120" s="49"/>
      <c r="YT120" s="49"/>
      <c r="YU120" s="49"/>
      <c r="YV120" s="49"/>
      <c r="YW120" s="49"/>
      <c r="YX120" s="49"/>
      <c r="YY120" s="49"/>
      <c r="YZ120" s="49"/>
      <c r="ZA120" s="49"/>
      <c r="ZB120" s="49"/>
      <c r="ZC120" s="49"/>
      <c r="ZD120" s="49"/>
      <c r="ZE120" s="49"/>
      <c r="ZF120" s="49"/>
      <c r="ZG120" s="49"/>
      <c r="ZH120" s="49"/>
      <c r="ZI120" s="49"/>
      <c r="ZJ120" s="49"/>
      <c r="ZK120" s="49"/>
      <c r="ZL120" s="49"/>
      <c r="ZM120" s="49"/>
      <c r="ZN120" s="49"/>
      <c r="ZO120" s="49"/>
      <c r="ZP120" s="49"/>
      <c r="ZQ120" s="49"/>
      <c r="ZR120" s="49"/>
      <c r="ZS120" s="49"/>
      <c r="ZT120" s="49"/>
      <c r="ZU120" s="49"/>
      <c r="ZV120" s="49"/>
      <c r="ZW120" s="49"/>
      <c r="ZX120" s="49"/>
      <c r="ZY120" s="49"/>
      <c r="ZZ120" s="49"/>
      <c r="AAA120" s="49"/>
      <c r="AAB120" s="49"/>
      <c r="AAC120" s="49"/>
      <c r="AAD120" s="49"/>
      <c r="AAE120" s="49"/>
      <c r="AAF120" s="49"/>
      <c r="AAG120" s="49"/>
      <c r="AAH120" s="49"/>
      <c r="AAI120" s="49"/>
      <c r="AAJ120" s="49"/>
      <c r="AAK120" s="49"/>
      <c r="AAL120" s="49"/>
      <c r="AAM120" s="49"/>
      <c r="AAN120" s="49"/>
      <c r="AAO120" s="49"/>
      <c r="AAP120" s="49"/>
      <c r="AAQ120" s="49"/>
      <c r="AAR120" s="49"/>
      <c r="AAS120" s="49"/>
      <c r="AAT120" s="49"/>
      <c r="AAU120" s="49"/>
      <c r="AAV120" s="49"/>
      <c r="AAW120" s="49"/>
      <c r="AAX120" s="49"/>
      <c r="AAY120" s="49"/>
      <c r="AAZ120" s="49"/>
      <c r="ABA120" s="49"/>
      <c r="ABB120" s="49"/>
      <c r="ABC120" s="49"/>
      <c r="ABD120" s="49"/>
      <c r="ABE120" s="49"/>
      <c r="ABF120" s="49"/>
      <c r="ABG120" s="49"/>
      <c r="ABH120" s="49"/>
      <c r="ABI120" s="49"/>
      <c r="ABJ120" s="49"/>
      <c r="ABK120" s="49"/>
      <c r="ABL120" s="49"/>
      <c r="ABM120" s="49"/>
      <c r="ABN120" s="49"/>
      <c r="ABO120" s="49"/>
      <c r="ABP120" s="49"/>
      <c r="ABQ120" s="49"/>
      <c r="ABR120" s="49"/>
      <c r="ABS120" s="49"/>
      <c r="ABT120" s="49"/>
      <c r="ABU120" s="49"/>
      <c r="ABV120" s="49"/>
      <c r="ABW120" s="49"/>
      <c r="ABX120" s="49"/>
      <c r="ABY120" s="49"/>
      <c r="ABZ120" s="49"/>
      <c r="ACA120" s="49"/>
      <c r="ACB120" s="49"/>
      <c r="ACC120" s="49"/>
      <c r="ACD120" s="49"/>
      <c r="ACE120" s="49"/>
      <c r="ACF120" s="49"/>
      <c r="ACG120" s="49"/>
      <c r="ACH120" s="49"/>
      <c r="ACI120" s="49"/>
      <c r="ACJ120" s="49"/>
      <c r="ACK120" s="49"/>
      <c r="ACL120" s="49"/>
      <c r="ACM120" s="49"/>
      <c r="ACN120" s="49"/>
      <c r="ACO120" s="49"/>
      <c r="ACP120" s="49"/>
      <c r="ACQ120" s="49"/>
      <c r="ACR120" s="49"/>
      <c r="ACS120" s="49"/>
      <c r="ACT120" s="49"/>
      <c r="ACU120" s="49"/>
      <c r="ACV120" s="49"/>
      <c r="ACW120" s="49"/>
      <c r="ACX120" s="49"/>
      <c r="ACY120" s="49"/>
      <c r="ACZ120" s="49"/>
      <c r="ADA120" s="49"/>
      <c r="ADB120" s="49"/>
      <c r="ADC120" s="49"/>
      <c r="ADD120" s="49"/>
      <c r="ADE120" s="49"/>
      <c r="ADF120" s="49"/>
      <c r="ADG120" s="49"/>
      <c r="ADH120" s="49"/>
      <c r="ADI120" s="49"/>
      <c r="ADJ120" s="49"/>
      <c r="ADK120" s="49"/>
      <c r="ADL120" s="49"/>
      <c r="ADM120" s="49"/>
      <c r="ADN120" s="49"/>
      <c r="ADO120" s="49"/>
      <c r="ADP120" s="49"/>
      <c r="ADQ120" s="49"/>
      <c r="ADR120" s="49"/>
      <c r="ADS120" s="49"/>
      <c r="ADT120" s="49"/>
      <c r="ADU120" s="49"/>
      <c r="ADV120" s="49"/>
      <c r="ADW120" s="49"/>
      <c r="ADX120" s="49"/>
      <c r="ADY120" s="49"/>
      <c r="ADZ120" s="49"/>
      <c r="AEA120" s="49"/>
      <c r="AEB120" s="49"/>
      <c r="AEC120" s="49"/>
      <c r="AED120" s="49"/>
      <c r="AEE120" s="49"/>
      <c r="AEF120" s="49"/>
      <c r="AEG120" s="49"/>
      <c r="AEH120" s="49"/>
      <c r="AEI120" s="49"/>
      <c r="AEJ120" s="49"/>
      <c r="AEK120" s="49"/>
      <c r="AEL120" s="49"/>
      <c r="AEM120" s="49"/>
      <c r="AEN120" s="49"/>
      <c r="AEO120" s="49"/>
      <c r="AEP120" s="49"/>
      <c r="AEQ120" s="49"/>
      <c r="AER120" s="49"/>
      <c r="AES120" s="49"/>
      <c r="AET120" s="49"/>
      <c r="AEU120" s="49"/>
      <c r="AEV120" s="49"/>
      <c r="AEW120" s="49"/>
      <c r="AEX120" s="49"/>
      <c r="AEY120" s="49"/>
      <c r="AEZ120" s="49"/>
      <c r="AFA120" s="49"/>
      <c r="AFB120" s="49"/>
      <c r="AFC120" s="49"/>
      <c r="AFD120" s="49"/>
      <c r="AFE120" s="49"/>
      <c r="AFF120" s="49"/>
      <c r="AFG120" s="49"/>
      <c r="AFH120" s="49"/>
      <c r="AFI120" s="49"/>
      <c r="AFJ120" s="49"/>
      <c r="AFK120" s="49"/>
      <c r="AFL120" s="49"/>
      <c r="AFM120" s="49"/>
      <c r="AFN120" s="49"/>
      <c r="AFO120" s="49"/>
      <c r="AFP120" s="49"/>
      <c r="AFQ120" s="49"/>
      <c r="AFR120" s="49"/>
      <c r="AFS120" s="49"/>
      <c r="AFT120" s="49"/>
      <c r="AFU120" s="49"/>
      <c r="AFV120" s="49"/>
      <c r="AFW120" s="49"/>
      <c r="AFX120" s="49"/>
      <c r="AFY120" s="49"/>
      <c r="AFZ120" s="49"/>
      <c r="AGA120" s="49"/>
      <c r="AGB120" s="49"/>
      <c r="AGC120" s="49"/>
      <c r="AGD120" s="49"/>
      <c r="AGE120" s="49"/>
      <c r="AGF120" s="49"/>
      <c r="AGG120" s="49"/>
      <c r="AGH120" s="49"/>
      <c r="AGI120" s="49"/>
      <c r="AGJ120" s="49"/>
      <c r="AGK120" s="49"/>
      <c r="AGL120" s="49"/>
      <c r="AGM120" s="49"/>
      <c r="AGN120" s="49"/>
      <c r="AGO120" s="49"/>
      <c r="AGP120" s="49"/>
      <c r="AGQ120" s="49"/>
      <c r="AGR120" s="49"/>
      <c r="AGS120" s="49"/>
      <c r="AGT120" s="49"/>
      <c r="AGU120" s="49"/>
      <c r="AGV120" s="49"/>
      <c r="AGW120" s="49"/>
      <c r="AGX120" s="49"/>
      <c r="AGY120" s="49"/>
      <c r="AGZ120" s="49"/>
      <c r="AHA120" s="49"/>
      <c r="AHB120" s="49"/>
      <c r="AHC120" s="49"/>
      <c r="AHD120" s="49"/>
      <c r="AHE120" s="49"/>
      <c r="AHF120" s="49"/>
      <c r="AHG120" s="49"/>
      <c r="AHH120" s="49"/>
      <c r="AHI120" s="49"/>
      <c r="AHJ120" s="49"/>
      <c r="AHK120" s="49"/>
      <c r="AHL120" s="49"/>
      <c r="AHM120" s="49"/>
      <c r="AHN120" s="49"/>
      <c r="AHO120" s="49"/>
      <c r="AHP120" s="49"/>
      <c r="AHQ120" s="49"/>
      <c r="AHR120" s="49"/>
      <c r="AHS120" s="49"/>
      <c r="AHT120" s="49"/>
      <c r="AHU120" s="49"/>
      <c r="AHV120" s="49"/>
      <c r="AHW120" s="49"/>
      <c r="AHX120" s="49"/>
      <c r="AHY120" s="49"/>
      <c r="AHZ120" s="49"/>
      <c r="AIA120" s="49"/>
      <c r="AIB120" s="49"/>
      <c r="AIC120" s="49"/>
      <c r="AID120" s="49"/>
      <c r="AIE120" s="49"/>
      <c r="AIF120" s="49"/>
      <c r="AIG120" s="49"/>
      <c r="AIH120" s="49"/>
      <c r="AII120" s="49"/>
      <c r="AIJ120" s="49"/>
      <c r="AIK120" s="49"/>
      <c r="AIL120" s="49"/>
      <c r="AIM120" s="49"/>
      <c r="AIN120" s="49"/>
      <c r="AIO120" s="49"/>
      <c r="AIP120" s="49"/>
      <c r="AIQ120" s="49"/>
      <c r="AIR120" s="49"/>
      <c r="AIS120" s="49"/>
      <c r="AIT120" s="49"/>
      <c r="AIU120" s="49"/>
      <c r="AIV120" s="49"/>
      <c r="AIW120" s="49"/>
      <c r="AIX120" s="49"/>
      <c r="AIY120" s="49"/>
      <c r="AIZ120" s="49"/>
      <c r="AJA120" s="49"/>
      <c r="AJB120" s="49"/>
      <c r="AJC120" s="49"/>
      <c r="AJD120" s="49"/>
      <c r="AJE120" s="49"/>
      <c r="AJF120" s="49"/>
      <c r="AJG120" s="49"/>
      <c r="AJH120" s="49"/>
      <c r="AJI120" s="49"/>
      <c r="AJJ120" s="49"/>
      <c r="AJK120" s="49"/>
      <c r="AJL120" s="49"/>
      <c r="AJM120" s="49"/>
      <c r="AJN120" s="49"/>
      <c r="AJO120" s="49"/>
      <c r="AJP120" s="49"/>
      <c r="AJQ120" s="49"/>
      <c r="AJR120" s="49"/>
      <c r="AJS120" s="49"/>
      <c r="AJT120" s="49"/>
      <c r="AJU120" s="49"/>
      <c r="AJV120" s="49"/>
      <c r="AJW120" s="49"/>
      <c r="AJX120" s="49"/>
      <c r="AJY120" s="49"/>
      <c r="AJZ120" s="49"/>
      <c r="AKA120" s="49"/>
      <c r="AKB120" s="49"/>
      <c r="AKC120" s="49"/>
      <c r="AKD120" s="49"/>
      <c r="AKE120" s="49"/>
      <c r="AKF120" s="49"/>
      <c r="AKG120" s="49"/>
      <c r="AKH120" s="49"/>
      <c r="AKI120" s="49"/>
      <c r="AKJ120" s="49"/>
      <c r="AKK120" s="49"/>
      <c r="AKL120" s="49"/>
      <c r="AKM120" s="49"/>
      <c r="AKN120" s="49"/>
      <c r="AKO120" s="49"/>
      <c r="AKP120" s="49"/>
      <c r="AKQ120" s="49"/>
      <c r="AKR120" s="49"/>
      <c r="AKS120" s="49"/>
      <c r="AKT120" s="49"/>
      <c r="AKU120" s="49"/>
      <c r="AKV120" s="49"/>
      <c r="AKW120" s="49"/>
      <c r="AKX120" s="49"/>
      <c r="AKY120" s="49"/>
      <c r="AKZ120" s="49"/>
      <c r="ALA120" s="49"/>
      <c r="ALB120" s="49"/>
      <c r="ALC120" s="49"/>
      <c r="ALD120" s="49"/>
      <c r="ALE120" s="49"/>
      <c r="ALF120" s="49"/>
      <c r="ALG120" s="49"/>
      <c r="ALH120" s="49"/>
      <c r="ALI120" s="49"/>
      <c r="ALJ120" s="49"/>
      <c r="ALK120" s="49"/>
      <c r="ALL120" s="49"/>
      <c r="ALM120" s="49"/>
      <c r="ALN120" s="49"/>
      <c r="ALO120" s="49"/>
      <c r="ALP120" s="49"/>
      <c r="ALQ120" s="49"/>
      <c r="ALR120" s="49"/>
      <c r="ALS120" s="49"/>
      <c r="ALT120" s="49"/>
      <c r="ALU120" s="49"/>
      <c r="ALV120" s="49"/>
      <c r="ALW120" s="49"/>
      <c r="ALX120" s="49"/>
      <c r="ALY120" s="49"/>
      <c r="ALZ120" s="49"/>
      <c r="AMA120" s="49"/>
      <c r="AMB120" s="49"/>
      <c r="AMC120" s="49"/>
      <c r="AMD120" s="49"/>
      <c r="AME120" s="49"/>
      <c r="AMF120" s="49"/>
      <c r="AMG120" s="49"/>
      <c r="AMH120" s="49"/>
      <c r="AMI120" s="49"/>
      <c r="AMJ120" s="49"/>
      <c r="AMK120" s="49"/>
      <c r="AML120" s="49"/>
      <c r="AMM120" s="49"/>
      <c r="AMN120" s="49"/>
      <c r="AMO120" s="49"/>
      <c r="AMP120" s="49"/>
      <c r="AMQ120" s="49"/>
      <c r="AMR120" s="49"/>
      <c r="AMS120" s="49"/>
      <c r="AMT120" s="49"/>
      <c r="AMU120" s="49"/>
      <c r="AMV120" s="49"/>
      <c r="AMW120" s="49"/>
      <c r="AMX120" s="49"/>
      <c r="AMY120" s="49"/>
      <c r="AMZ120" s="49"/>
      <c r="ANA120" s="49"/>
      <c r="ANB120" s="49"/>
      <c r="ANC120" s="49"/>
      <c r="AND120" s="49"/>
      <c r="ANE120" s="49"/>
      <c r="ANF120" s="49"/>
      <c r="ANG120" s="49"/>
      <c r="ANH120" s="49"/>
      <c r="ANI120" s="49"/>
      <c r="ANJ120" s="49"/>
      <c r="ANK120" s="49"/>
      <c r="ANL120" s="49"/>
      <c r="ANM120" s="49"/>
      <c r="ANN120" s="49"/>
      <c r="ANO120" s="49"/>
      <c r="ANP120" s="49"/>
      <c r="ANQ120" s="49"/>
      <c r="ANR120" s="49"/>
      <c r="ANS120" s="49"/>
      <c r="ANT120" s="49"/>
      <c r="ANU120" s="49"/>
      <c r="ANV120" s="49"/>
      <c r="ANW120" s="49"/>
      <c r="ANX120" s="49"/>
      <c r="ANY120" s="49"/>
      <c r="ANZ120" s="49"/>
      <c r="AOA120" s="49"/>
      <c r="AOB120" s="49"/>
      <c r="AOC120" s="49"/>
      <c r="AOD120" s="49"/>
      <c r="AOE120" s="49"/>
      <c r="AOF120" s="49"/>
      <c r="AOG120" s="49"/>
      <c r="AOH120" s="49"/>
      <c r="AOI120" s="49"/>
      <c r="AOJ120" s="49"/>
      <c r="AOK120" s="49"/>
      <c r="AOL120" s="49"/>
      <c r="AOM120" s="49"/>
      <c r="AON120" s="49"/>
      <c r="AOO120" s="49"/>
      <c r="AOP120" s="49"/>
      <c r="AOQ120" s="49"/>
      <c r="AOR120" s="49"/>
      <c r="AOS120" s="49"/>
      <c r="AOT120" s="49"/>
      <c r="AOU120" s="49"/>
      <c r="AOV120" s="49"/>
      <c r="AOW120" s="49"/>
      <c r="AOX120" s="49"/>
      <c r="AOY120" s="49"/>
      <c r="AOZ120" s="49"/>
      <c r="APA120" s="49"/>
      <c r="APB120" s="49"/>
      <c r="APC120" s="49"/>
      <c r="APD120" s="49"/>
      <c r="APE120" s="49"/>
      <c r="APF120" s="49"/>
      <c r="APG120" s="49"/>
      <c r="APH120" s="49"/>
      <c r="API120" s="49"/>
      <c r="APJ120" s="49"/>
      <c r="APK120" s="49"/>
      <c r="APL120" s="49"/>
      <c r="APM120" s="49"/>
      <c r="APN120" s="49"/>
      <c r="APO120" s="49"/>
      <c r="APP120" s="49"/>
      <c r="APQ120" s="49"/>
      <c r="APR120" s="49"/>
      <c r="APS120" s="49"/>
      <c r="APT120" s="49"/>
      <c r="APU120" s="49"/>
      <c r="APV120" s="49"/>
      <c r="APW120" s="49"/>
      <c r="APX120" s="49"/>
      <c r="APY120" s="49"/>
      <c r="APZ120" s="49"/>
      <c r="AQA120" s="49"/>
      <c r="AQB120" s="49"/>
      <c r="AQC120" s="49"/>
      <c r="AQD120" s="49"/>
      <c r="AQE120" s="49"/>
      <c r="AQF120" s="49"/>
      <c r="AQG120" s="49"/>
      <c r="AQH120" s="49"/>
      <c r="AQI120" s="49"/>
      <c r="AQJ120" s="49"/>
      <c r="AQK120" s="49"/>
      <c r="AQL120" s="49"/>
      <c r="AQM120" s="49"/>
      <c r="AQN120" s="49"/>
      <c r="AQO120" s="49"/>
      <c r="AQP120" s="49"/>
      <c r="AQQ120" s="49"/>
      <c r="AQR120" s="49"/>
      <c r="AQS120" s="49"/>
      <c r="AQT120" s="49"/>
      <c r="AQU120" s="49"/>
      <c r="AQV120" s="49"/>
      <c r="AQW120" s="49"/>
      <c r="AQX120" s="49"/>
      <c r="AQY120" s="49"/>
      <c r="AQZ120" s="49"/>
      <c r="ARA120" s="49"/>
      <c r="ARB120" s="49"/>
      <c r="ARC120" s="49"/>
      <c r="ARD120" s="49"/>
      <c r="ARE120" s="49"/>
      <c r="ARF120" s="49"/>
      <c r="ARG120" s="49"/>
      <c r="ARH120" s="49"/>
      <c r="ARI120" s="49"/>
      <c r="ARJ120" s="49"/>
      <c r="ARK120" s="49"/>
      <c r="ARL120" s="49"/>
      <c r="ARM120" s="49"/>
      <c r="ARN120" s="49"/>
      <c r="ARO120" s="49"/>
      <c r="ARP120" s="49"/>
      <c r="ARQ120" s="49"/>
      <c r="ARR120" s="49"/>
      <c r="ARS120" s="49"/>
      <c r="ART120" s="49"/>
      <c r="ARU120" s="49"/>
      <c r="ARV120" s="49"/>
      <c r="ARW120" s="49"/>
      <c r="ARX120" s="49"/>
      <c r="ARY120" s="49"/>
      <c r="ARZ120" s="49"/>
      <c r="ASA120" s="49"/>
      <c r="ASB120" s="49"/>
      <c r="ASC120" s="49"/>
      <c r="ASD120" s="49"/>
      <c r="ASE120" s="49"/>
      <c r="ASF120" s="49"/>
      <c r="ASG120" s="49"/>
      <c r="ASH120" s="49"/>
      <c r="ASI120" s="49"/>
      <c r="ASJ120" s="49"/>
      <c r="ASK120" s="49"/>
      <c r="ASL120" s="49"/>
      <c r="ASM120" s="49"/>
      <c r="ASN120" s="49"/>
      <c r="ASO120" s="49"/>
      <c r="ASP120" s="49"/>
      <c r="ASQ120" s="49"/>
      <c r="ASR120" s="49"/>
      <c r="ASS120" s="49"/>
      <c r="AST120" s="49"/>
      <c r="ASU120" s="49"/>
      <c r="ASV120" s="49"/>
      <c r="ASW120" s="49"/>
      <c r="ASX120" s="49"/>
      <c r="ASY120" s="49"/>
      <c r="ASZ120" s="49"/>
      <c r="ATA120" s="49"/>
      <c r="ATB120" s="49"/>
      <c r="ATC120" s="49"/>
      <c r="ATD120" s="49"/>
      <c r="ATE120" s="49"/>
      <c r="ATF120" s="49"/>
      <c r="ATG120" s="49"/>
      <c r="ATH120" s="49"/>
      <c r="ATI120" s="49"/>
      <c r="ATJ120" s="49"/>
      <c r="ATK120" s="49"/>
      <c r="ATL120" s="49"/>
      <c r="ATM120" s="49"/>
      <c r="ATN120" s="49"/>
      <c r="ATO120" s="49"/>
      <c r="ATP120" s="49"/>
      <c r="ATQ120" s="49"/>
      <c r="ATR120" s="49"/>
      <c r="ATS120" s="49"/>
      <c r="ATT120" s="49"/>
      <c r="ATU120" s="49"/>
      <c r="ATV120" s="49"/>
      <c r="ATW120" s="49"/>
      <c r="ATX120" s="49"/>
      <c r="ATY120" s="49"/>
      <c r="ATZ120" s="49"/>
      <c r="AUA120" s="49"/>
      <c r="AUB120" s="49"/>
      <c r="AUC120" s="49"/>
      <c r="AUD120" s="49"/>
      <c r="AUE120" s="49"/>
      <c r="AUF120" s="49"/>
      <c r="AUG120" s="49"/>
      <c r="AUH120" s="49"/>
      <c r="AUI120" s="49"/>
      <c r="AUJ120" s="49"/>
      <c r="AUK120" s="49"/>
      <c r="AUL120" s="49"/>
      <c r="AUM120" s="49"/>
      <c r="AUN120" s="49"/>
      <c r="AUO120" s="49"/>
      <c r="AUP120" s="49"/>
      <c r="AUQ120" s="49"/>
      <c r="AUR120" s="49"/>
      <c r="AUS120" s="49"/>
      <c r="AUT120" s="49"/>
      <c r="AUU120" s="49"/>
      <c r="AUV120" s="49"/>
      <c r="AUW120" s="49"/>
      <c r="AUX120" s="49"/>
      <c r="AUY120" s="49"/>
      <c r="AUZ120" s="49"/>
      <c r="AVA120" s="49"/>
      <c r="AVB120" s="49"/>
      <c r="AVC120" s="49"/>
      <c r="AVD120" s="49"/>
      <c r="AVE120" s="49"/>
      <c r="AVF120" s="49"/>
      <c r="AVG120" s="49"/>
      <c r="AVH120" s="49"/>
      <c r="AVI120" s="49"/>
      <c r="AVJ120" s="49"/>
      <c r="AVK120" s="49"/>
      <c r="AVL120" s="49"/>
      <c r="AVM120" s="49"/>
      <c r="AVN120" s="49"/>
      <c r="AVO120" s="49"/>
      <c r="AVP120" s="49"/>
      <c r="AVQ120" s="49"/>
      <c r="AVR120" s="49"/>
      <c r="AVS120" s="49"/>
      <c r="AVT120" s="49"/>
      <c r="AVU120" s="49"/>
      <c r="AVV120" s="49"/>
      <c r="AVW120" s="49"/>
      <c r="AVX120" s="49"/>
      <c r="AVY120" s="49"/>
      <c r="AVZ120" s="49"/>
      <c r="AWA120" s="49"/>
      <c r="AWB120" s="49"/>
      <c r="AWC120" s="49"/>
      <c r="AWD120" s="49"/>
      <c r="AWE120" s="49"/>
      <c r="AWF120" s="49"/>
      <c r="AWG120" s="49"/>
      <c r="AWH120" s="49"/>
      <c r="AWI120" s="49"/>
      <c r="AWJ120" s="49"/>
      <c r="AWK120" s="49"/>
      <c r="AWL120" s="49"/>
      <c r="AWM120" s="49"/>
      <c r="AWN120" s="49"/>
      <c r="AWO120" s="49"/>
      <c r="AWP120" s="49"/>
      <c r="AWQ120" s="49"/>
      <c r="AWR120" s="49"/>
      <c r="AWS120" s="49"/>
      <c r="AWT120" s="49"/>
      <c r="AWU120" s="49"/>
      <c r="AWV120" s="49"/>
      <c r="AWW120" s="49"/>
      <c r="AWX120" s="49"/>
      <c r="AWY120" s="49"/>
      <c r="AWZ120" s="49"/>
      <c r="AXA120" s="49"/>
      <c r="AXB120" s="49"/>
      <c r="AXC120" s="49"/>
      <c r="AXD120" s="49"/>
      <c r="AXE120" s="49"/>
      <c r="AXF120" s="49"/>
      <c r="AXG120" s="49"/>
      <c r="AXH120" s="49"/>
      <c r="AXI120" s="49"/>
      <c r="AXJ120" s="49"/>
      <c r="AXK120" s="49"/>
      <c r="AXL120" s="49"/>
      <c r="AXM120" s="49"/>
      <c r="AXN120" s="49"/>
      <c r="AXO120" s="49"/>
      <c r="AXP120" s="49"/>
      <c r="AXQ120" s="49"/>
      <c r="AXR120" s="49"/>
      <c r="AXS120" s="49"/>
      <c r="AXT120" s="49"/>
      <c r="AXU120" s="49"/>
      <c r="AXV120" s="49"/>
      <c r="AXW120" s="49"/>
      <c r="AXX120" s="49"/>
      <c r="AXY120" s="49"/>
      <c r="AXZ120" s="49"/>
      <c r="AYA120" s="49"/>
      <c r="AYB120" s="49"/>
      <c r="AYC120" s="49"/>
      <c r="AYD120" s="49"/>
      <c r="AYE120" s="49"/>
      <c r="AYF120" s="49"/>
      <c r="AYG120" s="49"/>
      <c r="AYH120" s="49"/>
      <c r="AYI120" s="49"/>
      <c r="AYJ120" s="49"/>
      <c r="AYK120" s="49"/>
      <c r="AYL120" s="49"/>
      <c r="AYM120" s="49"/>
      <c r="AYN120" s="49"/>
      <c r="AYO120" s="49"/>
      <c r="AYP120" s="49"/>
      <c r="AYQ120" s="49"/>
      <c r="AYR120" s="49"/>
      <c r="AYS120" s="49"/>
      <c r="AYT120" s="49"/>
      <c r="AYU120" s="49"/>
      <c r="AYV120" s="49"/>
      <c r="AYW120" s="49"/>
      <c r="AYX120" s="49"/>
      <c r="AYY120" s="49"/>
      <c r="AYZ120" s="49"/>
      <c r="AZA120" s="49"/>
      <c r="AZB120" s="49"/>
      <c r="AZC120" s="49"/>
      <c r="AZD120" s="49"/>
      <c r="AZE120" s="49"/>
      <c r="AZF120" s="49"/>
      <c r="AZG120" s="49"/>
      <c r="AZH120" s="49"/>
      <c r="AZI120" s="49"/>
      <c r="AZJ120" s="49"/>
      <c r="AZK120" s="49"/>
      <c r="AZL120" s="49"/>
      <c r="AZM120" s="49"/>
      <c r="AZN120" s="49"/>
      <c r="AZO120" s="49"/>
      <c r="AZP120" s="49"/>
      <c r="AZQ120" s="49"/>
      <c r="AZR120" s="49"/>
      <c r="AZS120" s="49"/>
      <c r="AZT120" s="49"/>
      <c r="AZU120" s="49"/>
      <c r="AZV120" s="49"/>
      <c r="AZW120" s="49"/>
      <c r="AZX120" s="49"/>
      <c r="AZY120" s="49"/>
      <c r="AZZ120" s="49"/>
      <c r="BAA120" s="49"/>
      <c r="BAB120" s="49"/>
      <c r="BAC120" s="49"/>
      <c r="BAD120" s="49"/>
      <c r="BAE120" s="49"/>
      <c r="BAF120" s="49"/>
      <c r="BAG120" s="49"/>
      <c r="BAH120" s="49"/>
      <c r="BAI120" s="49"/>
      <c r="BAJ120" s="49"/>
      <c r="BAK120" s="49"/>
      <c r="BAL120" s="49"/>
      <c r="BAM120" s="49"/>
      <c r="BAN120" s="49"/>
      <c r="BAO120" s="49"/>
      <c r="BAP120" s="49"/>
      <c r="BAQ120" s="49"/>
      <c r="BAR120" s="49"/>
      <c r="BAS120" s="49"/>
      <c r="BAT120" s="49"/>
      <c r="BAU120" s="49"/>
      <c r="BAV120" s="49"/>
      <c r="BAW120" s="49"/>
      <c r="BAX120" s="49"/>
      <c r="BAY120" s="49"/>
      <c r="BAZ120" s="49"/>
      <c r="BBA120" s="49"/>
      <c r="BBB120" s="49"/>
      <c r="BBC120" s="49"/>
      <c r="BBD120" s="49"/>
      <c r="BBE120" s="49"/>
      <c r="BBF120" s="49"/>
      <c r="BBG120" s="49"/>
      <c r="BBH120" s="49"/>
      <c r="BBI120" s="49"/>
      <c r="BBJ120" s="49"/>
      <c r="BBK120" s="49"/>
      <c r="BBL120" s="49"/>
      <c r="BBM120" s="49"/>
      <c r="BBN120" s="49"/>
      <c r="BBO120" s="49"/>
      <c r="BBP120" s="49"/>
      <c r="BBQ120" s="49"/>
      <c r="BBR120" s="49"/>
      <c r="BBS120" s="49"/>
      <c r="BBT120" s="49"/>
      <c r="BBU120" s="49"/>
      <c r="BBV120" s="49"/>
      <c r="BBW120" s="49"/>
      <c r="BBX120" s="49"/>
      <c r="BBY120" s="49"/>
      <c r="BBZ120" s="49"/>
      <c r="BCA120" s="49"/>
      <c r="BCB120" s="49"/>
      <c r="BCC120" s="49"/>
      <c r="BCD120" s="49"/>
      <c r="BCE120" s="49"/>
      <c r="BCF120" s="49"/>
      <c r="BCG120" s="49"/>
      <c r="BCH120" s="49"/>
      <c r="BCI120" s="49"/>
      <c r="BCJ120" s="49"/>
      <c r="BCK120" s="49"/>
      <c r="BCL120" s="49"/>
      <c r="BCM120" s="49"/>
      <c r="BCN120" s="49"/>
      <c r="BCO120" s="49"/>
      <c r="BCP120" s="49"/>
      <c r="BCQ120" s="49"/>
      <c r="BCR120" s="49"/>
      <c r="BCS120" s="49"/>
      <c r="BCT120" s="49"/>
      <c r="BCU120" s="49"/>
      <c r="BCV120" s="49"/>
      <c r="BCW120" s="49"/>
      <c r="BCX120" s="49"/>
      <c r="BCY120" s="49"/>
      <c r="BCZ120" s="49"/>
      <c r="BDA120" s="49"/>
      <c r="BDB120" s="49"/>
      <c r="BDC120" s="49"/>
      <c r="BDD120" s="49"/>
      <c r="BDE120" s="49"/>
      <c r="BDF120" s="49"/>
      <c r="BDG120" s="49"/>
      <c r="BDH120" s="49"/>
      <c r="BDI120" s="49"/>
      <c r="BDJ120" s="49"/>
      <c r="BDK120" s="49"/>
      <c r="BDL120" s="49"/>
      <c r="BDM120" s="49"/>
      <c r="BDN120" s="49"/>
      <c r="BDO120" s="49"/>
      <c r="BDP120" s="49"/>
      <c r="BDQ120" s="49"/>
      <c r="BDR120" s="49"/>
      <c r="BDS120" s="49"/>
      <c r="BDT120" s="49"/>
      <c r="BDU120" s="49"/>
      <c r="BDV120" s="49"/>
      <c r="BDW120" s="49"/>
      <c r="BDX120" s="49"/>
      <c r="BDY120" s="49"/>
      <c r="BDZ120" s="49"/>
      <c r="BEA120" s="49"/>
      <c r="BEB120" s="49"/>
      <c r="BEC120" s="49"/>
      <c r="BED120" s="49"/>
      <c r="BEE120" s="49"/>
      <c r="BEF120" s="49"/>
      <c r="BEG120" s="49"/>
      <c r="BEH120" s="49"/>
      <c r="BEI120" s="49"/>
      <c r="BEJ120" s="49"/>
      <c r="BEK120" s="49"/>
      <c r="BEL120" s="49"/>
      <c r="BEM120" s="49"/>
      <c r="BEN120" s="49"/>
      <c r="BEO120" s="49"/>
      <c r="BEP120" s="49"/>
      <c r="BEQ120" s="49"/>
      <c r="BER120" s="49"/>
      <c r="BES120" s="49"/>
      <c r="BET120" s="49"/>
      <c r="BEU120" s="49"/>
      <c r="BEV120" s="49"/>
      <c r="BEW120" s="49"/>
      <c r="BEX120" s="49"/>
      <c r="BEY120" s="49"/>
      <c r="BEZ120" s="49"/>
      <c r="BFA120" s="49"/>
      <c r="BFB120" s="49"/>
      <c r="BFC120" s="49"/>
      <c r="BFD120" s="49"/>
      <c r="BFE120" s="49"/>
      <c r="BFF120" s="49"/>
      <c r="BFG120" s="49"/>
      <c r="BFH120" s="49"/>
      <c r="BFI120" s="49"/>
      <c r="BFJ120" s="49"/>
      <c r="BFK120" s="49"/>
      <c r="BFL120" s="49"/>
      <c r="BFM120" s="49"/>
      <c r="BFN120" s="49"/>
      <c r="BFO120" s="49"/>
      <c r="BFP120" s="49"/>
      <c r="BFQ120" s="49"/>
      <c r="BFR120" s="49"/>
      <c r="BFS120" s="49"/>
      <c r="BFT120" s="49"/>
      <c r="BFU120" s="49"/>
      <c r="BFV120" s="49"/>
      <c r="BFW120" s="49"/>
      <c r="BFX120" s="49"/>
      <c r="BFY120" s="49"/>
      <c r="BFZ120" s="49"/>
      <c r="BGA120" s="49"/>
      <c r="BGB120" s="49"/>
      <c r="BGC120" s="49"/>
      <c r="BGD120" s="49"/>
      <c r="BGE120" s="49"/>
      <c r="BGF120" s="49"/>
      <c r="BGG120" s="49"/>
      <c r="BGH120" s="49"/>
      <c r="BGI120" s="49"/>
      <c r="BGJ120" s="49"/>
      <c r="BGK120" s="49"/>
      <c r="BGL120" s="49"/>
      <c r="BGM120" s="49"/>
      <c r="BGN120" s="49"/>
      <c r="BGO120" s="49"/>
      <c r="BGP120" s="49"/>
      <c r="BGQ120" s="49"/>
      <c r="BGR120" s="49"/>
      <c r="BGS120" s="49"/>
      <c r="BGT120" s="49"/>
      <c r="BGU120" s="49"/>
      <c r="BGV120" s="49"/>
      <c r="BGW120" s="49"/>
      <c r="BGX120" s="49"/>
      <c r="BGY120" s="49"/>
      <c r="BGZ120" s="49"/>
      <c r="BHA120" s="49"/>
      <c r="BHB120" s="49"/>
      <c r="BHC120" s="49"/>
      <c r="BHD120" s="49"/>
      <c r="BHE120" s="49"/>
      <c r="BHF120" s="49"/>
      <c r="BHG120" s="49"/>
      <c r="BHH120" s="49"/>
      <c r="BHI120" s="49"/>
      <c r="BHJ120" s="49"/>
      <c r="BHK120" s="49"/>
      <c r="BHL120" s="49"/>
      <c r="BHM120" s="49"/>
      <c r="BHN120" s="49"/>
      <c r="BHO120" s="49"/>
      <c r="BHP120" s="49"/>
      <c r="BHQ120" s="49"/>
      <c r="BHR120" s="49"/>
      <c r="BHS120" s="49"/>
      <c r="BHT120" s="49"/>
      <c r="BHU120" s="49"/>
      <c r="BHV120" s="49"/>
      <c r="BHW120" s="49"/>
      <c r="BHX120" s="49"/>
      <c r="BHY120" s="49"/>
      <c r="BHZ120" s="49"/>
      <c r="BIA120" s="49"/>
      <c r="BIB120" s="49"/>
      <c r="BIC120" s="49"/>
      <c r="BID120" s="49"/>
      <c r="BIE120" s="49"/>
      <c r="BIF120" s="49"/>
      <c r="BIG120" s="49"/>
      <c r="BIH120" s="49"/>
      <c r="BII120" s="49"/>
      <c r="BIJ120" s="49"/>
      <c r="BIK120" s="49"/>
      <c r="BIL120" s="49"/>
      <c r="BIM120" s="49"/>
      <c r="BIN120" s="49"/>
      <c r="BIO120" s="49"/>
      <c r="BIP120" s="49"/>
      <c r="BIQ120" s="49"/>
      <c r="BIR120" s="49"/>
      <c r="BIS120" s="49"/>
      <c r="BIT120" s="49"/>
      <c r="BIU120" s="49"/>
      <c r="BIV120" s="49"/>
      <c r="BIW120" s="49"/>
      <c r="BIX120" s="49"/>
      <c r="BIY120" s="49"/>
      <c r="BIZ120" s="49"/>
      <c r="BJA120" s="49"/>
      <c r="BJB120" s="49"/>
      <c r="BJC120" s="49"/>
      <c r="BJD120" s="49"/>
      <c r="BJE120" s="49"/>
      <c r="BJF120" s="49"/>
      <c r="BJG120" s="49"/>
      <c r="BJH120" s="49"/>
      <c r="BJI120" s="49"/>
      <c r="BJJ120" s="49"/>
      <c r="BJK120" s="49"/>
      <c r="BJL120" s="49"/>
      <c r="BJM120" s="49"/>
      <c r="BJN120" s="49"/>
      <c r="BJO120" s="49"/>
      <c r="BJP120" s="49"/>
      <c r="BJQ120" s="49"/>
      <c r="BJR120" s="49"/>
      <c r="BJS120" s="49"/>
      <c r="BJT120" s="49"/>
      <c r="BJU120" s="49"/>
      <c r="BJV120" s="49"/>
      <c r="BJW120" s="49"/>
      <c r="BJX120" s="49"/>
      <c r="BJY120" s="49"/>
      <c r="BJZ120" s="49"/>
      <c r="BKA120" s="49"/>
      <c r="BKB120" s="49"/>
      <c r="BKC120" s="49"/>
      <c r="BKD120" s="49"/>
      <c r="BKE120" s="49"/>
      <c r="BKF120" s="49"/>
      <c r="BKG120" s="49"/>
      <c r="BKH120" s="49"/>
      <c r="BKI120" s="49"/>
      <c r="BKJ120" s="49"/>
      <c r="BKK120" s="49"/>
      <c r="BKL120" s="49"/>
      <c r="BKM120" s="49"/>
      <c r="BKN120" s="49"/>
      <c r="BKO120" s="49"/>
      <c r="BKP120" s="49"/>
      <c r="BKQ120" s="49"/>
      <c r="BKR120" s="49"/>
      <c r="BKS120" s="49"/>
      <c r="BKT120" s="49"/>
      <c r="BKU120" s="49"/>
      <c r="BKV120" s="49"/>
      <c r="BKW120" s="49"/>
      <c r="BKX120" s="49"/>
      <c r="BKY120" s="49"/>
      <c r="BKZ120" s="49"/>
      <c r="BLA120" s="49"/>
      <c r="BLB120" s="49"/>
      <c r="BLC120" s="49"/>
      <c r="BLD120" s="49"/>
      <c r="BLE120" s="49"/>
      <c r="BLF120" s="49"/>
      <c r="BLG120" s="49"/>
      <c r="BLH120" s="49"/>
      <c r="BLI120" s="49"/>
      <c r="BLJ120" s="49"/>
      <c r="BLK120" s="49"/>
      <c r="BLL120" s="49"/>
      <c r="BLM120" s="49"/>
      <c r="BLN120" s="49"/>
      <c r="BLO120" s="49"/>
      <c r="BLP120" s="49"/>
      <c r="BLQ120" s="49"/>
      <c r="BLR120" s="49"/>
      <c r="BLS120" s="49"/>
      <c r="BLT120" s="49"/>
      <c r="BLU120" s="49"/>
      <c r="BLV120" s="49"/>
      <c r="BLW120" s="49"/>
      <c r="BLX120" s="49"/>
      <c r="BLY120" s="49"/>
      <c r="BLZ120" s="49"/>
      <c r="BMA120" s="49"/>
      <c r="BMB120" s="49"/>
      <c r="BMC120" s="49"/>
      <c r="BMD120" s="49"/>
      <c r="BME120" s="49"/>
      <c r="BMF120" s="49"/>
      <c r="BMG120" s="49"/>
      <c r="BMH120" s="49"/>
      <c r="BMI120" s="49"/>
      <c r="BMJ120" s="49"/>
      <c r="BMK120" s="49"/>
      <c r="BML120" s="49"/>
      <c r="BMM120" s="49"/>
      <c r="BMN120" s="49"/>
      <c r="BMO120" s="49"/>
      <c r="BMP120" s="49"/>
      <c r="BMQ120" s="49"/>
      <c r="BMR120" s="49"/>
      <c r="BMS120" s="49"/>
      <c r="BMT120" s="49"/>
      <c r="BMU120" s="49"/>
      <c r="BMV120" s="49"/>
      <c r="BMW120" s="49"/>
      <c r="BMX120" s="49"/>
      <c r="BMY120" s="49"/>
      <c r="BMZ120" s="49"/>
      <c r="BNA120" s="49"/>
      <c r="BNB120" s="49"/>
      <c r="BNC120" s="49"/>
      <c r="BND120" s="49"/>
      <c r="BNE120" s="49"/>
      <c r="BNF120" s="49"/>
      <c r="BNG120" s="49"/>
      <c r="BNH120" s="49"/>
      <c r="BNI120" s="49"/>
      <c r="BNJ120" s="49"/>
      <c r="BNK120" s="49"/>
      <c r="BNL120" s="49"/>
      <c r="BNM120" s="49"/>
      <c r="BNN120" s="49"/>
      <c r="BNO120" s="49"/>
      <c r="BNP120" s="49"/>
      <c r="BNQ120" s="49"/>
      <c r="BNR120" s="49"/>
      <c r="BNS120" s="49"/>
      <c r="BNT120" s="49"/>
      <c r="BNU120" s="49"/>
      <c r="BNV120" s="49"/>
      <c r="BNW120" s="49"/>
      <c r="BNX120" s="49"/>
      <c r="BNY120" s="49"/>
      <c r="BNZ120" s="49"/>
      <c r="BOA120" s="49"/>
      <c r="BOB120" s="49"/>
      <c r="BOC120" s="49"/>
      <c r="BOD120" s="49"/>
      <c r="BOE120" s="49"/>
      <c r="BOF120" s="49"/>
      <c r="BOG120" s="49"/>
      <c r="BOH120" s="49"/>
      <c r="BOI120" s="49"/>
      <c r="BOJ120" s="49"/>
      <c r="BOK120" s="49"/>
      <c r="BOL120" s="49"/>
      <c r="BOM120" s="49"/>
      <c r="BON120" s="49"/>
      <c r="BOO120" s="49"/>
      <c r="BOP120" s="49"/>
      <c r="BOQ120" s="49"/>
      <c r="BOR120" s="49"/>
      <c r="BOS120" s="49"/>
      <c r="BOT120" s="49"/>
      <c r="BOU120" s="49"/>
      <c r="BOV120" s="49"/>
      <c r="BOW120" s="49"/>
      <c r="BOX120" s="49"/>
      <c r="BOY120" s="49"/>
      <c r="BOZ120" s="49"/>
      <c r="BPA120" s="49"/>
      <c r="BPB120" s="49"/>
      <c r="BPC120" s="49"/>
      <c r="BPD120" s="49"/>
      <c r="BPE120" s="49"/>
      <c r="BPF120" s="49"/>
      <c r="BPG120" s="49"/>
      <c r="BPH120" s="49"/>
      <c r="BPI120" s="49"/>
      <c r="BPJ120" s="49"/>
      <c r="BPK120" s="49"/>
      <c r="BPL120" s="49"/>
      <c r="BPM120" s="49"/>
      <c r="BPN120" s="49"/>
      <c r="BPO120" s="49"/>
      <c r="BPP120" s="49"/>
      <c r="BPQ120" s="49"/>
      <c r="BPR120" s="49"/>
      <c r="BPS120" s="49"/>
      <c r="BPT120" s="49"/>
      <c r="BPU120" s="49"/>
      <c r="BPV120" s="49"/>
      <c r="BPW120" s="49"/>
      <c r="BPX120" s="49"/>
      <c r="BPY120" s="49"/>
      <c r="BPZ120" s="49"/>
      <c r="BQA120" s="49"/>
      <c r="BQB120" s="49"/>
      <c r="BQC120" s="49"/>
      <c r="BQD120" s="49"/>
      <c r="BQE120" s="49"/>
      <c r="BQF120" s="49"/>
      <c r="BQG120" s="49"/>
      <c r="BQH120" s="49"/>
      <c r="BQI120" s="49"/>
      <c r="BQJ120" s="49"/>
      <c r="BQK120" s="49"/>
      <c r="BQL120" s="49"/>
      <c r="BQM120" s="49"/>
      <c r="BQN120" s="49"/>
      <c r="BQO120" s="49"/>
      <c r="BQP120" s="49"/>
      <c r="BQQ120" s="49"/>
      <c r="BQR120" s="49"/>
      <c r="BQS120" s="49"/>
      <c r="BQT120" s="49"/>
      <c r="BQU120" s="49"/>
      <c r="BQV120" s="49"/>
      <c r="BQW120" s="49"/>
      <c r="BQX120" s="49"/>
      <c r="BQY120" s="49"/>
      <c r="BQZ120" s="49"/>
      <c r="BRA120" s="49"/>
      <c r="BRB120" s="49"/>
      <c r="BRC120" s="49"/>
      <c r="BRD120" s="49"/>
      <c r="BRE120" s="49"/>
      <c r="BRF120" s="49"/>
      <c r="BRG120" s="49"/>
      <c r="BRH120" s="49"/>
      <c r="BRI120" s="49"/>
      <c r="BRJ120" s="49"/>
      <c r="BRK120" s="49"/>
      <c r="BRL120" s="49"/>
      <c r="BRM120" s="49"/>
      <c r="BRN120" s="49"/>
      <c r="BRO120" s="49"/>
      <c r="BRP120" s="49"/>
      <c r="BRQ120" s="49"/>
      <c r="BRR120" s="49"/>
      <c r="BRS120" s="49"/>
      <c r="BRT120" s="49"/>
      <c r="BRU120" s="49"/>
      <c r="BRV120" s="49"/>
      <c r="BRW120" s="49"/>
      <c r="BRX120" s="49"/>
      <c r="BRY120" s="49"/>
      <c r="BRZ120" s="49"/>
      <c r="BSA120" s="49"/>
      <c r="BSB120" s="49"/>
      <c r="BSC120" s="49"/>
      <c r="BSD120" s="49"/>
      <c r="BSE120" s="49"/>
      <c r="BSF120" s="49"/>
      <c r="BSG120" s="49"/>
      <c r="BSH120" s="49"/>
      <c r="BSI120" s="49"/>
      <c r="BSJ120" s="49"/>
      <c r="BSK120" s="49"/>
      <c r="BSL120" s="49"/>
      <c r="BSM120" s="49"/>
      <c r="BSN120" s="49"/>
      <c r="BSO120" s="49"/>
      <c r="BSP120" s="49"/>
      <c r="BSQ120" s="49"/>
      <c r="BSR120" s="49"/>
      <c r="BSS120" s="49"/>
      <c r="BST120" s="49"/>
      <c r="BSU120" s="49"/>
      <c r="BSV120" s="49"/>
      <c r="BSW120" s="49"/>
      <c r="BSX120" s="49"/>
      <c r="BSY120" s="49"/>
      <c r="BSZ120" s="49"/>
      <c r="BTA120" s="49"/>
      <c r="BTB120" s="49"/>
      <c r="BTC120" s="49"/>
      <c r="BTD120" s="49"/>
      <c r="BTE120" s="49"/>
      <c r="BTF120" s="49"/>
      <c r="BTG120" s="49"/>
      <c r="BTH120" s="49"/>
      <c r="BTI120" s="49"/>
      <c r="BTJ120" s="49"/>
      <c r="BTK120" s="49"/>
      <c r="BTL120" s="49"/>
      <c r="BTM120" s="49"/>
      <c r="BTN120" s="49"/>
      <c r="BTO120" s="49"/>
      <c r="BTP120" s="49"/>
      <c r="BTQ120" s="49"/>
      <c r="BTR120" s="49"/>
      <c r="BTS120" s="49"/>
      <c r="BTT120" s="49"/>
      <c r="BTU120" s="49"/>
      <c r="BTV120" s="49"/>
      <c r="BTW120" s="49"/>
      <c r="BTX120" s="49"/>
      <c r="BTY120" s="49"/>
      <c r="BTZ120" s="49"/>
      <c r="BUA120" s="49"/>
      <c r="BUB120" s="49"/>
      <c r="BUC120" s="49"/>
      <c r="BUD120" s="49"/>
      <c r="BUE120" s="49"/>
      <c r="BUF120" s="49"/>
      <c r="BUG120" s="49"/>
      <c r="BUH120" s="49"/>
      <c r="BUI120" s="49"/>
      <c r="BUJ120" s="49"/>
      <c r="BUK120" s="49"/>
      <c r="BUL120" s="49"/>
      <c r="BUM120" s="49"/>
      <c r="BUN120" s="49"/>
      <c r="BUO120" s="49"/>
      <c r="BUP120" s="49"/>
      <c r="BUQ120" s="49"/>
      <c r="BUR120" s="49"/>
      <c r="BUS120" s="49"/>
      <c r="BUT120" s="49"/>
      <c r="BUU120" s="49"/>
      <c r="BUV120" s="49"/>
      <c r="BUW120" s="49"/>
      <c r="BUX120" s="49"/>
      <c r="BUY120" s="49"/>
      <c r="BUZ120" s="49"/>
      <c r="BVA120" s="49"/>
      <c r="BVB120" s="49"/>
      <c r="BVC120" s="49"/>
      <c r="BVD120" s="49"/>
      <c r="BVE120" s="49"/>
      <c r="BVF120" s="49"/>
      <c r="BVG120" s="49"/>
      <c r="BVH120" s="49"/>
      <c r="BVI120" s="49"/>
      <c r="BVJ120" s="49"/>
      <c r="BVK120" s="49"/>
      <c r="BVL120" s="49"/>
      <c r="BVM120" s="49"/>
      <c r="BVN120" s="49"/>
      <c r="BVO120" s="49"/>
      <c r="BVP120" s="49"/>
      <c r="BVQ120" s="49"/>
      <c r="BVR120" s="49"/>
      <c r="BVS120" s="49"/>
      <c r="BVT120" s="49"/>
      <c r="BVU120" s="49"/>
      <c r="BVV120" s="49"/>
      <c r="BVW120" s="49"/>
      <c r="BVX120" s="49"/>
      <c r="BVY120" s="49"/>
      <c r="BVZ120" s="49"/>
      <c r="BWA120" s="49"/>
      <c r="BWB120" s="49"/>
      <c r="BWC120" s="49"/>
      <c r="BWD120" s="49"/>
      <c r="BWE120" s="49"/>
      <c r="BWF120" s="49"/>
      <c r="BWG120" s="49"/>
      <c r="BWH120" s="49"/>
      <c r="BWI120" s="49"/>
      <c r="BWJ120" s="49"/>
      <c r="BWK120" s="49"/>
      <c r="BWL120" s="49"/>
      <c r="BWM120" s="49"/>
      <c r="BWN120" s="49"/>
      <c r="BWO120" s="49"/>
      <c r="BWP120" s="49"/>
      <c r="BWQ120" s="49"/>
      <c r="BWR120" s="49"/>
      <c r="BWS120" s="49"/>
      <c r="BWT120" s="49"/>
      <c r="BWU120" s="49"/>
      <c r="BWV120" s="49"/>
      <c r="BWW120" s="49"/>
      <c r="BWX120" s="49"/>
      <c r="BWY120" s="49"/>
      <c r="BWZ120" s="49"/>
      <c r="BXA120" s="49"/>
      <c r="BXB120" s="49"/>
      <c r="BXC120" s="49"/>
      <c r="BXD120" s="49"/>
      <c r="BXE120" s="49"/>
      <c r="BXF120" s="49"/>
      <c r="BXG120" s="49"/>
      <c r="BXH120" s="49"/>
      <c r="BXI120" s="49"/>
      <c r="BXJ120" s="49"/>
      <c r="BXK120" s="49"/>
      <c r="BXL120" s="49"/>
      <c r="BXM120" s="49"/>
      <c r="BXN120" s="49"/>
      <c r="BXO120" s="49"/>
      <c r="BXP120" s="49"/>
      <c r="BXQ120" s="49"/>
      <c r="BXR120" s="49"/>
      <c r="BXS120" s="49"/>
      <c r="BXT120" s="49"/>
      <c r="BXU120" s="49"/>
      <c r="BXV120" s="49"/>
      <c r="BXW120" s="49"/>
      <c r="BXX120" s="49"/>
      <c r="BXY120" s="49"/>
      <c r="BXZ120" s="49"/>
      <c r="BYA120" s="49"/>
      <c r="BYB120" s="49"/>
      <c r="BYC120" s="49"/>
      <c r="BYD120" s="49"/>
      <c r="BYE120" s="49"/>
      <c r="BYF120" s="49"/>
      <c r="BYG120" s="49"/>
      <c r="BYH120" s="49"/>
      <c r="BYI120" s="49"/>
      <c r="BYJ120" s="49"/>
      <c r="BYK120" s="49"/>
      <c r="BYL120" s="49"/>
      <c r="BYM120" s="49"/>
      <c r="BYN120" s="49"/>
      <c r="BYO120" s="49"/>
      <c r="BYP120" s="49"/>
      <c r="BYQ120" s="49"/>
      <c r="BYR120" s="49"/>
      <c r="BYS120" s="49"/>
      <c r="BYT120" s="49"/>
      <c r="BYU120" s="49"/>
      <c r="BYV120" s="49"/>
      <c r="BYW120" s="49"/>
      <c r="BYX120" s="49"/>
      <c r="BYY120" s="49"/>
      <c r="BYZ120" s="49"/>
      <c r="BZA120" s="49"/>
      <c r="BZB120" s="49"/>
      <c r="BZC120" s="49"/>
      <c r="BZD120" s="49"/>
      <c r="BZE120" s="49"/>
      <c r="BZF120" s="49"/>
      <c r="BZG120" s="49"/>
      <c r="BZH120" s="49"/>
      <c r="BZI120" s="49"/>
      <c r="BZJ120" s="49"/>
      <c r="BZK120" s="49"/>
      <c r="BZL120" s="49"/>
      <c r="BZM120" s="49"/>
      <c r="BZN120" s="49"/>
      <c r="BZO120" s="49"/>
      <c r="BZP120" s="49"/>
      <c r="BZQ120" s="49"/>
      <c r="BZR120" s="49"/>
      <c r="BZS120" s="49"/>
      <c r="BZT120" s="49"/>
      <c r="BZU120" s="49"/>
      <c r="BZV120" s="49"/>
      <c r="BZW120" s="49"/>
      <c r="BZX120" s="49"/>
      <c r="BZY120" s="49"/>
      <c r="BZZ120" s="49"/>
      <c r="CAA120" s="49"/>
      <c r="CAB120" s="49"/>
      <c r="CAC120" s="49"/>
      <c r="CAD120" s="49"/>
      <c r="CAE120" s="49"/>
      <c r="CAF120" s="49"/>
      <c r="CAG120" s="49"/>
      <c r="CAH120" s="49"/>
      <c r="CAI120" s="49"/>
      <c r="CAJ120" s="49"/>
      <c r="CAK120" s="49"/>
      <c r="CAL120" s="49"/>
      <c r="CAM120" s="49"/>
      <c r="CAN120" s="49"/>
      <c r="CAO120" s="49"/>
      <c r="CAP120" s="49"/>
      <c r="CAQ120" s="49"/>
      <c r="CAR120" s="49"/>
      <c r="CAS120" s="49"/>
      <c r="CAT120" s="49"/>
      <c r="CAU120" s="49"/>
      <c r="CAV120" s="49"/>
      <c r="CAW120" s="49"/>
      <c r="CAX120" s="49"/>
      <c r="CAY120" s="49"/>
      <c r="CAZ120" s="49"/>
      <c r="CBA120" s="49"/>
      <c r="CBB120" s="49"/>
      <c r="CBC120" s="49"/>
      <c r="CBD120" s="49"/>
      <c r="CBE120" s="49"/>
      <c r="CBF120" s="49"/>
      <c r="CBG120" s="49"/>
      <c r="CBH120" s="49"/>
      <c r="CBI120" s="49"/>
      <c r="CBJ120" s="49"/>
      <c r="CBK120" s="49"/>
      <c r="CBL120" s="49"/>
      <c r="CBM120" s="49"/>
      <c r="CBN120" s="49"/>
      <c r="CBO120" s="49"/>
      <c r="CBP120" s="49"/>
      <c r="CBQ120" s="49"/>
      <c r="CBR120" s="49"/>
      <c r="CBS120" s="49"/>
      <c r="CBT120" s="49"/>
      <c r="CBU120" s="49"/>
      <c r="CBV120" s="49"/>
      <c r="CBW120" s="49"/>
      <c r="CBX120" s="49"/>
      <c r="CBY120" s="49"/>
      <c r="CBZ120" s="49"/>
      <c r="CCA120" s="49"/>
      <c r="CCB120" s="49"/>
      <c r="CCC120" s="49"/>
      <c r="CCD120" s="49"/>
      <c r="CCE120" s="49"/>
      <c r="CCF120" s="49"/>
      <c r="CCG120" s="49"/>
      <c r="CCH120" s="49"/>
      <c r="CCI120" s="49"/>
      <c r="CCJ120" s="49"/>
      <c r="CCK120" s="49"/>
      <c r="CCL120" s="49"/>
      <c r="CCM120" s="49"/>
      <c r="CCN120" s="49"/>
      <c r="CCO120" s="49"/>
      <c r="CCP120" s="49"/>
      <c r="CCQ120" s="49"/>
      <c r="CCR120" s="49"/>
      <c r="CCS120" s="49"/>
      <c r="CCT120" s="49"/>
      <c r="CCU120" s="49"/>
      <c r="CCV120" s="49"/>
      <c r="CCW120" s="49"/>
      <c r="CCX120" s="49"/>
      <c r="CCY120" s="49"/>
      <c r="CCZ120" s="49"/>
      <c r="CDA120" s="49"/>
      <c r="CDB120" s="49"/>
      <c r="CDC120" s="49"/>
      <c r="CDD120" s="49"/>
      <c r="CDE120" s="49"/>
      <c r="CDF120" s="49"/>
      <c r="CDG120" s="49"/>
      <c r="CDH120" s="49"/>
      <c r="CDI120" s="49"/>
      <c r="CDJ120" s="49"/>
      <c r="CDK120" s="49"/>
      <c r="CDL120" s="49"/>
      <c r="CDM120" s="49"/>
      <c r="CDN120" s="49"/>
      <c r="CDO120" s="49"/>
      <c r="CDP120" s="49"/>
      <c r="CDQ120" s="49"/>
      <c r="CDR120" s="49"/>
      <c r="CDS120" s="49"/>
      <c r="CDT120" s="49"/>
      <c r="CDU120" s="49"/>
      <c r="CDV120" s="49"/>
      <c r="CDW120" s="49"/>
      <c r="CDX120" s="49"/>
      <c r="CDY120" s="49"/>
      <c r="CDZ120" s="49"/>
      <c r="CEA120" s="49"/>
      <c r="CEB120" s="49"/>
      <c r="CEC120" s="49"/>
      <c r="CED120" s="49"/>
      <c r="CEE120" s="49"/>
      <c r="CEF120" s="49"/>
      <c r="CEG120" s="49"/>
      <c r="CEH120" s="49"/>
      <c r="CEI120" s="49"/>
      <c r="CEJ120" s="49"/>
      <c r="CEK120" s="49"/>
      <c r="CEL120" s="49"/>
      <c r="CEM120" s="49"/>
      <c r="CEN120" s="49"/>
      <c r="CEO120" s="49"/>
      <c r="CEP120" s="49"/>
      <c r="CEQ120" s="49"/>
      <c r="CER120" s="49"/>
      <c r="CES120" s="49"/>
      <c r="CET120" s="49"/>
      <c r="CEU120" s="49"/>
      <c r="CEV120" s="49"/>
      <c r="CEW120" s="49"/>
      <c r="CEX120" s="49"/>
      <c r="CEY120" s="49"/>
      <c r="CEZ120" s="49"/>
      <c r="CFA120" s="49"/>
      <c r="CFB120" s="49"/>
      <c r="CFC120" s="49"/>
      <c r="CFD120" s="49"/>
      <c r="CFE120" s="49"/>
      <c r="CFF120" s="49"/>
      <c r="CFG120" s="49"/>
      <c r="CFH120" s="49"/>
      <c r="CFI120" s="49"/>
      <c r="CFJ120" s="49"/>
      <c r="CFK120" s="49"/>
      <c r="CFL120" s="49"/>
      <c r="CFM120" s="49"/>
      <c r="CFN120" s="49"/>
      <c r="CFO120" s="49"/>
      <c r="CFP120" s="49"/>
      <c r="CFQ120" s="49"/>
      <c r="CFR120" s="49"/>
      <c r="CFS120" s="49"/>
      <c r="CFT120" s="49"/>
      <c r="CFU120" s="49"/>
      <c r="CFV120" s="49"/>
      <c r="CFW120" s="49"/>
      <c r="CFX120" s="49"/>
      <c r="CFY120" s="49"/>
      <c r="CFZ120" s="49"/>
      <c r="CGA120" s="49"/>
      <c r="CGB120" s="49"/>
      <c r="CGC120" s="49"/>
      <c r="CGD120" s="49"/>
      <c r="CGE120" s="49"/>
      <c r="CGF120" s="49"/>
      <c r="CGG120" s="49"/>
      <c r="CGH120" s="49"/>
      <c r="CGI120" s="49"/>
      <c r="CGJ120" s="49"/>
      <c r="CGK120" s="49"/>
      <c r="CGL120" s="49"/>
      <c r="CGM120" s="49"/>
      <c r="CGN120" s="49"/>
      <c r="CGO120" s="49"/>
      <c r="CGP120" s="49"/>
      <c r="CGQ120" s="49"/>
      <c r="CGR120" s="49"/>
      <c r="CGS120" s="49"/>
      <c r="CGT120" s="49"/>
      <c r="CGU120" s="49"/>
      <c r="CGV120" s="49"/>
      <c r="CGW120" s="49"/>
      <c r="CGX120" s="49"/>
      <c r="CGY120" s="49"/>
      <c r="CGZ120" s="49"/>
      <c r="CHA120" s="49"/>
      <c r="CHB120" s="49"/>
      <c r="CHC120" s="49"/>
      <c r="CHD120" s="49"/>
      <c r="CHE120" s="49"/>
      <c r="CHF120" s="49"/>
      <c r="CHG120" s="49"/>
      <c r="CHH120" s="49"/>
      <c r="CHI120" s="49"/>
      <c r="CHJ120" s="49"/>
      <c r="CHK120" s="49"/>
      <c r="CHL120" s="49"/>
      <c r="CHM120" s="49"/>
      <c r="CHN120" s="49"/>
      <c r="CHO120" s="49"/>
      <c r="CHP120" s="49"/>
      <c r="CHQ120" s="49"/>
      <c r="CHR120" s="49"/>
      <c r="CHS120" s="49"/>
      <c r="CHT120" s="49"/>
      <c r="CHU120" s="49"/>
      <c r="CHV120" s="49"/>
      <c r="CHW120" s="49"/>
      <c r="CHX120" s="49"/>
      <c r="CHY120" s="49"/>
      <c r="CHZ120" s="49"/>
      <c r="CIA120" s="49"/>
      <c r="CIB120" s="49"/>
      <c r="CIC120" s="49"/>
      <c r="CID120" s="49"/>
      <c r="CIE120" s="49"/>
      <c r="CIF120" s="49"/>
      <c r="CIG120" s="49"/>
      <c r="CIH120" s="49"/>
      <c r="CII120" s="49"/>
      <c r="CIJ120" s="49"/>
      <c r="CIK120" s="49"/>
      <c r="CIL120" s="49"/>
      <c r="CIM120" s="49"/>
      <c r="CIN120" s="49"/>
      <c r="CIO120" s="49"/>
      <c r="CIP120" s="49"/>
      <c r="CIQ120" s="49"/>
      <c r="CIR120" s="49"/>
      <c r="CIS120" s="49"/>
      <c r="CIT120" s="49"/>
      <c r="CIU120" s="49"/>
      <c r="CIV120" s="49"/>
      <c r="CIW120" s="49"/>
      <c r="CIX120" s="49"/>
      <c r="CIY120" s="49"/>
      <c r="CIZ120" s="49"/>
      <c r="CJA120" s="49"/>
      <c r="CJB120" s="49"/>
      <c r="CJC120" s="49"/>
      <c r="CJD120" s="49"/>
      <c r="CJE120" s="49"/>
      <c r="CJF120" s="49"/>
      <c r="CJG120" s="49"/>
      <c r="CJH120" s="49"/>
      <c r="CJI120" s="49"/>
      <c r="CJJ120" s="49"/>
      <c r="CJK120" s="49"/>
      <c r="CJL120" s="49"/>
      <c r="CJM120" s="49"/>
      <c r="CJN120" s="49"/>
      <c r="CJO120" s="49"/>
      <c r="CJP120" s="49"/>
      <c r="CJQ120" s="49"/>
      <c r="CJR120" s="49"/>
      <c r="CJS120" s="49"/>
      <c r="CJT120" s="49"/>
      <c r="CJU120" s="49"/>
      <c r="CJV120" s="49"/>
      <c r="CJW120" s="49"/>
      <c r="CJX120" s="49"/>
      <c r="CJY120" s="49"/>
      <c r="CJZ120" s="49"/>
      <c r="CKA120" s="49"/>
      <c r="CKB120" s="49"/>
      <c r="CKC120" s="49"/>
      <c r="CKD120" s="49"/>
      <c r="CKE120" s="49"/>
      <c r="CKF120" s="49"/>
      <c r="CKG120" s="49"/>
      <c r="CKH120" s="49"/>
      <c r="CKI120" s="49"/>
      <c r="CKJ120" s="49"/>
      <c r="CKK120" s="49"/>
      <c r="CKL120" s="49"/>
      <c r="CKM120" s="49"/>
      <c r="CKN120" s="49"/>
      <c r="CKO120" s="49"/>
      <c r="CKP120" s="49"/>
      <c r="CKQ120" s="49"/>
      <c r="CKR120" s="49"/>
      <c r="CKS120" s="49"/>
      <c r="CKT120" s="49"/>
      <c r="CKU120" s="49"/>
      <c r="CKV120" s="49"/>
      <c r="CKW120" s="49"/>
      <c r="CKX120" s="49"/>
      <c r="CKY120" s="49"/>
      <c r="CKZ120" s="49"/>
      <c r="CLA120" s="49"/>
      <c r="CLB120" s="49"/>
      <c r="CLC120" s="49"/>
      <c r="CLD120" s="49"/>
      <c r="CLE120" s="49"/>
      <c r="CLF120" s="49"/>
      <c r="CLG120" s="49"/>
      <c r="CLH120" s="49"/>
      <c r="CLI120" s="49"/>
      <c r="CLJ120" s="49"/>
      <c r="CLK120" s="49"/>
      <c r="CLL120" s="49"/>
      <c r="CLM120" s="49"/>
      <c r="CLN120" s="49"/>
      <c r="CLO120" s="49"/>
      <c r="CLP120" s="49"/>
      <c r="CLQ120" s="49"/>
      <c r="CLR120" s="49"/>
      <c r="CLS120" s="49"/>
      <c r="CLT120" s="49"/>
      <c r="CLU120" s="49"/>
      <c r="CLV120" s="49"/>
      <c r="CLW120" s="49"/>
      <c r="CLX120" s="49"/>
      <c r="CLY120" s="49"/>
      <c r="CLZ120" s="49"/>
      <c r="CMA120" s="49"/>
      <c r="CMB120" s="49"/>
      <c r="CMC120" s="49"/>
      <c r="CMD120" s="49"/>
      <c r="CME120" s="49"/>
      <c r="CMF120" s="49"/>
      <c r="CMG120" s="49"/>
      <c r="CMH120" s="49"/>
      <c r="CMI120" s="49"/>
      <c r="CMJ120" s="49"/>
      <c r="CMK120" s="49"/>
      <c r="CML120" s="49"/>
      <c r="CMM120" s="49"/>
      <c r="CMN120" s="49"/>
      <c r="CMO120" s="49"/>
      <c r="CMP120" s="49"/>
      <c r="CMQ120" s="49"/>
      <c r="CMR120" s="49"/>
      <c r="CMS120" s="49"/>
      <c r="CMT120" s="49"/>
      <c r="CMU120" s="49"/>
      <c r="CMV120" s="49"/>
      <c r="CMW120" s="49"/>
      <c r="CMX120" s="49"/>
      <c r="CMY120" s="49"/>
      <c r="CMZ120" s="49"/>
      <c r="CNA120" s="49"/>
      <c r="CNB120" s="49"/>
      <c r="CNC120" s="49"/>
      <c r="CND120" s="49"/>
      <c r="CNE120" s="49"/>
      <c r="CNF120" s="49"/>
      <c r="CNG120" s="49"/>
      <c r="CNH120" s="49"/>
      <c r="CNI120" s="49"/>
      <c r="CNJ120" s="49"/>
      <c r="CNK120" s="49"/>
      <c r="CNL120" s="49"/>
      <c r="CNM120" s="49"/>
      <c r="CNN120" s="49"/>
      <c r="CNO120" s="49"/>
      <c r="CNP120" s="49"/>
      <c r="CNQ120" s="49"/>
      <c r="CNR120" s="49"/>
      <c r="CNS120" s="49"/>
      <c r="CNT120" s="49"/>
      <c r="CNU120" s="49"/>
      <c r="CNV120" s="49"/>
      <c r="CNW120" s="49"/>
      <c r="CNX120" s="49"/>
      <c r="CNY120" s="49"/>
      <c r="CNZ120" s="49"/>
      <c r="COA120" s="49"/>
      <c r="COB120" s="49"/>
      <c r="COC120" s="49"/>
      <c r="COD120" s="49"/>
      <c r="COE120" s="49"/>
      <c r="COF120" s="49"/>
      <c r="COG120" s="49"/>
      <c r="COH120" s="49"/>
      <c r="COI120" s="49"/>
      <c r="COJ120" s="49"/>
      <c r="COK120" s="49"/>
      <c r="COL120" s="49"/>
      <c r="COM120" s="49"/>
      <c r="CON120" s="49"/>
      <c r="COO120" s="49"/>
      <c r="COP120" s="49"/>
      <c r="COQ120" s="49"/>
      <c r="COR120" s="49"/>
      <c r="COS120" s="49"/>
      <c r="COT120" s="49"/>
      <c r="COU120" s="49"/>
      <c r="COV120" s="49"/>
      <c r="COW120" s="49"/>
      <c r="COX120" s="49"/>
      <c r="COY120" s="49"/>
      <c r="COZ120" s="49"/>
      <c r="CPA120" s="49"/>
      <c r="CPB120" s="49"/>
      <c r="CPC120" s="49"/>
      <c r="CPD120" s="49"/>
      <c r="CPE120" s="49"/>
      <c r="CPF120" s="49"/>
      <c r="CPG120" s="49"/>
      <c r="CPH120" s="49"/>
      <c r="CPI120" s="49"/>
      <c r="CPJ120" s="49"/>
      <c r="CPK120" s="49"/>
      <c r="CPL120" s="49"/>
      <c r="CPM120" s="49"/>
      <c r="CPN120" s="49"/>
      <c r="CPO120" s="49"/>
      <c r="CPP120" s="49"/>
      <c r="CPQ120" s="49"/>
      <c r="CPR120" s="49"/>
      <c r="CPS120" s="49"/>
      <c r="CPT120" s="49"/>
      <c r="CPU120" s="49"/>
      <c r="CPV120" s="49"/>
      <c r="CPW120" s="49"/>
      <c r="CPX120" s="49"/>
      <c r="CPY120" s="49"/>
      <c r="CPZ120" s="49"/>
      <c r="CQA120" s="49"/>
      <c r="CQB120" s="49"/>
      <c r="CQC120" s="49"/>
      <c r="CQD120" s="49"/>
      <c r="CQE120" s="49"/>
      <c r="CQF120" s="49"/>
      <c r="CQG120" s="49"/>
      <c r="CQH120" s="49"/>
      <c r="CQI120" s="49"/>
      <c r="CQJ120" s="49"/>
      <c r="CQK120" s="49"/>
      <c r="CQL120" s="49"/>
      <c r="CQM120" s="49"/>
      <c r="CQN120" s="49"/>
      <c r="CQO120" s="49"/>
      <c r="CQP120" s="49"/>
      <c r="CQQ120" s="49"/>
      <c r="CQR120" s="49"/>
      <c r="CQS120" s="49"/>
      <c r="CQT120" s="49"/>
      <c r="CQU120" s="49"/>
      <c r="CQV120" s="49"/>
      <c r="CQW120" s="49"/>
      <c r="CQX120" s="49"/>
      <c r="CQY120" s="49"/>
      <c r="CQZ120" s="49"/>
      <c r="CRA120" s="49"/>
      <c r="CRB120" s="49"/>
      <c r="CRC120" s="49"/>
      <c r="CRD120" s="49"/>
      <c r="CRE120" s="49"/>
      <c r="CRF120" s="49"/>
      <c r="CRG120" s="49"/>
      <c r="CRH120" s="49"/>
      <c r="CRI120" s="49"/>
      <c r="CRJ120" s="49"/>
      <c r="CRK120" s="49"/>
      <c r="CRL120" s="49"/>
      <c r="CRM120" s="49"/>
      <c r="CRN120" s="49"/>
      <c r="CRO120" s="49"/>
      <c r="CRP120" s="49"/>
      <c r="CRQ120" s="49"/>
      <c r="CRR120" s="49"/>
      <c r="CRS120" s="49"/>
      <c r="CRT120" s="49"/>
      <c r="CRU120" s="49"/>
      <c r="CRV120" s="49"/>
      <c r="CRW120" s="49"/>
      <c r="CRX120" s="49"/>
      <c r="CRY120" s="49"/>
      <c r="CRZ120" s="49"/>
      <c r="CSA120" s="49"/>
      <c r="CSB120" s="49"/>
      <c r="CSC120" s="49"/>
      <c r="CSD120" s="49"/>
      <c r="CSE120" s="49"/>
      <c r="CSF120" s="49"/>
      <c r="CSG120" s="49"/>
      <c r="CSH120" s="49"/>
      <c r="CSI120" s="49"/>
      <c r="CSJ120" s="49"/>
      <c r="CSK120" s="49"/>
      <c r="CSL120" s="49"/>
      <c r="CSM120" s="49"/>
      <c r="CSN120" s="49"/>
      <c r="CSO120" s="49"/>
      <c r="CSP120" s="49"/>
      <c r="CSQ120" s="49"/>
      <c r="CSR120" s="49"/>
      <c r="CSS120" s="49"/>
      <c r="CST120" s="49"/>
      <c r="CSU120" s="49"/>
      <c r="CSV120" s="49"/>
      <c r="CSW120" s="49"/>
      <c r="CSX120" s="49"/>
      <c r="CSY120" s="49"/>
      <c r="CSZ120" s="49"/>
      <c r="CTA120" s="49"/>
      <c r="CTB120" s="49"/>
      <c r="CTC120" s="49"/>
      <c r="CTD120" s="49"/>
      <c r="CTE120" s="49"/>
      <c r="CTF120" s="49"/>
      <c r="CTG120" s="49"/>
      <c r="CTH120" s="49"/>
      <c r="CTI120" s="49"/>
      <c r="CTJ120" s="49"/>
      <c r="CTK120" s="49"/>
      <c r="CTL120" s="49"/>
      <c r="CTM120" s="49"/>
      <c r="CTN120" s="49"/>
      <c r="CTO120" s="49"/>
      <c r="CTP120" s="49"/>
      <c r="CTQ120" s="49"/>
      <c r="CTR120" s="49"/>
      <c r="CTS120" s="49"/>
      <c r="CTT120" s="49"/>
      <c r="CTU120" s="49"/>
      <c r="CTV120" s="49"/>
      <c r="CTW120" s="49"/>
      <c r="CTX120" s="49"/>
      <c r="CTY120" s="49"/>
      <c r="CTZ120" s="49"/>
      <c r="CUA120" s="49"/>
      <c r="CUB120" s="49"/>
      <c r="CUC120" s="49"/>
      <c r="CUD120" s="49"/>
      <c r="CUE120" s="49"/>
      <c r="CUF120" s="49"/>
      <c r="CUG120" s="49"/>
      <c r="CUH120" s="49"/>
      <c r="CUI120" s="49"/>
      <c r="CUJ120" s="49"/>
      <c r="CUK120" s="49"/>
      <c r="CUL120" s="49"/>
      <c r="CUM120" s="49"/>
      <c r="CUN120" s="49"/>
      <c r="CUO120" s="49"/>
      <c r="CUP120" s="49"/>
      <c r="CUQ120" s="49"/>
      <c r="CUR120" s="49"/>
      <c r="CUS120" s="49"/>
      <c r="CUT120" s="49"/>
      <c r="CUU120" s="49"/>
      <c r="CUV120" s="49"/>
      <c r="CUW120" s="49"/>
      <c r="CUX120" s="49"/>
      <c r="CUY120" s="49"/>
      <c r="CUZ120" s="49"/>
      <c r="CVA120" s="49"/>
      <c r="CVB120" s="49"/>
      <c r="CVC120" s="49"/>
      <c r="CVD120" s="49"/>
      <c r="CVE120" s="49"/>
      <c r="CVF120" s="49"/>
      <c r="CVG120" s="49"/>
      <c r="CVH120" s="49"/>
      <c r="CVI120" s="49"/>
      <c r="CVJ120" s="49"/>
      <c r="CVK120" s="49"/>
      <c r="CVL120" s="49"/>
      <c r="CVM120" s="49"/>
      <c r="CVN120" s="49"/>
      <c r="CVO120" s="49"/>
      <c r="CVP120" s="49"/>
      <c r="CVQ120" s="49"/>
      <c r="CVR120" s="49"/>
      <c r="CVS120" s="49"/>
      <c r="CVT120" s="49"/>
      <c r="CVU120" s="49"/>
      <c r="CVV120" s="49"/>
      <c r="CVW120" s="49"/>
      <c r="CVX120" s="49"/>
      <c r="CVY120" s="49"/>
      <c r="CVZ120" s="49"/>
      <c r="CWA120" s="49"/>
      <c r="CWB120" s="49"/>
      <c r="CWC120" s="49"/>
      <c r="CWD120" s="49"/>
      <c r="CWE120" s="49"/>
      <c r="CWF120" s="49"/>
      <c r="CWG120" s="49"/>
      <c r="CWH120" s="49"/>
      <c r="CWI120" s="49"/>
      <c r="CWJ120" s="49"/>
      <c r="CWK120" s="49"/>
      <c r="CWL120" s="49"/>
      <c r="CWM120" s="49"/>
      <c r="CWN120" s="49"/>
      <c r="CWO120" s="49"/>
      <c r="CWP120" s="49"/>
      <c r="CWQ120" s="49"/>
    </row>
    <row r="121" spans="1:2643" s="42" customFormat="1" ht="69.75" customHeight="1" thickBot="1" x14ac:dyDescent="0.45">
      <c r="A121" s="170" t="s">
        <v>459</v>
      </c>
      <c r="B121" s="444" t="s">
        <v>202</v>
      </c>
      <c r="C121" s="445"/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87"/>
      <c r="P121" s="428">
        <v>6</v>
      </c>
      <c r="Q121" s="418"/>
      <c r="R121" s="418">
        <v>5</v>
      </c>
      <c r="S121" s="411"/>
      <c r="T121" s="410">
        <f>SUM(AF121,AI121,AL121,AO121,AR121,AU121,AX121,BA121)</f>
        <v>240</v>
      </c>
      <c r="U121" s="418"/>
      <c r="V121" s="410">
        <f>SUM(AG121,AJ121,AM121,AP121,AS121,AV121,AY121,BB121)</f>
        <v>132</v>
      </c>
      <c r="W121" s="411"/>
      <c r="X121" s="410">
        <v>68</v>
      </c>
      <c r="Y121" s="417"/>
      <c r="Z121" s="418">
        <v>32</v>
      </c>
      <c r="AA121" s="418"/>
      <c r="AB121" s="410">
        <v>32</v>
      </c>
      <c r="AC121" s="418"/>
      <c r="AD121" s="418"/>
      <c r="AE121" s="417"/>
      <c r="AF121" s="58"/>
      <c r="AG121" s="56"/>
      <c r="AH121" s="59"/>
      <c r="AI121" s="58"/>
      <c r="AJ121" s="56"/>
      <c r="AK121" s="60"/>
      <c r="AL121" s="59"/>
      <c r="AM121" s="56"/>
      <c r="AN121" s="60"/>
      <c r="AO121" s="59"/>
      <c r="AP121" s="56"/>
      <c r="AQ121" s="59"/>
      <c r="AR121" s="58">
        <v>120</v>
      </c>
      <c r="AS121" s="56">
        <v>68</v>
      </c>
      <c r="AT121" s="59">
        <v>3</v>
      </c>
      <c r="AU121" s="58">
        <v>120</v>
      </c>
      <c r="AV121" s="56">
        <v>64</v>
      </c>
      <c r="AW121" s="60">
        <v>3</v>
      </c>
      <c r="AX121" s="59"/>
      <c r="AY121" s="56"/>
      <c r="AZ121" s="60"/>
      <c r="BA121" s="134"/>
      <c r="BB121" s="56"/>
      <c r="BC121" s="57"/>
      <c r="BD121" s="423">
        <f>SUM(AH121,AK121,AN121,AQ121,AT121,AW121,AZ121)</f>
        <v>6</v>
      </c>
      <c r="BE121" s="424"/>
      <c r="BF121" s="401" t="s">
        <v>258</v>
      </c>
      <c r="BG121" s="402"/>
      <c r="BH121" s="402"/>
      <c r="BI121" s="403"/>
      <c r="BJ121" s="4">
        <f t="shared" si="44"/>
        <v>132</v>
      </c>
      <c r="BN121" s="280">
        <f t="shared" si="33"/>
        <v>132</v>
      </c>
      <c r="BO121" s="19"/>
      <c r="BP121" s="19"/>
      <c r="BQ121" s="19"/>
    </row>
    <row r="122" spans="1:2643" s="42" customFormat="1" ht="58.5" customHeight="1" thickBot="1" x14ac:dyDescent="0.45">
      <c r="A122" s="170" t="s">
        <v>460</v>
      </c>
      <c r="B122" s="444" t="s">
        <v>199</v>
      </c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87"/>
      <c r="P122" s="428"/>
      <c r="Q122" s="418"/>
      <c r="R122" s="418">
        <v>6</v>
      </c>
      <c r="S122" s="411"/>
      <c r="T122" s="410">
        <f t="shared" si="45"/>
        <v>108</v>
      </c>
      <c r="U122" s="418"/>
      <c r="V122" s="410">
        <f t="shared" si="46"/>
        <v>48</v>
      </c>
      <c r="W122" s="411"/>
      <c r="X122" s="410">
        <v>32</v>
      </c>
      <c r="Y122" s="417"/>
      <c r="Z122" s="418"/>
      <c r="AA122" s="418"/>
      <c r="AB122" s="410">
        <v>16</v>
      </c>
      <c r="AC122" s="418"/>
      <c r="AD122" s="418"/>
      <c r="AE122" s="417"/>
      <c r="AF122" s="58"/>
      <c r="AG122" s="56"/>
      <c r="AH122" s="59"/>
      <c r="AI122" s="58"/>
      <c r="AJ122" s="56"/>
      <c r="AK122" s="60"/>
      <c r="AL122" s="59"/>
      <c r="AM122" s="56"/>
      <c r="AN122" s="60"/>
      <c r="AO122" s="59"/>
      <c r="AP122" s="56"/>
      <c r="AQ122" s="59"/>
      <c r="AR122" s="58"/>
      <c r="AS122" s="56"/>
      <c r="AT122" s="59"/>
      <c r="AU122" s="58">
        <v>108</v>
      </c>
      <c r="AV122" s="56">
        <v>48</v>
      </c>
      <c r="AW122" s="60">
        <v>3</v>
      </c>
      <c r="AX122" s="59"/>
      <c r="AY122" s="56"/>
      <c r="AZ122" s="60"/>
      <c r="BA122" s="134"/>
      <c r="BB122" s="56"/>
      <c r="BC122" s="57"/>
      <c r="BD122" s="423">
        <f t="shared" si="52"/>
        <v>3</v>
      </c>
      <c r="BE122" s="424"/>
      <c r="BF122" s="401" t="s">
        <v>257</v>
      </c>
      <c r="BG122" s="402"/>
      <c r="BH122" s="402"/>
      <c r="BI122" s="403"/>
      <c r="BJ122" s="4">
        <f t="shared" si="44"/>
        <v>48</v>
      </c>
      <c r="BK122" s="49"/>
      <c r="BL122" s="49"/>
      <c r="BM122" s="49"/>
      <c r="BN122" s="280">
        <f t="shared" si="33"/>
        <v>48</v>
      </c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  <c r="IW122" s="49"/>
      <c r="IX122" s="49"/>
      <c r="IY122" s="49"/>
      <c r="IZ122" s="49"/>
      <c r="JA122" s="49"/>
      <c r="JB122" s="49"/>
      <c r="JC122" s="49"/>
      <c r="JD122" s="49"/>
      <c r="JE122" s="49"/>
      <c r="JF122" s="49"/>
      <c r="JG122" s="49"/>
      <c r="JH122" s="49"/>
      <c r="JI122" s="49"/>
      <c r="JJ122" s="49"/>
      <c r="JK122" s="49"/>
      <c r="JL122" s="49"/>
      <c r="JM122" s="49"/>
      <c r="JN122" s="49"/>
      <c r="JO122" s="49"/>
      <c r="JP122" s="49"/>
      <c r="JQ122" s="49"/>
      <c r="JR122" s="49"/>
      <c r="JS122" s="49"/>
      <c r="JT122" s="49"/>
      <c r="JU122" s="49"/>
      <c r="JV122" s="49"/>
      <c r="JW122" s="49"/>
      <c r="JX122" s="49"/>
      <c r="JY122" s="49"/>
      <c r="JZ122" s="49"/>
      <c r="KA122" s="49"/>
      <c r="KB122" s="49"/>
      <c r="KC122" s="49"/>
      <c r="KD122" s="49"/>
      <c r="KE122" s="49"/>
      <c r="KF122" s="49"/>
      <c r="KG122" s="49"/>
      <c r="KH122" s="49"/>
      <c r="KI122" s="49"/>
      <c r="KJ122" s="49"/>
      <c r="KK122" s="49"/>
      <c r="KL122" s="49"/>
      <c r="KM122" s="49"/>
      <c r="KN122" s="49"/>
      <c r="KO122" s="49"/>
      <c r="KP122" s="49"/>
      <c r="KQ122" s="49"/>
      <c r="KR122" s="49"/>
      <c r="KS122" s="49"/>
      <c r="KT122" s="49"/>
      <c r="KU122" s="49"/>
      <c r="KV122" s="49"/>
      <c r="KW122" s="49"/>
      <c r="KX122" s="49"/>
      <c r="KY122" s="49"/>
      <c r="KZ122" s="49"/>
      <c r="LA122" s="49"/>
      <c r="LB122" s="49"/>
      <c r="LC122" s="49"/>
      <c r="LD122" s="49"/>
      <c r="LE122" s="49"/>
      <c r="LF122" s="49"/>
      <c r="LG122" s="49"/>
      <c r="LH122" s="49"/>
      <c r="LI122" s="49"/>
      <c r="LJ122" s="49"/>
      <c r="LK122" s="49"/>
      <c r="LL122" s="49"/>
      <c r="LM122" s="49"/>
      <c r="LN122" s="49"/>
      <c r="LO122" s="49"/>
      <c r="LP122" s="49"/>
      <c r="LQ122" s="49"/>
      <c r="LR122" s="49"/>
      <c r="LS122" s="49"/>
      <c r="LT122" s="49"/>
      <c r="LU122" s="49"/>
      <c r="LV122" s="49"/>
      <c r="LW122" s="49"/>
      <c r="LX122" s="49"/>
      <c r="LY122" s="49"/>
      <c r="LZ122" s="49"/>
      <c r="MA122" s="49"/>
      <c r="MB122" s="49"/>
      <c r="MC122" s="49"/>
      <c r="MD122" s="49"/>
      <c r="ME122" s="49"/>
      <c r="MF122" s="49"/>
      <c r="MG122" s="49"/>
      <c r="MH122" s="49"/>
      <c r="MI122" s="49"/>
      <c r="MJ122" s="49"/>
      <c r="MK122" s="49"/>
      <c r="ML122" s="49"/>
      <c r="MM122" s="49"/>
      <c r="MN122" s="49"/>
      <c r="MO122" s="49"/>
      <c r="MP122" s="49"/>
      <c r="MQ122" s="49"/>
      <c r="MR122" s="49"/>
      <c r="MS122" s="49"/>
      <c r="MT122" s="49"/>
      <c r="MU122" s="49"/>
      <c r="MV122" s="49"/>
      <c r="MW122" s="49"/>
      <c r="MX122" s="49"/>
      <c r="MY122" s="49"/>
      <c r="MZ122" s="49"/>
      <c r="NA122" s="49"/>
      <c r="NB122" s="49"/>
      <c r="NC122" s="49"/>
      <c r="ND122" s="49"/>
      <c r="NE122" s="49"/>
      <c r="NF122" s="49"/>
      <c r="NG122" s="49"/>
      <c r="NH122" s="49"/>
      <c r="NI122" s="49"/>
      <c r="NJ122" s="49"/>
      <c r="NK122" s="49"/>
      <c r="NL122" s="49"/>
      <c r="NM122" s="49"/>
      <c r="NN122" s="49"/>
      <c r="NO122" s="49"/>
      <c r="NP122" s="49"/>
      <c r="NQ122" s="49"/>
      <c r="NR122" s="49"/>
      <c r="NS122" s="49"/>
      <c r="NT122" s="49"/>
      <c r="NU122" s="49"/>
      <c r="NV122" s="49"/>
      <c r="NW122" s="49"/>
      <c r="NX122" s="49"/>
      <c r="NY122" s="49"/>
      <c r="NZ122" s="49"/>
      <c r="OA122" s="49"/>
      <c r="OB122" s="49"/>
      <c r="OC122" s="49"/>
      <c r="OD122" s="49"/>
      <c r="OE122" s="49"/>
      <c r="OF122" s="49"/>
      <c r="OG122" s="49"/>
      <c r="OH122" s="49"/>
      <c r="OI122" s="49"/>
      <c r="OJ122" s="49"/>
      <c r="OK122" s="49"/>
      <c r="OL122" s="49"/>
      <c r="OM122" s="49"/>
      <c r="ON122" s="49"/>
      <c r="OO122" s="49"/>
      <c r="OP122" s="49"/>
      <c r="OQ122" s="49"/>
      <c r="OR122" s="49"/>
      <c r="OS122" s="49"/>
      <c r="OT122" s="49"/>
      <c r="OU122" s="49"/>
      <c r="OV122" s="49"/>
      <c r="OW122" s="49"/>
      <c r="OX122" s="49"/>
      <c r="OY122" s="49"/>
      <c r="OZ122" s="49"/>
      <c r="PA122" s="49"/>
      <c r="PB122" s="49"/>
      <c r="PC122" s="49"/>
      <c r="PD122" s="49"/>
      <c r="PE122" s="49"/>
      <c r="PF122" s="49"/>
      <c r="PG122" s="49"/>
      <c r="PH122" s="49"/>
      <c r="PI122" s="49"/>
      <c r="PJ122" s="49"/>
      <c r="PK122" s="49"/>
      <c r="PL122" s="49"/>
      <c r="PM122" s="49"/>
      <c r="PN122" s="49"/>
      <c r="PO122" s="49"/>
      <c r="PP122" s="49"/>
      <c r="PQ122" s="49"/>
      <c r="PR122" s="49"/>
      <c r="PS122" s="49"/>
      <c r="PT122" s="49"/>
      <c r="PU122" s="49"/>
      <c r="PV122" s="49"/>
      <c r="PW122" s="49"/>
      <c r="PX122" s="49"/>
      <c r="PY122" s="49"/>
      <c r="PZ122" s="49"/>
      <c r="QA122" s="49"/>
      <c r="QB122" s="49"/>
      <c r="QC122" s="49"/>
      <c r="QD122" s="49"/>
      <c r="QE122" s="49"/>
      <c r="QF122" s="49"/>
      <c r="QG122" s="49"/>
      <c r="QH122" s="49"/>
      <c r="QI122" s="49"/>
      <c r="QJ122" s="49"/>
      <c r="QK122" s="49"/>
      <c r="QL122" s="49"/>
      <c r="QM122" s="49"/>
      <c r="QN122" s="49"/>
      <c r="QO122" s="49"/>
      <c r="QP122" s="49"/>
      <c r="QQ122" s="49"/>
      <c r="QR122" s="49"/>
      <c r="QS122" s="49"/>
      <c r="QT122" s="49"/>
      <c r="QU122" s="49"/>
      <c r="QV122" s="49"/>
      <c r="QW122" s="49"/>
      <c r="QX122" s="49"/>
      <c r="QY122" s="49"/>
      <c r="QZ122" s="49"/>
      <c r="RA122" s="49"/>
      <c r="RB122" s="49"/>
      <c r="RC122" s="49"/>
      <c r="RD122" s="49"/>
      <c r="RE122" s="49"/>
      <c r="RF122" s="49"/>
      <c r="RG122" s="49"/>
      <c r="RH122" s="49"/>
      <c r="RI122" s="49"/>
      <c r="RJ122" s="49"/>
      <c r="RK122" s="49"/>
      <c r="RL122" s="49"/>
      <c r="RM122" s="49"/>
      <c r="RN122" s="49"/>
      <c r="RO122" s="49"/>
      <c r="RP122" s="49"/>
      <c r="RQ122" s="49"/>
      <c r="RR122" s="49"/>
      <c r="RS122" s="49"/>
      <c r="RT122" s="49"/>
      <c r="RU122" s="49"/>
      <c r="RV122" s="49"/>
      <c r="RW122" s="49"/>
      <c r="RX122" s="49"/>
      <c r="RY122" s="49"/>
      <c r="RZ122" s="49"/>
      <c r="SA122" s="49"/>
      <c r="SB122" s="49"/>
      <c r="SC122" s="49"/>
      <c r="SD122" s="49"/>
      <c r="SE122" s="49"/>
      <c r="SF122" s="49"/>
      <c r="SG122" s="49"/>
      <c r="SH122" s="49"/>
      <c r="SI122" s="49"/>
      <c r="SJ122" s="49"/>
      <c r="SK122" s="49"/>
      <c r="SL122" s="49"/>
      <c r="SM122" s="49"/>
      <c r="SN122" s="49"/>
      <c r="SO122" s="49"/>
      <c r="SP122" s="49"/>
      <c r="SQ122" s="49"/>
      <c r="SR122" s="49"/>
      <c r="SS122" s="49"/>
      <c r="ST122" s="49"/>
      <c r="SU122" s="49"/>
      <c r="SV122" s="49"/>
      <c r="SW122" s="49"/>
      <c r="SX122" s="49"/>
      <c r="SY122" s="49"/>
      <c r="SZ122" s="49"/>
      <c r="TA122" s="49"/>
      <c r="TB122" s="49"/>
      <c r="TC122" s="49"/>
      <c r="TD122" s="49"/>
      <c r="TE122" s="49"/>
      <c r="TF122" s="49"/>
      <c r="TG122" s="49"/>
      <c r="TH122" s="49"/>
      <c r="TI122" s="49"/>
      <c r="TJ122" s="49"/>
      <c r="TK122" s="49"/>
      <c r="TL122" s="49"/>
      <c r="TM122" s="49"/>
      <c r="TN122" s="49"/>
      <c r="TO122" s="49"/>
      <c r="TP122" s="49"/>
      <c r="TQ122" s="49"/>
      <c r="TR122" s="49"/>
      <c r="TS122" s="49"/>
      <c r="TT122" s="49"/>
      <c r="TU122" s="49"/>
      <c r="TV122" s="49"/>
      <c r="TW122" s="49"/>
      <c r="TX122" s="49"/>
      <c r="TY122" s="49"/>
      <c r="TZ122" s="49"/>
      <c r="UA122" s="49"/>
      <c r="UB122" s="49"/>
      <c r="UC122" s="49"/>
      <c r="UD122" s="49"/>
      <c r="UE122" s="49"/>
      <c r="UF122" s="49"/>
      <c r="UG122" s="49"/>
      <c r="UH122" s="49"/>
      <c r="UI122" s="49"/>
      <c r="UJ122" s="49"/>
      <c r="UK122" s="49"/>
      <c r="UL122" s="49"/>
      <c r="UM122" s="49"/>
      <c r="UN122" s="49"/>
      <c r="UO122" s="49"/>
      <c r="UP122" s="49"/>
      <c r="UQ122" s="49"/>
      <c r="UR122" s="49"/>
      <c r="US122" s="49"/>
      <c r="UT122" s="49"/>
      <c r="UU122" s="49"/>
      <c r="UV122" s="49"/>
      <c r="UW122" s="49"/>
      <c r="UX122" s="49"/>
      <c r="UY122" s="49"/>
      <c r="UZ122" s="49"/>
      <c r="VA122" s="49"/>
      <c r="VB122" s="49"/>
      <c r="VC122" s="49"/>
      <c r="VD122" s="49"/>
      <c r="VE122" s="49"/>
      <c r="VF122" s="49"/>
      <c r="VG122" s="49"/>
      <c r="VH122" s="49"/>
      <c r="VI122" s="49"/>
      <c r="VJ122" s="49"/>
      <c r="VK122" s="49"/>
      <c r="VL122" s="49"/>
      <c r="VM122" s="49"/>
      <c r="VN122" s="49"/>
      <c r="VO122" s="49"/>
      <c r="VP122" s="49"/>
      <c r="VQ122" s="49"/>
      <c r="VR122" s="49"/>
      <c r="VS122" s="49"/>
      <c r="VT122" s="49"/>
      <c r="VU122" s="49"/>
      <c r="VV122" s="49"/>
      <c r="VW122" s="49"/>
      <c r="VX122" s="49"/>
      <c r="VY122" s="49"/>
      <c r="VZ122" s="49"/>
      <c r="WA122" s="49"/>
      <c r="WB122" s="49"/>
      <c r="WC122" s="49"/>
      <c r="WD122" s="49"/>
      <c r="WE122" s="49"/>
      <c r="WF122" s="49"/>
      <c r="WG122" s="49"/>
      <c r="WH122" s="49"/>
      <c r="WI122" s="49"/>
      <c r="WJ122" s="49"/>
      <c r="WK122" s="49"/>
      <c r="WL122" s="49"/>
      <c r="WM122" s="49"/>
      <c r="WN122" s="49"/>
      <c r="WO122" s="49"/>
      <c r="WP122" s="49"/>
      <c r="WQ122" s="49"/>
      <c r="WR122" s="49"/>
      <c r="WS122" s="49"/>
      <c r="WT122" s="49"/>
      <c r="WU122" s="49"/>
      <c r="WV122" s="49"/>
      <c r="WW122" s="49"/>
      <c r="WX122" s="49"/>
      <c r="WY122" s="49"/>
      <c r="WZ122" s="49"/>
      <c r="XA122" s="49"/>
      <c r="XB122" s="49"/>
      <c r="XC122" s="49"/>
      <c r="XD122" s="49"/>
      <c r="XE122" s="49"/>
      <c r="XF122" s="49"/>
      <c r="XG122" s="49"/>
      <c r="XH122" s="49"/>
      <c r="XI122" s="49"/>
      <c r="XJ122" s="49"/>
      <c r="XK122" s="49"/>
      <c r="XL122" s="49"/>
      <c r="XM122" s="49"/>
      <c r="XN122" s="49"/>
      <c r="XO122" s="49"/>
      <c r="XP122" s="49"/>
      <c r="XQ122" s="49"/>
      <c r="XR122" s="49"/>
      <c r="XS122" s="49"/>
      <c r="XT122" s="49"/>
      <c r="XU122" s="49"/>
      <c r="XV122" s="49"/>
      <c r="XW122" s="49"/>
      <c r="XX122" s="49"/>
      <c r="XY122" s="49"/>
      <c r="XZ122" s="49"/>
      <c r="YA122" s="49"/>
      <c r="YB122" s="49"/>
      <c r="YC122" s="49"/>
      <c r="YD122" s="49"/>
      <c r="YE122" s="49"/>
      <c r="YF122" s="49"/>
      <c r="YG122" s="49"/>
      <c r="YH122" s="49"/>
      <c r="YI122" s="49"/>
      <c r="YJ122" s="49"/>
      <c r="YK122" s="49"/>
      <c r="YL122" s="49"/>
      <c r="YM122" s="49"/>
      <c r="YN122" s="49"/>
      <c r="YO122" s="49"/>
      <c r="YP122" s="49"/>
      <c r="YQ122" s="49"/>
      <c r="YR122" s="49"/>
      <c r="YS122" s="49"/>
      <c r="YT122" s="49"/>
      <c r="YU122" s="49"/>
      <c r="YV122" s="49"/>
      <c r="YW122" s="49"/>
      <c r="YX122" s="49"/>
      <c r="YY122" s="49"/>
      <c r="YZ122" s="49"/>
      <c r="ZA122" s="49"/>
      <c r="ZB122" s="49"/>
      <c r="ZC122" s="49"/>
      <c r="ZD122" s="49"/>
      <c r="ZE122" s="49"/>
      <c r="ZF122" s="49"/>
      <c r="ZG122" s="49"/>
      <c r="ZH122" s="49"/>
      <c r="ZI122" s="49"/>
      <c r="ZJ122" s="49"/>
      <c r="ZK122" s="49"/>
      <c r="ZL122" s="49"/>
      <c r="ZM122" s="49"/>
      <c r="ZN122" s="49"/>
      <c r="ZO122" s="49"/>
      <c r="ZP122" s="49"/>
      <c r="ZQ122" s="49"/>
      <c r="ZR122" s="49"/>
      <c r="ZS122" s="49"/>
      <c r="ZT122" s="49"/>
      <c r="ZU122" s="49"/>
      <c r="ZV122" s="49"/>
      <c r="ZW122" s="49"/>
      <c r="ZX122" s="49"/>
      <c r="ZY122" s="49"/>
      <c r="ZZ122" s="49"/>
      <c r="AAA122" s="49"/>
      <c r="AAB122" s="49"/>
      <c r="AAC122" s="49"/>
      <c r="AAD122" s="49"/>
      <c r="AAE122" s="49"/>
      <c r="AAF122" s="49"/>
      <c r="AAG122" s="49"/>
      <c r="AAH122" s="49"/>
      <c r="AAI122" s="49"/>
      <c r="AAJ122" s="49"/>
      <c r="AAK122" s="49"/>
      <c r="AAL122" s="49"/>
      <c r="AAM122" s="49"/>
      <c r="AAN122" s="49"/>
      <c r="AAO122" s="49"/>
      <c r="AAP122" s="49"/>
      <c r="AAQ122" s="49"/>
      <c r="AAR122" s="49"/>
      <c r="AAS122" s="49"/>
      <c r="AAT122" s="49"/>
      <c r="AAU122" s="49"/>
      <c r="AAV122" s="49"/>
      <c r="AAW122" s="49"/>
      <c r="AAX122" s="49"/>
      <c r="AAY122" s="49"/>
      <c r="AAZ122" s="49"/>
      <c r="ABA122" s="49"/>
      <c r="ABB122" s="49"/>
      <c r="ABC122" s="49"/>
      <c r="ABD122" s="49"/>
      <c r="ABE122" s="49"/>
      <c r="ABF122" s="49"/>
      <c r="ABG122" s="49"/>
      <c r="ABH122" s="49"/>
      <c r="ABI122" s="49"/>
      <c r="ABJ122" s="49"/>
      <c r="ABK122" s="49"/>
      <c r="ABL122" s="49"/>
      <c r="ABM122" s="49"/>
      <c r="ABN122" s="49"/>
      <c r="ABO122" s="49"/>
      <c r="ABP122" s="49"/>
      <c r="ABQ122" s="49"/>
      <c r="ABR122" s="49"/>
      <c r="ABS122" s="49"/>
      <c r="ABT122" s="49"/>
      <c r="ABU122" s="49"/>
      <c r="ABV122" s="49"/>
      <c r="ABW122" s="49"/>
      <c r="ABX122" s="49"/>
      <c r="ABY122" s="49"/>
      <c r="ABZ122" s="49"/>
      <c r="ACA122" s="49"/>
      <c r="ACB122" s="49"/>
      <c r="ACC122" s="49"/>
      <c r="ACD122" s="49"/>
      <c r="ACE122" s="49"/>
      <c r="ACF122" s="49"/>
      <c r="ACG122" s="49"/>
      <c r="ACH122" s="49"/>
      <c r="ACI122" s="49"/>
      <c r="ACJ122" s="49"/>
      <c r="ACK122" s="49"/>
      <c r="ACL122" s="49"/>
      <c r="ACM122" s="49"/>
      <c r="ACN122" s="49"/>
      <c r="ACO122" s="49"/>
      <c r="ACP122" s="49"/>
      <c r="ACQ122" s="49"/>
      <c r="ACR122" s="49"/>
      <c r="ACS122" s="49"/>
      <c r="ACT122" s="49"/>
      <c r="ACU122" s="49"/>
      <c r="ACV122" s="49"/>
      <c r="ACW122" s="49"/>
      <c r="ACX122" s="49"/>
      <c r="ACY122" s="49"/>
      <c r="ACZ122" s="49"/>
      <c r="ADA122" s="49"/>
      <c r="ADB122" s="49"/>
      <c r="ADC122" s="49"/>
      <c r="ADD122" s="49"/>
      <c r="ADE122" s="49"/>
      <c r="ADF122" s="49"/>
      <c r="ADG122" s="49"/>
      <c r="ADH122" s="49"/>
      <c r="ADI122" s="49"/>
      <c r="ADJ122" s="49"/>
      <c r="ADK122" s="49"/>
      <c r="ADL122" s="49"/>
      <c r="ADM122" s="49"/>
      <c r="ADN122" s="49"/>
      <c r="ADO122" s="49"/>
      <c r="ADP122" s="49"/>
      <c r="ADQ122" s="49"/>
      <c r="ADR122" s="49"/>
      <c r="ADS122" s="49"/>
      <c r="ADT122" s="49"/>
      <c r="ADU122" s="49"/>
      <c r="ADV122" s="49"/>
      <c r="ADW122" s="49"/>
      <c r="ADX122" s="49"/>
      <c r="ADY122" s="49"/>
      <c r="ADZ122" s="49"/>
      <c r="AEA122" s="49"/>
      <c r="AEB122" s="49"/>
      <c r="AEC122" s="49"/>
      <c r="AED122" s="49"/>
      <c r="AEE122" s="49"/>
      <c r="AEF122" s="49"/>
      <c r="AEG122" s="49"/>
      <c r="AEH122" s="49"/>
      <c r="AEI122" s="49"/>
      <c r="AEJ122" s="49"/>
      <c r="AEK122" s="49"/>
      <c r="AEL122" s="49"/>
      <c r="AEM122" s="49"/>
      <c r="AEN122" s="49"/>
      <c r="AEO122" s="49"/>
      <c r="AEP122" s="49"/>
      <c r="AEQ122" s="49"/>
      <c r="AER122" s="49"/>
      <c r="AES122" s="49"/>
      <c r="AET122" s="49"/>
      <c r="AEU122" s="49"/>
      <c r="AEV122" s="49"/>
      <c r="AEW122" s="49"/>
      <c r="AEX122" s="49"/>
      <c r="AEY122" s="49"/>
      <c r="AEZ122" s="49"/>
      <c r="AFA122" s="49"/>
      <c r="AFB122" s="49"/>
      <c r="AFC122" s="49"/>
      <c r="AFD122" s="49"/>
      <c r="AFE122" s="49"/>
      <c r="AFF122" s="49"/>
      <c r="AFG122" s="49"/>
      <c r="AFH122" s="49"/>
      <c r="AFI122" s="49"/>
      <c r="AFJ122" s="49"/>
      <c r="AFK122" s="49"/>
      <c r="AFL122" s="49"/>
      <c r="AFM122" s="49"/>
      <c r="AFN122" s="49"/>
      <c r="AFO122" s="49"/>
      <c r="AFP122" s="49"/>
      <c r="AFQ122" s="49"/>
      <c r="AFR122" s="49"/>
      <c r="AFS122" s="49"/>
      <c r="AFT122" s="49"/>
      <c r="AFU122" s="49"/>
      <c r="AFV122" s="49"/>
      <c r="AFW122" s="49"/>
      <c r="AFX122" s="49"/>
      <c r="AFY122" s="49"/>
      <c r="AFZ122" s="49"/>
      <c r="AGA122" s="49"/>
      <c r="AGB122" s="49"/>
      <c r="AGC122" s="49"/>
      <c r="AGD122" s="49"/>
      <c r="AGE122" s="49"/>
      <c r="AGF122" s="49"/>
      <c r="AGG122" s="49"/>
      <c r="AGH122" s="49"/>
      <c r="AGI122" s="49"/>
      <c r="AGJ122" s="49"/>
      <c r="AGK122" s="49"/>
      <c r="AGL122" s="49"/>
      <c r="AGM122" s="49"/>
      <c r="AGN122" s="49"/>
      <c r="AGO122" s="49"/>
      <c r="AGP122" s="49"/>
      <c r="AGQ122" s="49"/>
      <c r="AGR122" s="49"/>
      <c r="AGS122" s="49"/>
      <c r="AGT122" s="49"/>
      <c r="AGU122" s="49"/>
      <c r="AGV122" s="49"/>
      <c r="AGW122" s="49"/>
      <c r="AGX122" s="49"/>
      <c r="AGY122" s="49"/>
      <c r="AGZ122" s="49"/>
      <c r="AHA122" s="49"/>
      <c r="AHB122" s="49"/>
      <c r="AHC122" s="49"/>
      <c r="AHD122" s="49"/>
      <c r="AHE122" s="49"/>
      <c r="AHF122" s="49"/>
      <c r="AHG122" s="49"/>
      <c r="AHH122" s="49"/>
      <c r="AHI122" s="49"/>
      <c r="AHJ122" s="49"/>
      <c r="AHK122" s="49"/>
      <c r="AHL122" s="49"/>
      <c r="AHM122" s="49"/>
      <c r="AHN122" s="49"/>
      <c r="AHO122" s="49"/>
      <c r="AHP122" s="49"/>
      <c r="AHQ122" s="49"/>
      <c r="AHR122" s="49"/>
      <c r="AHS122" s="49"/>
      <c r="AHT122" s="49"/>
      <c r="AHU122" s="49"/>
      <c r="AHV122" s="49"/>
      <c r="AHW122" s="49"/>
      <c r="AHX122" s="49"/>
      <c r="AHY122" s="49"/>
      <c r="AHZ122" s="49"/>
      <c r="AIA122" s="49"/>
      <c r="AIB122" s="49"/>
      <c r="AIC122" s="49"/>
      <c r="AID122" s="49"/>
      <c r="AIE122" s="49"/>
      <c r="AIF122" s="49"/>
      <c r="AIG122" s="49"/>
      <c r="AIH122" s="49"/>
      <c r="AII122" s="49"/>
      <c r="AIJ122" s="49"/>
      <c r="AIK122" s="49"/>
      <c r="AIL122" s="49"/>
      <c r="AIM122" s="49"/>
      <c r="AIN122" s="49"/>
      <c r="AIO122" s="49"/>
      <c r="AIP122" s="49"/>
      <c r="AIQ122" s="49"/>
      <c r="AIR122" s="49"/>
      <c r="AIS122" s="49"/>
      <c r="AIT122" s="49"/>
      <c r="AIU122" s="49"/>
      <c r="AIV122" s="49"/>
      <c r="AIW122" s="49"/>
      <c r="AIX122" s="49"/>
      <c r="AIY122" s="49"/>
      <c r="AIZ122" s="49"/>
      <c r="AJA122" s="49"/>
      <c r="AJB122" s="49"/>
      <c r="AJC122" s="49"/>
      <c r="AJD122" s="49"/>
      <c r="AJE122" s="49"/>
      <c r="AJF122" s="49"/>
      <c r="AJG122" s="49"/>
      <c r="AJH122" s="49"/>
      <c r="AJI122" s="49"/>
      <c r="AJJ122" s="49"/>
      <c r="AJK122" s="49"/>
      <c r="AJL122" s="49"/>
      <c r="AJM122" s="49"/>
      <c r="AJN122" s="49"/>
      <c r="AJO122" s="49"/>
      <c r="AJP122" s="49"/>
      <c r="AJQ122" s="49"/>
      <c r="AJR122" s="49"/>
      <c r="AJS122" s="49"/>
      <c r="AJT122" s="49"/>
      <c r="AJU122" s="49"/>
      <c r="AJV122" s="49"/>
      <c r="AJW122" s="49"/>
      <c r="AJX122" s="49"/>
      <c r="AJY122" s="49"/>
      <c r="AJZ122" s="49"/>
      <c r="AKA122" s="49"/>
      <c r="AKB122" s="49"/>
      <c r="AKC122" s="49"/>
      <c r="AKD122" s="49"/>
      <c r="AKE122" s="49"/>
      <c r="AKF122" s="49"/>
      <c r="AKG122" s="49"/>
      <c r="AKH122" s="49"/>
      <c r="AKI122" s="49"/>
      <c r="AKJ122" s="49"/>
      <c r="AKK122" s="49"/>
      <c r="AKL122" s="49"/>
      <c r="AKM122" s="49"/>
      <c r="AKN122" s="49"/>
      <c r="AKO122" s="49"/>
      <c r="AKP122" s="49"/>
      <c r="AKQ122" s="49"/>
      <c r="AKR122" s="49"/>
      <c r="AKS122" s="49"/>
      <c r="AKT122" s="49"/>
      <c r="AKU122" s="49"/>
      <c r="AKV122" s="49"/>
      <c r="AKW122" s="49"/>
      <c r="AKX122" s="49"/>
      <c r="AKY122" s="49"/>
      <c r="AKZ122" s="49"/>
      <c r="ALA122" s="49"/>
      <c r="ALB122" s="49"/>
      <c r="ALC122" s="49"/>
      <c r="ALD122" s="49"/>
      <c r="ALE122" s="49"/>
      <c r="ALF122" s="49"/>
      <c r="ALG122" s="49"/>
      <c r="ALH122" s="49"/>
      <c r="ALI122" s="49"/>
      <c r="ALJ122" s="49"/>
      <c r="ALK122" s="49"/>
      <c r="ALL122" s="49"/>
      <c r="ALM122" s="49"/>
      <c r="ALN122" s="49"/>
      <c r="ALO122" s="49"/>
      <c r="ALP122" s="49"/>
      <c r="ALQ122" s="49"/>
      <c r="ALR122" s="49"/>
      <c r="ALS122" s="49"/>
      <c r="ALT122" s="49"/>
      <c r="ALU122" s="49"/>
      <c r="ALV122" s="49"/>
      <c r="ALW122" s="49"/>
      <c r="ALX122" s="49"/>
      <c r="ALY122" s="49"/>
      <c r="ALZ122" s="49"/>
      <c r="AMA122" s="49"/>
      <c r="AMB122" s="49"/>
      <c r="AMC122" s="49"/>
      <c r="AMD122" s="49"/>
      <c r="AME122" s="49"/>
      <c r="AMF122" s="49"/>
      <c r="AMG122" s="49"/>
      <c r="AMH122" s="49"/>
      <c r="AMI122" s="49"/>
      <c r="AMJ122" s="49"/>
      <c r="AMK122" s="49"/>
      <c r="AML122" s="49"/>
      <c r="AMM122" s="49"/>
      <c r="AMN122" s="49"/>
      <c r="AMO122" s="49"/>
      <c r="AMP122" s="49"/>
      <c r="AMQ122" s="49"/>
      <c r="AMR122" s="49"/>
      <c r="AMS122" s="49"/>
      <c r="AMT122" s="49"/>
      <c r="AMU122" s="49"/>
      <c r="AMV122" s="49"/>
      <c r="AMW122" s="49"/>
      <c r="AMX122" s="49"/>
      <c r="AMY122" s="49"/>
      <c r="AMZ122" s="49"/>
      <c r="ANA122" s="49"/>
      <c r="ANB122" s="49"/>
      <c r="ANC122" s="49"/>
      <c r="AND122" s="49"/>
      <c r="ANE122" s="49"/>
      <c r="ANF122" s="49"/>
      <c r="ANG122" s="49"/>
      <c r="ANH122" s="49"/>
      <c r="ANI122" s="49"/>
      <c r="ANJ122" s="49"/>
      <c r="ANK122" s="49"/>
      <c r="ANL122" s="49"/>
      <c r="ANM122" s="49"/>
      <c r="ANN122" s="49"/>
      <c r="ANO122" s="49"/>
      <c r="ANP122" s="49"/>
      <c r="ANQ122" s="49"/>
      <c r="ANR122" s="49"/>
      <c r="ANS122" s="49"/>
      <c r="ANT122" s="49"/>
      <c r="ANU122" s="49"/>
      <c r="ANV122" s="49"/>
      <c r="ANW122" s="49"/>
      <c r="ANX122" s="49"/>
      <c r="ANY122" s="49"/>
      <c r="ANZ122" s="49"/>
      <c r="AOA122" s="49"/>
      <c r="AOB122" s="49"/>
      <c r="AOC122" s="49"/>
      <c r="AOD122" s="49"/>
      <c r="AOE122" s="49"/>
      <c r="AOF122" s="49"/>
      <c r="AOG122" s="49"/>
      <c r="AOH122" s="49"/>
      <c r="AOI122" s="49"/>
      <c r="AOJ122" s="49"/>
      <c r="AOK122" s="49"/>
      <c r="AOL122" s="49"/>
      <c r="AOM122" s="49"/>
      <c r="AON122" s="49"/>
      <c r="AOO122" s="49"/>
      <c r="AOP122" s="49"/>
      <c r="AOQ122" s="49"/>
      <c r="AOR122" s="49"/>
      <c r="AOS122" s="49"/>
      <c r="AOT122" s="49"/>
      <c r="AOU122" s="49"/>
      <c r="AOV122" s="49"/>
      <c r="AOW122" s="49"/>
      <c r="AOX122" s="49"/>
      <c r="AOY122" s="49"/>
      <c r="AOZ122" s="49"/>
      <c r="APA122" s="49"/>
      <c r="APB122" s="49"/>
      <c r="APC122" s="49"/>
      <c r="APD122" s="49"/>
      <c r="APE122" s="49"/>
      <c r="APF122" s="49"/>
      <c r="APG122" s="49"/>
      <c r="APH122" s="49"/>
      <c r="API122" s="49"/>
      <c r="APJ122" s="49"/>
      <c r="APK122" s="49"/>
      <c r="APL122" s="49"/>
      <c r="APM122" s="49"/>
      <c r="APN122" s="49"/>
      <c r="APO122" s="49"/>
      <c r="APP122" s="49"/>
      <c r="APQ122" s="49"/>
      <c r="APR122" s="49"/>
      <c r="APS122" s="49"/>
      <c r="APT122" s="49"/>
      <c r="APU122" s="49"/>
      <c r="APV122" s="49"/>
      <c r="APW122" s="49"/>
      <c r="APX122" s="49"/>
      <c r="APY122" s="49"/>
      <c r="APZ122" s="49"/>
      <c r="AQA122" s="49"/>
      <c r="AQB122" s="49"/>
      <c r="AQC122" s="49"/>
      <c r="AQD122" s="49"/>
      <c r="AQE122" s="49"/>
      <c r="AQF122" s="49"/>
      <c r="AQG122" s="49"/>
      <c r="AQH122" s="49"/>
      <c r="AQI122" s="49"/>
      <c r="AQJ122" s="49"/>
      <c r="AQK122" s="49"/>
      <c r="AQL122" s="49"/>
      <c r="AQM122" s="49"/>
      <c r="AQN122" s="49"/>
      <c r="AQO122" s="49"/>
      <c r="AQP122" s="49"/>
      <c r="AQQ122" s="49"/>
      <c r="AQR122" s="49"/>
      <c r="AQS122" s="49"/>
      <c r="AQT122" s="49"/>
      <c r="AQU122" s="49"/>
      <c r="AQV122" s="49"/>
      <c r="AQW122" s="49"/>
      <c r="AQX122" s="49"/>
      <c r="AQY122" s="49"/>
      <c r="AQZ122" s="49"/>
      <c r="ARA122" s="49"/>
      <c r="ARB122" s="49"/>
      <c r="ARC122" s="49"/>
      <c r="ARD122" s="49"/>
      <c r="ARE122" s="49"/>
      <c r="ARF122" s="49"/>
      <c r="ARG122" s="49"/>
      <c r="ARH122" s="49"/>
      <c r="ARI122" s="49"/>
      <c r="ARJ122" s="49"/>
      <c r="ARK122" s="49"/>
      <c r="ARL122" s="49"/>
      <c r="ARM122" s="49"/>
      <c r="ARN122" s="49"/>
      <c r="ARO122" s="49"/>
      <c r="ARP122" s="49"/>
      <c r="ARQ122" s="49"/>
      <c r="ARR122" s="49"/>
      <c r="ARS122" s="49"/>
      <c r="ART122" s="49"/>
      <c r="ARU122" s="49"/>
      <c r="ARV122" s="49"/>
      <c r="ARW122" s="49"/>
      <c r="ARX122" s="49"/>
      <c r="ARY122" s="49"/>
      <c r="ARZ122" s="49"/>
      <c r="ASA122" s="49"/>
      <c r="ASB122" s="49"/>
      <c r="ASC122" s="49"/>
      <c r="ASD122" s="49"/>
      <c r="ASE122" s="49"/>
      <c r="ASF122" s="49"/>
      <c r="ASG122" s="49"/>
      <c r="ASH122" s="49"/>
      <c r="ASI122" s="49"/>
      <c r="ASJ122" s="49"/>
      <c r="ASK122" s="49"/>
      <c r="ASL122" s="49"/>
      <c r="ASM122" s="49"/>
      <c r="ASN122" s="49"/>
      <c r="ASO122" s="49"/>
      <c r="ASP122" s="49"/>
      <c r="ASQ122" s="49"/>
      <c r="ASR122" s="49"/>
      <c r="ASS122" s="49"/>
      <c r="AST122" s="49"/>
      <c r="ASU122" s="49"/>
      <c r="ASV122" s="49"/>
      <c r="ASW122" s="49"/>
      <c r="ASX122" s="49"/>
      <c r="ASY122" s="49"/>
      <c r="ASZ122" s="49"/>
      <c r="ATA122" s="49"/>
      <c r="ATB122" s="49"/>
      <c r="ATC122" s="49"/>
      <c r="ATD122" s="49"/>
      <c r="ATE122" s="49"/>
      <c r="ATF122" s="49"/>
      <c r="ATG122" s="49"/>
      <c r="ATH122" s="49"/>
      <c r="ATI122" s="49"/>
      <c r="ATJ122" s="49"/>
      <c r="ATK122" s="49"/>
      <c r="ATL122" s="49"/>
      <c r="ATM122" s="49"/>
      <c r="ATN122" s="49"/>
      <c r="ATO122" s="49"/>
      <c r="ATP122" s="49"/>
      <c r="ATQ122" s="49"/>
      <c r="ATR122" s="49"/>
      <c r="ATS122" s="49"/>
      <c r="ATT122" s="49"/>
      <c r="ATU122" s="49"/>
      <c r="ATV122" s="49"/>
      <c r="ATW122" s="49"/>
      <c r="ATX122" s="49"/>
      <c r="ATY122" s="49"/>
      <c r="ATZ122" s="49"/>
      <c r="AUA122" s="49"/>
      <c r="AUB122" s="49"/>
      <c r="AUC122" s="49"/>
      <c r="AUD122" s="49"/>
      <c r="AUE122" s="49"/>
      <c r="AUF122" s="49"/>
      <c r="AUG122" s="49"/>
      <c r="AUH122" s="49"/>
      <c r="AUI122" s="49"/>
      <c r="AUJ122" s="49"/>
      <c r="AUK122" s="49"/>
      <c r="AUL122" s="49"/>
      <c r="AUM122" s="49"/>
      <c r="AUN122" s="49"/>
      <c r="AUO122" s="49"/>
      <c r="AUP122" s="49"/>
      <c r="AUQ122" s="49"/>
      <c r="AUR122" s="49"/>
      <c r="AUS122" s="49"/>
      <c r="AUT122" s="49"/>
      <c r="AUU122" s="49"/>
      <c r="AUV122" s="49"/>
      <c r="AUW122" s="49"/>
      <c r="AUX122" s="49"/>
      <c r="AUY122" s="49"/>
      <c r="AUZ122" s="49"/>
      <c r="AVA122" s="49"/>
      <c r="AVB122" s="49"/>
      <c r="AVC122" s="49"/>
      <c r="AVD122" s="49"/>
      <c r="AVE122" s="49"/>
      <c r="AVF122" s="49"/>
      <c r="AVG122" s="49"/>
      <c r="AVH122" s="49"/>
      <c r="AVI122" s="49"/>
      <c r="AVJ122" s="49"/>
      <c r="AVK122" s="49"/>
      <c r="AVL122" s="49"/>
      <c r="AVM122" s="49"/>
      <c r="AVN122" s="49"/>
      <c r="AVO122" s="49"/>
      <c r="AVP122" s="49"/>
      <c r="AVQ122" s="49"/>
      <c r="AVR122" s="49"/>
      <c r="AVS122" s="49"/>
      <c r="AVT122" s="49"/>
      <c r="AVU122" s="49"/>
      <c r="AVV122" s="49"/>
      <c r="AVW122" s="49"/>
      <c r="AVX122" s="49"/>
      <c r="AVY122" s="49"/>
      <c r="AVZ122" s="49"/>
      <c r="AWA122" s="49"/>
      <c r="AWB122" s="49"/>
      <c r="AWC122" s="49"/>
      <c r="AWD122" s="49"/>
      <c r="AWE122" s="49"/>
      <c r="AWF122" s="49"/>
      <c r="AWG122" s="49"/>
      <c r="AWH122" s="49"/>
      <c r="AWI122" s="49"/>
      <c r="AWJ122" s="49"/>
      <c r="AWK122" s="49"/>
      <c r="AWL122" s="49"/>
      <c r="AWM122" s="49"/>
      <c r="AWN122" s="49"/>
      <c r="AWO122" s="49"/>
      <c r="AWP122" s="49"/>
      <c r="AWQ122" s="49"/>
      <c r="AWR122" s="49"/>
      <c r="AWS122" s="49"/>
      <c r="AWT122" s="49"/>
      <c r="AWU122" s="49"/>
      <c r="AWV122" s="49"/>
      <c r="AWW122" s="49"/>
      <c r="AWX122" s="49"/>
      <c r="AWY122" s="49"/>
      <c r="AWZ122" s="49"/>
      <c r="AXA122" s="49"/>
      <c r="AXB122" s="49"/>
      <c r="AXC122" s="49"/>
      <c r="AXD122" s="49"/>
      <c r="AXE122" s="49"/>
      <c r="AXF122" s="49"/>
      <c r="AXG122" s="49"/>
      <c r="AXH122" s="49"/>
      <c r="AXI122" s="49"/>
      <c r="AXJ122" s="49"/>
      <c r="AXK122" s="49"/>
      <c r="AXL122" s="49"/>
      <c r="AXM122" s="49"/>
      <c r="AXN122" s="49"/>
      <c r="AXO122" s="49"/>
      <c r="AXP122" s="49"/>
      <c r="AXQ122" s="49"/>
      <c r="AXR122" s="49"/>
      <c r="AXS122" s="49"/>
      <c r="AXT122" s="49"/>
      <c r="AXU122" s="49"/>
      <c r="AXV122" s="49"/>
      <c r="AXW122" s="49"/>
      <c r="AXX122" s="49"/>
      <c r="AXY122" s="49"/>
      <c r="AXZ122" s="49"/>
      <c r="AYA122" s="49"/>
      <c r="AYB122" s="49"/>
      <c r="AYC122" s="49"/>
      <c r="AYD122" s="49"/>
      <c r="AYE122" s="49"/>
      <c r="AYF122" s="49"/>
      <c r="AYG122" s="49"/>
      <c r="AYH122" s="49"/>
      <c r="AYI122" s="49"/>
      <c r="AYJ122" s="49"/>
      <c r="AYK122" s="49"/>
      <c r="AYL122" s="49"/>
      <c r="AYM122" s="49"/>
      <c r="AYN122" s="49"/>
      <c r="AYO122" s="49"/>
      <c r="AYP122" s="49"/>
      <c r="AYQ122" s="49"/>
      <c r="AYR122" s="49"/>
      <c r="AYS122" s="49"/>
      <c r="AYT122" s="49"/>
      <c r="AYU122" s="49"/>
      <c r="AYV122" s="49"/>
      <c r="AYW122" s="49"/>
      <c r="AYX122" s="49"/>
      <c r="AYY122" s="49"/>
      <c r="AYZ122" s="49"/>
      <c r="AZA122" s="49"/>
      <c r="AZB122" s="49"/>
      <c r="AZC122" s="49"/>
      <c r="AZD122" s="49"/>
      <c r="AZE122" s="49"/>
      <c r="AZF122" s="49"/>
      <c r="AZG122" s="49"/>
      <c r="AZH122" s="49"/>
      <c r="AZI122" s="49"/>
      <c r="AZJ122" s="49"/>
      <c r="AZK122" s="49"/>
      <c r="AZL122" s="49"/>
      <c r="AZM122" s="49"/>
      <c r="AZN122" s="49"/>
      <c r="AZO122" s="49"/>
      <c r="AZP122" s="49"/>
      <c r="AZQ122" s="49"/>
      <c r="AZR122" s="49"/>
      <c r="AZS122" s="49"/>
      <c r="AZT122" s="49"/>
      <c r="AZU122" s="49"/>
      <c r="AZV122" s="49"/>
      <c r="AZW122" s="49"/>
      <c r="AZX122" s="49"/>
      <c r="AZY122" s="49"/>
      <c r="AZZ122" s="49"/>
      <c r="BAA122" s="49"/>
      <c r="BAB122" s="49"/>
      <c r="BAC122" s="49"/>
      <c r="BAD122" s="49"/>
      <c r="BAE122" s="49"/>
      <c r="BAF122" s="49"/>
      <c r="BAG122" s="49"/>
      <c r="BAH122" s="49"/>
      <c r="BAI122" s="49"/>
      <c r="BAJ122" s="49"/>
      <c r="BAK122" s="49"/>
      <c r="BAL122" s="49"/>
      <c r="BAM122" s="49"/>
      <c r="BAN122" s="49"/>
      <c r="BAO122" s="49"/>
      <c r="BAP122" s="49"/>
      <c r="BAQ122" s="49"/>
      <c r="BAR122" s="49"/>
      <c r="BAS122" s="49"/>
      <c r="BAT122" s="49"/>
      <c r="BAU122" s="49"/>
      <c r="BAV122" s="49"/>
      <c r="BAW122" s="49"/>
      <c r="BAX122" s="49"/>
      <c r="BAY122" s="49"/>
      <c r="BAZ122" s="49"/>
      <c r="BBA122" s="49"/>
      <c r="BBB122" s="49"/>
      <c r="BBC122" s="49"/>
      <c r="BBD122" s="49"/>
      <c r="BBE122" s="49"/>
      <c r="BBF122" s="49"/>
      <c r="BBG122" s="49"/>
      <c r="BBH122" s="49"/>
      <c r="BBI122" s="49"/>
      <c r="BBJ122" s="49"/>
      <c r="BBK122" s="49"/>
      <c r="BBL122" s="49"/>
      <c r="BBM122" s="49"/>
      <c r="BBN122" s="49"/>
      <c r="BBO122" s="49"/>
      <c r="BBP122" s="49"/>
      <c r="BBQ122" s="49"/>
      <c r="BBR122" s="49"/>
      <c r="BBS122" s="49"/>
      <c r="BBT122" s="49"/>
      <c r="BBU122" s="49"/>
      <c r="BBV122" s="49"/>
      <c r="BBW122" s="49"/>
      <c r="BBX122" s="49"/>
      <c r="BBY122" s="49"/>
      <c r="BBZ122" s="49"/>
      <c r="BCA122" s="49"/>
      <c r="BCB122" s="49"/>
      <c r="BCC122" s="49"/>
      <c r="BCD122" s="49"/>
      <c r="BCE122" s="49"/>
      <c r="BCF122" s="49"/>
      <c r="BCG122" s="49"/>
      <c r="BCH122" s="49"/>
      <c r="BCI122" s="49"/>
      <c r="BCJ122" s="49"/>
      <c r="BCK122" s="49"/>
      <c r="BCL122" s="49"/>
      <c r="BCM122" s="49"/>
      <c r="BCN122" s="49"/>
      <c r="BCO122" s="49"/>
      <c r="BCP122" s="49"/>
      <c r="BCQ122" s="49"/>
      <c r="BCR122" s="49"/>
      <c r="BCS122" s="49"/>
      <c r="BCT122" s="49"/>
      <c r="BCU122" s="49"/>
      <c r="BCV122" s="49"/>
      <c r="BCW122" s="49"/>
      <c r="BCX122" s="49"/>
      <c r="BCY122" s="49"/>
      <c r="BCZ122" s="49"/>
      <c r="BDA122" s="49"/>
      <c r="BDB122" s="49"/>
      <c r="BDC122" s="49"/>
      <c r="BDD122" s="49"/>
      <c r="BDE122" s="49"/>
      <c r="BDF122" s="49"/>
      <c r="BDG122" s="49"/>
      <c r="BDH122" s="49"/>
      <c r="BDI122" s="49"/>
      <c r="BDJ122" s="49"/>
      <c r="BDK122" s="49"/>
      <c r="BDL122" s="49"/>
      <c r="BDM122" s="49"/>
      <c r="BDN122" s="49"/>
      <c r="BDO122" s="49"/>
      <c r="BDP122" s="49"/>
      <c r="BDQ122" s="49"/>
      <c r="BDR122" s="49"/>
      <c r="BDS122" s="49"/>
      <c r="BDT122" s="49"/>
      <c r="BDU122" s="49"/>
      <c r="BDV122" s="49"/>
      <c r="BDW122" s="49"/>
      <c r="BDX122" s="49"/>
      <c r="BDY122" s="49"/>
      <c r="BDZ122" s="49"/>
      <c r="BEA122" s="49"/>
      <c r="BEB122" s="49"/>
      <c r="BEC122" s="49"/>
      <c r="BED122" s="49"/>
      <c r="BEE122" s="49"/>
      <c r="BEF122" s="49"/>
      <c r="BEG122" s="49"/>
      <c r="BEH122" s="49"/>
      <c r="BEI122" s="49"/>
      <c r="BEJ122" s="49"/>
      <c r="BEK122" s="49"/>
      <c r="BEL122" s="49"/>
      <c r="BEM122" s="49"/>
      <c r="BEN122" s="49"/>
      <c r="BEO122" s="49"/>
      <c r="BEP122" s="49"/>
      <c r="BEQ122" s="49"/>
      <c r="BER122" s="49"/>
      <c r="BES122" s="49"/>
      <c r="BET122" s="49"/>
      <c r="BEU122" s="49"/>
      <c r="BEV122" s="49"/>
      <c r="BEW122" s="49"/>
      <c r="BEX122" s="49"/>
      <c r="BEY122" s="49"/>
      <c r="BEZ122" s="49"/>
      <c r="BFA122" s="49"/>
      <c r="BFB122" s="49"/>
      <c r="BFC122" s="49"/>
      <c r="BFD122" s="49"/>
      <c r="BFE122" s="49"/>
      <c r="BFF122" s="49"/>
      <c r="BFG122" s="49"/>
      <c r="BFH122" s="49"/>
      <c r="BFI122" s="49"/>
      <c r="BFJ122" s="49"/>
      <c r="BFK122" s="49"/>
      <c r="BFL122" s="49"/>
      <c r="BFM122" s="49"/>
      <c r="BFN122" s="49"/>
      <c r="BFO122" s="49"/>
      <c r="BFP122" s="49"/>
      <c r="BFQ122" s="49"/>
      <c r="BFR122" s="49"/>
      <c r="BFS122" s="49"/>
      <c r="BFT122" s="49"/>
      <c r="BFU122" s="49"/>
      <c r="BFV122" s="49"/>
      <c r="BFW122" s="49"/>
      <c r="BFX122" s="49"/>
      <c r="BFY122" s="49"/>
      <c r="BFZ122" s="49"/>
      <c r="BGA122" s="49"/>
      <c r="BGB122" s="49"/>
      <c r="BGC122" s="49"/>
      <c r="BGD122" s="49"/>
      <c r="BGE122" s="49"/>
      <c r="BGF122" s="49"/>
      <c r="BGG122" s="49"/>
      <c r="BGH122" s="49"/>
      <c r="BGI122" s="49"/>
      <c r="BGJ122" s="49"/>
      <c r="BGK122" s="49"/>
      <c r="BGL122" s="49"/>
      <c r="BGM122" s="49"/>
      <c r="BGN122" s="49"/>
      <c r="BGO122" s="49"/>
      <c r="BGP122" s="49"/>
      <c r="BGQ122" s="49"/>
      <c r="BGR122" s="49"/>
      <c r="BGS122" s="49"/>
      <c r="BGT122" s="49"/>
      <c r="BGU122" s="49"/>
      <c r="BGV122" s="49"/>
      <c r="BGW122" s="49"/>
      <c r="BGX122" s="49"/>
      <c r="BGY122" s="49"/>
      <c r="BGZ122" s="49"/>
      <c r="BHA122" s="49"/>
      <c r="BHB122" s="49"/>
      <c r="BHC122" s="49"/>
      <c r="BHD122" s="49"/>
      <c r="BHE122" s="49"/>
      <c r="BHF122" s="49"/>
      <c r="BHG122" s="49"/>
      <c r="BHH122" s="49"/>
      <c r="BHI122" s="49"/>
      <c r="BHJ122" s="49"/>
      <c r="BHK122" s="49"/>
      <c r="BHL122" s="49"/>
      <c r="BHM122" s="49"/>
      <c r="BHN122" s="49"/>
      <c r="BHO122" s="49"/>
      <c r="BHP122" s="49"/>
      <c r="BHQ122" s="49"/>
      <c r="BHR122" s="49"/>
      <c r="BHS122" s="49"/>
      <c r="BHT122" s="49"/>
      <c r="BHU122" s="49"/>
      <c r="BHV122" s="49"/>
      <c r="BHW122" s="49"/>
      <c r="BHX122" s="49"/>
      <c r="BHY122" s="49"/>
      <c r="BHZ122" s="49"/>
      <c r="BIA122" s="49"/>
      <c r="BIB122" s="49"/>
      <c r="BIC122" s="49"/>
      <c r="BID122" s="49"/>
      <c r="BIE122" s="49"/>
      <c r="BIF122" s="49"/>
      <c r="BIG122" s="49"/>
      <c r="BIH122" s="49"/>
      <c r="BII122" s="49"/>
      <c r="BIJ122" s="49"/>
      <c r="BIK122" s="49"/>
      <c r="BIL122" s="49"/>
      <c r="BIM122" s="49"/>
      <c r="BIN122" s="49"/>
      <c r="BIO122" s="49"/>
      <c r="BIP122" s="49"/>
      <c r="BIQ122" s="49"/>
      <c r="BIR122" s="49"/>
      <c r="BIS122" s="49"/>
      <c r="BIT122" s="49"/>
      <c r="BIU122" s="49"/>
      <c r="BIV122" s="49"/>
      <c r="BIW122" s="49"/>
      <c r="BIX122" s="49"/>
      <c r="BIY122" s="49"/>
      <c r="BIZ122" s="49"/>
      <c r="BJA122" s="49"/>
      <c r="BJB122" s="49"/>
      <c r="BJC122" s="49"/>
      <c r="BJD122" s="49"/>
      <c r="BJE122" s="49"/>
      <c r="BJF122" s="49"/>
      <c r="BJG122" s="49"/>
      <c r="BJH122" s="49"/>
      <c r="BJI122" s="49"/>
      <c r="BJJ122" s="49"/>
      <c r="BJK122" s="49"/>
      <c r="BJL122" s="49"/>
      <c r="BJM122" s="49"/>
      <c r="BJN122" s="49"/>
      <c r="BJO122" s="49"/>
      <c r="BJP122" s="49"/>
      <c r="BJQ122" s="49"/>
      <c r="BJR122" s="49"/>
      <c r="BJS122" s="49"/>
      <c r="BJT122" s="49"/>
      <c r="BJU122" s="49"/>
      <c r="BJV122" s="49"/>
      <c r="BJW122" s="49"/>
      <c r="BJX122" s="49"/>
      <c r="BJY122" s="49"/>
      <c r="BJZ122" s="49"/>
      <c r="BKA122" s="49"/>
      <c r="BKB122" s="49"/>
      <c r="BKC122" s="49"/>
      <c r="BKD122" s="49"/>
      <c r="BKE122" s="49"/>
      <c r="BKF122" s="49"/>
      <c r="BKG122" s="49"/>
      <c r="BKH122" s="49"/>
      <c r="BKI122" s="49"/>
      <c r="BKJ122" s="49"/>
      <c r="BKK122" s="49"/>
      <c r="BKL122" s="49"/>
      <c r="BKM122" s="49"/>
      <c r="BKN122" s="49"/>
      <c r="BKO122" s="49"/>
      <c r="BKP122" s="49"/>
      <c r="BKQ122" s="49"/>
      <c r="BKR122" s="49"/>
      <c r="BKS122" s="49"/>
      <c r="BKT122" s="49"/>
      <c r="BKU122" s="49"/>
      <c r="BKV122" s="49"/>
      <c r="BKW122" s="49"/>
      <c r="BKX122" s="49"/>
      <c r="BKY122" s="49"/>
      <c r="BKZ122" s="49"/>
      <c r="BLA122" s="49"/>
      <c r="BLB122" s="49"/>
      <c r="BLC122" s="49"/>
      <c r="BLD122" s="49"/>
      <c r="BLE122" s="49"/>
      <c r="BLF122" s="49"/>
      <c r="BLG122" s="49"/>
      <c r="BLH122" s="49"/>
      <c r="BLI122" s="49"/>
      <c r="BLJ122" s="49"/>
      <c r="BLK122" s="49"/>
      <c r="BLL122" s="49"/>
      <c r="BLM122" s="49"/>
      <c r="BLN122" s="49"/>
      <c r="BLO122" s="49"/>
      <c r="BLP122" s="49"/>
      <c r="BLQ122" s="49"/>
      <c r="BLR122" s="49"/>
      <c r="BLS122" s="49"/>
      <c r="BLT122" s="49"/>
      <c r="BLU122" s="49"/>
      <c r="BLV122" s="49"/>
      <c r="BLW122" s="49"/>
      <c r="BLX122" s="49"/>
      <c r="BLY122" s="49"/>
      <c r="BLZ122" s="49"/>
      <c r="BMA122" s="49"/>
      <c r="BMB122" s="49"/>
      <c r="BMC122" s="49"/>
      <c r="BMD122" s="49"/>
      <c r="BME122" s="49"/>
      <c r="BMF122" s="49"/>
      <c r="BMG122" s="49"/>
      <c r="BMH122" s="49"/>
      <c r="BMI122" s="49"/>
      <c r="BMJ122" s="49"/>
      <c r="BMK122" s="49"/>
      <c r="BML122" s="49"/>
      <c r="BMM122" s="49"/>
      <c r="BMN122" s="49"/>
      <c r="BMO122" s="49"/>
      <c r="BMP122" s="49"/>
      <c r="BMQ122" s="49"/>
      <c r="BMR122" s="49"/>
      <c r="BMS122" s="49"/>
      <c r="BMT122" s="49"/>
      <c r="BMU122" s="49"/>
      <c r="BMV122" s="49"/>
      <c r="BMW122" s="49"/>
      <c r="BMX122" s="49"/>
      <c r="BMY122" s="49"/>
      <c r="BMZ122" s="49"/>
      <c r="BNA122" s="49"/>
      <c r="BNB122" s="49"/>
      <c r="BNC122" s="49"/>
      <c r="BND122" s="49"/>
      <c r="BNE122" s="49"/>
      <c r="BNF122" s="49"/>
      <c r="BNG122" s="49"/>
      <c r="BNH122" s="49"/>
      <c r="BNI122" s="49"/>
      <c r="BNJ122" s="49"/>
      <c r="BNK122" s="49"/>
      <c r="BNL122" s="49"/>
      <c r="BNM122" s="49"/>
      <c r="BNN122" s="49"/>
      <c r="BNO122" s="49"/>
      <c r="BNP122" s="49"/>
      <c r="BNQ122" s="49"/>
      <c r="BNR122" s="49"/>
      <c r="BNS122" s="49"/>
      <c r="BNT122" s="49"/>
      <c r="BNU122" s="49"/>
      <c r="BNV122" s="49"/>
      <c r="BNW122" s="49"/>
      <c r="BNX122" s="49"/>
      <c r="BNY122" s="49"/>
      <c r="BNZ122" s="49"/>
      <c r="BOA122" s="49"/>
      <c r="BOB122" s="49"/>
      <c r="BOC122" s="49"/>
      <c r="BOD122" s="49"/>
      <c r="BOE122" s="49"/>
      <c r="BOF122" s="49"/>
      <c r="BOG122" s="49"/>
      <c r="BOH122" s="49"/>
      <c r="BOI122" s="49"/>
      <c r="BOJ122" s="49"/>
      <c r="BOK122" s="49"/>
      <c r="BOL122" s="49"/>
      <c r="BOM122" s="49"/>
      <c r="BON122" s="49"/>
      <c r="BOO122" s="49"/>
      <c r="BOP122" s="49"/>
      <c r="BOQ122" s="49"/>
      <c r="BOR122" s="49"/>
      <c r="BOS122" s="49"/>
      <c r="BOT122" s="49"/>
      <c r="BOU122" s="49"/>
      <c r="BOV122" s="49"/>
      <c r="BOW122" s="49"/>
      <c r="BOX122" s="49"/>
      <c r="BOY122" s="49"/>
      <c r="BOZ122" s="49"/>
      <c r="BPA122" s="49"/>
      <c r="BPB122" s="49"/>
      <c r="BPC122" s="49"/>
      <c r="BPD122" s="49"/>
      <c r="BPE122" s="49"/>
      <c r="BPF122" s="49"/>
      <c r="BPG122" s="49"/>
      <c r="BPH122" s="49"/>
      <c r="BPI122" s="49"/>
      <c r="BPJ122" s="49"/>
      <c r="BPK122" s="49"/>
      <c r="BPL122" s="49"/>
      <c r="BPM122" s="49"/>
      <c r="BPN122" s="49"/>
      <c r="BPO122" s="49"/>
      <c r="BPP122" s="49"/>
      <c r="BPQ122" s="49"/>
      <c r="BPR122" s="49"/>
      <c r="BPS122" s="49"/>
      <c r="BPT122" s="49"/>
      <c r="BPU122" s="49"/>
      <c r="BPV122" s="49"/>
      <c r="BPW122" s="49"/>
      <c r="BPX122" s="49"/>
      <c r="BPY122" s="49"/>
      <c r="BPZ122" s="49"/>
      <c r="BQA122" s="49"/>
      <c r="BQB122" s="49"/>
      <c r="BQC122" s="49"/>
      <c r="BQD122" s="49"/>
      <c r="BQE122" s="49"/>
      <c r="BQF122" s="49"/>
      <c r="BQG122" s="49"/>
      <c r="BQH122" s="49"/>
      <c r="BQI122" s="49"/>
      <c r="BQJ122" s="49"/>
      <c r="BQK122" s="49"/>
      <c r="BQL122" s="49"/>
      <c r="BQM122" s="49"/>
      <c r="BQN122" s="49"/>
      <c r="BQO122" s="49"/>
      <c r="BQP122" s="49"/>
      <c r="BQQ122" s="49"/>
      <c r="BQR122" s="49"/>
      <c r="BQS122" s="49"/>
      <c r="BQT122" s="49"/>
      <c r="BQU122" s="49"/>
      <c r="BQV122" s="49"/>
      <c r="BQW122" s="49"/>
      <c r="BQX122" s="49"/>
      <c r="BQY122" s="49"/>
      <c r="BQZ122" s="49"/>
      <c r="BRA122" s="49"/>
      <c r="BRB122" s="49"/>
      <c r="BRC122" s="49"/>
      <c r="BRD122" s="49"/>
      <c r="BRE122" s="49"/>
      <c r="BRF122" s="49"/>
      <c r="BRG122" s="49"/>
      <c r="BRH122" s="49"/>
      <c r="BRI122" s="49"/>
      <c r="BRJ122" s="49"/>
      <c r="BRK122" s="49"/>
      <c r="BRL122" s="49"/>
      <c r="BRM122" s="49"/>
      <c r="BRN122" s="49"/>
      <c r="BRO122" s="49"/>
      <c r="BRP122" s="49"/>
      <c r="BRQ122" s="49"/>
      <c r="BRR122" s="49"/>
      <c r="BRS122" s="49"/>
      <c r="BRT122" s="49"/>
      <c r="BRU122" s="49"/>
      <c r="BRV122" s="49"/>
      <c r="BRW122" s="49"/>
      <c r="BRX122" s="49"/>
      <c r="BRY122" s="49"/>
      <c r="BRZ122" s="49"/>
      <c r="BSA122" s="49"/>
      <c r="BSB122" s="49"/>
      <c r="BSC122" s="49"/>
      <c r="BSD122" s="49"/>
      <c r="BSE122" s="49"/>
      <c r="BSF122" s="49"/>
      <c r="BSG122" s="49"/>
      <c r="BSH122" s="49"/>
      <c r="BSI122" s="49"/>
      <c r="BSJ122" s="49"/>
      <c r="BSK122" s="49"/>
      <c r="BSL122" s="49"/>
      <c r="BSM122" s="49"/>
      <c r="BSN122" s="49"/>
      <c r="BSO122" s="49"/>
      <c r="BSP122" s="49"/>
      <c r="BSQ122" s="49"/>
      <c r="BSR122" s="49"/>
      <c r="BSS122" s="49"/>
      <c r="BST122" s="49"/>
      <c r="BSU122" s="49"/>
      <c r="BSV122" s="49"/>
      <c r="BSW122" s="49"/>
      <c r="BSX122" s="49"/>
      <c r="BSY122" s="49"/>
      <c r="BSZ122" s="49"/>
      <c r="BTA122" s="49"/>
      <c r="BTB122" s="49"/>
      <c r="BTC122" s="49"/>
      <c r="BTD122" s="49"/>
      <c r="BTE122" s="49"/>
      <c r="BTF122" s="49"/>
      <c r="BTG122" s="49"/>
      <c r="BTH122" s="49"/>
      <c r="BTI122" s="49"/>
      <c r="BTJ122" s="49"/>
      <c r="BTK122" s="49"/>
      <c r="BTL122" s="49"/>
      <c r="BTM122" s="49"/>
      <c r="BTN122" s="49"/>
      <c r="BTO122" s="49"/>
      <c r="BTP122" s="49"/>
      <c r="BTQ122" s="49"/>
      <c r="BTR122" s="49"/>
      <c r="BTS122" s="49"/>
      <c r="BTT122" s="49"/>
      <c r="BTU122" s="49"/>
      <c r="BTV122" s="49"/>
      <c r="BTW122" s="49"/>
      <c r="BTX122" s="49"/>
      <c r="BTY122" s="49"/>
      <c r="BTZ122" s="49"/>
      <c r="BUA122" s="49"/>
      <c r="BUB122" s="49"/>
      <c r="BUC122" s="49"/>
      <c r="BUD122" s="49"/>
      <c r="BUE122" s="49"/>
      <c r="BUF122" s="49"/>
      <c r="BUG122" s="49"/>
      <c r="BUH122" s="49"/>
      <c r="BUI122" s="49"/>
      <c r="BUJ122" s="49"/>
      <c r="BUK122" s="49"/>
      <c r="BUL122" s="49"/>
      <c r="BUM122" s="49"/>
      <c r="BUN122" s="49"/>
      <c r="BUO122" s="49"/>
      <c r="BUP122" s="49"/>
      <c r="BUQ122" s="49"/>
      <c r="BUR122" s="49"/>
      <c r="BUS122" s="49"/>
      <c r="BUT122" s="49"/>
      <c r="BUU122" s="49"/>
      <c r="BUV122" s="49"/>
      <c r="BUW122" s="49"/>
      <c r="BUX122" s="49"/>
      <c r="BUY122" s="49"/>
      <c r="BUZ122" s="49"/>
      <c r="BVA122" s="49"/>
      <c r="BVB122" s="49"/>
      <c r="BVC122" s="49"/>
      <c r="BVD122" s="49"/>
      <c r="BVE122" s="49"/>
      <c r="BVF122" s="49"/>
      <c r="BVG122" s="49"/>
      <c r="BVH122" s="49"/>
      <c r="BVI122" s="49"/>
      <c r="BVJ122" s="49"/>
      <c r="BVK122" s="49"/>
      <c r="BVL122" s="49"/>
      <c r="BVM122" s="49"/>
      <c r="BVN122" s="49"/>
      <c r="BVO122" s="49"/>
      <c r="BVP122" s="49"/>
      <c r="BVQ122" s="49"/>
      <c r="BVR122" s="49"/>
      <c r="BVS122" s="49"/>
      <c r="BVT122" s="49"/>
      <c r="BVU122" s="49"/>
      <c r="BVV122" s="49"/>
      <c r="BVW122" s="49"/>
      <c r="BVX122" s="49"/>
      <c r="BVY122" s="49"/>
      <c r="BVZ122" s="49"/>
      <c r="BWA122" s="49"/>
      <c r="BWB122" s="49"/>
      <c r="BWC122" s="49"/>
      <c r="BWD122" s="49"/>
      <c r="BWE122" s="49"/>
      <c r="BWF122" s="49"/>
      <c r="BWG122" s="49"/>
      <c r="BWH122" s="49"/>
      <c r="BWI122" s="49"/>
      <c r="BWJ122" s="49"/>
      <c r="BWK122" s="49"/>
      <c r="BWL122" s="49"/>
      <c r="BWM122" s="49"/>
      <c r="BWN122" s="49"/>
      <c r="BWO122" s="49"/>
      <c r="BWP122" s="49"/>
      <c r="BWQ122" s="49"/>
      <c r="BWR122" s="49"/>
      <c r="BWS122" s="49"/>
      <c r="BWT122" s="49"/>
      <c r="BWU122" s="49"/>
      <c r="BWV122" s="49"/>
      <c r="BWW122" s="49"/>
      <c r="BWX122" s="49"/>
      <c r="BWY122" s="49"/>
      <c r="BWZ122" s="49"/>
      <c r="BXA122" s="49"/>
      <c r="BXB122" s="49"/>
      <c r="BXC122" s="49"/>
      <c r="BXD122" s="49"/>
      <c r="BXE122" s="49"/>
      <c r="BXF122" s="49"/>
      <c r="BXG122" s="49"/>
      <c r="BXH122" s="49"/>
      <c r="BXI122" s="49"/>
      <c r="BXJ122" s="49"/>
      <c r="BXK122" s="49"/>
      <c r="BXL122" s="49"/>
      <c r="BXM122" s="49"/>
      <c r="BXN122" s="49"/>
      <c r="BXO122" s="49"/>
      <c r="BXP122" s="49"/>
      <c r="BXQ122" s="49"/>
      <c r="BXR122" s="49"/>
      <c r="BXS122" s="49"/>
      <c r="BXT122" s="49"/>
      <c r="BXU122" s="49"/>
      <c r="BXV122" s="49"/>
      <c r="BXW122" s="49"/>
      <c r="BXX122" s="49"/>
      <c r="BXY122" s="49"/>
      <c r="BXZ122" s="49"/>
      <c r="BYA122" s="49"/>
      <c r="BYB122" s="49"/>
      <c r="BYC122" s="49"/>
      <c r="BYD122" s="49"/>
      <c r="BYE122" s="49"/>
      <c r="BYF122" s="49"/>
      <c r="BYG122" s="49"/>
      <c r="BYH122" s="49"/>
      <c r="BYI122" s="49"/>
      <c r="BYJ122" s="49"/>
      <c r="BYK122" s="49"/>
      <c r="BYL122" s="49"/>
      <c r="BYM122" s="49"/>
      <c r="BYN122" s="49"/>
      <c r="BYO122" s="49"/>
      <c r="BYP122" s="49"/>
      <c r="BYQ122" s="49"/>
      <c r="BYR122" s="49"/>
      <c r="BYS122" s="49"/>
      <c r="BYT122" s="49"/>
      <c r="BYU122" s="49"/>
      <c r="BYV122" s="49"/>
      <c r="BYW122" s="49"/>
      <c r="BYX122" s="49"/>
      <c r="BYY122" s="49"/>
      <c r="BYZ122" s="49"/>
      <c r="BZA122" s="49"/>
      <c r="BZB122" s="49"/>
      <c r="BZC122" s="49"/>
      <c r="BZD122" s="49"/>
      <c r="BZE122" s="49"/>
      <c r="BZF122" s="49"/>
      <c r="BZG122" s="49"/>
      <c r="BZH122" s="49"/>
      <c r="BZI122" s="49"/>
      <c r="BZJ122" s="49"/>
      <c r="BZK122" s="49"/>
      <c r="BZL122" s="49"/>
      <c r="BZM122" s="49"/>
      <c r="BZN122" s="49"/>
      <c r="BZO122" s="49"/>
      <c r="BZP122" s="49"/>
      <c r="BZQ122" s="49"/>
      <c r="BZR122" s="49"/>
      <c r="BZS122" s="49"/>
      <c r="BZT122" s="49"/>
      <c r="BZU122" s="49"/>
      <c r="BZV122" s="49"/>
      <c r="BZW122" s="49"/>
      <c r="BZX122" s="49"/>
      <c r="BZY122" s="49"/>
      <c r="BZZ122" s="49"/>
      <c r="CAA122" s="49"/>
      <c r="CAB122" s="49"/>
      <c r="CAC122" s="49"/>
      <c r="CAD122" s="49"/>
      <c r="CAE122" s="49"/>
      <c r="CAF122" s="49"/>
      <c r="CAG122" s="49"/>
      <c r="CAH122" s="49"/>
      <c r="CAI122" s="49"/>
      <c r="CAJ122" s="49"/>
      <c r="CAK122" s="49"/>
      <c r="CAL122" s="49"/>
      <c r="CAM122" s="49"/>
      <c r="CAN122" s="49"/>
      <c r="CAO122" s="49"/>
      <c r="CAP122" s="49"/>
      <c r="CAQ122" s="49"/>
      <c r="CAR122" s="49"/>
      <c r="CAS122" s="49"/>
      <c r="CAT122" s="49"/>
      <c r="CAU122" s="49"/>
      <c r="CAV122" s="49"/>
      <c r="CAW122" s="49"/>
      <c r="CAX122" s="49"/>
      <c r="CAY122" s="49"/>
      <c r="CAZ122" s="49"/>
      <c r="CBA122" s="49"/>
      <c r="CBB122" s="49"/>
      <c r="CBC122" s="49"/>
      <c r="CBD122" s="49"/>
      <c r="CBE122" s="49"/>
      <c r="CBF122" s="49"/>
      <c r="CBG122" s="49"/>
      <c r="CBH122" s="49"/>
      <c r="CBI122" s="49"/>
      <c r="CBJ122" s="49"/>
      <c r="CBK122" s="49"/>
      <c r="CBL122" s="49"/>
      <c r="CBM122" s="49"/>
      <c r="CBN122" s="49"/>
      <c r="CBO122" s="49"/>
      <c r="CBP122" s="49"/>
      <c r="CBQ122" s="49"/>
      <c r="CBR122" s="49"/>
      <c r="CBS122" s="49"/>
      <c r="CBT122" s="49"/>
      <c r="CBU122" s="49"/>
      <c r="CBV122" s="49"/>
      <c r="CBW122" s="49"/>
      <c r="CBX122" s="49"/>
      <c r="CBY122" s="49"/>
      <c r="CBZ122" s="49"/>
      <c r="CCA122" s="49"/>
      <c r="CCB122" s="49"/>
      <c r="CCC122" s="49"/>
      <c r="CCD122" s="49"/>
      <c r="CCE122" s="49"/>
      <c r="CCF122" s="49"/>
      <c r="CCG122" s="49"/>
      <c r="CCH122" s="49"/>
      <c r="CCI122" s="49"/>
      <c r="CCJ122" s="49"/>
      <c r="CCK122" s="49"/>
      <c r="CCL122" s="49"/>
      <c r="CCM122" s="49"/>
      <c r="CCN122" s="49"/>
      <c r="CCO122" s="49"/>
      <c r="CCP122" s="49"/>
      <c r="CCQ122" s="49"/>
      <c r="CCR122" s="49"/>
      <c r="CCS122" s="49"/>
      <c r="CCT122" s="49"/>
      <c r="CCU122" s="49"/>
      <c r="CCV122" s="49"/>
      <c r="CCW122" s="49"/>
      <c r="CCX122" s="49"/>
      <c r="CCY122" s="49"/>
      <c r="CCZ122" s="49"/>
      <c r="CDA122" s="49"/>
      <c r="CDB122" s="49"/>
      <c r="CDC122" s="49"/>
      <c r="CDD122" s="49"/>
      <c r="CDE122" s="49"/>
      <c r="CDF122" s="49"/>
      <c r="CDG122" s="49"/>
      <c r="CDH122" s="49"/>
      <c r="CDI122" s="49"/>
      <c r="CDJ122" s="49"/>
      <c r="CDK122" s="49"/>
      <c r="CDL122" s="49"/>
      <c r="CDM122" s="49"/>
      <c r="CDN122" s="49"/>
      <c r="CDO122" s="49"/>
      <c r="CDP122" s="49"/>
      <c r="CDQ122" s="49"/>
      <c r="CDR122" s="49"/>
      <c r="CDS122" s="49"/>
      <c r="CDT122" s="49"/>
      <c r="CDU122" s="49"/>
      <c r="CDV122" s="49"/>
      <c r="CDW122" s="49"/>
      <c r="CDX122" s="49"/>
      <c r="CDY122" s="49"/>
      <c r="CDZ122" s="49"/>
      <c r="CEA122" s="49"/>
      <c r="CEB122" s="49"/>
      <c r="CEC122" s="49"/>
      <c r="CED122" s="49"/>
      <c r="CEE122" s="49"/>
      <c r="CEF122" s="49"/>
      <c r="CEG122" s="49"/>
      <c r="CEH122" s="49"/>
      <c r="CEI122" s="49"/>
      <c r="CEJ122" s="49"/>
      <c r="CEK122" s="49"/>
      <c r="CEL122" s="49"/>
      <c r="CEM122" s="49"/>
      <c r="CEN122" s="49"/>
      <c r="CEO122" s="49"/>
      <c r="CEP122" s="49"/>
      <c r="CEQ122" s="49"/>
      <c r="CER122" s="49"/>
      <c r="CES122" s="49"/>
      <c r="CET122" s="49"/>
      <c r="CEU122" s="49"/>
      <c r="CEV122" s="49"/>
      <c r="CEW122" s="49"/>
      <c r="CEX122" s="49"/>
      <c r="CEY122" s="49"/>
      <c r="CEZ122" s="49"/>
      <c r="CFA122" s="49"/>
      <c r="CFB122" s="49"/>
      <c r="CFC122" s="49"/>
      <c r="CFD122" s="49"/>
      <c r="CFE122" s="49"/>
      <c r="CFF122" s="49"/>
      <c r="CFG122" s="49"/>
      <c r="CFH122" s="49"/>
      <c r="CFI122" s="49"/>
      <c r="CFJ122" s="49"/>
      <c r="CFK122" s="49"/>
      <c r="CFL122" s="49"/>
      <c r="CFM122" s="49"/>
      <c r="CFN122" s="49"/>
      <c r="CFO122" s="49"/>
      <c r="CFP122" s="49"/>
      <c r="CFQ122" s="49"/>
      <c r="CFR122" s="49"/>
      <c r="CFS122" s="49"/>
      <c r="CFT122" s="49"/>
      <c r="CFU122" s="49"/>
      <c r="CFV122" s="49"/>
      <c r="CFW122" s="49"/>
      <c r="CFX122" s="49"/>
      <c r="CFY122" s="49"/>
      <c r="CFZ122" s="49"/>
      <c r="CGA122" s="49"/>
      <c r="CGB122" s="49"/>
      <c r="CGC122" s="49"/>
      <c r="CGD122" s="49"/>
      <c r="CGE122" s="49"/>
      <c r="CGF122" s="49"/>
      <c r="CGG122" s="49"/>
      <c r="CGH122" s="49"/>
      <c r="CGI122" s="49"/>
      <c r="CGJ122" s="49"/>
      <c r="CGK122" s="49"/>
      <c r="CGL122" s="49"/>
      <c r="CGM122" s="49"/>
      <c r="CGN122" s="49"/>
      <c r="CGO122" s="49"/>
      <c r="CGP122" s="49"/>
      <c r="CGQ122" s="49"/>
      <c r="CGR122" s="49"/>
      <c r="CGS122" s="49"/>
      <c r="CGT122" s="49"/>
      <c r="CGU122" s="49"/>
      <c r="CGV122" s="49"/>
      <c r="CGW122" s="49"/>
      <c r="CGX122" s="49"/>
      <c r="CGY122" s="49"/>
      <c r="CGZ122" s="49"/>
      <c r="CHA122" s="49"/>
      <c r="CHB122" s="49"/>
      <c r="CHC122" s="49"/>
      <c r="CHD122" s="49"/>
      <c r="CHE122" s="49"/>
      <c r="CHF122" s="49"/>
      <c r="CHG122" s="49"/>
      <c r="CHH122" s="49"/>
      <c r="CHI122" s="49"/>
      <c r="CHJ122" s="49"/>
      <c r="CHK122" s="49"/>
      <c r="CHL122" s="49"/>
      <c r="CHM122" s="49"/>
      <c r="CHN122" s="49"/>
      <c r="CHO122" s="49"/>
      <c r="CHP122" s="49"/>
      <c r="CHQ122" s="49"/>
      <c r="CHR122" s="49"/>
      <c r="CHS122" s="49"/>
      <c r="CHT122" s="49"/>
      <c r="CHU122" s="49"/>
      <c r="CHV122" s="49"/>
      <c r="CHW122" s="49"/>
      <c r="CHX122" s="49"/>
      <c r="CHY122" s="49"/>
      <c r="CHZ122" s="49"/>
      <c r="CIA122" s="49"/>
      <c r="CIB122" s="49"/>
      <c r="CIC122" s="49"/>
      <c r="CID122" s="49"/>
      <c r="CIE122" s="49"/>
      <c r="CIF122" s="49"/>
      <c r="CIG122" s="49"/>
      <c r="CIH122" s="49"/>
      <c r="CII122" s="49"/>
      <c r="CIJ122" s="49"/>
      <c r="CIK122" s="49"/>
      <c r="CIL122" s="49"/>
      <c r="CIM122" s="49"/>
      <c r="CIN122" s="49"/>
      <c r="CIO122" s="49"/>
      <c r="CIP122" s="49"/>
      <c r="CIQ122" s="49"/>
      <c r="CIR122" s="49"/>
      <c r="CIS122" s="49"/>
      <c r="CIT122" s="49"/>
      <c r="CIU122" s="49"/>
      <c r="CIV122" s="49"/>
      <c r="CIW122" s="49"/>
      <c r="CIX122" s="49"/>
      <c r="CIY122" s="49"/>
      <c r="CIZ122" s="49"/>
      <c r="CJA122" s="49"/>
      <c r="CJB122" s="49"/>
      <c r="CJC122" s="49"/>
      <c r="CJD122" s="49"/>
      <c r="CJE122" s="49"/>
      <c r="CJF122" s="49"/>
      <c r="CJG122" s="49"/>
      <c r="CJH122" s="49"/>
      <c r="CJI122" s="49"/>
      <c r="CJJ122" s="49"/>
      <c r="CJK122" s="49"/>
      <c r="CJL122" s="49"/>
      <c r="CJM122" s="49"/>
      <c r="CJN122" s="49"/>
      <c r="CJO122" s="49"/>
      <c r="CJP122" s="49"/>
      <c r="CJQ122" s="49"/>
      <c r="CJR122" s="49"/>
      <c r="CJS122" s="49"/>
      <c r="CJT122" s="49"/>
      <c r="CJU122" s="49"/>
      <c r="CJV122" s="49"/>
      <c r="CJW122" s="49"/>
      <c r="CJX122" s="49"/>
      <c r="CJY122" s="49"/>
      <c r="CJZ122" s="49"/>
      <c r="CKA122" s="49"/>
      <c r="CKB122" s="49"/>
      <c r="CKC122" s="49"/>
      <c r="CKD122" s="49"/>
      <c r="CKE122" s="49"/>
      <c r="CKF122" s="49"/>
      <c r="CKG122" s="49"/>
      <c r="CKH122" s="49"/>
      <c r="CKI122" s="49"/>
      <c r="CKJ122" s="49"/>
      <c r="CKK122" s="49"/>
      <c r="CKL122" s="49"/>
      <c r="CKM122" s="49"/>
      <c r="CKN122" s="49"/>
      <c r="CKO122" s="49"/>
      <c r="CKP122" s="49"/>
      <c r="CKQ122" s="49"/>
      <c r="CKR122" s="49"/>
      <c r="CKS122" s="49"/>
      <c r="CKT122" s="49"/>
      <c r="CKU122" s="49"/>
      <c r="CKV122" s="49"/>
      <c r="CKW122" s="49"/>
      <c r="CKX122" s="49"/>
      <c r="CKY122" s="49"/>
      <c r="CKZ122" s="49"/>
      <c r="CLA122" s="49"/>
      <c r="CLB122" s="49"/>
      <c r="CLC122" s="49"/>
      <c r="CLD122" s="49"/>
      <c r="CLE122" s="49"/>
      <c r="CLF122" s="49"/>
      <c r="CLG122" s="49"/>
      <c r="CLH122" s="49"/>
      <c r="CLI122" s="49"/>
      <c r="CLJ122" s="49"/>
      <c r="CLK122" s="49"/>
      <c r="CLL122" s="49"/>
      <c r="CLM122" s="49"/>
      <c r="CLN122" s="49"/>
      <c r="CLO122" s="49"/>
      <c r="CLP122" s="49"/>
      <c r="CLQ122" s="49"/>
      <c r="CLR122" s="49"/>
      <c r="CLS122" s="49"/>
      <c r="CLT122" s="49"/>
      <c r="CLU122" s="49"/>
      <c r="CLV122" s="49"/>
      <c r="CLW122" s="49"/>
      <c r="CLX122" s="49"/>
      <c r="CLY122" s="49"/>
      <c r="CLZ122" s="49"/>
      <c r="CMA122" s="49"/>
      <c r="CMB122" s="49"/>
      <c r="CMC122" s="49"/>
      <c r="CMD122" s="49"/>
      <c r="CME122" s="49"/>
      <c r="CMF122" s="49"/>
      <c r="CMG122" s="49"/>
      <c r="CMH122" s="49"/>
      <c r="CMI122" s="49"/>
      <c r="CMJ122" s="49"/>
      <c r="CMK122" s="49"/>
      <c r="CML122" s="49"/>
      <c r="CMM122" s="49"/>
      <c r="CMN122" s="49"/>
      <c r="CMO122" s="49"/>
      <c r="CMP122" s="49"/>
      <c r="CMQ122" s="49"/>
      <c r="CMR122" s="49"/>
      <c r="CMS122" s="49"/>
      <c r="CMT122" s="49"/>
      <c r="CMU122" s="49"/>
      <c r="CMV122" s="49"/>
      <c r="CMW122" s="49"/>
      <c r="CMX122" s="49"/>
      <c r="CMY122" s="49"/>
      <c r="CMZ122" s="49"/>
      <c r="CNA122" s="49"/>
      <c r="CNB122" s="49"/>
      <c r="CNC122" s="49"/>
      <c r="CND122" s="49"/>
      <c r="CNE122" s="49"/>
      <c r="CNF122" s="49"/>
      <c r="CNG122" s="49"/>
      <c r="CNH122" s="49"/>
      <c r="CNI122" s="49"/>
      <c r="CNJ122" s="49"/>
      <c r="CNK122" s="49"/>
      <c r="CNL122" s="49"/>
      <c r="CNM122" s="49"/>
      <c r="CNN122" s="49"/>
      <c r="CNO122" s="49"/>
      <c r="CNP122" s="49"/>
      <c r="CNQ122" s="49"/>
      <c r="CNR122" s="49"/>
      <c r="CNS122" s="49"/>
      <c r="CNT122" s="49"/>
      <c r="CNU122" s="49"/>
      <c r="CNV122" s="49"/>
      <c r="CNW122" s="49"/>
      <c r="CNX122" s="49"/>
      <c r="CNY122" s="49"/>
      <c r="CNZ122" s="49"/>
      <c r="COA122" s="49"/>
      <c r="COB122" s="49"/>
      <c r="COC122" s="49"/>
      <c r="COD122" s="49"/>
      <c r="COE122" s="49"/>
      <c r="COF122" s="49"/>
      <c r="COG122" s="49"/>
      <c r="COH122" s="49"/>
      <c r="COI122" s="49"/>
      <c r="COJ122" s="49"/>
      <c r="COK122" s="49"/>
      <c r="COL122" s="49"/>
      <c r="COM122" s="49"/>
      <c r="CON122" s="49"/>
      <c r="COO122" s="49"/>
      <c r="COP122" s="49"/>
      <c r="COQ122" s="49"/>
      <c r="COR122" s="49"/>
      <c r="COS122" s="49"/>
      <c r="COT122" s="49"/>
      <c r="COU122" s="49"/>
      <c r="COV122" s="49"/>
      <c r="COW122" s="49"/>
      <c r="COX122" s="49"/>
      <c r="COY122" s="49"/>
      <c r="COZ122" s="49"/>
      <c r="CPA122" s="49"/>
      <c r="CPB122" s="49"/>
      <c r="CPC122" s="49"/>
      <c r="CPD122" s="49"/>
      <c r="CPE122" s="49"/>
      <c r="CPF122" s="49"/>
      <c r="CPG122" s="49"/>
      <c r="CPH122" s="49"/>
      <c r="CPI122" s="49"/>
      <c r="CPJ122" s="49"/>
      <c r="CPK122" s="49"/>
      <c r="CPL122" s="49"/>
      <c r="CPM122" s="49"/>
      <c r="CPN122" s="49"/>
      <c r="CPO122" s="49"/>
      <c r="CPP122" s="49"/>
      <c r="CPQ122" s="49"/>
      <c r="CPR122" s="49"/>
      <c r="CPS122" s="49"/>
      <c r="CPT122" s="49"/>
      <c r="CPU122" s="49"/>
      <c r="CPV122" s="49"/>
      <c r="CPW122" s="49"/>
      <c r="CPX122" s="49"/>
      <c r="CPY122" s="49"/>
      <c r="CPZ122" s="49"/>
      <c r="CQA122" s="49"/>
      <c r="CQB122" s="49"/>
      <c r="CQC122" s="49"/>
      <c r="CQD122" s="49"/>
      <c r="CQE122" s="49"/>
      <c r="CQF122" s="49"/>
      <c r="CQG122" s="49"/>
      <c r="CQH122" s="49"/>
      <c r="CQI122" s="49"/>
      <c r="CQJ122" s="49"/>
      <c r="CQK122" s="49"/>
      <c r="CQL122" s="49"/>
      <c r="CQM122" s="49"/>
      <c r="CQN122" s="49"/>
      <c r="CQO122" s="49"/>
      <c r="CQP122" s="49"/>
      <c r="CQQ122" s="49"/>
      <c r="CQR122" s="49"/>
      <c r="CQS122" s="49"/>
      <c r="CQT122" s="49"/>
      <c r="CQU122" s="49"/>
      <c r="CQV122" s="49"/>
      <c r="CQW122" s="49"/>
      <c r="CQX122" s="49"/>
      <c r="CQY122" s="49"/>
      <c r="CQZ122" s="49"/>
      <c r="CRA122" s="49"/>
      <c r="CRB122" s="49"/>
      <c r="CRC122" s="49"/>
      <c r="CRD122" s="49"/>
      <c r="CRE122" s="49"/>
      <c r="CRF122" s="49"/>
      <c r="CRG122" s="49"/>
      <c r="CRH122" s="49"/>
      <c r="CRI122" s="49"/>
      <c r="CRJ122" s="49"/>
      <c r="CRK122" s="49"/>
      <c r="CRL122" s="49"/>
      <c r="CRM122" s="49"/>
      <c r="CRN122" s="49"/>
      <c r="CRO122" s="49"/>
      <c r="CRP122" s="49"/>
      <c r="CRQ122" s="49"/>
      <c r="CRR122" s="49"/>
      <c r="CRS122" s="49"/>
      <c r="CRT122" s="49"/>
      <c r="CRU122" s="49"/>
      <c r="CRV122" s="49"/>
      <c r="CRW122" s="49"/>
      <c r="CRX122" s="49"/>
      <c r="CRY122" s="49"/>
      <c r="CRZ122" s="49"/>
      <c r="CSA122" s="49"/>
      <c r="CSB122" s="49"/>
      <c r="CSC122" s="49"/>
      <c r="CSD122" s="49"/>
      <c r="CSE122" s="49"/>
      <c r="CSF122" s="49"/>
      <c r="CSG122" s="49"/>
      <c r="CSH122" s="49"/>
      <c r="CSI122" s="49"/>
      <c r="CSJ122" s="49"/>
      <c r="CSK122" s="49"/>
      <c r="CSL122" s="49"/>
      <c r="CSM122" s="49"/>
      <c r="CSN122" s="49"/>
      <c r="CSO122" s="49"/>
      <c r="CSP122" s="49"/>
      <c r="CSQ122" s="49"/>
      <c r="CSR122" s="49"/>
      <c r="CSS122" s="49"/>
      <c r="CST122" s="49"/>
      <c r="CSU122" s="49"/>
      <c r="CSV122" s="49"/>
      <c r="CSW122" s="49"/>
      <c r="CSX122" s="49"/>
      <c r="CSY122" s="49"/>
      <c r="CSZ122" s="49"/>
      <c r="CTA122" s="49"/>
      <c r="CTB122" s="49"/>
      <c r="CTC122" s="49"/>
      <c r="CTD122" s="49"/>
      <c r="CTE122" s="49"/>
      <c r="CTF122" s="49"/>
      <c r="CTG122" s="49"/>
      <c r="CTH122" s="49"/>
      <c r="CTI122" s="49"/>
      <c r="CTJ122" s="49"/>
      <c r="CTK122" s="49"/>
      <c r="CTL122" s="49"/>
      <c r="CTM122" s="49"/>
      <c r="CTN122" s="49"/>
      <c r="CTO122" s="49"/>
      <c r="CTP122" s="49"/>
      <c r="CTQ122" s="49"/>
      <c r="CTR122" s="49"/>
      <c r="CTS122" s="49"/>
      <c r="CTT122" s="49"/>
      <c r="CTU122" s="49"/>
      <c r="CTV122" s="49"/>
      <c r="CTW122" s="49"/>
      <c r="CTX122" s="49"/>
      <c r="CTY122" s="49"/>
      <c r="CTZ122" s="49"/>
      <c r="CUA122" s="49"/>
      <c r="CUB122" s="49"/>
      <c r="CUC122" s="49"/>
      <c r="CUD122" s="49"/>
      <c r="CUE122" s="49"/>
      <c r="CUF122" s="49"/>
      <c r="CUG122" s="49"/>
      <c r="CUH122" s="49"/>
      <c r="CUI122" s="49"/>
      <c r="CUJ122" s="49"/>
      <c r="CUK122" s="49"/>
      <c r="CUL122" s="49"/>
      <c r="CUM122" s="49"/>
      <c r="CUN122" s="49"/>
      <c r="CUO122" s="49"/>
      <c r="CUP122" s="49"/>
      <c r="CUQ122" s="49"/>
      <c r="CUR122" s="49"/>
      <c r="CUS122" s="49"/>
      <c r="CUT122" s="49"/>
      <c r="CUU122" s="49"/>
      <c r="CUV122" s="49"/>
      <c r="CUW122" s="49"/>
      <c r="CUX122" s="49"/>
      <c r="CUY122" s="49"/>
      <c r="CUZ122" s="49"/>
      <c r="CVA122" s="49"/>
      <c r="CVB122" s="49"/>
      <c r="CVC122" s="49"/>
      <c r="CVD122" s="49"/>
      <c r="CVE122" s="49"/>
      <c r="CVF122" s="49"/>
      <c r="CVG122" s="49"/>
      <c r="CVH122" s="49"/>
      <c r="CVI122" s="49"/>
      <c r="CVJ122" s="49"/>
      <c r="CVK122" s="49"/>
      <c r="CVL122" s="49"/>
      <c r="CVM122" s="49"/>
      <c r="CVN122" s="49"/>
      <c r="CVO122" s="49"/>
      <c r="CVP122" s="49"/>
      <c r="CVQ122" s="49"/>
      <c r="CVR122" s="49"/>
      <c r="CVS122" s="49"/>
      <c r="CVT122" s="49"/>
      <c r="CVU122" s="49"/>
      <c r="CVV122" s="49"/>
      <c r="CVW122" s="49"/>
      <c r="CVX122" s="49"/>
      <c r="CVY122" s="49"/>
      <c r="CVZ122" s="49"/>
      <c r="CWA122" s="49"/>
      <c r="CWB122" s="49"/>
      <c r="CWC122" s="49"/>
      <c r="CWD122" s="49"/>
      <c r="CWE122" s="49"/>
      <c r="CWF122" s="49"/>
      <c r="CWG122" s="49"/>
      <c r="CWH122" s="49"/>
      <c r="CWI122" s="49"/>
      <c r="CWJ122" s="49"/>
      <c r="CWK122" s="49"/>
      <c r="CWL122" s="49"/>
      <c r="CWM122" s="49"/>
      <c r="CWN122" s="49"/>
      <c r="CWO122" s="49"/>
      <c r="CWP122" s="49"/>
      <c r="CWQ122" s="49"/>
    </row>
    <row r="123" spans="1:2643" s="42" customFormat="1" ht="72" customHeight="1" thickBot="1" x14ac:dyDescent="0.45">
      <c r="A123" s="170" t="s">
        <v>461</v>
      </c>
      <c r="B123" s="444" t="s">
        <v>206</v>
      </c>
      <c r="C123" s="445"/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87"/>
      <c r="P123" s="428"/>
      <c r="Q123" s="418"/>
      <c r="R123" s="418">
        <v>7</v>
      </c>
      <c r="S123" s="411"/>
      <c r="T123" s="410">
        <f t="shared" si="45"/>
        <v>102</v>
      </c>
      <c r="U123" s="418"/>
      <c r="V123" s="410">
        <f t="shared" si="46"/>
        <v>42</v>
      </c>
      <c r="W123" s="411"/>
      <c r="X123" s="410">
        <f t="shared" ref="X123" si="53">V123-Z123-AB123</f>
        <v>26</v>
      </c>
      <c r="Y123" s="417"/>
      <c r="Z123" s="418">
        <v>16</v>
      </c>
      <c r="AA123" s="418"/>
      <c r="AB123" s="410"/>
      <c r="AC123" s="418"/>
      <c r="AD123" s="418"/>
      <c r="AE123" s="417"/>
      <c r="AF123" s="58"/>
      <c r="AG123" s="56"/>
      <c r="AH123" s="59"/>
      <c r="AI123" s="58"/>
      <c r="AJ123" s="56"/>
      <c r="AK123" s="60"/>
      <c r="AL123" s="59"/>
      <c r="AM123" s="56"/>
      <c r="AN123" s="60"/>
      <c r="AO123" s="59"/>
      <c r="AP123" s="56"/>
      <c r="AQ123" s="59"/>
      <c r="AR123" s="58"/>
      <c r="AS123" s="56"/>
      <c r="AT123" s="59"/>
      <c r="AU123" s="58"/>
      <c r="AV123" s="56"/>
      <c r="AW123" s="60"/>
      <c r="AX123" s="59">
        <v>102</v>
      </c>
      <c r="AY123" s="56">
        <v>42</v>
      </c>
      <c r="AZ123" s="60">
        <v>3</v>
      </c>
      <c r="BA123" s="134"/>
      <c r="BB123" s="56"/>
      <c r="BC123" s="57"/>
      <c r="BD123" s="423">
        <f t="shared" si="52"/>
        <v>3</v>
      </c>
      <c r="BE123" s="424"/>
      <c r="BF123" s="401" t="s">
        <v>259</v>
      </c>
      <c r="BG123" s="402"/>
      <c r="BH123" s="402"/>
      <c r="BI123" s="403"/>
      <c r="BJ123" s="4">
        <f t="shared" si="44"/>
        <v>42</v>
      </c>
      <c r="BN123" s="280">
        <f t="shared" si="33"/>
        <v>42</v>
      </c>
      <c r="BO123" s="21"/>
      <c r="BP123" s="21"/>
      <c r="BQ123" s="21"/>
    </row>
    <row r="124" spans="1:2643" s="42" customFormat="1" ht="70.5" customHeight="1" thickBot="1" x14ac:dyDescent="0.45">
      <c r="A124" s="287" t="s">
        <v>462</v>
      </c>
      <c r="B124" s="431" t="s">
        <v>326</v>
      </c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86"/>
      <c r="P124" s="428"/>
      <c r="Q124" s="418"/>
      <c r="R124" s="418"/>
      <c r="S124" s="411"/>
      <c r="T124" s="410"/>
      <c r="U124" s="418"/>
      <c r="V124" s="410"/>
      <c r="W124" s="411"/>
      <c r="X124" s="410"/>
      <c r="Y124" s="417"/>
      <c r="Z124" s="418"/>
      <c r="AA124" s="418"/>
      <c r="AB124" s="410"/>
      <c r="AC124" s="418"/>
      <c r="AD124" s="418">
        <f t="shared" ref="AD124" si="54">SUM(AD125:AE128)</f>
        <v>0</v>
      </c>
      <c r="AE124" s="417"/>
      <c r="AF124" s="301">
        <f t="shared" ref="AF124:AN124" si="55">SUM(AF125:AF131)</f>
        <v>0</v>
      </c>
      <c r="AG124" s="298">
        <f t="shared" si="55"/>
        <v>0</v>
      </c>
      <c r="AH124" s="302">
        <f t="shared" si="55"/>
        <v>0</v>
      </c>
      <c r="AI124" s="301">
        <f t="shared" si="55"/>
        <v>0</v>
      </c>
      <c r="AJ124" s="298">
        <f t="shared" si="55"/>
        <v>0</v>
      </c>
      <c r="AK124" s="303">
        <f t="shared" si="55"/>
        <v>0</v>
      </c>
      <c r="AL124" s="302">
        <f t="shared" si="55"/>
        <v>0</v>
      </c>
      <c r="AM124" s="298">
        <f t="shared" si="55"/>
        <v>0</v>
      </c>
      <c r="AN124" s="303">
        <f t="shared" si="55"/>
        <v>0</v>
      </c>
      <c r="AO124" s="302"/>
      <c r="AP124" s="298"/>
      <c r="AQ124" s="302"/>
      <c r="AR124" s="301"/>
      <c r="AS124" s="298"/>
      <c r="AT124" s="302"/>
      <c r="AU124" s="301"/>
      <c r="AV124" s="298"/>
      <c r="AW124" s="303"/>
      <c r="AX124" s="302"/>
      <c r="AY124" s="298"/>
      <c r="AZ124" s="303"/>
      <c r="BA124" s="308"/>
      <c r="BB124" s="298"/>
      <c r="BC124" s="309"/>
      <c r="BD124" s="423">
        <f t="shared" si="52"/>
        <v>0</v>
      </c>
      <c r="BE124" s="424"/>
      <c r="BF124" s="401"/>
      <c r="BG124" s="402"/>
      <c r="BH124" s="402"/>
      <c r="BI124" s="403"/>
      <c r="BJ124" s="4">
        <f t="shared" si="44"/>
        <v>0</v>
      </c>
      <c r="BN124" s="280">
        <f t="shared" si="33"/>
        <v>0</v>
      </c>
      <c r="BO124" s="21"/>
      <c r="BP124" s="21"/>
      <c r="BQ124" s="21"/>
    </row>
    <row r="125" spans="1:2643" s="42" customFormat="1" ht="48" customHeight="1" thickBot="1" x14ac:dyDescent="0.45">
      <c r="A125" s="170" t="s">
        <v>463</v>
      </c>
      <c r="B125" s="444" t="s">
        <v>298</v>
      </c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87"/>
      <c r="P125" s="428">
        <v>4</v>
      </c>
      <c r="Q125" s="418"/>
      <c r="R125" s="418"/>
      <c r="S125" s="411"/>
      <c r="T125" s="410">
        <f>SUM(AF125,AI125,AL125,AO125,AR125,AU125,AX125,BA125)</f>
        <v>108</v>
      </c>
      <c r="U125" s="418"/>
      <c r="V125" s="410">
        <f>SUM(AG125,AJ125,AM125,AP125,AS125,AV125,AY125,BB125)</f>
        <v>50</v>
      </c>
      <c r="W125" s="411"/>
      <c r="X125" s="410">
        <f>V125-Z125-AB125</f>
        <v>32</v>
      </c>
      <c r="Y125" s="417"/>
      <c r="Z125" s="418"/>
      <c r="AA125" s="418"/>
      <c r="AB125" s="410">
        <v>18</v>
      </c>
      <c r="AC125" s="418"/>
      <c r="AD125" s="418"/>
      <c r="AE125" s="417"/>
      <c r="AF125" s="301"/>
      <c r="AG125" s="298"/>
      <c r="AH125" s="302"/>
      <c r="AI125" s="301"/>
      <c r="AJ125" s="298"/>
      <c r="AK125" s="303"/>
      <c r="AL125" s="302"/>
      <c r="AM125" s="298"/>
      <c r="AN125" s="303"/>
      <c r="AO125" s="302">
        <v>108</v>
      </c>
      <c r="AP125" s="298">
        <v>50</v>
      </c>
      <c r="AQ125" s="302">
        <v>3</v>
      </c>
      <c r="AR125" s="301"/>
      <c r="AS125" s="298"/>
      <c r="AT125" s="302"/>
      <c r="AU125" s="301"/>
      <c r="AV125" s="298"/>
      <c r="AW125" s="303"/>
      <c r="AX125" s="302"/>
      <c r="AY125" s="298"/>
      <c r="AZ125" s="303"/>
      <c r="BA125" s="308"/>
      <c r="BB125" s="298"/>
      <c r="BC125" s="309"/>
      <c r="BD125" s="423">
        <f>SUM(AH125,AK125,AN125,AQ125,AT125,AW125,AZ125)</f>
        <v>3</v>
      </c>
      <c r="BE125" s="424"/>
      <c r="BF125" s="401" t="s">
        <v>260</v>
      </c>
      <c r="BG125" s="402"/>
      <c r="BH125" s="402"/>
      <c r="BI125" s="403"/>
      <c r="BJ125" s="4">
        <f t="shared" si="44"/>
        <v>50</v>
      </c>
      <c r="BK125" s="49"/>
      <c r="BL125" s="49"/>
      <c r="BM125" s="49"/>
      <c r="BN125" s="280">
        <f t="shared" si="33"/>
        <v>50</v>
      </c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49"/>
      <c r="KK125" s="49"/>
      <c r="KL125" s="49"/>
      <c r="KM125" s="49"/>
      <c r="KN125" s="49"/>
      <c r="KO125" s="49"/>
      <c r="KP125" s="49"/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9"/>
      <c r="LI125" s="49"/>
      <c r="LJ125" s="49"/>
      <c r="LK125" s="49"/>
      <c r="LL125" s="49"/>
      <c r="LM125" s="49"/>
      <c r="LN125" s="49"/>
      <c r="LO125" s="49"/>
      <c r="LP125" s="49"/>
      <c r="LQ125" s="49"/>
      <c r="LR125" s="49"/>
      <c r="LS125" s="49"/>
      <c r="LT125" s="49"/>
      <c r="LU125" s="49"/>
      <c r="LV125" s="49"/>
      <c r="LW125" s="49"/>
      <c r="LX125" s="49"/>
      <c r="LY125" s="49"/>
      <c r="LZ125" s="49"/>
      <c r="MA125" s="49"/>
      <c r="MB125" s="49"/>
      <c r="MC125" s="49"/>
      <c r="MD125" s="49"/>
      <c r="ME125" s="49"/>
      <c r="MF125" s="49"/>
      <c r="MG125" s="49"/>
      <c r="MH125" s="49"/>
      <c r="MI125" s="49"/>
      <c r="MJ125" s="49"/>
      <c r="MK125" s="49"/>
      <c r="ML125" s="49"/>
      <c r="MM125" s="49"/>
      <c r="MN125" s="49"/>
      <c r="MO125" s="49"/>
      <c r="MP125" s="49"/>
      <c r="MQ125" s="49"/>
      <c r="MR125" s="49"/>
      <c r="MS125" s="49"/>
      <c r="MT125" s="49"/>
      <c r="MU125" s="49"/>
      <c r="MV125" s="49"/>
      <c r="MW125" s="49"/>
      <c r="MX125" s="49"/>
      <c r="MY125" s="49"/>
      <c r="MZ125" s="49"/>
      <c r="NA125" s="49"/>
      <c r="NB125" s="49"/>
      <c r="NC125" s="49"/>
      <c r="ND125" s="49"/>
      <c r="NE125" s="49"/>
      <c r="NF125" s="49"/>
      <c r="NG125" s="49"/>
      <c r="NH125" s="49"/>
      <c r="NI125" s="49"/>
      <c r="NJ125" s="49"/>
      <c r="NK125" s="49"/>
      <c r="NL125" s="49"/>
      <c r="NM125" s="49"/>
      <c r="NN125" s="49"/>
      <c r="NO125" s="49"/>
      <c r="NP125" s="49"/>
      <c r="NQ125" s="49"/>
      <c r="NR125" s="49"/>
      <c r="NS125" s="49"/>
      <c r="NT125" s="49"/>
      <c r="NU125" s="49"/>
      <c r="NV125" s="49"/>
      <c r="NW125" s="49"/>
      <c r="NX125" s="49"/>
      <c r="NY125" s="49"/>
      <c r="NZ125" s="49"/>
      <c r="OA125" s="49"/>
      <c r="OB125" s="49"/>
      <c r="OC125" s="49"/>
      <c r="OD125" s="49"/>
      <c r="OE125" s="49"/>
      <c r="OF125" s="49"/>
      <c r="OG125" s="49"/>
      <c r="OH125" s="49"/>
      <c r="OI125" s="49"/>
      <c r="OJ125" s="49"/>
      <c r="OK125" s="49"/>
      <c r="OL125" s="49"/>
      <c r="OM125" s="49"/>
      <c r="ON125" s="49"/>
      <c r="OO125" s="49"/>
      <c r="OP125" s="49"/>
      <c r="OQ125" s="49"/>
      <c r="OR125" s="49"/>
      <c r="OS125" s="49"/>
      <c r="OT125" s="49"/>
      <c r="OU125" s="49"/>
      <c r="OV125" s="49"/>
      <c r="OW125" s="49"/>
      <c r="OX125" s="49"/>
      <c r="OY125" s="49"/>
      <c r="OZ125" s="49"/>
      <c r="PA125" s="49"/>
      <c r="PB125" s="49"/>
      <c r="PC125" s="49"/>
      <c r="PD125" s="49"/>
      <c r="PE125" s="49"/>
      <c r="PF125" s="49"/>
      <c r="PG125" s="49"/>
      <c r="PH125" s="49"/>
      <c r="PI125" s="49"/>
      <c r="PJ125" s="49"/>
      <c r="PK125" s="49"/>
      <c r="PL125" s="49"/>
      <c r="PM125" s="49"/>
      <c r="PN125" s="49"/>
      <c r="PO125" s="49"/>
      <c r="PP125" s="49"/>
      <c r="PQ125" s="49"/>
      <c r="PR125" s="49"/>
      <c r="PS125" s="49"/>
      <c r="PT125" s="49"/>
      <c r="PU125" s="49"/>
      <c r="PV125" s="49"/>
      <c r="PW125" s="49"/>
      <c r="PX125" s="49"/>
      <c r="PY125" s="49"/>
      <c r="PZ125" s="49"/>
      <c r="QA125" s="49"/>
      <c r="QB125" s="49"/>
      <c r="QC125" s="49"/>
      <c r="QD125" s="49"/>
      <c r="QE125" s="49"/>
      <c r="QF125" s="49"/>
      <c r="QG125" s="49"/>
      <c r="QH125" s="49"/>
      <c r="QI125" s="49"/>
      <c r="QJ125" s="49"/>
      <c r="QK125" s="49"/>
      <c r="QL125" s="49"/>
      <c r="QM125" s="49"/>
      <c r="QN125" s="49"/>
      <c r="QO125" s="49"/>
      <c r="QP125" s="49"/>
      <c r="QQ125" s="49"/>
      <c r="QR125" s="49"/>
      <c r="QS125" s="49"/>
      <c r="QT125" s="49"/>
      <c r="QU125" s="49"/>
      <c r="QV125" s="49"/>
      <c r="QW125" s="49"/>
      <c r="QX125" s="49"/>
      <c r="QY125" s="49"/>
      <c r="QZ125" s="49"/>
      <c r="RA125" s="49"/>
      <c r="RB125" s="49"/>
      <c r="RC125" s="49"/>
      <c r="RD125" s="49"/>
      <c r="RE125" s="49"/>
      <c r="RF125" s="49"/>
      <c r="RG125" s="49"/>
      <c r="RH125" s="49"/>
      <c r="RI125" s="49"/>
      <c r="RJ125" s="49"/>
      <c r="RK125" s="49"/>
      <c r="RL125" s="49"/>
      <c r="RM125" s="49"/>
      <c r="RN125" s="49"/>
      <c r="RO125" s="49"/>
      <c r="RP125" s="49"/>
      <c r="RQ125" s="49"/>
      <c r="RR125" s="49"/>
      <c r="RS125" s="49"/>
      <c r="RT125" s="49"/>
      <c r="RU125" s="49"/>
      <c r="RV125" s="49"/>
      <c r="RW125" s="49"/>
      <c r="RX125" s="49"/>
      <c r="RY125" s="49"/>
      <c r="RZ125" s="49"/>
      <c r="SA125" s="49"/>
      <c r="SB125" s="49"/>
      <c r="SC125" s="49"/>
      <c r="SD125" s="49"/>
      <c r="SE125" s="49"/>
      <c r="SF125" s="49"/>
      <c r="SG125" s="49"/>
      <c r="SH125" s="49"/>
      <c r="SI125" s="49"/>
      <c r="SJ125" s="49"/>
      <c r="SK125" s="49"/>
      <c r="SL125" s="49"/>
      <c r="SM125" s="49"/>
      <c r="SN125" s="49"/>
      <c r="SO125" s="49"/>
      <c r="SP125" s="49"/>
      <c r="SQ125" s="49"/>
      <c r="SR125" s="49"/>
      <c r="SS125" s="49"/>
      <c r="ST125" s="49"/>
      <c r="SU125" s="49"/>
      <c r="SV125" s="49"/>
      <c r="SW125" s="49"/>
      <c r="SX125" s="49"/>
      <c r="SY125" s="49"/>
      <c r="SZ125" s="49"/>
      <c r="TA125" s="49"/>
      <c r="TB125" s="49"/>
      <c r="TC125" s="49"/>
      <c r="TD125" s="49"/>
      <c r="TE125" s="49"/>
      <c r="TF125" s="49"/>
      <c r="TG125" s="49"/>
      <c r="TH125" s="49"/>
      <c r="TI125" s="49"/>
      <c r="TJ125" s="49"/>
      <c r="TK125" s="49"/>
      <c r="TL125" s="49"/>
      <c r="TM125" s="49"/>
      <c r="TN125" s="49"/>
      <c r="TO125" s="49"/>
      <c r="TP125" s="49"/>
      <c r="TQ125" s="49"/>
      <c r="TR125" s="49"/>
      <c r="TS125" s="49"/>
      <c r="TT125" s="49"/>
      <c r="TU125" s="49"/>
      <c r="TV125" s="49"/>
      <c r="TW125" s="49"/>
      <c r="TX125" s="49"/>
      <c r="TY125" s="49"/>
      <c r="TZ125" s="49"/>
      <c r="UA125" s="49"/>
      <c r="UB125" s="49"/>
      <c r="UC125" s="49"/>
      <c r="UD125" s="49"/>
      <c r="UE125" s="49"/>
      <c r="UF125" s="49"/>
      <c r="UG125" s="49"/>
      <c r="UH125" s="49"/>
      <c r="UI125" s="49"/>
      <c r="UJ125" s="49"/>
      <c r="UK125" s="49"/>
      <c r="UL125" s="49"/>
      <c r="UM125" s="49"/>
      <c r="UN125" s="49"/>
      <c r="UO125" s="49"/>
      <c r="UP125" s="49"/>
      <c r="UQ125" s="49"/>
      <c r="UR125" s="49"/>
      <c r="US125" s="49"/>
      <c r="UT125" s="49"/>
      <c r="UU125" s="49"/>
      <c r="UV125" s="49"/>
      <c r="UW125" s="49"/>
      <c r="UX125" s="49"/>
      <c r="UY125" s="49"/>
      <c r="UZ125" s="49"/>
      <c r="VA125" s="49"/>
      <c r="VB125" s="49"/>
      <c r="VC125" s="49"/>
      <c r="VD125" s="49"/>
      <c r="VE125" s="49"/>
      <c r="VF125" s="49"/>
      <c r="VG125" s="49"/>
      <c r="VH125" s="49"/>
      <c r="VI125" s="49"/>
      <c r="VJ125" s="49"/>
      <c r="VK125" s="49"/>
      <c r="VL125" s="49"/>
      <c r="VM125" s="49"/>
      <c r="VN125" s="49"/>
      <c r="VO125" s="49"/>
      <c r="VP125" s="49"/>
      <c r="VQ125" s="49"/>
      <c r="VR125" s="49"/>
      <c r="VS125" s="49"/>
      <c r="VT125" s="49"/>
      <c r="VU125" s="49"/>
      <c r="VV125" s="49"/>
      <c r="VW125" s="49"/>
      <c r="VX125" s="49"/>
      <c r="VY125" s="49"/>
      <c r="VZ125" s="49"/>
      <c r="WA125" s="49"/>
      <c r="WB125" s="49"/>
      <c r="WC125" s="49"/>
      <c r="WD125" s="49"/>
      <c r="WE125" s="49"/>
      <c r="WF125" s="49"/>
      <c r="WG125" s="49"/>
      <c r="WH125" s="49"/>
      <c r="WI125" s="49"/>
      <c r="WJ125" s="49"/>
      <c r="WK125" s="49"/>
      <c r="WL125" s="49"/>
      <c r="WM125" s="49"/>
      <c r="WN125" s="49"/>
      <c r="WO125" s="49"/>
      <c r="WP125" s="49"/>
      <c r="WQ125" s="49"/>
      <c r="WR125" s="49"/>
      <c r="WS125" s="49"/>
      <c r="WT125" s="49"/>
      <c r="WU125" s="49"/>
      <c r="WV125" s="49"/>
      <c r="WW125" s="49"/>
      <c r="WX125" s="49"/>
      <c r="WY125" s="49"/>
      <c r="WZ125" s="49"/>
      <c r="XA125" s="49"/>
      <c r="XB125" s="49"/>
      <c r="XC125" s="49"/>
      <c r="XD125" s="49"/>
      <c r="XE125" s="49"/>
      <c r="XF125" s="49"/>
      <c r="XG125" s="49"/>
      <c r="XH125" s="49"/>
      <c r="XI125" s="49"/>
      <c r="XJ125" s="49"/>
      <c r="XK125" s="49"/>
      <c r="XL125" s="49"/>
      <c r="XM125" s="49"/>
      <c r="XN125" s="49"/>
      <c r="XO125" s="49"/>
      <c r="XP125" s="49"/>
      <c r="XQ125" s="49"/>
      <c r="XR125" s="49"/>
      <c r="XS125" s="49"/>
      <c r="XT125" s="49"/>
      <c r="XU125" s="49"/>
      <c r="XV125" s="49"/>
      <c r="XW125" s="49"/>
      <c r="XX125" s="49"/>
      <c r="XY125" s="49"/>
      <c r="XZ125" s="49"/>
      <c r="YA125" s="49"/>
      <c r="YB125" s="49"/>
      <c r="YC125" s="49"/>
      <c r="YD125" s="49"/>
      <c r="YE125" s="49"/>
      <c r="YF125" s="49"/>
      <c r="YG125" s="49"/>
      <c r="YH125" s="49"/>
      <c r="YI125" s="49"/>
      <c r="YJ125" s="49"/>
      <c r="YK125" s="49"/>
      <c r="YL125" s="49"/>
      <c r="YM125" s="49"/>
      <c r="YN125" s="49"/>
      <c r="YO125" s="49"/>
      <c r="YP125" s="49"/>
      <c r="YQ125" s="49"/>
      <c r="YR125" s="49"/>
      <c r="YS125" s="49"/>
      <c r="YT125" s="49"/>
      <c r="YU125" s="49"/>
      <c r="YV125" s="49"/>
      <c r="YW125" s="49"/>
      <c r="YX125" s="49"/>
      <c r="YY125" s="49"/>
      <c r="YZ125" s="49"/>
      <c r="ZA125" s="49"/>
      <c r="ZB125" s="49"/>
      <c r="ZC125" s="49"/>
      <c r="ZD125" s="49"/>
      <c r="ZE125" s="49"/>
      <c r="ZF125" s="49"/>
      <c r="ZG125" s="49"/>
      <c r="ZH125" s="49"/>
      <c r="ZI125" s="49"/>
      <c r="ZJ125" s="49"/>
      <c r="ZK125" s="49"/>
      <c r="ZL125" s="49"/>
      <c r="ZM125" s="49"/>
      <c r="ZN125" s="49"/>
      <c r="ZO125" s="49"/>
      <c r="ZP125" s="49"/>
      <c r="ZQ125" s="49"/>
      <c r="ZR125" s="49"/>
      <c r="ZS125" s="49"/>
      <c r="ZT125" s="49"/>
      <c r="ZU125" s="49"/>
      <c r="ZV125" s="49"/>
      <c r="ZW125" s="49"/>
      <c r="ZX125" s="49"/>
      <c r="ZY125" s="49"/>
      <c r="ZZ125" s="49"/>
      <c r="AAA125" s="49"/>
      <c r="AAB125" s="49"/>
      <c r="AAC125" s="49"/>
      <c r="AAD125" s="49"/>
      <c r="AAE125" s="49"/>
      <c r="AAF125" s="49"/>
      <c r="AAG125" s="49"/>
      <c r="AAH125" s="49"/>
      <c r="AAI125" s="49"/>
      <c r="AAJ125" s="49"/>
      <c r="AAK125" s="49"/>
      <c r="AAL125" s="49"/>
      <c r="AAM125" s="49"/>
      <c r="AAN125" s="49"/>
      <c r="AAO125" s="49"/>
      <c r="AAP125" s="49"/>
      <c r="AAQ125" s="49"/>
      <c r="AAR125" s="49"/>
      <c r="AAS125" s="49"/>
      <c r="AAT125" s="49"/>
      <c r="AAU125" s="49"/>
      <c r="AAV125" s="49"/>
      <c r="AAW125" s="49"/>
      <c r="AAX125" s="49"/>
      <c r="AAY125" s="49"/>
      <c r="AAZ125" s="49"/>
      <c r="ABA125" s="49"/>
      <c r="ABB125" s="49"/>
      <c r="ABC125" s="49"/>
      <c r="ABD125" s="49"/>
      <c r="ABE125" s="49"/>
      <c r="ABF125" s="49"/>
      <c r="ABG125" s="49"/>
      <c r="ABH125" s="49"/>
      <c r="ABI125" s="49"/>
      <c r="ABJ125" s="49"/>
      <c r="ABK125" s="49"/>
      <c r="ABL125" s="49"/>
      <c r="ABM125" s="49"/>
      <c r="ABN125" s="49"/>
      <c r="ABO125" s="49"/>
      <c r="ABP125" s="49"/>
      <c r="ABQ125" s="49"/>
      <c r="ABR125" s="49"/>
      <c r="ABS125" s="49"/>
      <c r="ABT125" s="49"/>
      <c r="ABU125" s="49"/>
      <c r="ABV125" s="49"/>
      <c r="ABW125" s="49"/>
      <c r="ABX125" s="49"/>
      <c r="ABY125" s="49"/>
      <c r="ABZ125" s="49"/>
      <c r="ACA125" s="49"/>
      <c r="ACB125" s="49"/>
      <c r="ACC125" s="49"/>
      <c r="ACD125" s="49"/>
      <c r="ACE125" s="49"/>
      <c r="ACF125" s="49"/>
      <c r="ACG125" s="49"/>
      <c r="ACH125" s="49"/>
      <c r="ACI125" s="49"/>
      <c r="ACJ125" s="49"/>
      <c r="ACK125" s="49"/>
      <c r="ACL125" s="49"/>
      <c r="ACM125" s="49"/>
      <c r="ACN125" s="49"/>
      <c r="ACO125" s="49"/>
      <c r="ACP125" s="49"/>
      <c r="ACQ125" s="49"/>
      <c r="ACR125" s="49"/>
      <c r="ACS125" s="49"/>
      <c r="ACT125" s="49"/>
      <c r="ACU125" s="49"/>
      <c r="ACV125" s="49"/>
      <c r="ACW125" s="49"/>
      <c r="ACX125" s="49"/>
      <c r="ACY125" s="49"/>
      <c r="ACZ125" s="49"/>
      <c r="ADA125" s="49"/>
      <c r="ADB125" s="49"/>
      <c r="ADC125" s="49"/>
      <c r="ADD125" s="49"/>
      <c r="ADE125" s="49"/>
      <c r="ADF125" s="49"/>
      <c r="ADG125" s="49"/>
      <c r="ADH125" s="49"/>
      <c r="ADI125" s="49"/>
      <c r="ADJ125" s="49"/>
      <c r="ADK125" s="49"/>
      <c r="ADL125" s="49"/>
      <c r="ADM125" s="49"/>
      <c r="ADN125" s="49"/>
      <c r="ADO125" s="49"/>
      <c r="ADP125" s="49"/>
      <c r="ADQ125" s="49"/>
      <c r="ADR125" s="49"/>
      <c r="ADS125" s="49"/>
      <c r="ADT125" s="49"/>
      <c r="ADU125" s="49"/>
      <c r="ADV125" s="49"/>
      <c r="ADW125" s="49"/>
      <c r="ADX125" s="49"/>
      <c r="ADY125" s="49"/>
      <c r="ADZ125" s="49"/>
      <c r="AEA125" s="49"/>
      <c r="AEB125" s="49"/>
      <c r="AEC125" s="49"/>
      <c r="AED125" s="49"/>
      <c r="AEE125" s="49"/>
      <c r="AEF125" s="49"/>
      <c r="AEG125" s="49"/>
      <c r="AEH125" s="49"/>
      <c r="AEI125" s="49"/>
      <c r="AEJ125" s="49"/>
      <c r="AEK125" s="49"/>
      <c r="AEL125" s="49"/>
      <c r="AEM125" s="49"/>
      <c r="AEN125" s="49"/>
      <c r="AEO125" s="49"/>
      <c r="AEP125" s="49"/>
      <c r="AEQ125" s="49"/>
      <c r="AER125" s="49"/>
      <c r="AES125" s="49"/>
      <c r="AET125" s="49"/>
      <c r="AEU125" s="49"/>
      <c r="AEV125" s="49"/>
      <c r="AEW125" s="49"/>
      <c r="AEX125" s="49"/>
      <c r="AEY125" s="49"/>
      <c r="AEZ125" s="49"/>
      <c r="AFA125" s="49"/>
      <c r="AFB125" s="49"/>
      <c r="AFC125" s="49"/>
      <c r="AFD125" s="49"/>
      <c r="AFE125" s="49"/>
      <c r="AFF125" s="49"/>
      <c r="AFG125" s="49"/>
      <c r="AFH125" s="49"/>
      <c r="AFI125" s="49"/>
      <c r="AFJ125" s="49"/>
      <c r="AFK125" s="49"/>
      <c r="AFL125" s="49"/>
      <c r="AFM125" s="49"/>
      <c r="AFN125" s="49"/>
      <c r="AFO125" s="49"/>
      <c r="AFP125" s="49"/>
      <c r="AFQ125" s="49"/>
      <c r="AFR125" s="49"/>
      <c r="AFS125" s="49"/>
      <c r="AFT125" s="49"/>
      <c r="AFU125" s="49"/>
      <c r="AFV125" s="49"/>
      <c r="AFW125" s="49"/>
      <c r="AFX125" s="49"/>
      <c r="AFY125" s="49"/>
      <c r="AFZ125" s="49"/>
      <c r="AGA125" s="49"/>
      <c r="AGB125" s="49"/>
      <c r="AGC125" s="49"/>
      <c r="AGD125" s="49"/>
      <c r="AGE125" s="49"/>
      <c r="AGF125" s="49"/>
      <c r="AGG125" s="49"/>
      <c r="AGH125" s="49"/>
      <c r="AGI125" s="49"/>
      <c r="AGJ125" s="49"/>
      <c r="AGK125" s="49"/>
      <c r="AGL125" s="49"/>
      <c r="AGM125" s="49"/>
      <c r="AGN125" s="49"/>
      <c r="AGO125" s="49"/>
      <c r="AGP125" s="49"/>
      <c r="AGQ125" s="49"/>
      <c r="AGR125" s="49"/>
      <c r="AGS125" s="49"/>
      <c r="AGT125" s="49"/>
      <c r="AGU125" s="49"/>
      <c r="AGV125" s="49"/>
      <c r="AGW125" s="49"/>
      <c r="AGX125" s="49"/>
      <c r="AGY125" s="49"/>
      <c r="AGZ125" s="49"/>
      <c r="AHA125" s="49"/>
      <c r="AHB125" s="49"/>
      <c r="AHC125" s="49"/>
      <c r="AHD125" s="49"/>
      <c r="AHE125" s="49"/>
      <c r="AHF125" s="49"/>
      <c r="AHG125" s="49"/>
      <c r="AHH125" s="49"/>
      <c r="AHI125" s="49"/>
      <c r="AHJ125" s="49"/>
      <c r="AHK125" s="49"/>
      <c r="AHL125" s="49"/>
      <c r="AHM125" s="49"/>
      <c r="AHN125" s="49"/>
      <c r="AHO125" s="49"/>
      <c r="AHP125" s="49"/>
      <c r="AHQ125" s="49"/>
      <c r="AHR125" s="49"/>
      <c r="AHS125" s="49"/>
      <c r="AHT125" s="49"/>
      <c r="AHU125" s="49"/>
      <c r="AHV125" s="49"/>
      <c r="AHW125" s="49"/>
      <c r="AHX125" s="49"/>
      <c r="AHY125" s="49"/>
      <c r="AHZ125" s="49"/>
      <c r="AIA125" s="49"/>
      <c r="AIB125" s="49"/>
      <c r="AIC125" s="49"/>
      <c r="AID125" s="49"/>
      <c r="AIE125" s="49"/>
      <c r="AIF125" s="49"/>
      <c r="AIG125" s="49"/>
      <c r="AIH125" s="49"/>
      <c r="AII125" s="49"/>
      <c r="AIJ125" s="49"/>
      <c r="AIK125" s="49"/>
      <c r="AIL125" s="49"/>
      <c r="AIM125" s="49"/>
      <c r="AIN125" s="49"/>
      <c r="AIO125" s="49"/>
      <c r="AIP125" s="49"/>
      <c r="AIQ125" s="49"/>
      <c r="AIR125" s="49"/>
      <c r="AIS125" s="49"/>
      <c r="AIT125" s="49"/>
      <c r="AIU125" s="49"/>
      <c r="AIV125" s="49"/>
      <c r="AIW125" s="49"/>
      <c r="AIX125" s="49"/>
      <c r="AIY125" s="49"/>
      <c r="AIZ125" s="49"/>
      <c r="AJA125" s="49"/>
      <c r="AJB125" s="49"/>
      <c r="AJC125" s="49"/>
      <c r="AJD125" s="49"/>
      <c r="AJE125" s="49"/>
      <c r="AJF125" s="49"/>
      <c r="AJG125" s="49"/>
      <c r="AJH125" s="49"/>
      <c r="AJI125" s="49"/>
      <c r="AJJ125" s="49"/>
      <c r="AJK125" s="49"/>
      <c r="AJL125" s="49"/>
      <c r="AJM125" s="49"/>
      <c r="AJN125" s="49"/>
      <c r="AJO125" s="49"/>
      <c r="AJP125" s="49"/>
      <c r="AJQ125" s="49"/>
      <c r="AJR125" s="49"/>
      <c r="AJS125" s="49"/>
      <c r="AJT125" s="49"/>
      <c r="AJU125" s="49"/>
      <c r="AJV125" s="49"/>
      <c r="AJW125" s="49"/>
      <c r="AJX125" s="49"/>
      <c r="AJY125" s="49"/>
      <c r="AJZ125" s="49"/>
      <c r="AKA125" s="49"/>
      <c r="AKB125" s="49"/>
      <c r="AKC125" s="49"/>
      <c r="AKD125" s="49"/>
      <c r="AKE125" s="49"/>
      <c r="AKF125" s="49"/>
      <c r="AKG125" s="49"/>
      <c r="AKH125" s="49"/>
      <c r="AKI125" s="49"/>
      <c r="AKJ125" s="49"/>
      <c r="AKK125" s="49"/>
      <c r="AKL125" s="49"/>
      <c r="AKM125" s="49"/>
      <c r="AKN125" s="49"/>
      <c r="AKO125" s="49"/>
      <c r="AKP125" s="49"/>
      <c r="AKQ125" s="49"/>
      <c r="AKR125" s="49"/>
      <c r="AKS125" s="49"/>
      <c r="AKT125" s="49"/>
      <c r="AKU125" s="49"/>
      <c r="AKV125" s="49"/>
      <c r="AKW125" s="49"/>
      <c r="AKX125" s="49"/>
      <c r="AKY125" s="49"/>
      <c r="AKZ125" s="49"/>
      <c r="ALA125" s="49"/>
      <c r="ALB125" s="49"/>
      <c r="ALC125" s="49"/>
      <c r="ALD125" s="49"/>
      <c r="ALE125" s="49"/>
      <c r="ALF125" s="49"/>
      <c r="ALG125" s="49"/>
      <c r="ALH125" s="49"/>
      <c r="ALI125" s="49"/>
      <c r="ALJ125" s="49"/>
      <c r="ALK125" s="49"/>
      <c r="ALL125" s="49"/>
      <c r="ALM125" s="49"/>
      <c r="ALN125" s="49"/>
      <c r="ALO125" s="49"/>
      <c r="ALP125" s="49"/>
      <c r="ALQ125" s="49"/>
      <c r="ALR125" s="49"/>
      <c r="ALS125" s="49"/>
      <c r="ALT125" s="49"/>
      <c r="ALU125" s="49"/>
      <c r="ALV125" s="49"/>
      <c r="ALW125" s="49"/>
      <c r="ALX125" s="49"/>
      <c r="ALY125" s="49"/>
      <c r="ALZ125" s="49"/>
      <c r="AMA125" s="49"/>
      <c r="AMB125" s="49"/>
      <c r="AMC125" s="49"/>
      <c r="AMD125" s="49"/>
      <c r="AME125" s="49"/>
      <c r="AMF125" s="49"/>
      <c r="AMG125" s="49"/>
      <c r="AMH125" s="49"/>
      <c r="AMI125" s="49"/>
      <c r="AMJ125" s="49"/>
      <c r="AMK125" s="49"/>
      <c r="AML125" s="49"/>
      <c r="AMM125" s="49"/>
      <c r="AMN125" s="49"/>
      <c r="AMO125" s="49"/>
      <c r="AMP125" s="49"/>
      <c r="AMQ125" s="49"/>
      <c r="AMR125" s="49"/>
      <c r="AMS125" s="49"/>
      <c r="AMT125" s="49"/>
      <c r="AMU125" s="49"/>
      <c r="AMV125" s="49"/>
      <c r="AMW125" s="49"/>
      <c r="AMX125" s="49"/>
      <c r="AMY125" s="49"/>
      <c r="AMZ125" s="49"/>
      <c r="ANA125" s="49"/>
      <c r="ANB125" s="49"/>
      <c r="ANC125" s="49"/>
      <c r="AND125" s="49"/>
      <c r="ANE125" s="49"/>
      <c r="ANF125" s="49"/>
      <c r="ANG125" s="49"/>
      <c r="ANH125" s="49"/>
      <c r="ANI125" s="49"/>
      <c r="ANJ125" s="49"/>
      <c r="ANK125" s="49"/>
      <c r="ANL125" s="49"/>
      <c r="ANM125" s="49"/>
      <c r="ANN125" s="49"/>
      <c r="ANO125" s="49"/>
      <c r="ANP125" s="49"/>
      <c r="ANQ125" s="49"/>
      <c r="ANR125" s="49"/>
      <c r="ANS125" s="49"/>
      <c r="ANT125" s="49"/>
      <c r="ANU125" s="49"/>
      <c r="ANV125" s="49"/>
      <c r="ANW125" s="49"/>
      <c r="ANX125" s="49"/>
      <c r="ANY125" s="49"/>
      <c r="ANZ125" s="49"/>
      <c r="AOA125" s="49"/>
      <c r="AOB125" s="49"/>
      <c r="AOC125" s="49"/>
      <c r="AOD125" s="49"/>
      <c r="AOE125" s="49"/>
      <c r="AOF125" s="49"/>
      <c r="AOG125" s="49"/>
      <c r="AOH125" s="49"/>
      <c r="AOI125" s="49"/>
      <c r="AOJ125" s="49"/>
      <c r="AOK125" s="49"/>
      <c r="AOL125" s="49"/>
      <c r="AOM125" s="49"/>
      <c r="AON125" s="49"/>
      <c r="AOO125" s="49"/>
      <c r="AOP125" s="49"/>
      <c r="AOQ125" s="49"/>
      <c r="AOR125" s="49"/>
      <c r="AOS125" s="49"/>
      <c r="AOT125" s="49"/>
      <c r="AOU125" s="49"/>
      <c r="AOV125" s="49"/>
      <c r="AOW125" s="49"/>
      <c r="AOX125" s="49"/>
      <c r="AOY125" s="49"/>
      <c r="AOZ125" s="49"/>
      <c r="APA125" s="49"/>
      <c r="APB125" s="49"/>
      <c r="APC125" s="49"/>
      <c r="APD125" s="49"/>
      <c r="APE125" s="49"/>
      <c r="APF125" s="49"/>
      <c r="APG125" s="49"/>
      <c r="APH125" s="49"/>
      <c r="API125" s="49"/>
      <c r="APJ125" s="49"/>
      <c r="APK125" s="49"/>
      <c r="APL125" s="49"/>
      <c r="APM125" s="49"/>
      <c r="APN125" s="49"/>
      <c r="APO125" s="49"/>
      <c r="APP125" s="49"/>
      <c r="APQ125" s="49"/>
      <c r="APR125" s="49"/>
      <c r="APS125" s="49"/>
      <c r="APT125" s="49"/>
      <c r="APU125" s="49"/>
      <c r="APV125" s="49"/>
      <c r="APW125" s="49"/>
      <c r="APX125" s="49"/>
      <c r="APY125" s="49"/>
      <c r="APZ125" s="49"/>
      <c r="AQA125" s="49"/>
      <c r="AQB125" s="49"/>
      <c r="AQC125" s="49"/>
      <c r="AQD125" s="49"/>
      <c r="AQE125" s="49"/>
      <c r="AQF125" s="49"/>
      <c r="AQG125" s="49"/>
      <c r="AQH125" s="49"/>
      <c r="AQI125" s="49"/>
      <c r="AQJ125" s="49"/>
      <c r="AQK125" s="49"/>
      <c r="AQL125" s="49"/>
      <c r="AQM125" s="49"/>
      <c r="AQN125" s="49"/>
      <c r="AQO125" s="49"/>
      <c r="AQP125" s="49"/>
      <c r="AQQ125" s="49"/>
      <c r="AQR125" s="49"/>
      <c r="AQS125" s="49"/>
      <c r="AQT125" s="49"/>
      <c r="AQU125" s="49"/>
      <c r="AQV125" s="49"/>
      <c r="AQW125" s="49"/>
      <c r="AQX125" s="49"/>
      <c r="AQY125" s="49"/>
      <c r="AQZ125" s="49"/>
      <c r="ARA125" s="49"/>
      <c r="ARB125" s="49"/>
      <c r="ARC125" s="49"/>
      <c r="ARD125" s="49"/>
      <c r="ARE125" s="49"/>
      <c r="ARF125" s="49"/>
      <c r="ARG125" s="49"/>
      <c r="ARH125" s="49"/>
      <c r="ARI125" s="49"/>
      <c r="ARJ125" s="49"/>
      <c r="ARK125" s="49"/>
      <c r="ARL125" s="49"/>
      <c r="ARM125" s="49"/>
      <c r="ARN125" s="49"/>
      <c r="ARO125" s="49"/>
      <c r="ARP125" s="49"/>
      <c r="ARQ125" s="49"/>
      <c r="ARR125" s="49"/>
      <c r="ARS125" s="49"/>
      <c r="ART125" s="49"/>
      <c r="ARU125" s="49"/>
      <c r="ARV125" s="49"/>
      <c r="ARW125" s="49"/>
      <c r="ARX125" s="49"/>
      <c r="ARY125" s="49"/>
      <c r="ARZ125" s="49"/>
      <c r="ASA125" s="49"/>
      <c r="ASB125" s="49"/>
      <c r="ASC125" s="49"/>
      <c r="ASD125" s="49"/>
      <c r="ASE125" s="49"/>
      <c r="ASF125" s="49"/>
      <c r="ASG125" s="49"/>
      <c r="ASH125" s="49"/>
      <c r="ASI125" s="49"/>
      <c r="ASJ125" s="49"/>
      <c r="ASK125" s="49"/>
      <c r="ASL125" s="49"/>
      <c r="ASM125" s="49"/>
      <c r="ASN125" s="49"/>
      <c r="ASO125" s="49"/>
      <c r="ASP125" s="49"/>
      <c r="ASQ125" s="49"/>
      <c r="ASR125" s="49"/>
      <c r="ASS125" s="49"/>
      <c r="AST125" s="49"/>
      <c r="ASU125" s="49"/>
      <c r="ASV125" s="49"/>
      <c r="ASW125" s="49"/>
      <c r="ASX125" s="49"/>
      <c r="ASY125" s="49"/>
      <c r="ASZ125" s="49"/>
      <c r="ATA125" s="49"/>
      <c r="ATB125" s="49"/>
      <c r="ATC125" s="49"/>
      <c r="ATD125" s="49"/>
      <c r="ATE125" s="49"/>
      <c r="ATF125" s="49"/>
      <c r="ATG125" s="49"/>
      <c r="ATH125" s="49"/>
      <c r="ATI125" s="49"/>
      <c r="ATJ125" s="49"/>
      <c r="ATK125" s="49"/>
      <c r="ATL125" s="49"/>
      <c r="ATM125" s="49"/>
      <c r="ATN125" s="49"/>
      <c r="ATO125" s="49"/>
      <c r="ATP125" s="49"/>
      <c r="ATQ125" s="49"/>
      <c r="ATR125" s="49"/>
      <c r="ATS125" s="49"/>
      <c r="ATT125" s="49"/>
      <c r="ATU125" s="49"/>
      <c r="ATV125" s="49"/>
      <c r="ATW125" s="49"/>
      <c r="ATX125" s="49"/>
      <c r="ATY125" s="49"/>
      <c r="ATZ125" s="49"/>
      <c r="AUA125" s="49"/>
      <c r="AUB125" s="49"/>
      <c r="AUC125" s="49"/>
      <c r="AUD125" s="49"/>
      <c r="AUE125" s="49"/>
      <c r="AUF125" s="49"/>
      <c r="AUG125" s="49"/>
      <c r="AUH125" s="49"/>
      <c r="AUI125" s="49"/>
      <c r="AUJ125" s="49"/>
      <c r="AUK125" s="49"/>
      <c r="AUL125" s="49"/>
      <c r="AUM125" s="49"/>
      <c r="AUN125" s="49"/>
      <c r="AUO125" s="49"/>
      <c r="AUP125" s="49"/>
      <c r="AUQ125" s="49"/>
      <c r="AUR125" s="49"/>
      <c r="AUS125" s="49"/>
      <c r="AUT125" s="49"/>
      <c r="AUU125" s="49"/>
      <c r="AUV125" s="49"/>
      <c r="AUW125" s="49"/>
      <c r="AUX125" s="49"/>
      <c r="AUY125" s="49"/>
      <c r="AUZ125" s="49"/>
      <c r="AVA125" s="49"/>
      <c r="AVB125" s="49"/>
      <c r="AVC125" s="49"/>
      <c r="AVD125" s="49"/>
      <c r="AVE125" s="49"/>
      <c r="AVF125" s="49"/>
      <c r="AVG125" s="49"/>
      <c r="AVH125" s="49"/>
      <c r="AVI125" s="49"/>
      <c r="AVJ125" s="49"/>
      <c r="AVK125" s="49"/>
      <c r="AVL125" s="49"/>
      <c r="AVM125" s="49"/>
      <c r="AVN125" s="49"/>
      <c r="AVO125" s="49"/>
      <c r="AVP125" s="49"/>
      <c r="AVQ125" s="49"/>
      <c r="AVR125" s="49"/>
      <c r="AVS125" s="49"/>
      <c r="AVT125" s="49"/>
      <c r="AVU125" s="49"/>
      <c r="AVV125" s="49"/>
      <c r="AVW125" s="49"/>
      <c r="AVX125" s="49"/>
      <c r="AVY125" s="49"/>
      <c r="AVZ125" s="49"/>
      <c r="AWA125" s="49"/>
      <c r="AWB125" s="49"/>
      <c r="AWC125" s="49"/>
      <c r="AWD125" s="49"/>
      <c r="AWE125" s="49"/>
      <c r="AWF125" s="49"/>
      <c r="AWG125" s="49"/>
      <c r="AWH125" s="49"/>
      <c r="AWI125" s="49"/>
      <c r="AWJ125" s="49"/>
      <c r="AWK125" s="49"/>
      <c r="AWL125" s="49"/>
      <c r="AWM125" s="49"/>
      <c r="AWN125" s="49"/>
      <c r="AWO125" s="49"/>
      <c r="AWP125" s="49"/>
      <c r="AWQ125" s="49"/>
      <c r="AWR125" s="49"/>
      <c r="AWS125" s="49"/>
      <c r="AWT125" s="49"/>
      <c r="AWU125" s="49"/>
      <c r="AWV125" s="49"/>
      <c r="AWW125" s="49"/>
      <c r="AWX125" s="49"/>
      <c r="AWY125" s="49"/>
      <c r="AWZ125" s="49"/>
      <c r="AXA125" s="49"/>
      <c r="AXB125" s="49"/>
      <c r="AXC125" s="49"/>
      <c r="AXD125" s="49"/>
      <c r="AXE125" s="49"/>
      <c r="AXF125" s="49"/>
      <c r="AXG125" s="49"/>
      <c r="AXH125" s="49"/>
      <c r="AXI125" s="49"/>
      <c r="AXJ125" s="49"/>
      <c r="AXK125" s="49"/>
      <c r="AXL125" s="49"/>
      <c r="AXM125" s="49"/>
      <c r="AXN125" s="49"/>
      <c r="AXO125" s="49"/>
      <c r="AXP125" s="49"/>
      <c r="AXQ125" s="49"/>
      <c r="AXR125" s="49"/>
      <c r="AXS125" s="49"/>
      <c r="AXT125" s="49"/>
      <c r="AXU125" s="49"/>
      <c r="AXV125" s="49"/>
      <c r="AXW125" s="49"/>
      <c r="AXX125" s="49"/>
      <c r="AXY125" s="49"/>
      <c r="AXZ125" s="49"/>
      <c r="AYA125" s="49"/>
      <c r="AYB125" s="49"/>
      <c r="AYC125" s="49"/>
      <c r="AYD125" s="49"/>
      <c r="AYE125" s="49"/>
      <c r="AYF125" s="49"/>
      <c r="AYG125" s="49"/>
      <c r="AYH125" s="49"/>
      <c r="AYI125" s="49"/>
      <c r="AYJ125" s="49"/>
      <c r="AYK125" s="49"/>
      <c r="AYL125" s="49"/>
      <c r="AYM125" s="49"/>
      <c r="AYN125" s="49"/>
      <c r="AYO125" s="49"/>
      <c r="AYP125" s="49"/>
      <c r="AYQ125" s="49"/>
      <c r="AYR125" s="49"/>
      <c r="AYS125" s="49"/>
      <c r="AYT125" s="49"/>
      <c r="AYU125" s="49"/>
      <c r="AYV125" s="49"/>
      <c r="AYW125" s="49"/>
      <c r="AYX125" s="49"/>
      <c r="AYY125" s="49"/>
      <c r="AYZ125" s="49"/>
      <c r="AZA125" s="49"/>
      <c r="AZB125" s="49"/>
      <c r="AZC125" s="49"/>
      <c r="AZD125" s="49"/>
      <c r="AZE125" s="49"/>
      <c r="AZF125" s="49"/>
      <c r="AZG125" s="49"/>
      <c r="AZH125" s="49"/>
      <c r="AZI125" s="49"/>
      <c r="AZJ125" s="49"/>
      <c r="AZK125" s="49"/>
      <c r="AZL125" s="49"/>
      <c r="AZM125" s="49"/>
      <c r="AZN125" s="49"/>
      <c r="AZO125" s="49"/>
      <c r="AZP125" s="49"/>
      <c r="AZQ125" s="49"/>
      <c r="AZR125" s="49"/>
      <c r="AZS125" s="49"/>
      <c r="AZT125" s="49"/>
      <c r="AZU125" s="49"/>
      <c r="AZV125" s="49"/>
      <c r="AZW125" s="49"/>
      <c r="AZX125" s="49"/>
      <c r="AZY125" s="49"/>
      <c r="AZZ125" s="49"/>
      <c r="BAA125" s="49"/>
      <c r="BAB125" s="49"/>
      <c r="BAC125" s="49"/>
      <c r="BAD125" s="49"/>
      <c r="BAE125" s="49"/>
      <c r="BAF125" s="49"/>
      <c r="BAG125" s="49"/>
      <c r="BAH125" s="49"/>
      <c r="BAI125" s="49"/>
      <c r="BAJ125" s="49"/>
      <c r="BAK125" s="49"/>
      <c r="BAL125" s="49"/>
      <c r="BAM125" s="49"/>
      <c r="BAN125" s="49"/>
      <c r="BAO125" s="49"/>
      <c r="BAP125" s="49"/>
      <c r="BAQ125" s="49"/>
      <c r="BAR125" s="49"/>
      <c r="BAS125" s="49"/>
      <c r="BAT125" s="49"/>
      <c r="BAU125" s="49"/>
      <c r="BAV125" s="49"/>
      <c r="BAW125" s="49"/>
      <c r="BAX125" s="49"/>
      <c r="BAY125" s="49"/>
      <c r="BAZ125" s="49"/>
      <c r="BBA125" s="49"/>
      <c r="BBB125" s="49"/>
      <c r="BBC125" s="49"/>
      <c r="BBD125" s="49"/>
      <c r="BBE125" s="49"/>
      <c r="BBF125" s="49"/>
      <c r="BBG125" s="49"/>
      <c r="BBH125" s="49"/>
      <c r="BBI125" s="49"/>
      <c r="BBJ125" s="49"/>
      <c r="BBK125" s="49"/>
      <c r="BBL125" s="49"/>
      <c r="BBM125" s="49"/>
      <c r="BBN125" s="49"/>
      <c r="BBO125" s="49"/>
      <c r="BBP125" s="49"/>
      <c r="BBQ125" s="49"/>
      <c r="BBR125" s="49"/>
      <c r="BBS125" s="49"/>
      <c r="BBT125" s="49"/>
      <c r="BBU125" s="49"/>
      <c r="BBV125" s="49"/>
      <c r="BBW125" s="49"/>
      <c r="BBX125" s="49"/>
      <c r="BBY125" s="49"/>
      <c r="BBZ125" s="49"/>
      <c r="BCA125" s="49"/>
      <c r="BCB125" s="49"/>
      <c r="BCC125" s="49"/>
      <c r="BCD125" s="49"/>
      <c r="BCE125" s="49"/>
      <c r="BCF125" s="49"/>
      <c r="BCG125" s="49"/>
      <c r="BCH125" s="49"/>
      <c r="BCI125" s="49"/>
      <c r="BCJ125" s="49"/>
      <c r="BCK125" s="49"/>
      <c r="BCL125" s="49"/>
      <c r="BCM125" s="49"/>
      <c r="BCN125" s="49"/>
      <c r="BCO125" s="49"/>
      <c r="BCP125" s="49"/>
      <c r="BCQ125" s="49"/>
      <c r="BCR125" s="49"/>
      <c r="BCS125" s="49"/>
      <c r="BCT125" s="49"/>
      <c r="BCU125" s="49"/>
      <c r="BCV125" s="49"/>
      <c r="BCW125" s="49"/>
      <c r="BCX125" s="49"/>
      <c r="BCY125" s="49"/>
      <c r="BCZ125" s="49"/>
      <c r="BDA125" s="49"/>
      <c r="BDB125" s="49"/>
      <c r="BDC125" s="49"/>
      <c r="BDD125" s="49"/>
      <c r="BDE125" s="49"/>
      <c r="BDF125" s="49"/>
      <c r="BDG125" s="49"/>
      <c r="BDH125" s="49"/>
      <c r="BDI125" s="49"/>
      <c r="BDJ125" s="49"/>
      <c r="BDK125" s="49"/>
      <c r="BDL125" s="49"/>
      <c r="BDM125" s="49"/>
      <c r="BDN125" s="49"/>
      <c r="BDO125" s="49"/>
      <c r="BDP125" s="49"/>
      <c r="BDQ125" s="49"/>
      <c r="BDR125" s="49"/>
      <c r="BDS125" s="49"/>
      <c r="BDT125" s="49"/>
      <c r="BDU125" s="49"/>
      <c r="BDV125" s="49"/>
      <c r="BDW125" s="49"/>
      <c r="BDX125" s="49"/>
      <c r="BDY125" s="49"/>
      <c r="BDZ125" s="49"/>
      <c r="BEA125" s="49"/>
      <c r="BEB125" s="49"/>
      <c r="BEC125" s="49"/>
      <c r="BED125" s="49"/>
      <c r="BEE125" s="49"/>
      <c r="BEF125" s="49"/>
      <c r="BEG125" s="49"/>
      <c r="BEH125" s="49"/>
      <c r="BEI125" s="49"/>
      <c r="BEJ125" s="49"/>
      <c r="BEK125" s="49"/>
      <c r="BEL125" s="49"/>
      <c r="BEM125" s="49"/>
      <c r="BEN125" s="49"/>
      <c r="BEO125" s="49"/>
      <c r="BEP125" s="49"/>
      <c r="BEQ125" s="49"/>
      <c r="BER125" s="49"/>
      <c r="BES125" s="49"/>
      <c r="BET125" s="49"/>
      <c r="BEU125" s="49"/>
      <c r="BEV125" s="49"/>
      <c r="BEW125" s="49"/>
      <c r="BEX125" s="49"/>
      <c r="BEY125" s="49"/>
      <c r="BEZ125" s="49"/>
      <c r="BFA125" s="49"/>
      <c r="BFB125" s="49"/>
      <c r="BFC125" s="49"/>
      <c r="BFD125" s="49"/>
      <c r="BFE125" s="49"/>
      <c r="BFF125" s="49"/>
      <c r="BFG125" s="49"/>
      <c r="BFH125" s="49"/>
      <c r="BFI125" s="49"/>
      <c r="BFJ125" s="49"/>
      <c r="BFK125" s="49"/>
      <c r="BFL125" s="49"/>
      <c r="BFM125" s="49"/>
      <c r="BFN125" s="49"/>
      <c r="BFO125" s="49"/>
      <c r="BFP125" s="49"/>
      <c r="BFQ125" s="49"/>
      <c r="BFR125" s="49"/>
      <c r="BFS125" s="49"/>
      <c r="BFT125" s="49"/>
      <c r="BFU125" s="49"/>
      <c r="BFV125" s="49"/>
      <c r="BFW125" s="49"/>
      <c r="BFX125" s="49"/>
      <c r="BFY125" s="49"/>
      <c r="BFZ125" s="49"/>
      <c r="BGA125" s="49"/>
      <c r="BGB125" s="49"/>
      <c r="BGC125" s="49"/>
      <c r="BGD125" s="49"/>
      <c r="BGE125" s="49"/>
      <c r="BGF125" s="49"/>
      <c r="BGG125" s="49"/>
      <c r="BGH125" s="49"/>
      <c r="BGI125" s="49"/>
      <c r="BGJ125" s="49"/>
      <c r="BGK125" s="49"/>
      <c r="BGL125" s="49"/>
      <c r="BGM125" s="49"/>
      <c r="BGN125" s="49"/>
      <c r="BGO125" s="49"/>
      <c r="BGP125" s="49"/>
      <c r="BGQ125" s="49"/>
      <c r="BGR125" s="49"/>
      <c r="BGS125" s="49"/>
      <c r="BGT125" s="49"/>
      <c r="BGU125" s="49"/>
      <c r="BGV125" s="49"/>
      <c r="BGW125" s="49"/>
      <c r="BGX125" s="49"/>
      <c r="BGY125" s="49"/>
      <c r="BGZ125" s="49"/>
      <c r="BHA125" s="49"/>
      <c r="BHB125" s="49"/>
      <c r="BHC125" s="49"/>
      <c r="BHD125" s="49"/>
      <c r="BHE125" s="49"/>
      <c r="BHF125" s="49"/>
      <c r="BHG125" s="49"/>
      <c r="BHH125" s="49"/>
      <c r="BHI125" s="49"/>
      <c r="BHJ125" s="49"/>
      <c r="BHK125" s="49"/>
      <c r="BHL125" s="49"/>
      <c r="BHM125" s="49"/>
      <c r="BHN125" s="49"/>
      <c r="BHO125" s="49"/>
      <c r="BHP125" s="49"/>
      <c r="BHQ125" s="49"/>
      <c r="BHR125" s="49"/>
      <c r="BHS125" s="49"/>
      <c r="BHT125" s="49"/>
      <c r="BHU125" s="49"/>
      <c r="BHV125" s="49"/>
      <c r="BHW125" s="49"/>
      <c r="BHX125" s="49"/>
      <c r="BHY125" s="49"/>
      <c r="BHZ125" s="49"/>
      <c r="BIA125" s="49"/>
      <c r="BIB125" s="49"/>
      <c r="BIC125" s="49"/>
      <c r="BID125" s="49"/>
      <c r="BIE125" s="49"/>
      <c r="BIF125" s="49"/>
      <c r="BIG125" s="49"/>
      <c r="BIH125" s="49"/>
      <c r="BII125" s="49"/>
      <c r="BIJ125" s="49"/>
      <c r="BIK125" s="49"/>
      <c r="BIL125" s="49"/>
      <c r="BIM125" s="49"/>
      <c r="BIN125" s="49"/>
      <c r="BIO125" s="49"/>
      <c r="BIP125" s="49"/>
      <c r="BIQ125" s="49"/>
      <c r="BIR125" s="49"/>
      <c r="BIS125" s="49"/>
      <c r="BIT125" s="49"/>
      <c r="BIU125" s="49"/>
      <c r="BIV125" s="49"/>
      <c r="BIW125" s="49"/>
      <c r="BIX125" s="49"/>
      <c r="BIY125" s="49"/>
      <c r="BIZ125" s="49"/>
      <c r="BJA125" s="49"/>
      <c r="BJB125" s="49"/>
      <c r="BJC125" s="49"/>
      <c r="BJD125" s="49"/>
      <c r="BJE125" s="49"/>
      <c r="BJF125" s="49"/>
      <c r="BJG125" s="49"/>
      <c r="BJH125" s="49"/>
      <c r="BJI125" s="49"/>
      <c r="BJJ125" s="49"/>
      <c r="BJK125" s="49"/>
      <c r="BJL125" s="49"/>
      <c r="BJM125" s="49"/>
      <c r="BJN125" s="49"/>
      <c r="BJO125" s="49"/>
      <c r="BJP125" s="49"/>
      <c r="BJQ125" s="49"/>
      <c r="BJR125" s="49"/>
      <c r="BJS125" s="49"/>
      <c r="BJT125" s="49"/>
      <c r="BJU125" s="49"/>
      <c r="BJV125" s="49"/>
      <c r="BJW125" s="49"/>
      <c r="BJX125" s="49"/>
      <c r="BJY125" s="49"/>
      <c r="BJZ125" s="49"/>
      <c r="BKA125" s="49"/>
      <c r="BKB125" s="49"/>
      <c r="BKC125" s="49"/>
      <c r="BKD125" s="49"/>
      <c r="BKE125" s="49"/>
      <c r="BKF125" s="49"/>
      <c r="BKG125" s="49"/>
      <c r="BKH125" s="49"/>
      <c r="BKI125" s="49"/>
      <c r="BKJ125" s="49"/>
      <c r="BKK125" s="49"/>
      <c r="BKL125" s="49"/>
      <c r="BKM125" s="49"/>
      <c r="BKN125" s="49"/>
      <c r="BKO125" s="49"/>
      <c r="BKP125" s="49"/>
      <c r="BKQ125" s="49"/>
      <c r="BKR125" s="49"/>
      <c r="BKS125" s="49"/>
      <c r="BKT125" s="49"/>
      <c r="BKU125" s="49"/>
      <c r="BKV125" s="49"/>
      <c r="BKW125" s="49"/>
      <c r="BKX125" s="49"/>
      <c r="BKY125" s="49"/>
      <c r="BKZ125" s="49"/>
      <c r="BLA125" s="49"/>
      <c r="BLB125" s="49"/>
      <c r="BLC125" s="49"/>
      <c r="BLD125" s="49"/>
      <c r="BLE125" s="49"/>
      <c r="BLF125" s="49"/>
      <c r="BLG125" s="49"/>
      <c r="BLH125" s="49"/>
      <c r="BLI125" s="49"/>
      <c r="BLJ125" s="49"/>
      <c r="BLK125" s="49"/>
      <c r="BLL125" s="49"/>
      <c r="BLM125" s="49"/>
      <c r="BLN125" s="49"/>
      <c r="BLO125" s="49"/>
      <c r="BLP125" s="49"/>
      <c r="BLQ125" s="49"/>
      <c r="BLR125" s="49"/>
      <c r="BLS125" s="49"/>
      <c r="BLT125" s="49"/>
      <c r="BLU125" s="49"/>
      <c r="BLV125" s="49"/>
      <c r="BLW125" s="49"/>
      <c r="BLX125" s="49"/>
      <c r="BLY125" s="49"/>
      <c r="BLZ125" s="49"/>
      <c r="BMA125" s="49"/>
      <c r="BMB125" s="49"/>
      <c r="BMC125" s="49"/>
      <c r="BMD125" s="49"/>
      <c r="BME125" s="49"/>
      <c r="BMF125" s="49"/>
      <c r="BMG125" s="49"/>
      <c r="BMH125" s="49"/>
      <c r="BMI125" s="49"/>
      <c r="BMJ125" s="49"/>
      <c r="BMK125" s="49"/>
      <c r="BML125" s="49"/>
      <c r="BMM125" s="49"/>
      <c r="BMN125" s="49"/>
      <c r="BMO125" s="49"/>
      <c r="BMP125" s="49"/>
      <c r="BMQ125" s="49"/>
      <c r="BMR125" s="49"/>
      <c r="BMS125" s="49"/>
      <c r="BMT125" s="49"/>
      <c r="BMU125" s="49"/>
      <c r="BMV125" s="49"/>
      <c r="BMW125" s="49"/>
      <c r="BMX125" s="49"/>
      <c r="BMY125" s="49"/>
      <c r="BMZ125" s="49"/>
      <c r="BNA125" s="49"/>
      <c r="BNB125" s="49"/>
      <c r="BNC125" s="49"/>
      <c r="BND125" s="49"/>
      <c r="BNE125" s="49"/>
      <c r="BNF125" s="49"/>
      <c r="BNG125" s="49"/>
      <c r="BNH125" s="49"/>
      <c r="BNI125" s="49"/>
      <c r="BNJ125" s="49"/>
      <c r="BNK125" s="49"/>
      <c r="BNL125" s="49"/>
      <c r="BNM125" s="49"/>
      <c r="BNN125" s="49"/>
      <c r="BNO125" s="49"/>
      <c r="BNP125" s="49"/>
      <c r="BNQ125" s="49"/>
      <c r="BNR125" s="49"/>
      <c r="BNS125" s="49"/>
      <c r="BNT125" s="49"/>
      <c r="BNU125" s="49"/>
      <c r="BNV125" s="49"/>
      <c r="BNW125" s="49"/>
      <c r="BNX125" s="49"/>
      <c r="BNY125" s="49"/>
      <c r="BNZ125" s="49"/>
      <c r="BOA125" s="49"/>
      <c r="BOB125" s="49"/>
      <c r="BOC125" s="49"/>
      <c r="BOD125" s="49"/>
      <c r="BOE125" s="49"/>
      <c r="BOF125" s="49"/>
      <c r="BOG125" s="49"/>
      <c r="BOH125" s="49"/>
      <c r="BOI125" s="49"/>
      <c r="BOJ125" s="49"/>
      <c r="BOK125" s="49"/>
      <c r="BOL125" s="49"/>
      <c r="BOM125" s="49"/>
      <c r="BON125" s="49"/>
      <c r="BOO125" s="49"/>
      <c r="BOP125" s="49"/>
      <c r="BOQ125" s="49"/>
      <c r="BOR125" s="49"/>
      <c r="BOS125" s="49"/>
      <c r="BOT125" s="49"/>
      <c r="BOU125" s="49"/>
      <c r="BOV125" s="49"/>
      <c r="BOW125" s="49"/>
      <c r="BOX125" s="49"/>
      <c r="BOY125" s="49"/>
      <c r="BOZ125" s="49"/>
      <c r="BPA125" s="49"/>
      <c r="BPB125" s="49"/>
      <c r="BPC125" s="49"/>
      <c r="BPD125" s="49"/>
      <c r="BPE125" s="49"/>
      <c r="BPF125" s="49"/>
      <c r="BPG125" s="49"/>
      <c r="BPH125" s="49"/>
      <c r="BPI125" s="49"/>
      <c r="BPJ125" s="49"/>
      <c r="BPK125" s="49"/>
      <c r="BPL125" s="49"/>
      <c r="BPM125" s="49"/>
      <c r="BPN125" s="49"/>
      <c r="BPO125" s="49"/>
      <c r="BPP125" s="49"/>
      <c r="BPQ125" s="49"/>
      <c r="BPR125" s="49"/>
      <c r="BPS125" s="49"/>
      <c r="BPT125" s="49"/>
      <c r="BPU125" s="49"/>
      <c r="BPV125" s="49"/>
      <c r="BPW125" s="49"/>
      <c r="BPX125" s="49"/>
      <c r="BPY125" s="49"/>
      <c r="BPZ125" s="49"/>
      <c r="BQA125" s="49"/>
      <c r="BQB125" s="49"/>
      <c r="BQC125" s="49"/>
      <c r="BQD125" s="49"/>
      <c r="BQE125" s="49"/>
      <c r="BQF125" s="49"/>
      <c r="BQG125" s="49"/>
      <c r="BQH125" s="49"/>
      <c r="BQI125" s="49"/>
      <c r="BQJ125" s="49"/>
      <c r="BQK125" s="49"/>
      <c r="BQL125" s="49"/>
      <c r="BQM125" s="49"/>
      <c r="BQN125" s="49"/>
      <c r="BQO125" s="49"/>
      <c r="BQP125" s="49"/>
      <c r="BQQ125" s="49"/>
      <c r="BQR125" s="49"/>
      <c r="BQS125" s="49"/>
      <c r="BQT125" s="49"/>
      <c r="BQU125" s="49"/>
      <c r="BQV125" s="49"/>
      <c r="BQW125" s="49"/>
      <c r="BQX125" s="49"/>
      <c r="BQY125" s="49"/>
      <c r="BQZ125" s="49"/>
      <c r="BRA125" s="49"/>
      <c r="BRB125" s="49"/>
      <c r="BRC125" s="49"/>
      <c r="BRD125" s="49"/>
      <c r="BRE125" s="49"/>
      <c r="BRF125" s="49"/>
      <c r="BRG125" s="49"/>
      <c r="BRH125" s="49"/>
      <c r="BRI125" s="49"/>
      <c r="BRJ125" s="49"/>
      <c r="BRK125" s="49"/>
      <c r="BRL125" s="49"/>
      <c r="BRM125" s="49"/>
      <c r="BRN125" s="49"/>
      <c r="BRO125" s="49"/>
      <c r="BRP125" s="49"/>
      <c r="BRQ125" s="49"/>
      <c r="BRR125" s="49"/>
      <c r="BRS125" s="49"/>
      <c r="BRT125" s="49"/>
      <c r="BRU125" s="49"/>
      <c r="BRV125" s="49"/>
      <c r="BRW125" s="49"/>
      <c r="BRX125" s="49"/>
      <c r="BRY125" s="49"/>
      <c r="BRZ125" s="49"/>
      <c r="BSA125" s="49"/>
      <c r="BSB125" s="49"/>
      <c r="BSC125" s="49"/>
      <c r="BSD125" s="49"/>
      <c r="BSE125" s="49"/>
      <c r="BSF125" s="49"/>
      <c r="BSG125" s="49"/>
      <c r="BSH125" s="49"/>
      <c r="BSI125" s="49"/>
      <c r="BSJ125" s="49"/>
      <c r="BSK125" s="49"/>
      <c r="BSL125" s="49"/>
      <c r="BSM125" s="49"/>
      <c r="BSN125" s="49"/>
      <c r="BSO125" s="49"/>
      <c r="BSP125" s="49"/>
      <c r="BSQ125" s="49"/>
      <c r="BSR125" s="49"/>
      <c r="BSS125" s="49"/>
      <c r="BST125" s="49"/>
      <c r="BSU125" s="49"/>
      <c r="BSV125" s="49"/>
      <c r="BSW125" s="49"/>
      <c r="BSX125" s="49"/>
      <c r="BSY125" s="49"/>
      <c r="BSZ125" s="49"/>
      <c r="BTA125" s="49"/>
      <c r="BTB125" s="49"/>
      <c r="BTC125" s="49"/>
      <c r="BTD125" s="49"/>
      <c r="BTE125" s="49"/>
      <c r="BTF125" s="49"/>
      <c r="BTG125" s="49"/>
      <c r="BTH125" s="49"/>
      <c r="BTI125" s="49"/>
      <c r="BTJ125" s="49"/>
      <c r="BTK125" s="49"/>
      <c r="BTL125" s="49"/>
      <c r="BTM125" s="49"/>
      <c r="BTN125" s="49"/>
      <c r="BTO125" s="49"/>
      <c r="BTP125" s="49"/>
      <c r="BTQ125" s="49"/>
      <c r="BTR125" s="49"/>
      <c r="BTS125" s="49"/>
      <c r="BTT125" s="49"/>
      <c r="BTU125" s="49"/>
      <c r="BTV125" s="49"/>
      <c r="BTW125" s="49"/>
      <c r="BTX125" s="49"/>
      <c r="BTY125" s="49"/>
      <c r="BTZ125" s="49"/>
      <c r="BUA125" s="49"/>
      <c r="BUB125" s="49"/>
      <c r="BUC125" s="49"/>
      <c r="BUD125" s="49"/>
      <c r="BUE125" s="49"/>
      <c r="BUF125" s="49"/>
      <c r="BUG125" s="49"/>
      <c r="BUH125" s="49"/>
      <c r="BUI125" s="49"/>
      <c r="BUJ125" s="49"/>
      <c r="BUK125" s="49"/>
      <c r="BUL125" s="49"/>
      <c r="BUM125" s="49"/>
      <c r="BUN125" s="49"/>
      <c r="BUO125" s="49"/>
      <c r="BUP125" s="49"/>
      <c r="BUQ125" s="49"/>
      <c r="BUR125" s="49"/>
      <c r="BUS125" s="49"/>
      <c r="BUT125" s="49"/>
      <c r="BUU125" s="49"/>
      <c r="BUV125" s="49"/>
      <c r="BUW125" s="49"/>
      <c r="BUX125" s="49"/>
      <c r="BUY125" s="49"/>
      <c r="BUZ125" s="49"/>
      <c r="BVA125" s="49"/>
      <c r="BVB125" s="49"/>
      <c r="BVC125" s="49"/>
      <c r="BVD125" s="49"/>
      <c r="BVE125" s="49"/>
      <c r="BVF125" s="49"/>
      <c r="BVG125" s="49"/>
      <c r="BVH125" s="49"/>
      <c r="BVI125" s="49"/>
      <c r="BVJ125" s="49"/>
      <c r="BVK125" s="49"/>
      <c r="BVL125" s="49"/>
      <c r="BVM125" s="49"/>
      <c r="BVN125" s="49"/>
      <c r="BVO125" s="49"/>
      <c r="BVP125" s="49"/>
      <c r="BVQ125" s="49"/>
      <c r="BVR125" s="49"/>
      <c r="BVS125" s="49"/>
      <c r="BVT125" s="49"/>
      <c r="BVU125" s="49"/>
      <c r="BVV125" s="49"/>
      <c r="BVW125" s="49"/>
      <c r="BVX125" s="49"/>
      <c r="BVY125" s="49"/>
      <c r="BVZ125" s="49"/>
      <c r="BWA125" s="49"/>
      <c r="BWB125" s="49"/>
      <c r="BWC125" s="49"/>
      <c r="BWD125" s="49"/>
      <c r="BWE125" s="49"/>
      <c r="BWF125" s="49"/>
      <c r="BWG125" s="49"/>
      <c r="BWH125" s="49"/>
      <c r="BWI125" s="49"/>
      <c r="BWJ125" s="49"/>
      <c r="BWK125" s="49"/>
      <c r="BWL125" s="49"/>
      <c r="BWM125" s="49"/>
      <c r="BWN125" s="49"/>
      <c r="BWO125" s="49"/>
      <c r="BWP125" s="49"/>
      <c r="BWQ125" s="49"/>
      <c r="BWR125" s="49"/>
      <c r="BWS125" s="49"/>
      <c r="BWT125" s="49"/>
      <c r="BWU125" s="49"/>
      <c r="BWV125" s="49"/>
      <c r="BWW125" s="49"/>
      <c r="BWX125" s="49"/>
      <c r="BWY125" s="49"/>
      <c r="BWZ125" s="49"/>
      <c r="BXA125" s="49"/>
      <c r="BXB125" s="49"/>
      <c r="BXC125" s="49"/>
      <c r="BXD125" s="49"/>
      <c r="BXE125" s="49"/>
      <c r="BXF125" s="49"/>
      <c r="BXG125" s="49"/>
      <c r="BXH125" s="49"/>
      <c r="BXI125" s="49"/>
      <c r="BXJ125" s="49"/>
      <c r="BXK125" s="49"/>
      <c r="BXL125" s="49"/>
      <c r="BXM125" s="49"/>
      <c r="BXN125" s="49"/>
      <c r="BXO125" s="49"/>
      <c r="BXP125" s="49"/>
      <c r="BXQ125" s="49"/>
      <c r="BXR125" s="49"/>
      <c r="BXS125" s="49"/>
      <c r="BXT125" s="49"/>
      <c r="BXU125" s="49"/>
      <c r="BXV125" s="49"/>
      <c r="BXW125" s="49"/>
      <c r="BXX125" s="49"/>
      <c r="BXY125" s="49"/>
      <c r="BXZ125" s="49"/>
      <c r="BYA125" s="49"/>
      <c r="BYB125" s="49"/>
      <c r="BYC125" s="49"/>
      <c r="BYD125" s="49"/>
      <c r="BYE125" s="49"/>
      <c r="BYF125" s="49"/>
      <c r="BYG125" s="49"/>
      <c r="BYH125" s="49"/>
      <c r="BYI125" s="49"/>
      <c r="BYJ125" s="49"/>
      <c r="BYK125" s="49"/>
      <c r="BYL125" s="49"/>
      <c r="BYM125" s="49"/>
      <c r="BYN125" s="49"/>
      <c r="BYO125" s="49"/>
      <c r="BYP125" s="49"/>
      <c r="BYQ125" s="49"/>
      <c r="BYR125" s="49"/>
      <c r="BYS125" s="49"/>
      <c r="BYT125" s="49"/>
      <c r="BYU125" s="49"/>
      <c r="BYV125" s="49"/>
      <c r="BYW125" s="49"/>
      <c r="BYX125" s="49"/>
      <c r="BYY125" s="49"/>
      <c r="BYZ125" s="49"/>
      <c r="BZA125" s="49"/>
      <c r="BZB125" s="49"/>
      <c r="BZC125" s="49"/>
      <c r="BZD125" s="49"/>
      <c r="BZE125" s="49"/>
      <c r="BZF125" s="49"/>
      <c r="BZG125" s="49"/>
      <c r="BZH125" s="49"/>
      <c r="BZI125" s="49"/>
      <c r="BZJ125" s="49"/>
      <c r="BZK125" s="49"/>
      <c r="BZL125" s="49"/>
      <c r="BZM125" s="49"/>
      <c r="BZN125" s="49"/>
      <c r="BZO125" s="49"/>
      <c r="BZP125" s="49"/>
      <c r="BZQ125" s="49"/>
      <c r="BZR125" s="49"/>
      <c r="BZS125" s="49"/>
      <c r="BZT125" s="49"/>
      <c r="BZU125" s="49"/>
      <c r="BZV125" s="49"/>
      <c r="BZW125" s="49"/>
      <c r="BZX125" s="49"/>
      <c r="BZY125" s="49"/>
      <c r="BZZ125" s="49"/>
      <c r="CAA125" s="49"/>
      <c r="CAB125" s="49"/>
      <c r="CAC125" s="49"/>
      <c r="CAD125" s="49"/>
      <c r="CAE125" s="49"/>
      <c r="CAF125" s="49"/>
      <c r="CAG125" s="49"/>
      <c r="CAH125" s="49"/>
      <c r="CAI125" s="49"/>
      <c r="CAJ125" s="49"/>
      <c r="CAK125" s="49"/>
      <c r="CAL125" s="49"/>
      <c r="CAM125" s="49"/>
      <c r="CAN125" s="49"/>
      <c r="CAO125" s="49"/>
      <c r="CAP125" s="49"/>
      <c r="CAQ125" s="49"/>
      <c r="CAR125" s="49"/>
      <c r="CAS125" s="49"/>
      <c r="CAT125" s="49"/>
      <c r="CAU125" s="49"/>
      <c r="CAV125" s="49"/>
      <c r="CAW125" s="49"/>
      <c r="CAX125" s="49"/>
      <c r="CAY125" s="49"/>
      <c r="CAZ125" s="49"/>
      <c r="CBA125" s="49"/>
      <c r="CBB125" s="49"/>
      <c r="CBC125" s="49"/>
      <c r="CBD125" s="49"/>
      <c r="CBE125" s="49"/>
      <c r="CBF125" s="49"/>
      <c r="CBG125" s="49"/>
      <c r="CBH125" s="49"/>
      <c r="CBI125" s="49"/>
      <c r="CBJ125" s="49"/>
      <c r="CBK125" s="49"/>
      <c r="CBL125" s="49"/>
      <c r="CBM125" s="49"/>
      <c r="CBN125" s="49"/>
      <c r="CBO125" s="49"/>
      <c r="CBP125" s="49"/>
      <c r="CBQ125" s="49"/>
      <c r="CBR125" s="49"/>
      <c r="CBS125" s="49"/>
      <c r="CBT125" s="49"/>
      <c r="CBU125" s="49"/>
      <c r="CBV125" s="49"/>
      <c r="CBW125" s="49"/>
      <c r="CBX125" s="49"/>
      <c r="CBY125" s="49"/>
      <c r="CBZ125" s="49"/>
      <c r="CCA125" s="49"/>
      <c r="CCB125" s="49"/>
      <c r="CCC125" s="49"/>
      <c r="CCD125" s="49"/>
      <c r="CCE125" s="49"/>
      <c r="CCF125" s="49"/>
      <c r="CCG125" s="49"/>
      <c r="CCH125" s="49"/>
      <c r="CCI125" s="49"/>
      <c r="CCJ125" s="49"/>
      <c r="CCK125" s="49"/>
      <c r="CCL125" s="49"/>
      <c r="CCM125" s="49"/>
      <c r="CCN125" s="49"/>
      <c r="CCO125" s="49"/>
      <c r="CCP125" s="49"/>
      <c r="CCQ125" s="49"/>
      <c r="CCR125" s="49"/>
      <c r="CCS125" s="49"/>
      <c r="CCT125" s="49"/>
      <c r="CCU125" s="49"/>
      <c r="CCV125" s="49"/>
      <c r="CCW125" s="49"/>
      <c r="CCX125" s="49"/>
      <c r="CCY125" s="49"/>
      <c r="CCZ125" s="49"/>
      <c r="CDA125" s="49"/>
      <c r="CDB125" s="49"/>
      <c r="CDC125" s="49"/>
      <c r="CDD125" s="49"/>
      <c r="CDE125" s="49"/>
      <c r="CDF125" s="49"/>
      <c r="CDG125" s="49"/>
      <c r="CDH125" s="49"/>
      <c r="CDI125" s="49"/>
      <c r="CDJ125" s="49"/>
      <c r="CDK125" s="49"/>
      <c r="CDL125" s="49"/>
      <c r="CDM125" s="49"/>
      <c r="CDN125" s="49"/>
      <c r="CDO125" s="49"/>
      <c r="CDP125" s="49"/>
      <c r="CDQ125" s="49"/>
      <c r="CDR125" s="49"/>
      <c r="CDS125" s="49"/>
      <c r="CDT125" s="49"/>
      <c r="CDU125" s="49"/>
      <c r="CDV125" s="49"/>
      <c r="CDW125" s="49"/>
      <c r="CDX125" s="49"/>
      <c r="CDY125" s="49"/>
      <c r="CDZ125" s="49"/>
      <c r="CEA125" s="49"/>
      <c r="CEB125" s="49"/>
      <c r="CEC125" s="49"/>
      <c r="CED125" s="49"/>
      <c r="CEE125" s="49"/>
      <c r="CEF125" s="49"/>
      <c r="CEG125" s="49"/>
      <c r="CEH125" s="49"/>
      <c r="CEI125" s="49"/>
      <c r="CEJ125" s="49"/>
      <c r="CEK125" s="49"/>
      <c r="CEL125" s="49"/>
      <c r="CEM125" s="49"/>
      <c r="CEN125" s="49"/>
      <c r="CEO125" s="49"/>
      <c r="CEP125" s="49"/>
      <c r="CEQ125" s="49"/>
      <c r="CER125" s="49"/>
      <c r="CES125" s="49"/>
      <c r="CET125" s="49"/>
      <c r="CEU125" s="49"/>
      <c r="CEV125" s="49"/>
      <c r="CEW125" s="49"/>
      <c r="CEX125" s="49"/>
      <c r="CEY125" s="49"/>
      <c r="CEZ125" s="49"/>
      <c r="CFA125" s="49"/>
      <c r="CFB125" s="49"/>
      <c r="CFC125" s="49"/>
      <c r="CFD125" s="49"/>
      <c r="CFE125" s="49"/>
      <c r="CFF125" s="49"/>
      <c r="CFG125" s="49"/>
      <c r="CFH125" s="49"/>
      <c r="CFI125" s="49"/>
      <c r="CFJ125" s="49"/>
      <c r="CFK125" s="49"/>
      <c r="CFL125" s="49"/>
      <c r="CFM125" s="49"/>
      <c r="CFN125" s="49"/>
      <c r="CFO125" s="49"/>
      <c r="CFP125" s="49"/>
      <c r="CFQ125" s="49"/>
      <c r="CFR125" s="49"/>
      <c r="CFS125" s="49"/>
      <c r="CFT125" s="49"/>
      <c r="CFU125" s="49"/>
      <c r="CFV125" s="49"/>
      <c r="CFW125" s="49"/>
      <c r="CFX125" s="49"/>
      <c r="CFY125" s="49"/>
      <c r="CFZ125" s="49"/>
      <c r="CGA125" s="49"/>
      <c r="CGB125" s="49"/>
      <c r="CGC125" s="49"/>
      <c r="CGD125" s="49"/>
      <c r="CGE125" s="49"/>
      <c r="CGF125" s="49"/>
      <c r="CGG125" s="49"/>
      <c r="CGH125" s="49"/>
      <c r="CGI125" s="49"/>
      <c r="CGJ125" s="49"/>
      <c r="CGK125" s="49"/>
      <c r="CGL125" s="49"/>
      <c r="CGM125" s="49"/>
      <c r="CGN125" s="49"/>
      <c r="CGO125" s="49"/>
      <c r="CGP125" s="49"/>
      <c r="CGQ125" s="49"/>
      <c r="CGR125" s="49"/>
      <c r="CGS125" s="49"/>
      <c r="CGT125" s="49"/>
      <c r="CGU125" s="49"/>
      <c r="CGV125" s="49"/>
      <c r="CGW125" s="49"/>
      <c r="CGX125" s="49"/>
      <c r="CGY125" s="49"/>
      <c r="CGZ125" s="49"/>
      <c r="CHA125" s="49"/>
      <c r="CHB125" s="49"/>
      <c r="CHC125" s="49"/>
      <c r="CHD125" s="49"/>
      <c r="CHE125" s="49"/>
      <c r="CHF125" s="49"/>
      <c r="CHG125" s="49"/>
      <c r="CHH125" s="49"/>
      <c r="CHI125" s="49"/>
      <c r="CHJ125" s="49"/>
      <c r="CHK125" s="49"/>
      <c r="CHL125" s="49"/>
      <c r="CHM125" s="49"/>
      <c r="CHN125" s="49"/>
      <c r="CHO125" s="49"/>
      <c r="CHP125" s="49"/>
      <c r="CHQ125" s="49"/>
      <c r="CHR125" s="49"/>
      <c r="CHS125" s="49"/>
      <c r="CHT125" s="49"/>
      <c r="CHU125" s="49"/>
      <c r="CHV125" s="49"/>
      <c r="CHW125" s="49"/>
      <c r="CHX125" s="49"/>
      <c r="CHY125" s="49"/>
      <c r="CHZ125" s="49"/>
      <c r="CIA125" s="49"/>
      <c r="CIB125" s="49"/>
      <c r="CIC125" s="49"/>
      <c r="CID125" s="49"/>
      <c r="CIE125" s="49"/>
      <c r="CIF125" s="49"/>
      <c r="CIG125" s="49"/>
      <c r="CIH125" s="49"/>
      <c r="CII125" s="49"/>
      <c r="CIJ125" s="49"/>
      <c r="CIK125" s="49"/>
      <c r="CIL125" s="49"/>
      <c r="CIM125" s="49"/>
      <c r="CIN125" s="49"/>
      <c r="CIO125" s="49"/>
      <c r="CIP125" s="49"/>
      <c r="CIQ125" s="49"/>
      <c r="CIR125" s="49"/>
      <c r="CIS125" s="49"/>
      <c r="CIT125" s="49"/>
      <c r="CIU125" s="49"/>
      <c r="CIV125" s="49"/>
      <c r="CIW125" s="49"/>
      <c r="CIX125" s="49"/>
      <c r="CIY125" s="49"/>
      <c r="CIZ125" s="49"/>
      <c r="CJA125" s="49"/>
      <c r="CJB125" s="49"/>
      <c r="CJC125" s="49"/>
      <c r="CJD125" s="49"/>
      <c r="CJE125" s="49"/>
      <c r="CJF125" s="49"/>
      <c r="CJG125" s="49"/>
      <c r="CJH125" s="49"/>
      <c r="CJI125" s="49"/>
      <c r="CJJ125" s="49"/>
      <c r="CJK125" s="49"/>
      <c r="CJL125" s="49"/>
      <c r="CJM125" s="49"/>
      <c r="CJN125" s="49"/>
      <c r="CJO125" s="49"/>
      <c r="CJP125" s="49"/>
      <c r="CJQ125" s="49"/>
      <c r="CJR125" s="49"/>
      <c r="CJS125" s="49"/>
      <c r="CJT125" s="49"/>
      <c r="CJU125" s="49"/>
      <c r="CJV125" s="49"/>
      <c r="CJW125" s="49"/>
      <c r="CJX125" s="49"/>
      <c r="CJY125" s="49"/>
      <c r="CJZ125" s="49"/>
      <c r="CKA125" s="49"/>
      <c r="CKB125" s="49"/>
      <c r="CKC125" s="49"/>
      <c r="CKD125" s="49"/>
      <c r="CKE125" s="49"/>
      <c r="CKF125" s="49"/>
      <c r="CKG125" s="49"/>
      <c r="CKH125" s="49"/>
      <c r="CKI125" s="49"/>
      <c r="CKJ125" s="49"/>
      <c r="CKK125" s="49"/>
      <c r="CKL125" s="49"/>
      <c r="CKM125" s="49"/>
      <c r="CKN125" s="49"/>
      <c r="CKO125" s="49"/>
      <c r="CKP125" s="49"/>
      <c r="CKQ125" s="49"/>
      <c r="CKR125" s="49"/>
      <c r="CKS125" s="49"/>
      <c r="CKT125" s="49"/>
      <c r="CKU125" s="49"/>
      <c r="CKV125" s="49"/>
      <c r="CKW125" s="49"/>
      <c r="CKX125" s="49"/>
      <c r="CKY125" s="49"/>
      <c r="CKZ125" s="49"/>
      <c r="CLA125" s="49"/>
      <c r="CLB125" s="49"/>
      <c r="CLC125" s="49"/>
      <c r="CLD125" s="49"/>
      <c r="CLE125" s="49"/>
      <c r="CLF125" s="49"/>
      <c r="CLG125" s="49"/>
      <c r="CLH125" s="49"/>
      <c r="CLI125" s="49"/>
      <c r="CLJ125" s="49"/>
      <c r="CLK125" s="49"/>
      <c r="CLL125" s="49"/>
      <c r="CLM125" s="49"/>
      <c r="CLN125" s="49"/>
      <c r="CLO125" s="49"/>
      <c r="CLP125" s="49"/>
      <c r="CLQ125" s="49"/>
      <c r="CLR125" s="49"/>
      <c r="CLS125" s="49"/>
      <c r="CLT125" s="49"/>
      <c r="CLU125" s="49"/>
      <c r="CLV125" s="49"/>
      <c r="CLW125" s="49"/>
      <c r="CLX125" s="49"/>
      <c r="CLY125" s="49"/>
      <c r="CLZ125" s="49"/>
      <c r="CMA125" s="49"/>
      <c r="CMB125" s="49"/>
      <c r="CMC125" s="49"/>
      <c r="CMD125" s="49"/>
      <c r="CME125" s="49"/>
      <c r="CMF125" s="49"/>
      <c r="CMG125" s="49"/>
      <c r="CMH125" s="49"/>
      <c r="CMI125" s="49"/>
      <c r="CMJ125" s="49"/>
      <c r="CMK125" s="49"/>
      <c r="CML125" s="49"/>
      <c r="CMM125" s="49"/>
      <c r="CMN125" s="49"/>
      <c r="CMO125" s="49"/>
      <c r="CMP125" s="49"/>
      <c r="CMQ125" s="49"/>
      <c r="CMR125" s="49"/>
      <c r="CMS125" s="49"/>
      <c r="CMT125" s="49"/>
      <c r="CMU125" s="49"/>
      <c r="CMV125" s="49"/>
      <c r="CMW125" s="49"/>
      <c r="CMX125" s="49"/>
      <c r="CMY125" s="49"/>
      <c r="CMZ125" s="49"/>
      <c r="CNA125" s="49"/>
      <c r="CNB125" s="49"/>
      <c r="CNC125" s="49"/>
      <c r="CND125" s="49"/>
      <c r="CNE125" s="49"/>
      <c r="CNF125" s="49"/>
      <c r="CNG125" s="49"/>
      <c r="CNH125" s="49"/>
      <c r="CNI125" s="49"/>
      <c r="CNJ125" s="49"/>
      <c r="CNK125" s="49"/>
      <c r="CNL125" s="49"/>
      <c r="CNM125" s="49"/>
      <c r="CNN125" s="49"/>
      <c r="CNO125" s="49"/>
      <c r="CNP125" s="49"/>
      <c r="CNQ125" s="49"/>
      <c r="CNR125" s="49"/>
      <c r="CNS125" s="49"/>
      <c r="CNT125" s="49"/>
      <c r="CNU125" s="49"/>
      <c r="CNV125" s="49"/>
      <c r="CNW125" s="49"/>
      <c r="CNX125" s="49"/>
      <c r="CNY125" s="49"/>
      <c r="CNZ125" s="49"/>
      <c r="COA125" s="49"/>
      <c r="COB125" s="49"/>
      <c r="COC125" s="49"/>
      <c r="COD125" s="49"/>
      <c r="COE125" s="49"/>
      <c r="COF125" s="49"/>
      <c r="COG125" s="49"/>
      <c r="COH125" s="49"/>
      <c r="COI125" s="49"/>
      <c r="COJ125" s="49"/>
      <c r="COK125" s="49"/>
      <c r="COL125" s="49"/>
      <c r="COM125" s="49"/>
      <c r="CON125" s="49"/>
      <c r="COO125" s="49"/>
      <c r="COP125" s="49"/>
      <c r="COQ125" s="49"/>
      <c r="COR125" s="49"/>
      <c r="COS125" s="49"/>
      <c r="COT125" s="49"/>
      <c r="COU125" s="49"/>
      <c r="COV125" s="49"/>
      <c r="COW125" s="49"/>
      <c r="COX125" s="49"/>
      <c r="COY125" s="49"/>
      <c r="COZ125" s="49"/>
      <c r="CPA125" s="49"/>
      <c r="CPB125" s="49"/>
      <c r="CPC125" s="49"/>
      <c r="CPD125" s="49"/>
      <c r="CPE125" s="49"/>
      <c r="CPF125" s="49"/>
      <c r="CPG125" s="49"/>
      <c r="CPH125" s="49"/>
      <c r="CPI125" s="49"/>
      <c r="CPJ125" s="49"/>
      <c r="CPK125" s="49"/>
      <c r="CPL125" s="49"/>
      <c r="CPM125" s="49"/>
      <c r="CPN125" s="49"/>
      <c r="CPO125" s="49"/>
      <c r="CPP125" s="49"/>
      <c r="CPQ125" s="49"/>
      <c r="CPR125" s="49"/>
      <c r="CPS125" s="49"/>
      <c r="CPT125" s="49"/>
      <c r="CPU125" s="49"/>
      <c r="CPV125" s="49"/>
      <c r="CPW125" s="49"/>
      <c r="CPX125" s="49"/>
      <c r="CPY125" s="49"/>
      <c r="CPZ125" s="49"/>
      <c r="CQA125" s="49"/>
      <c r="CQB125" s="49"/>
      <c r="CQC125" s="49"/>
      <c r="CQD125" s="49"/>
      <c r="CQE125" s="49"/>
      <c r="CQF125" s="49"/>
      <c r="CQG125" s="49"/>
      <c r="CQH125" s="49"/>
      <c r="CQI125" s="49"/>
      <c r="CQJ125" s="49"/>
      <c r="CQK125" s="49"/>
      <c r="CQL125" s="49"/>
      <c r="CQM125" s="49"/>
      <c r="CQN125" s="49"/>
      <c r="CQO125" s="49"/>
      <c r="CQP125" s="49"/>
      <c r="CQQ125" s="49"/>
      <c r="CQR125" s="49"/>
      <c r="CQS125" s="49"/>
      <c r="CQT125" s="49"/>
      <c r="CQU125" s="49"/>
      <c r="CQV125" s="49"/>
      <c r="CQW125" s="49"/>
      <c r="CQX125" s="49"/>
      <c r="CQY125" s="49"/>
      <c r="CQZ125" s="49"/>
      <c r="CRA125" s="49"/>
      <c r="CRB125" s="49"/>
      <c r="CRC125" s="49"/>
      <c r="CRD125" s="49"/>
      <c r="CRE125" s="49"/>
      <c r="CRF125" s="49"/>
      <c r="CRG125" s="49"/>
      <c r="CRH125" s="49"/>
      <c r="CRI125" s="49"/>
      <c r="CRJ125" s="49"/>
      <c r="CRK125" s="49"/>
      <c r="CRL125" s="49"/>
      <c r="CRM125" s="49"/>
      <c r="CRN125" s="49"/>
      <c r="CRO125" s="49"/>
      <c r="CRP125" s="49"/>
      <c r="CRQ125" s="49"/>
      <c r="CRR125" s="49"/>
      <c r="CRS125" s="49"/>
      <c r="CRT125" s="49"/>
      <c r="CRU125" s="49"/>
      <c r="CRV125" s="49"/>
      <c r="CRW125" s="49"/>
      <c r="CRX125" s="49"/>
      <c r="CRY125" s="49"/>
      <c r="CRZ125" s="49"/>
      <c r="CSA125" s="49"/>
      <c r="CSB125" s="49"/>
      <c r="CSC125" s="49"/>
      <c r="CSD125" s="49"/>
      <c r="CSE125" s="49"/>
      <c r="CSF125" s="49"/>
      <c r="CSG125" s="49"/>
      <c r="CSH125" s="49"/>
      <c r="CSI125" s="49"/>
      <c r="CSJ125" s="49"/>
      <c r="CSK125" s="49"/>
      <c r="CSL125" s="49"/>
      <c r="CSM125" s="49"/>
      <c r="CSN125" s="49"/>
      <c r="CSO125" s="49"/>
      <c r="CSP125" s="49"/>
      <c r="CSQ125" s="49"/>
      <c r="CSR125" s="49"/>
      <c r="CSS125" s="49"/>
      <c r="CST125" s="49"/>
      <c r="CSU125" s="49"/>
      <c r="CSV125" s="49"/>
      <c r="CSW125" s="49"/>
      <c r="CSX125" s="49"/>
      <c r="CSY125" s="49"/>
      <c r="CSZ125" s="49"/>
      <c r="CTA125" s="49"/>
      <c r="CTB125" s="49"/>
      <c r="CTC125" s="49"/>
      <c r="CTD125" s="49"/>
      <c r="CTE125" s="49"/>
      <c r="CTF125" s="49"/>
      <c r="CTG125" s="49"/>
      <c r="CTH125" s="49"/>
      <c r="CTI125" s="49"/>
      <c r="CTJ125" s="49"/>
      <c r="CTK125" s="49"/>
      <c r="CTL125" s="49"/>
      <c r="CTM125" s="49"/>
      <c r="CTN125" s="49"/>
      <c r="CTO125" s="49"/>
      <c r="CTP125" s="49"/>
      <c r="CTQ125" s="49"/>
      <c r="CTR125" s="49"/>
      <c r="CTS125" s="49"/>
      <c r="CTT125" s="49"/>
      <c r="CTU125" s="49"/>
      <c r="CTV125" s="49"/>
      <c r="CTW125" s="49"/>
      <c r="CTX125" s="49"/>
      <c r="CTY125" s="49"/>
      <c r="CTZ125" s="49"/>
      <c r="CUA125" s="49"/>
      <c r="CUB125" s="49"/>
      <c r="CUC125" s="49"/>
      <c r="CUD125" s="49"/>
      <c r="CUE125" s="49"/>
      <c r="CUF125" s="49"/>
      <c r="CUG125" s="49"/>
      <c r="CUH125" s="49"/>
      <c r="CUI125" s="49"/>
      <c r="CUJ125" s="49"/>
      <c r="CUK125" s="49"/>
      <c r="CUL125" s="49"/>
      <c r="CUM125" s="49"/>
      <c r="CUN125" s="49"/>
      <c r="CUO125" s="49"/>
      <c r="CUP125" s="49"/>
      <c r="CUQ125" s="49"/>
      <c r="CUR125" s="49"/>
      <c r="CUS125" s="49"/>
      <c r="CUT125" s="49"/>
      <c r="CUU125" s="49"/>
      <c r="CUV125" s="49"/>
      <c r="CUW125" s="49"/>
      <c r="CUX125" s="49"/>
      <c r="CUY125" s="49"/>
      <c r="CUZ125" s="49"/>
      <c r="CVA125" s="49"/>
      <c r="CVB125" s="49"/>
      <c r="CVC125" s="49"/>
      <c r="CVD125" s="49"/>
      <c r="CVE125" s="49"/>
      <c r="CVF125" s="49"/>
      <c r="CVG125" s="49"/>
      <c r="CVH125" s="49"/>
      <c r="CVI125" s="49"/>
      <c r="CVJ125" s="49"/>
      <c r="CVK125" s="49"/>
      <c r="CVL125" s="49"/>
      <c r="CVM125" s="49"/>
      <c r="CVN125" s="49"/>
      <c r="CVO125" s="49"/>
      <c r="CVP125" s="49"/>
      <c r="CVQ125" s="49"/>
      <c r="CVR125" s="49"/>
      <c r="CVS125" s="49"/>
      <c r="CVT125" s="49"/>
      <c r="CVU125" s="49"/>
      <c r="CVV125" s="49"/>
      <c r="CVW125" s="49"/>
      <c r="CVX125" s="49"/>
      <c r="CVY125" s="49"/>
      <c r="CVZ125" s="49"/>
      <c r="CWA125" s="49"/>
      <c r="CWB125" s="49"/>
      <c r="CWC125" s="49"/>
      <c r="CWD125" s="49"/>
      <c r="CWE125" s="49"/>
      <c r="CWF125" s="49"/>
      <c r="CWG125" s="49"/>
      <c r="CWH125" s="49"/>
      <c r="CWI125" s="49"/>
      <c r="CWJ125" s="49"/>
      <c r="CWK125" s="49"/>
      <c r="CWL125" s="49"/>
      <c r="CWM125" s="49"/>
      <c r="CWN125" s="49"/>
      <c r="CWO125" s="49"/>
      <c r="CWP125" s="49"/>
      <c r="CWQ125" s="49"/>
    </row>
    <row r="126" spans="1:2643" s="42" customFormat="1" ht="54.75" customHeight="1" thickBot="1" x14ac:dyDescent="0.45">
      <c r="A126" s="170" t="s">
        <v>464</v>
      </c>
      <c r="B126" s="444" t="s">
        <v>297</v>
      </c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  <c r="N126" s="445"/>
      <c r="O126" s="487"/>
      <c r="P126" s="428">
        <v>6</v>
      </c>
      <c r="Q126" s="418"/>
      <c r="R126" s="418">
        <v>5</v>
      </c>
      <c r="S126" s="411"/>
      <c r="T126" s="410">
        <f>SUM(AF126,AI126,AL126,AO126,AR126,AU126,AX126,BA126)</f>
        <v>240</v>
      </c>
      <c r="U126" s="418"/>
      <c r="V126" s="410">
        <f>SUM(AG126,AJ126,AM126,AP126,AS126,AV126,AY126,BB126)</f>
        <v>132</v>
      </c>
      <c r="W126" s="411"/>
      <c r="X126" s="410">
        <v>68</v>
      </c>
      <c r="Y126" s="417"/>
      <c r="Z126" s="418">
        <v>32</v>
      </c>
      <c r="AA126" s="418"/>
      <c r="AB126" s="410">
        <v>32</v>
      </c>
      <c r="AC126" s="418"/>
      <c r="AD126" s="418"/>
      <c r="AE126" s="417"/>
      <c r="AF126" s="301"/>
      <c r="AG126" s="298"/>
      <c r="AH126" s="302"/>
      <c r="AI126" s="301"/>
      <c r="AJ126" s="298"/>
      <c r="AK126" s="303"/>
      <c r="AL126" s="302"/>
      <c r="AM126" s="298"/>
      <c r="AN126" s="303"/>
      <c r="AO126" s="302"/>
      <c r="AP126" s="298"/>
      <c r="AQ126" s="302"/>
      <c r="AR126" s="301">
        <v>120</v>
      </c>
      <c r="AS126" s="298">
        <v>68</v>
      </c>
      <c r="AT126" s="302">
        <v>3</v>
      </c>
      <c r="AU126" s="301">
        <v>120</v>
      </c>
      <c r="AV126" s="298">
        <v>64</v>
      </c>
      <c r="AW126" s="303">
        <v>3</v>
      </c>
      <c r="AX126" s="302"/>
      <c r="AY126" s="298"/>
      <c r="AZ126" s="303"/>
      <c r="BA126" s="308"/>
      <c r="BB126" s="298"/>
      <c r="BC126" s="309"/>
      <c r="BD126" s="423">
        <f>SUM(AH126,AK126,AN126,AQ126,AT126,AW126,AZ126)</f>
        <v>6</v>
      </c>
      <c r="BE126" s="424"/>
      <c r="BF126" s="401" t="s">
        <v>261</v>
      </c>
      <c r="BG126" s="402"/>
      <c r="BH126" s="402"/>
      <c r="BI126" s="403"/>
      <c r="BJ126" s="4">
        <f t="shared" si="44"/>
        <v>132</v>
      </c>
      <c r="BN126" s="280">
        <f t="shared" si="33"/>
        <v>132</v>
      </c>
      <c r="BO126" s="19"/>
      <c r="BP126" s="19"/>
      <c r="BQ126" s="19"/>
    </row>
    <row r="127" spans="1:2643" s="42" customFormat="1" ht="82.5" customHeight="1" thickBot="1" x14ac:dyDescent="0.45">
      <c r="A127" s="170" t="s">
        <v>465</v>
      </c>
      <c r="B127" s="444" t="s">
        <v>303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87"/>
      <c r="P127" s="428"/>
      <c r="Q127" s="418"/>
      <c r="R127" s="418">
        <v>6</v>
      </c>
      <c r="S127" s="411"/>
      <c r="T127" s="410">
        <f t="shared" ref="T127:T128" si="56">SUM(AF127,AI127,AL127,AO127,AR127,AU127,AX127,BA127)</f>
        <v>108</v>
      </c>
      <c r="U127" s="418"/>
      <c r="V127" s="410">
        <f t="shared" ref="V127:V128" si="57">SUM(AG127,AJ127,AM127,AP127,AS127,AV127,AY127,BB127)</f>
        <v>48</v>
      </c>
      <c r="W127" s="411"/>
      <c r="X127" s="410">
        <v>32</v>
      </c>
      <c r="Y127" s="417"/>
      <c r="Z127" s="418"/>
      <c r="AA127" s="418"/>
      <c r="AB127" s="410">
        <v>16</v>
      </c>
      <c r="AC127" s="418"/>
      <c r="AD127" s="418"/>
      <c r="AE127" s="417"/>
      <c r="AF127" s="301"/>
      <c r="AG127" s="298"/>
      <c r="AH127" s="302"/>
      <c r="AI127" s="301"/>
      <c r="AJ127" s="298"/>
      <c r="AK127" s="303"/>
      <c r="AL127" s="302"/>
      <c r="AM127" s="298"/>
      <c r="AN127" s="303"/>
      <c r="AO127" s="302"/>
      <c r="AP127" s="298"/>
      <c r="AQ127" s="302"/>
      <c r="AR127" s="301"/>
      <c r="AS127" s="298"/>
      <c r="AT127" s="302"/>
      <c r="AU127" s="301">
        <v>108</v>
      </c>
      <c r="AV127" s="298">
        <v>48</v>
      </c>
      <c r="AW127" s="303">
        <v>3</v>
      </c>
      <c r="AX127" s="302"/>
      <c r="AY127" s="298"/>
      <c r="AZ127" s="303"/>
      <c r="BA127" s="308"/>
      <c r="BB127" s="298"/>
      <c r="BC127" s="309"/>
      <c r="BD127" s="423">
        <f t="shared" ref="BD127:BD128" si="58">SUM(AH127,AK127,AN127,AQ127,AT127,AW127,AZ127)</f>
        <v>3</v>
      </c>
      <c r="BE127" s="424"/>
      <c r="BF127" s="401" t="s">
        <v>262</v>
      </c>
      <c r="BG127" s="402"/>
      <c r="BH127" s="402"/>
      <c r="BI127" s="403"/>
      <c r="BJ127" s="4">
        <f t="shared" si="44"/>
        <v>48</v>
      </c>
      <c r="BN127" s="280">
        <f t="shared" si="33"/>
        <v>48</v>
      </c>
      <c r="BO127" s="19"/>
      <c r="BP127" s="19"/>
      <c r="BQ127" s="19"/>
    </row>
    <row r="128" spans="1:2643" s="42" customFormat="1" ht="72.75" customHeight="1" thickBot="1" x14ac:dyDescent="0.45">
      <c r="A128" s="171" t="s">
        <v>466</v>
      </c>
      <c r="B128" s="419" t="s">
        <v>325</v>
      </c>
      <c r="C128" s="420"/>
      <c r="D128" s="420"/>
      <c r="E128" s="420"/>
      <c r="F128" s="420"/>
      <c r="G128" s="420"/>
      <c r="H128" s="420"/>
      <c r="I128" s="420"/>
      <c r="J128" s="420"/>
      <c r="K128" s="420"/>
      <c r="L128" s="420"/>
      <c r="M128" s="420"/>
      <c r="N128" s="420"/>
      <c r="O128" s="485"/>
      <c r="P128" s="488"/>
      <c r="Q128" s="489"/>
      <c r="R128" s="489">
        <v>7</v>
      </c>
      <c r="S128" s="527"/>
      <c r="T128" s="550">
        <f t="shared" si="56"/>
        <v>102</v>
      </c>
      <c r="U128" s="489"/>
      <c r="V128" s="550">
        <f t="shared" si="57"/>
        <v>42</v>
      </c>
      <c r="W128" s="527"/>
      <c r="X128" s="410">
        <f t="shared" ref="X128" si="59">V128-Z128-AB128</f>
        <v>26</v>
      </c>
      <c r="Y128" s="417"/>
      <c r="Z128" s="418">
        <v>16</v>
      </c>
      <c r="AA128" s="418"/>
      <c r="AB128" s="410"/>
      <c r="AC128" s="418"/>
      <c r="AD128" s="418"/>
      <c r="AE128" s="417"/>
      <c r="AF128" s="301"/>
      <c r="AG128" s="298"/>
      <c r="AH128" s="302"/>
      <c r="AI128" s="301"/>
      <c r="AJ128" s="298"/>
      <c r="AK128" s="303"/>
      <c r="AL128" s="302"/>
      <c r="AM128" s="298"/>
      <c r="AN128" s="303"/>
      <c r="AO128" s="302"/>
      <c r="AP128" s="298"/>
      <c r="AQ128" s="302"/>
      <c r="AR128" s="301"/>
      <c r="AS128" s="298"/>
      <c r="AT128" s="302"/>
      <c r="AU128" s="301"/>
      <c r="AV128" s="298"/>
      <c r="AW128" s="303"/>
      <c r="AX128" s="302">
        <v>102</v>
      </c>
      <c r="AY128" s="298">
        <v>42</v>
      </c>
      <c r="AZ128" s="303">
        <v>3</v>
      </c>
      <c r="BA128" s="308"/>
      <c r="BB128" s="298"/>
      <c r="BC128" s="309"/>
      <c r="BD128" s="423">
        <f t="shared" si="58"/>
        <v>3</v>
      </c>
      <c r="BE128" s="424"/>
      <c r="BF128" s="519" t="s">
        <v>263</v>
      </c>
      <c r="BG128" s="520"/>
      <c r="BH128" s="520"/>
      <c r="BI128" s="521"/>
      <c r="BJ128" s="4">
        <f t="shared" ref="BJ128" si="60">SUM(X128:AE128)</f>
        <v>42</v>
      </c>
      <c r="BN128" s="280">
        <f t="shared" si="33"/>
        <v>42</v>
      </c>
      <c r="BO128" s="21"/>
      <c r="BP128" s="21"/>
      <c r="BQ128" s="21"/>
    </row>
    <row r="129" spans="1:69" s="46" customFormat="1" ht="49.5" customHeight="1" thickBot="1" x14ac:dyDescent="0.45">
      <c r="A129" s="138" t="s">
        <v>35</v>
      </c>
      <c r="B129" s="703" t="s">
        <v>107</v>
      </c>
      <c r="C129" s="722"/>
      <c r="D129" s="722"/>
      <c r="E129" s="722"/>
      <c r="F129" s="722"/>
      <c r="G129" s="722"/>
      <c r="H129" s="722"/>
      <c r="I129" s="722"/>
      <c r="J129" s="722"/>
      <c r="K129" s="722"/>
      <c r="L129" s="722"/>
      <c r="M129" s="722"/>
      <c r="N129" s="722"/>
      <c r="O129" s="723"/>
      <c r="P129" s="493"/>
      <c r="Q129" s="360"/>
      <c r="R129" s="720"/>
      <c r="S129" s="721"/>
      <c r="T129" s="359" t="s">
        <v>363</v>
      </c>
      <c r="U129" s="360"/>
      <c r="V129" s="360" t="s">
        <v>364</v>
      </c>
      <c r="W129" s="494"/>
      <c r="X129" s="359" t="s">
        <v>365</v>
      </c>
      <c r="Y129" s="360"/>
      <c r="Z129" s="516"/>
      <c r="AA129" s="516"/>
      <c r="AB129" s="516" t="s">
        <v>160</v>
      </c>
      <c r="AC129" s="516"/>
      <c r="AD129" s="516"/>
      <c r="AE129" s="413"/>
      <c r="AF129" s="304" t="s">
        <v>366</v>
      </c>
      <c r="AG129" s="305" t="s">
        <v>365</v>
      </c>
      <c r="AH129" s="238" t="s">
        <v>367</v>
      </c>
      <c r="AI129" s="304"/>
      <c r="AJ129" s="305"/>
      <c r="AK129" s="238"/>
      <c r="AL129" s="324"/>
      <c r="AM129" s="334"/>
      <c r="AN129" s="238"/>
      <c r="AO129" s="239"/>
      <c r="AP129" s="334"/>
      <c r="AQ129" s="238"/>
      <c r="AR129" s="239" t="s">
        <v>188</v>
      </c>
      <c r="AS129" s="334" t="s">
        <v>188</v>
      </c>
      <c r="AT129" s="238"/>
      <c r="AU129" s="239" t="s">
        <v>188</v>
      </c>
      <c r="AV129" s="334" t="s">
        <v>188</v>
      </c>
      <c r="AW129" s="238"/>
      <c r="AX129" s="299"/>
      <c r="AY129" s="305"/>
      <c r="AZ129" s="300"/>
      <c r="BA129" s="307"/>
      <c r="BB129" s="305"/>
      <c r="BC129" s="306"/>
      <c r="BD129" s="576" t="s">
        <v>367</v>
      </c>
      <c r="BE129" s="577"/>
      <c r="BF129" s="554"/>
      <c r="BG129" s="555"/>
      <c r="BH129" s="555"/>
      <c r="BI129" s="556"/>
      <c r="BN129" s="280">
        <f t="shared" si="33"/>
        <v>0</v>
      </c>
    </row>
    <row r="130" spans="1:69" s="19" customFormat="1" ht="46.5" customHeight="1" thickBot="1" x14ac:dyDescent="0.45">
      <c r="A130" s="139" t="s">
        <v>69</v>
      </c>
      <c r="B130" s="717" t="s">
        <v>158</v>
      </c>
      <c r="C130" s="718"/>
      <c r="D130" s="718"/>
      <c r="E130" s="718"/>
      <c r="F130" s="718"/>
      <c r="G130" s="718"/>
      <c r="H130" s="718"/>
      <c r="I130" s="718"/>
      <c r="J130" s="718"/>
      <c r="K130" s="718"/>
      <c r="L130" s="718"/>
      <c r="M130" s="718"/>
      <c r="N130" s="718"/>
      <c r="O130" s="719"/>
      <c r="P130" s="525"/>
      <c r="Q130" s="526"/>
      <c r="R130" s="565"/>
      <c r="S130" s="566"/>
      <c r="T130" s="569" t="s">
        <v>160</v>
      </c>
      <c r="U130" s="567"/>
      <c r="V130" s="565" t="s">
        <v>160</v>
      </c>
      <c r="W130" s="566"/>
      <c r="X130" s="567"/>
      <c r="Y130" s="568"/>
      <c r="Z130" s="565"/>
      <c r="AA130" s="568"/>
      <c r="AB130" s="565" t="s">
        <v>160</v>
      </c>
      <c r="AC130" s="567"/>
      <c r="AD130" s="565"/>
      <c r="AE130" s="566"/>
      <c r="AF130" s="333"/>
      <c r="AG130" s="240"/>
      <c r="AH130" s="332"/>
      <c r="AI130" s="333"/>
      <c r="AJ130" s="240"/>
      <c r="AK130" s="332"/>
      <c r="AL130" s="333"/>
      <c r="AM130" s="240"/>
      <c r="AN130" s="332"/>
      <c r="AO130" s="333"/>
      <c r="AP130" s="240"/>
      <c r="AQ130" s="332"/>
      <c r="AR130" s="333" t="s">
        <v>188</v>
      </c>
      <c r="AS130" s="240" t="s">
        <v>188</v>
      </c>
      <c r="AT130" s="332"/>
      <c r="AU130" s="333" t="s">
        <v>188</v>
      </c>
      <c r="AV130" s="240" t="s">
        <v>188</v>
      </c>
      <c r="AW130" s="332"/>
      <c r="AX130" s="326"/>
      <c r="AY130" s="331"/>
      <c r="AZ130" s="132"/>
      <c r="BA130" s="327"/>
      <c r="BB130" s="331"/>
      <c r="BC130" s="325"/>
      <c r="BD130" s="559"/>
      <c r="BE130" s="560"/>
      <c r="BF130" s="522"/>
      <c r="BG130" s="523"/>
      <c r="BH130" s="523"/>
      <c r="BI130" s="524"/>
      <c r="BN130" s="280">
        <f t="shared" si="33"/>
        <v>0</v>
      </c>
    </row>
    <row r="131" spans="1:69" s="47" customFormat="1" ht="42" customHeight="1" thickBot="1" x14ac:dyDescent="0.45">
      <c r="A131" s="140" t="s">
        <v>245</v>
      </c>
      <c r="B131" s="639" t="s">
        <v>246</v>
      </c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3"/>
      <c r="O131" s="716"/>
      <c r="P131" s="550"/>
      <c r="Q131" s="489"/>
      <c r="R131" s="564" t="s">
        <v>367</v>
      </c>
      <c r="S131" s="563"/>
      <c r="T131" s="498" t="s">
        <v>366</v>
      </c>
      <c r="U131" s="499"/>
      <c r="V131" s="499" t="s">
        <v>365</v>
      </c>
      <c r="W131" s="690"/>
      <c r="X131" s="498" t="s">
        <v>365</v>
      </c>
      <c r="Y131" s="690"/>
      <c r="Z131" s="499"/>
      <c r="AA131" s="499"/>
      <c r="AB131" s="533"/>
      <c r="AC131" s="499"/>
      <c r="AD131" s="499"/>
      <c r="AE131" s="689"/>
      <c r="AF131" s="312" t="s">
        <v>366</v>
      </c>
      <c r="AG131" s="313" t="s">
        <v>365</v>
      </c>
      <c r="AH131" s="332" t="s">
        <v>367</v>
      </c>
      <c r="AI131" s="312"/>
      <c r="AJ131" s="313"/>
      <c r="AK131" s="332"/>
      <c r="AL131" s="310"/>
      <c r="AM131" s="241"/>
      <c r="AN131" s="311"/>
      <c r="AO131" s="310"/>
      <c r="AP131" s="241"/>
      <c r="AQ131" s="311"/>
      <c r="AR131" s="310"/>
      <c r="AS131" s="241"/>
      <c r="AT131" s="311"/>
      <c r="AU131" s="310"/>
      <c r="AV131" s="242"/>
      <c r="AW131" s="311"/>
      <c r="AX131" s="321"/>
      <c r="AY131" s="314"/>
      <c r="AZ131" s="329"/>
      <c r="BA131" s="316"/>
      <c r="BB131" s="314"/>
      <c r="BC131" s="320"/>
      <c r="BD131" s="562" t="s">
        <v>367</v>
      </c>
      <c r="BE131" s="563"/>
      <c r="BF131" s="503" t="s">
        <v>139</v>
      </c>
      <c r="BG131" s="504"/>
      <c r="BH131" s="504"/>
      <c r="BI131" s="505"/>
      <c r="BN131" s="280">
        <f t="shared" si="33"/>
        <v>0</v>
      </c>
    </row>
    <row r="132" spans="1:69" s="42" customFormat="1" ht="43.5" customHeight="1" thickBot="1" x14ac:dyDescent="0.45">
      <c r="A132" s="141" t="s">
        <v>106</v>
      </c>
      <c r="B132" s="757" t="s">
        <v>108</v>
      </c>
      <c r="C132" s="687"/>
      <c r="D132" s="687"/>
      <c r="E132" s="687"/>
      <c r="F132" s="687"/>
      <c r="G132" s="687"/>
      <c r="H132" s="687"/>
      <c r="I132" s="687"/>
      <c r="J132" s="687"/>
      <c r="K132" s="687"/>
      <c r="L132" s="687"/>
      <c r="M132" s="687"/>
      <c r="N132" s="687"/>
      <c r="O132" s="758"/>
      <c r="P132" s="561"/>
      <c r="Q132" s="531"/>
      <c r="R132" s="531"/>
      <c r="S132" s="532"/>
      <c r="T132" s="535" t="s">
        <v>189</v>
      </c>
      <c r="U132" s="531"/>
      <c r="V132" s="561" t="s">
        <v>189</v>
      </c>
      <c r="W132" s="536"/>
      <c r="X132" s="561"/>
      <c r="Y132" s="532"/>
      <c r="Z132" s="531"/>
      <c r="AA132" s="531"/>
      <c r="AB132" s="561" t="s">
        <v>189</v>
      </c>
      <c r="AC132" s="531"/>
      <c r="AD132" s="531"/>
      <c r="AE132" s="532"/>
      <c r="AF132" s="323" t="s">
        <v>159</v>
      </c>
      <c r="AG132" s="317" t="s">
        <v>159</v>
      </c>
      <c r="AH132" s="318"/>
      <c r="AI132" s="142" t="s">
        <v>160</v>
      </c>
      <c r="AJ132" s="317" t="s">
        <v>160</v>
      </c>
      <c r="AK132" s="143"/>
      <c r="AL132" s="144" t="s">
        <v>159</v>
      </c>
      <c r="AM132" s="317" t="s">
        <v>159</v>
      </c>
      <c r="AN132" s="143"/>
      <c r="AO132" s="144" t="s">
        <v>159</v>
      </c>
      <c r="AP132" s="317" t="s">
        <v>159</v>
      </c>
      <c r="AQ132" s="144"/>
      <c r="AR132" s="142" t="s">
        <v>188</v>
      </c>
      <c r="AS132" s="317" t="s">
        <v>188</v>
      </c>
      <c r="AT132" s="144"/>
      <c r="AU132" s="142" t="s">
        <v>188</v>
      </c>
      <c r="AV132" s="317" t="s">
        <v>188</v>
      </c>
      <c r="AW132" s="143"/>
      <c r="AX132" s="144"/>
      <c r="AY132" s="317"/>
      <c r="AZ132" s="143"/>
      <c r="BA132" s="322"/>
      <c r="BB132" s="317"/>
      <c r="BC132" s="318"/>
      <c r="BD132" s="535"/>
      <c r="BE132" s="536"/>
      <c r="BF132" s="621"/>
      <c r="BG132" s="622"/>
      <c r="BH132" s="622"/>
      <c r="BI132" s="623"/>
      <c r="BN132" s="280">
        <f t="shared" si="33"/>
        <v>0</v>
      </c>
      <c r="BO132" s="19"/>
      <c r="BP132" s="19"/>
      <c r="BQ132" s="19"/>
    </row>
    <row r="133" spans="1:69" s="42" customFormat="1" ht="46.5" customHeight="1" thickBot="1" x14ac:dyDescent="0.45">
      <c r="A133" s="140" t="s">
        <v>73</v>
      </c>
      <c r="B133" s="639" t="s">
        <v>158</v>
      </c>
      <c r="C133" s="543"/>
      <c r="D133" s="543"/>
      <c r="E133" s="543"/>
      <c r="F133" s="543"/>
      <c r="G133" s="543"/>
      <c r="H133" s="543"/>
      <c r="I133" s="543"/>
      <c r="J133" s="543"/>
      <c r="K133" s="543"/>
      <c r="L133" s="543"/>
      <c r="M133" s="543"/>
      <c r="N133" s="543"/>
      <c r="O133" s="716"/>
      <c r="P133" s="550"/>
      <c r="Q133" s="489"/>
      <c r="R133" s="557" t="s">
        <v>247</v>
      </c>
      <c r="S133" s="558"/>
      <c r="T133" s="488" t="s">
        <v>189</v>
      </c>
      <c r="U133" s="489"/>
      <c r="V133" s="550" t="s">
        <v>189</v>
      </c>
      <c r="W133" s="527"/>
      <c r="X133" s="550"/>
      <c r="Y133" s="551"/>
      <c r="Z133" s="489"/>
      <c r="AA133" s="489"/>
      <c r="AB133" s="550" t="s">
        <v>189</v>
      </c>
      <c r="AC133" s="489"/>
      <c r="AD133" s="489"/>
      <c r="AE133" s="551"/>
      <c r="AF133" s="319" t="s">
        <v>159</v>
      </c>
      <c r="AG133" s="314" t="s">
        <v>159</v>
      </c>
      <c r="AH133" s="320"/>
      <c r="AI133" s="319" t="s">
        <v>160</v>
      </c>
      <c r="AJ133" s="314" t="s">
        <v>160</v>
      </c>
      <c r="AK133" s="315"/>
      <c r="AL133" s="321" t="s">
        <v>159</v>
      </c>
      <c r="AM133" s="314" t="s">
        <v>159</v>
      </c>
      <c r="AN133" s="329"/>
      <c r="AO133" s="321" t="s">
        <v>159</v>
      </c>
      <c r="AP133" s="314" t="s">
        <v>159</v>
      </c>
      <c r="AQ133" s="321"/>
      <c r="AR133" s="328" t="s">
        <v>188</v>
      </c>
      <c r="AS133" s="314" t="s">
        <v>188</v>
      </c>
      <c r="AT133" s="321"/>
      <c r="AU133" s="328" t="s">
        <v>188</v>
      </c>
      <c r="AV133" s="314" t="s">
        <v>188</v>
      </c>
      <c r="AW133" s="329"/>
      <c r="AX133" s="321"/>
      <c r="AY133" s="314"/>
      <c r="AZ133" s="329"/>
      <c r="BA133" s="316"/>
      <c r="BB133" s="314"/>
      <c r="BC133" s="320"/>
      <c r="BD133" s="488"/>
      <c r="BE133" s="527"/>
      <c r="BF133" s="750" t="s">
        <v>244</v>
      </c>
      <c r="BG133" s="751"/>
      <c r="BH133" s="751"/>
      <c r="BI133" s="752"/>
      <c r="BN133" s="280">
        <f t="shared" ref="BN133:BN134" si="61">SUM(AG133,AJ133,AM133,AP133,AS133,AV133,AY133)</f>
        <v>0</v>
      </c>
      <c r="BO133" s="19"/>
      <c r="BP133" s="19"/>
      <c r="BQ133" s="19"/>
    </row>
    <row r="134" spans="1:69" s="42" customFormat="1" ht="30" customHeight="1" thickBot="1" x14ac:dyDescent="0.45">
      <c r="A134" s="647" t="s">
        <v>145</v>
      </c>
      <c r="B134" s="648"/>
      <c r="C134" s="648"/>
      <c r="D134" s="648"/>
      <c r="E134" s="648"/>
      <c r="F134" s="648"/>
      <c r="G134" s="648"/>
      <c r="H134" s="648"/>
      <c r="I134" s="648"/>
      <c r="J134" s="648"/>
      <c r="K134" s="648"/>
      <c r="L134" s="648"/>
      <c r="M134" s="648"/>
      <c r="N134" s="648"/>
      <c r="O134" s="648"/>
      <c r="P134" s="648"/>
      <c r="Q134" s="648"/>
      <c r="R134" s="648"/>
      <c r="S134" s="649"/>
      <c r="T134" s="535">
        <f>SUM(T68,T31)</f>
        <v>7376</v>
      </c>
      <c r="U134" s="531"/>
      <c r="V134" s="561">
        <f>SUM(V31,V68)</f>
        <v>3400</v>
      </c>
      <c r="W134" s="536"/>
      <c r="X134" s="561">
        <f>SUM(X31,X68)</f>
        <v>1754</v>
      </c>
      <c r="Y134" s="532"/>
      <c r="Z134" s="531">
        <f>SUM(Z31,Z68)</f>
        <v>652</v>
      </c>
      <c r="AA134" s="531"/>
      <c r="AB134" s="561">
        <f>SUM(AB31,AB68)</f>
        <v>960</v>
      </c>
      <c r="AC134" s="531"/>
      <c r="AD134" s="531">
        <f>SUM(AD31,AD68)</f>
        <v>34</v>
      </c>
      <c r="AE134" s="532"/>
      <c r="AF134" s="323">
        <f t="shared" ref="AF134:BC134" si="62">SUM(AF68,AF31)</f>
        <v>1064</v>
      </c>
      <c r="AG134" s="317">
        <f t="shared" si="62"/>
        <v>538</v>
      </c>
      <c r="AH134" s="318">
        <f t="shared" si="62"/>
        <v>29</v>
      </c>
      <c r="AI134" s="323">
        <f t="shared" si="62"/>
        <v>1006</v>
      </c>
      <c r="AJ134" s="317">
        <f t="shared" si="62"/>
        <v>488</v>
      </c>
      <c r="AK134" s="330">
        <f t="shared" si="62"/>
        <v>28</v>
      </c>
      <c r="AL134" s="144">
        <f t="shared" si="62"/>
        <v>1078</v>
      </c>
      <c r="AM134" s="317">
        <f t="shared" si="62"/>
        <v>508</v>
      </c>
      <c r="AN134" s="143">
        <f t="shared" si="62"/>
        <v>30</v>
      </c>
      <c r="AO134" s="144">
        <f t="shared" si="62"/>
        <v>1092</v>
      </c>
      <c r="AP134" s="317">
        <f t="shared" si="62"/>
        <v>510</v>
      </c>
      <c r="AQ134" s="144">
        <f t="shared" si="62"/>
        <v>30</v>
      </c>
      <c r="AR134" s="142">
        <f t="shared" si="62"/>
        <v>976</v>
      </c>
      <c r="AS134" s="317">
        <f t="shared" si="62"/>
        <v>436</v>
      </c>
      <c r="AT134" s="144">
        <f t="shared" si="62"/>
        <v>26</v>
      </c>
      <c r="AU134" s="323">
        <f t="shared" si="62"/>
        <v>1026</v>
      </c>
      <c r="AV134" s="317">
        <f t="shared" si="62"/>
        <v>450</v>
      </c>
      <c r="AW134" s="330">
        <f t="shared" si="62"/>
        <v>28</v>
      </c>
      <c r="AX134" s="322">
        <f t="shared" si="62"/>
        <v>1134</v>
      </c>
      <c r="AY134" s="317">
        <f t="shared" si="62"/>
        <v>470</v>
      </c>
      <c r="AZ134" s="330">
        <f t="shared" si="62"/>
        <v>33</v>
      </c>
      <c r="BA134" s="322">
        <f t="shared" si="62"/>
        <v>0</v>
      </c>
      <c r="BB134" s="317">
        <f t="shared" si="62"/>
        <v>0</v>
      </c>
      <c r="BC134" s="318">
        <f t="shared" si="62"/>
        <v>0</v>
      </c>
      <c r="BD134" s="535">
        <f>SUM(BD31,BD68)</f>
        <v>204</v>
      </c>
      <c r="BE134" s="536"/>
      <c r="BF134" s="408"/>
      <c r="BG134" s="422"/>
      <c r="BH134" s="422"/>
      <c r="BI134" s="409"/>
      <c r="BJ134" s="50">
        <f>SUM(AF134,AI134,AL134,AO134,AR134,AU134,AX134,BA134)</f>
        <v>7376</v>
      </c>
      <c r="BK134" s="51">
        <f>SUM(AG134,AJ134,AM134,AP134,AS134,AV134,AY134,BB134)</f>
        <v>3400</v>
      </c>
      <c r="BL134" s="51">
        <f>SUM(AH134,AK134,AN134,AQ134,AT134,AW134,AZ134,BC134)</f>
        <v>204</v>
      </c>
      <c r="BN134" s="280">
        <f t="shared" si="61"/>
        <v>3400</v>
      </c>
      <c r="BO134" s="19"/>
      <c r="BP134" s="19"/>
      <c r="BQ134" s="19"/>
    </row>
    <row r="135" spans="1:69" s="42" customFormat="1" ht="30" customHeight="1" x14ac:dyDescent="0.25">
      <c r="A135" s="510" t="s">
        <v>20</v>
      </c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2"/>
      <c r="T135" s="534"/>
      <c r="U135" s="508"/>
      <c r="V135" s="507"/>
      <c r="W135" s="513"/>
      <c r="X135" s="507"/>
      <c r="Y135" s="509"/>
      <c r="Z135" s="508"/>
      <c r="AA135" s="508"/>
      <c r="AB135" s="507"/>
      <c r="AC135" s="508"/>
      <c r="AD135" s="508"/>
      <c r="AE135" s="509"/>
      <c r="AF135" s="534">
        <f>ROUND(AG134/17,0)</f>
        <v>32</v>
      </c>
      <c r="AG135" s="508"/>
      <c r="AH135" s="509"/>
      <c r="AI135" s="534">
        <f>ROUND(AJ134/16,0)</f>
        <v>31</v>
      </c>
      <c r="AJ135" s="508"/>
      <c r="AK135" s="513"/>
      <c r="AL135" s="507">
        <f>ROUND(AM134/17,0)</f>
        <v>30</v>
      </c>
      <c r="AM135" s="508"/>
      <c r="AN135" s="513"/>
      <c r="AO135" s="507">
        <f>ROUND(AP134/17,0)</f>
        <v>30</v>
      </c>
      <c r="AP135" s="508"/>
      <c r="AQ135" s="509"/>
      <c r="AR135" s="534">
        <f>ROUND(AS134/16,0)</f>
        <v>27</v>
      </c>
      <c r="AS135" s="508"/>
      <c r="AT135" s="509"/>
      <c r="AU135" s="534">
        <f>ROUND(AV134/16,0)</f>
        <v>28</v>
      </c>
      <c r="AV135" s="508"/>
      <c r="AW135" s="513"/>
      <c r="AX135" s="507">
        <f>ROUND(AY134/17,0)</f>
        <v>28</v>
      </c>
      <c r="AY135" s="508"/>
      <c r="AZ135" s="513"/>
      <c r="BA135" s="507"/>
      <c r="BB135" s="508"/>
      <c r="BC135" s="509"/>
      <c r="BD135" s="534"/>
      <c r="BE135" s="513"/>
      <c r="BF135" s="428"/>
      <c r="BG135" s="418"/>
      <c r="BH135" s="418"/>
      <c r="BI135" s="411"/>
      <c r="BO135" s="19"/>
      <c r="BP135" s="19"/>
      <c r="BQ135" s="19"/>
    </row>
    <row r="136" spans="1:69" s="42" customFormat="1" ht="30" customHeight="1" x14ac:dyDescent="0.4">
      <c r="A136" s="510" t="s">
        <v>21</v>
      </c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2"/>
      <c r="T136" s="534">
        <f t="shared" ref="T136:T137" si="63">SUM(AF136:AZ136)</f>
        <v>2</v>
      </c>
      <c r="U136" s="508"/>
      <c r="V136" s="507"/>
      <c r="W136" s="513"/>
      <c r="X136" s="507"/>
      <c r="Y136" s="509"/>
      <c r="Z136" s="508"/>
      <c r="AA136" s="508"/>
      <c r="AB136" s="507"/>
      <c r="AC136" s="508"/>
      <c r="AD136" s="508"/>
      <c r="AE136" s="509"/>
      <c r="AF136" s="534"/>
      <c r="AG136" s="508"/>
      <c r="AH136" s="509"/>
      <c r="AI136" s="534"/>
      <c r="AJ136" s="508"/>
      <c r="AK136" s="513"/>
      <c r="AL136" s="507"/>
      <c r="AM136" s="508"/>
      <c r="AN136" s="513"/>
      <c r="AO136" s="507"/>
      <c r="AP136" s="508"/>
      <c r="AQ136" s="509"/>
      <c r="AR136" s="534">
        <v>1</v>
      </c>
      <c r="AS136" s="508"/>
      <c r="AT136" s="509"/>
      <c r="AU136" s="534">
        <v>1</v>
      </c>
      <c r="AV136" s="508"/>
      <c r="AW136" s="513"/>
      <c r="AX136" s="507"/>
      <c r="AY136" s="508"/>
      <c r="AZ136" s="513"/>
      <c r="BA136" s="507"/>
      <c r="BB136" s="508"/>
      <c r="BC136" s="509"/>
      <c r="BD136" s="534"/>
      <c r="BE136" s="513"/>
      <c r="BF136" s="428"/>
      <c r="BG136" s="418"/>
      <c r="BH136" s="418"/>
      <c r="BI136" s="411"/>
      <c r="BJ136" s="279">
        <f>SUM(X134:AE134)</f>
        <v>3400</v>
      </c>
      <c r="BO136" s="19"/>
      <c r="BP136" s="19"/>
      <c r="BQ136" s="19"/>
    </row>
    <row r="137" spans="1:69" s="42" customFormat="1" ht="30" customHeight="1" x14ac:dyDescent="0.25">
      <c r="A137" s="510" t="s">
        <v>2</v>
      </c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2"/>
      <c r="T137" s="534">
        <f t="shared" si="63"/>
        <v>2</v>
      </c>
      <c r="U137" s="508"/>
      <c r="V137" s="507"/>
      <c r="W137" s="513"/>
      <c r="X137" s="507"/>
      <c r="Y137" s="509"/>
      <c r="Z137" s="508"/>
      <c r="AA137" s="508"/>
      <c r="AB137" s="507"/>
      <c r="AC137" s="508"/>
      <c r="AD137" s="508"/>
      <c r="AE137" s="509"/>
      <c r="AF137" s="534"/>
      <c r="AG137" s="508"/>
      <c r="AH137" s="509"/>
      <c r="AI137" s="534"/>
      <c r="AJ137" s="508"/>
      <c r="AK137" s="513"/>
      <c r="AL137" s="507"/>
      <c r="AM137" s="508"/>
      <c r="AN137" s="513"/>
      <c r="AO137" s="507">
        <v>1</v>
      </c>
      <c r="AP137" s="508"/>
      <c r="AQ137" s="509"/>
      <c r="AR137" s="534"/>
      <c r="AS137" s="508"/>
      <c r="AT137" s="509"/>
      <c r="AU137" s="534"/>
      <c r="AV137" s="508"/>
      <c r="AW137" s="513"/>
      <c r="AX137" s="507">
        <v>1</v>
      </c>
      <c r="AY137" s="508"/>
      <c r="AZ137" s="513"/>
      <c r="BA137" s="507"/>
      <c r="BB137" s="508"/>
      <c r="BC137" s="509"/>
      <c r="BD137" s="534"/>
      <c r="BE137" s="513"/>
      <c r="BF137" s="428"/>
      <c r="BG137" s="418"/>
      <c r="BH137" s="418"/>
      <c r="BI137" s="411"/>
      <c r="BO137" s="19"/>
      <c r="BP137" s="19"/>
      <c r="BQ137" s="19"/>
    </row>
    <row r="138" spans="1:69" s="42" customFormat="1" ht="30" customHeight="1" x14ac:dyDescent="0.25">
      <c r="A138" s="510" t="s">
        <v>22</v>
      </c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2"/>
      <c r="T138" s="534">
        <f>SUM(AF138:AZ138)</f>
        <v>33</v>
      </c>
      <c r="U138" s="508"/>
      <c r="V138" s="507"/>
      <c r="W138" s="513"/>
      <c r="X138" s="507"/>
      <c r="Y138" s="509"/>
      <c r="Z138" s="508"/>
      <c r="AA138" s="508"/>
      <c r="AB138" s="507"/>
      <c r="AC138" s="508"/>
      <c r="AD138" s="508"/>
      <c r="AE138" s="509"/>
      <c r="AF138" s="534">
        <v>5</v>
      </c>
      <c r="AG138" s="508"/>
      <c r="AH138" s="509"/>
      <c r="AI138" s="534">
        <v>5</v>
      </c>
      <c r="AJ138" s="508"/>
      <c r="AK138" s="513"/>
      <c r="AL138" s="507">
        <v>4</v>
      </c>
      <c r="AM138" s="508"/>
      <c r="AN138" s="513"/>
      <c r="AO138" s="507">
        <v>5</v>
      </c>
      <c r="AP138" s="508"/>
      <c r="AQ138" s="509"/>
      <c r="AR138" s="534">
        <v>4</v>
      </c>
      <c r="AS138" s="508"/>
      <c r="AT138" s="509"/>
      <c r="AU138" s="534">
        <v>5</v>
      </c>
      <c r="AV138" s="508"/>
      <c r="AW138" s="513"/>
      <c r="AX138" s="507">
        <v>5</v>
      </c>
      <c r="AY138" s="508"/>
      <c r="AZ138" s="513"/>
      <c r="BA138" s="507"/>
      <c r="BB138" s="508"/>
      <c r="BC138" s="509"/>
      <c r="BD138" s="534"/>
      <c r="BE138" s="513"/>
      <c r="BF138" s="428"/>
      <c r="BG138" s="418"/>
      <c r="BH138" s="418"/>
      <c r="BI138" s="411"/>
      <c r="BO138" s="19"/>
      <c r="BP138" s="19"/>
      <c r="BQ138" s="19"/>
    </row>
    <row r="139" spans="1:69" s="42" customFormat="1" ht="30" customHeight="1" thickBot="1" x14ac:dyDescent="0.3">
      <c r="A139" s="639" t="s">
        <v>23</v>
      </c>
      <c r="B139" s="640"/>
      <c r="C139" s="640"/>
      <c r="D139" s="640"/>
      <c r="E139" s="640"/>
      <c r="F139" s="640"/>
      <c r="G139" s="640"/>
      <c r="H139" s="640"/>
      <c r="I139" s="640"/>
      <c r="J139" s="640"/>
      <c r="K139" s="640"/>
      <c r="L139" s="640"/>
      <c r="M139" s="640"/>
      <c r="N139" s="640"/>
      <c r="O139" s="640"/>
      <c r="P139" s="640"/>
      <c r="Q139" s="640"/>
      <c r="R139" s="640"/>
      <c r="S139" s="641"/>
      <c r="T139" s="574">
        <f>SUM(AF139:AZ139)</f>
        <v>26</v>
      </c>
      <c r="U139" s="518"/>
      <c r="V139" s="514"/>
      <c r="W139" s="515"/>
      <c r="X139" s="514"/>
      <c r="Y139" s="517"/>
      <c r="Z139" s="518"/>
      <c r="AA139" s="518"/>
      <c r="AB139" s="514"/>
      <c r="AC139" s="518"/>
      <c r="AD139" s="518"/>
      <c r="AE139" s="517"/>
      <c r="AF139" s="574">
        <v>4</v>
      </c>
      <c r="AG139" s="518"/>
      <c r="AH139" s="517"/>
      <c r="AI139" s="574">
        <v>3</v>
      </c>
      <c r="AJ139" s="518"/>
      <c r="AK139" s="515"/>
      <c r="AL139" s="514">
        <v>5</v>
      </c>
      <c r="AM139" s="518"/>
      <c r="AN139" s="515"/>
      <c r="AO139" s="514">
        <v>4</v>
      </c>
      <c r="AP139" s="518"/>
      <c r="AQ139" s="517"/>
      <c r="AR139" s="574">
        <v>3</v>
      </c>
      <c r="AS139" s="518"/>
      <c r="AT139" s="517"/>
      <c r="AU139" s="574">
        <v>4</v>
      </c>
      <c r="AV139" s="518"/>
      <c r="AW139" s="515"/>
      <c r="AX139" s="514">
        <v>3</v>
      </c>
      <c r="AY139" s="518"/>
      <c r="AZ139" s="515"/>
      <c r="BA139" s="514"/>
      <c r="BB139" s="518"/>
      <c r="BC139" s="517"/>
      <c r="BD139" s="574"/>
      <c r="BE139" s="515"/>
      <c r="BF139" s="488"/>
      <c r="BG139" s="489"/>
      <c r="BH139" s="489"/>
      <c r="BI139" s="527"/>
      <c r="BO139" s="19"/>
      <c r="BP139" s="19"/>
      <c r="BQ139" s="19"/>
    </row>
    <row r="140" spans="1:69" ht="30" customHeight="1" thickBot="1" x14ac:dyDescent="0.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/>
      <c r="S140" s="1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5"/>
      <c r="BG140" s="15"/>
      <c r="BH140" s="15"/>
      <c r="BI140" s="15"/>
    </row>
    <row r="141" spans="1:69" ht="51.6" customHeight="1" thickBot="1" x14ac:dyDescent="0.3">
      <c r="A141" s="578" t="s">
        <v>72</v>
      </c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79"/>
      <c r="M141" s="579"/>
      <c r="N141" s="579"/>
      <c r="O141" s="579"/>
      <c r="P141" s="580"/>
      <c r="Q141" s="578" t="s">
        <v>104</v>
      </c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80"/>
      <c r="AF141" s="528" t="s">
        <v>71</v>
      </c>
      <c r="AG141" s="529"/>
      <c r="AH141" s="529"/>
      <c r="AI141" s="529"/>
      <c r="AJ141" s="529"/>
      <c r="AK141" s="529"/>
      <c r="AL141" s="529"/>
      <c r="AM141" s="529"/>
      <c r="AN141" s="529"/>
      <c r="AO141" s="529"/>
      <c r="AP141" s="529"/>
      <c r="AQ141" s="529"/>
      <c r="AR141" s="529"/>
      <c r="AS141" s="529"/>
      <c r="AT141" s="530"/>
      <c r="AU141" s="529" t="s">
        <v>70</v>
      </c>
      <c r="AV141" s="529"/>
      <c r="AW141" s="529"/>
      <c r="AX141" s="529"/>
      <c r="AY141" s="529"/>
      <c r="AZ141" s="529"/>
      <c r="BA141" s="529"/>
      <c r="BB141" s="529"/>
      <c r="BC141" s="529"/>
      <c r="BD141" s="529"/>
      <c r="BE141" s="529"/>
      <c r="BF141" s="529"/>
      <c r="BG141" s="529"/>
      <c r="BH141" s="529"/>
      <c r="BI141" s="530"/>
    </row>
    <row r="142" spans="1:69" ht="61.5" customHeight="1" thickBot="1" x14ac:dyDescent="0.3">
      <c r="A142" s="599" t="s">
        <v>31</v>
      </c>
      <c r="B142" s="600"/>
      <c r="C142" s="600"/>
      <c r="D142" s="600"/>
      <c r="E142" s="600"/>
      <c r="F142" s="600"/>
      <c r="G142" s="377"/>
      <c r="H142" s="378" t="s">
        <v>30</v>
      </c>
      <c r="I142" s="378"/>
      <c r="J142" s="378"/>
      <c r="K142" s="378" t="s">
        <v>32</v>
      </c>
      <c r="L142" s="378"/>
      <c r="M142" s="378"/>
      <c r="N142" s="700" t="s">
        <v>346</v>
      </c>
      <c r="O142" s="378"/>
      <c r="P142" s="379"/>
      <c r="Q142" s="572" t="s">
        <v>31</v>
      </c>
      <c r="R142" s="573"/>
      <c r="S142" s="573"/>
      <c r="T142" s="573"/>
      <c r="U142" s="573"/>
      <c r="V142" s="394"/>
      <c r="W142" s="378" t="s">
        <v>30</v>
      </c>
      <c r="X142" s="378"/>
      <c r="Y142" s="378"/>
      <c r="Z142" s="378" t="s">
        <v>32</v>
      </c>
      <c r="AA142" s="378"/>
      <c r="AB142" s="378"/>
      <c r="AC142" s="700" t="s">
        <v>346</v>
      </c>
      <c r="AD142" s="378"/>
      <c r="AE142" s="379"/>
      <c r="AF142" s="599" t="s">
        <v>30</v>
      </c>
      <c r="AG142" s="600"/>
      <c r="AH142" s="600"/>
      <c r="AI142" s="600"/>
      <c r="AJ142" s="377"/>
      <c r="AK142" s="393" t="s">
        <v>32</v>
      </c>
      <c r="AL142" s="600"/>
      <c r="AM142" s="600"/>
      <c r="AN142" s="600"/>
      <c r="AO142" s="377"/>
      <c r="AP142" s="604" t="s">
        <v>105</v>
      </c>
      <c r="AQ142" s="600"/>
      <c r="AR142" s="600"/>
      <c r="AS142" s="600"/>
      <c r="AT142" s="605"/>
      <c r="AU142" s="606" t="s">
        <v>383</v>
      </c>
      <c r="AV142" s="607"/>
      <c r="AW142" s="607"/>
      <c r="AX142" s="607"/>
      <c r="AY142" s="607"/>
      <c r="AZ142" s="607"/>
      <c r="BA142" s="607"/>
      <c r="BB142" s="607"/>
      <c r="BC142" s="607"/>
      <c r="BD142" s="607"/>
      <c r="BE142" s="607"/>
      <c r="BF142" s="607"/>
      <c r="BG142" s="607"/>
      <c r="BH142" s="607"/>
      <c r="BI142" s="608"/>
    </row>
    <row r="143" spans="1:69" ht="37.5" customHeight="1" x14ac:dyDescent="0.25">
      <c r="A143" s="581" t="s">
        <v>333</v>
      </c>
      <c r="B143" s="582"/>
      <c r="C143" s="582"/>
      <c r="D143" s="582"/>
      <c r="E143" s="582"/>
      <c r="F143" s="582"/>
      <c r="G143" s="583"/>
      <c r="H143" s="385">
        <v>2</v>
      </c>
      <c r="I143" s="587"/>
      <c r="J143" s="383"/>
      <c r="K143" s="385">
        <v>2</v>
      </c>
      <c r="L143" s="587"/>
      <c r="M143" s="383"/>
      <c r="N143" s="615">
        <f>K143*1.5</f>
        <v>3</v>
      </c>
      <c r="O143" s="616"/>
      <c r="P143" s="617"/>
      <c r="Q143" s="591" t="s">
        <v>186</v>
      </c>
      <c r="R143" s="592"/>
      <c r="S143" s="592"/>
      <c r="T143" s="592"/>
      <c r="U143" s="592"/>
      <c r="V143" s="593"/>
      <c r="W143" s="642">
        <v>6</v>
      </c>
      <c r="X143" s="643"/>
      <c r="Y143" s="525"/>
      <c r="Z143" s="642">
        <v>4</v>
      </c>
      <c r="AA143" s="643"/>
      <c r="AB143" s="525"/>
      <c r="AC143" s="650">
        <f>Z143*1.5</f>
        <v>6</v>
      </c>
      <c r="AD143" s="651"/>
      <c r="AE143" s="652"/>
      <c r="AF143" s="746">
        <v>8</v>
      </c>
      <c r="AG143" s="587"/>
      <c r="AH143" s="587"/>
      <c r="AI143" s="587"/>
      <c r="AJ143" s="383"/>
      <c r="AK143" s="385">
        <v>12</v>
      </c>
      <c r="AL143" s="587"/>
      <c r="AM143" s="587"/>
      <c r="AN143" s="587"/>
      <c r="AO143" s="383"/>
      <c r="AP143" s="615">
        <f>AK143*1.5</f>
        <v>18</v>
      </c>
      <c r="AQ143" s="616"/>
      <c r="AR143" s="616"/>
      <c r="AS143" s="616"/>
      <c r="AT143" s="617"/>
      <c r="AU143" s="609"/>
      <c r="AV143" s="610"/>
      <c r="AW143" s="610"/>
      <c r="AX143" s="610"/>
      <c r="AY143" s="610"/>
      <c r="AZ143" s="610"/>
      <c r="BA143" s="610"/>
      <c r="BB143" s="610"/>
      <c r="BC143" s="610"/>
      <c r="BD143" s="610"/>
      <c r="BE143" s="610"/>
      <c r="BF143" s="610"/>
      <c r="BG143" s="610"/>
      <c r="BH143" s="610"/>
      <c r="BI143" s="611"/>
    </row>
    <row r="144" spans="1:69" ht="43.5" customHeight="1" thickBot="1" x14ac:dyDescent="0.3">
      <c r="A144" s="584"/>
      <c r="B144" s="585"/>
      <c r="C144" s="585"/>
      <c r="D144" s="585"/>
      <c r="E144" s="585"/>
      <c r="F144" s="585"/>
      <c r="G144" s="586"/>
      <c r="H144" s="588"/>
      <c r="I144" s="589"/>
      <c r="J144" s="590"/>
      <c r="K144" s="588"/>
      <c r="L144" s="589"/>
      <c r="M144" s="590"/>
      <c r="N144" s="618"/>
      <c r="O144" s="619"/>
      <c r="P144" s="620"/>
      <c r="Q144" s="644" t="s">
        <v>187</v>
      </c>
      <c r="R144" s="645"/>
      <c r="S144" s="645"/>
      <c r="T144" s="645"/>
      <c r="U144" s="645"/>
      <c r="V144" s="646"/>
      <c r="W144" s="551">
        <v>8</v>
      </c>
      <c r="X144" s="637"/>
      <c r="Y144" s="550"/>
      <c r="Z144" s="551">
        <v>6</v>
      </c>
      <c r="AA144" s="637"/>
      <c r="AB144" s="550"/>
      <c r="AC144" s="618">
        <v>9</v>
      </c>
      <c r="AD144" s="619"/>
      <c r="AE144" s="620"/>
      <c r="AF144" s="747"/>
      <c r="AG144" s="589"/>
      <c r="AH144" s="589"/>
      <c r="AI144" s="589"/>
      <c r="AJ144" s="590"/>
      <c r="AK144" s="588"/>
      <c r="AL144" s="589"/>
      <c r="AM144" s="589"/>
      <c r="AN144" s="589"/>
      <c r="AO144" s="590"/>
      <c r="AP144" s="618"/>
      <c r="AQ144" s="619"/>
      <c r="AR144" s="619"/>
      <c r="AS144" s="619"/>
      <c r="AT144" s="620"/>
      <c r="AU144" s="612"/>
      <c r="AV144" s="613"/>
      <c r="AW144" s="613"/>
      <c r="AX144" s="613"/>
      <c r="AY144" s="613"/>
      <c r="AZ144" s="613"/>
      <c r="BA144" s="613"/>
      <c r="BB144" s="613"/>
      <c r="BC144" s="613"/>
      <c r="BD144" s="613"/>
      <c r="BE144" s="613"/>
      <c r="BF144" s="613"/>
      <c r="BG144" s="613"/>
      <c r="BH144" s="613"/>
      <c r="BI144" s="614"/>
    </row>
    <row r="145" spans="1:69" ht="12.75" customHeight="1" x14ac:dyDescent="0.55000000000000004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6"/>
      <c r="BG145" s="146"/>
      <c r="BH145" s="146"/>
      <c r="BI145" s="146"/>
    </row>
    <row r="146" spans="1:69" s="201" customFormat="1" ht="56.25" customHeight="1" x14ac:dyDescent="0.55000000000000004">
      <c r="A146" s="197" t="s">
        <v>124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48"/>
      <c r="S146" s="148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50"/>
      <c r="AF146" s="198"/>
      <c r="AG146" s="163"/>
      <c r="AH146" s="163"/>
      <c r="AI146" s="481" t="s">
        <v>124</v>
      </c>
      <c r="AJ146" s="481"/>
      <c r="AK146" s="481"/>
      <c r="AL146" s="481"/>
      <c r="AM146" s="481"/>
      <c r="AN146" s="481"/>
      <c r="AO146" s="481"/>
      <c r="AP146" s="481"/>
      <c r="AQ146" s="481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99"/>
      <c r="BJ146" s="200"/>
      <c r="BK146" s="200"/>
      <c r="BL146" s="200"/>
      <c r="BM146" s="200"/>
    </row>
    <row r="147" spans="1:69" s="201" customFormat="1" ht="17.25" customHeight="1" x14ac:dyDescent="0.55000000000000004">
      <c r="A147" s="434" t="s">
        <v>440</v>
      </c>
      <c r="B147" s="434"/>
      <c r="C147" s="434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4"/>
      <c r="S147" s="434"/>
      <c r="T147" s="434"/>
      <c r="U147" s="434"/>
      <c r="V147" s="434"/>
      <c r="W147" s="434"/>
      <c r="X147" s="434"/>
      <c r="Y147" s="152"/>
      <c r="Z147" s="152"/>
      <c r="AA147" s="152"/>
      <c r="AB147" s="152"/>
      <c r="AC147" s="152"/>
      <c r="AD147" s="163"/>
      <c r="AE147" s="150"/>
      <c r="AF147" s="163"/>
      <c r="AG147" s="163"/>
      <c r="AH147" s="163"/>
      <c r="AI147" s="435" t="s">
        <v>170</v>
      </c>
      <c r="AJ147" s="435"/>
      <c r="AK147" s="435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  <c r="AW147" s="435"/>
      <c r="AX147" s="435"/>
      <c r="AY147" s="435"/>
      <c r="AZ147" s="435"/>
      <c r="BA147" s="435"/>
      <c r="BB147" s="435"/>
      <c r="BC147" s="435"/>
      <c r="BD147" s="435"/>
      <c r="BE147" s="435"/>
      <c r="BF147" s="435"/>
      <c r="BG147" s="435"/>
      <c r="BH147" s="435"/>
      <c r="BI147" s="199"/>
      <c r="BJ147" s="200"/>
      <c r="BK147" s="200"/>
      <c r="BL147" s="200"/>
      <c r="BM147" s="200"/>
    </row>
    <row r="148" spans="1:69" s="201" customFormat="1" ht="51.75" customHeight="1" x14ac:dyDescent="0.55000000000000004">
      <c r="A148" s="434"/>
      <c r="B148" s="434"/>
      <c r="C148" s="434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434"/>
      <c r="S148" s="434"/>
      <c r="T148" s="434"/>
      <c r="U148" s="434"/>
      <c r="V148" s="434"/>
      <c r="W148" s="434"/>
      <c r="X148" s="434"/>
      <c r="Y148" s="152"/>
      <c r="Z148" s="152"/>
      <c r="AA148" s="152"/>
      <c r="AB148" s="152"/>
      <c r="AC148" s="152"/>
      <c r="AD148" s="163"/>
      <c r="AE148" s="150"/>
      <c r="AF148" s="163"/>
      <c r="AG148" s="163"/>
      <c r="AH148" s="163"/>
      <c r="AI148" s="435"/>
      <c r="AJ148" s="435"/>
      <c r="AK148" s="435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  <c r="AW148" s="435"/>
      <c r="AX148" s="435"/>
      <c r="AY148" s="435"/>
      <c r="AZ148" s="435"/>
      <c r="BA148" s="435"/>
      <c r="BB148" s="435"/>
      <c r="BC148" s="435"/>
      <c r="BD148" s="435"/>
      <c r="BE148" s="435"/>
      <c r="BF148" s="435"/>
      <c r="BG148" s="435"/>
      <c r="BH148" s="435"/>
      <c r="BI148" s="199"/>
      <c r="BJ148" s="200"/>
      <c r="BK148" s="200"/>
      <c r="BL148" s="200"/>
      <c r="BM148" s="200"/>
    </row>
    <row r="149" spans="1:69" s="198" customFormat="1" ht="43.5" customHeight="1" x14ac:dyDescent="0.6">
      <c r="A149" s="436"/>
      <c r="B149" s="436"/>
      <c r="C149" s="436"/>
      <c r="D149" s="436"/>
      <c r="E149" s="436"/>
      <c r="F149" s="436"/>
      <c r="G149" s="436"/>
      <c r="H149" s="437" t="s">
        <v>167</v>
      </c>
      <c r="I149" s="437"/>
      <c r="J149" s="437"/>
      <c r="K149" s="437"/>
      <c r="L149" s="437"/>
      <c r="M149" s="437"/>
      <c r="N149" s="437"/>
      <c r="O149" s="437"/>
      <c r="P149" s="437"/>
      <c r="Q149" s="437"/>
      <c r="R149" s="154"/>
      <c r="S149" s="154"/>
      <c r="T149" s="154"/>
      <c r="U149" s="154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50"/>
      <c r="AF149" s="163"/>
      <c r="AG149" s="163"/>
      <c r="AH149" s="163"/>
      <c r="AI149" s="153"/>
      <c r="AJ149" s="151"/>
      <c r="AK149" s="151"/>
      <c r="AL149" s="151"/>
      <c r="AM149" s="151"/>
      <c r="AN149" s="151"/>
      <c r="AO149" s="151"/>
      <c r="AP149" s="438" t="s">
        <v>171</v>
      </c>
      <c r="AQ149" s="438"/>
      <c r="AR149" s="438"/>
      <c r="AS149" s="438"/>
      <c r="AT149" s="438"/>
      <c r="AU149" s="438"/>
      <c r="AV149" s="438"/>
      <c r="AW149" s="438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63"/>
      <c r="BI149" s="40"/>
      <c r="BJ149" s="202"/>
      <c r="BK149" s="202"/>
      <c r="BL149" s="202"/>
      <c r="BM149" s="202"/>
    </row>
    <row r="150" spans="1:69" s="201" customFormat="1" ht="54.75" customHeight="1" x14ac:dyDescent="0.55000000000000004">
      <c r="A150" s="439"/>
      <c r="B150" s="439"/>
      <c r="C150" s="439"/>
      <c r="D150" s="439"/>
      <c r="E150" s="439"/>
      <c r="F150" s="439"/>
      <c r="G150" s="439"/>
      <c r="H150" s="796">
        <v>2021</v>
      </c>
      <c r="I150" s="796"/>
      <c r="J150" s="796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4"/>
      <c r="AF150" s="203"/>
      <c r="AG150" s="203"/>
      <c r="AH150" s="203"/>
      <c r="AI150" s="441" t="s">
        <v>166</v>
      </c>
      <c r="AJ150" s="441"/>
      <c r="AK150" s="441"/>
      <c r="AL150" s="441"/>
      <c r="AM150" s="441"/>
      <c r="AN150" s="441"/>
      <c r="AO150" s="441"/>
      <c r="AP150" s="796">
        <v>2021</v>
      </c>
      <c r="AQ150" s="796"/>
      <c r="AR150" s="796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3"/>
      <c r="BH150" s="203"/>
      <c r="BI150" s="199"/>
      <c r="BJ150" s="200"/>
      <c r="BK150" s="200"/>
      <c r="BL150" s="200"/>
      <c r="BM150" s="200"/>
    </row>
    <row r="151" spans="1:69" s="206" customFormat="1" ht="86.25" customHeight="1" x14ac:dyDescent="0.65"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R151" s="208"/>
      <c r="S151" s="208"/>
      <c r="AA151" s="209"/>
      <c r="BD151" s="210"/>
      <c r="BE151" s="210"/>
      <c r="BF151" s="210"/>
      <c r="BG151" s="210"/>
      <c r="BH151" s="210"/>
      <c r="BI151" s="40"/>
      <c r="BJ151" s="211"/>
      <c r="BK151" s="211"/>
      <c r="BL151" s="211"/>
      <c r="BM151" s="211"/>
    </row>
    <row r="152" spans="1:69" s="198" customFormat="1" ht="68.25" customHeight="1" x14ac:dyDescent="0.6">
      <c r="A152" s="212" t="s">
        <v>353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R152" s="213"/>
      <c r="S152" s="21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BD152" s="214"/>
      <c r="BE152" s="214"/>
      <c r="BF152" s="214"/>
      <c r="BG152" s="214"/>
      <c r="BH152" s="214"/>
      <c r="BI152" s="40"/>
      <c r="BJ152" s="202"/>
      <c r="BK152" s="202"/>
      <c r="BL152" s="202"/>
      <c r="BM152" s="202"/>
    </row>
    <row r="153" spans="1:69" s="198" customFormat="1" ht="48.75" customHeight="1" x14ac:dyDescent="0.6">
      <c r="A153" s="73" t="s">
        <v>475</v>
      </c>
      <c r="R153" s="213"/>
      <c r="S153" s="213"/>
      <c r="BD153" s="214"/>
      <c r="BE153" s="214"/>
      <c r="BF153" s="214"/>
      <c r="BG153" s="214"/>
      <c r="BH153" s="214"/>
      <c r="BI153" s="40"/>
      <c r="BJ153" s="202"/>
      <c r="BK153" s="202"/>
      <c r="BL153" s="202"/>
      <c r="BM153" s="202"/>
    </row>
    <row r="154" spans="1:69" s="198" customFormat="1" ht="30" customHeight="1" x14ac:dyDescent="0.6">
      <c r="A154" s="73"/>
      <c r="R154" s="213"/>
      <c r="S154" s="213"/>
      <c r="BD154" s="214"/>
      <c r="BE154" s="214"/>
      <c r="BF154" s="214"/>
      <c r="BG154" s="214"/>
      <c r="BH154" s="214"/>
      <c r="BI154" s="40"/>
      <c r="BJ154" s="202"/>
      <c r="BK154" s="202"/>
      <c r="BL154" s="202"/>
      <c r="BM154" s="202"/>
    </row>
    <row r="155" spans="1:69" ht="30" customHeight="1" x14ac:dyDescent="0.6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76"/>
      <c r="AA155" s="120" t="s">
        <v>119</v>
      </c>
      <c r="AB155" s="76"/>
      <c r="AC155" s="76"/>
      <c r="AD155" s="76"/>
      <c r="AE155" s="76"/>
      <c r="AF155" s="76"/>
      <c r="AG155" s="76"/>
      <c r="AH155" s="76"/>
      <c r="AI155" s="76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6"/>
      <c r="BG155" s="146"/>
      <c r="BH155" s="146"/>
      <c r="BI155" s="146"/>
    </row>
    <row r="156" spans="1:69" ht="12.6" customHeight="1" thickBot="1" x14ac:dyDescent="0.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3"/>
      <c r="S156" s="13"/>
      <c r="T156" s="1"/>
      <c r="U156" s="147"/>
      <c r="V156" s="147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5"/>
      <c r="BG156" s="15"/>
      <c r="BH156" s="15"/>
      <c r="BI156" s="15"/>
    </row>
    <row r="157" spans="1:69" s="24" customFormat="1" ht="108.6" customHeight="1" thickBot="1" x14ac:dyDescent="0.5">
      <c r="A157" s="528" t="s">
        <v>109</v>
      </c>
      <c r="B157" s="529"/>
      <c r="C157" s="529"/>
      <c r="D157" s="530"/>
      <c r="E157" s="578" t="s">
        <v>110</v>
      </c>
      <c r="F157" s="579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9"/>
      <c r="U157" s="579"/>
      <c r="V157" s="579"/>
      <c r="W157" s="579"/>
      <c r="X157" s="579"/>
      <c r="Y157" s="579"/>
      <c r="Z157" s="579"/>
      <c r="AA157" s="579"/>
      <c r="AB157" s="579"/>
      <c r="AC157" s="579"/>
      <c r="AD157" s="579"/>
      <c r="AE157" s="579"/>
      <c r="AF157" s="579"/>
      <c r="AG157" s="579"/>
      <c r="AH157" s="579"/>
      <c r="AI157" s="579"/>
      <c r="AJ157" s="579"/>
      <c r="AK157" s="579"/>
      <c r="AL157" s="579"/>
      <c r="AM157" s="579"/>
      <c r="AN157" s="579"/>
      <c r="AO157" s="579"/>
      <c r="AP157" s="579"/>
      <c r="AQ157" s="579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80"/>
      <c r="BF157" s="529" t="s">
        <v>147</v>
      </c>
      <c r="BG157" s="529"/>
      <c r="BH157" s="529"/>
      <c r="BI157" s="530"/>
      <c r="BO157" s="25"/>
      <c r="BP157" s="25"/>
      <c r="BQ157" s="25"/>
    </row>
    <row r="158" spans="1:69" s="42" customFormat="1" ht="69" customHeight="1" x14ac:dyDescent="0.25">
      <c r="A158" s="594" t="s">
        <v>120</v>
      </c>
      <c r="B158" s="526"/>
      <c r="C158" s="526"/>
      <c r="D158" s="595"/>
      <c r="E158" s="627" t="s">
        <v>270</v>
      </c>
      <c r="F158" s="628"/>
      <c r="G158" s="628"/>
      <c r="H158" s="628"/>
      <c r="I158" s="628"/>
      <c r="J158" s="628"/>
      <c r="K158" s="628"/>
      <c r="L158" s="628"/>
      <c r="M158" s="628"/>
      <c r="N158" s="628"/>
      <c r="O158" s="628"/>
      <c r="P158" s="628"/>
      <c r="Q158" s="628"/>
      <c r="R158" s="628"/>
      <c r="S158" s="628"/>
      <c r="T158" s="628"/>
      <c r="U158" s="628"/>
      <c r="V158" s="628"/>
      <c r="W158" s="628"/>
      <c r="X158" s="628"/>
      <c r="Y158" s="628"/>
      <c r="Z158" s="628"/>
      <c r="AA158" s="628"/>
      <c r="AB158" s="628"/>
      <c r="AC158" s="628"/>
      <c r="AD158" s="628"/>
      <c r="AE158" s="628"/>
      <c r="AF158" s="628"/>
      <c r="AG158" s="628"/>
      <c r="AH158" s="628"/>
      <c r="AI158" s="628"/>
      <c r="AJ158" s="628"/>
      <c r="AK158" s="628"/>
      <c r="AL158" s="628"/>
      <c r="AM158" s="628"/>
      <c r="AN158" s="628"/>
      <c r="AO158" s="628"/>
      <c r="AP158" s="628"/>
      <c r="AQ158" s="628"/>
      <c r="AR158" s="628"/>
      <c r="AS158" s="628"/>
      <c r="AT158" s="628"/>
      <c r="AU158" s="628"/>
      <c r="AV158" s="628"/>
      <c r="AW158" s="628"/>
      <c r="AX158" s="628"/>
      <c r="AY158" s="628"/>
      <c r="AZ158" s="628"/>
      <c r="BA158" s="628"/>
      <c r="BB158" s="628"/>
      <c r="BC158" s="628"/>
      <c r="BD158" s="628"/>
      <c r="BE158" s="629"/>
      <c r="BF158" s="767" t="s">
        <v>413</v>
      </c>
      <c r="BG158" s="415"/>
      <c r="BH158" s="415"/>
      <c r="BI158" s="416"/>
      <c r="BO158" s="19"/>
      <c r="BP158" s="19"/>
      <c r="BQ158" s="19"/>
    </row>
    <row r="159" spans="1:69" s="42" customFormat="1" ht="37.5" customHeight="1" x14ac:dyDescent="0.25">
      <c r="A159" s="428" t="s">
        <v>121</v>
      </c>
      <c r="B159" s="418"/>
      <c r="C159" s="418"/>
      <c r="D159" s="411"/>
      <c r="E159" s="510" t="s">
        <v>269</v>
      </c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  <c r="AA159" s="445"/>
      <c r="AB159" s="445"/>
      <c r="AC159" s="445"/>
      <c r="AD159" s="445"/>
      <c r="AE159" s="445"/>
      <c r="AF159" s="445"/>
      <c r="AG159" s="445"/>
      <c r="AH159" s="445"/>
      <c r="AI159" s="445"/>
      <c r="AJ159" s="445"/>
      <c r="AK159" s="445"/>
      <c r="AL159" s="445"/>
      <c r="AM159" s="445"/>
      <c r="AN159" s="445"/>
      <c r="AO159" s="445"/>
      <c r="AP159" s="445"/>
      <c r="AQ159" s="445"/>
      <c r="AR159" s="445"/>
      <c r="AS159" s="445"/>
      <c r="AT159" s="445"/>
      <c r="AU159" s="445"/>
      <c r="AV159" s="445"/>
      <c r="AW159" s="445"/>
      <c r="AX159" s="445"/>
      <c r="AY159" s="445"/>
      <c r="AZ159" s="445"/>
      <c r="BA159" s="445"/>
      <c r="BB159" s="445"/>
      <c r="BC159" s="445"/>
      <c r="BD159" s="445"/>
      <c r="BE159" s="487"/>
      <c r="BF159" s="745" t="s">
        <v>174</v>
      </c>
      <c r="BG159" s="402"/>
      <c r="BH159" s="402"/>
      <c r="BI159" s="403"/>
      <c r="BO159" s="19"/>
      <c r="BP159" s="19"/>
      <c r="BQ159" s="19"/>
    </row>
    <row r="160" spans="1:69" s="42" customFormat="1" ht="46.5" customHeight="1" x14ac:dyDescent="0.25">
      <c r="A160" s="428" t="s">
        <v>128</v>
      </c>
      <c r="B160" s="418"/>
      <c r="C160" s="418"/>
      <c r="D160" s="411"/>
      <c r="E160" s="510" t="s">
        <v>268</v>
      </c>
      <c r="F160" s="445"/>
      <c r="G160" s="445"/>
      <c r="H160" s="445"/>
      <c r="I160" s="445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5"/>
      <c r="AC160" s="445"/>
      <c r="AD160" s="445"/>
      <c r="AE160" s="445"/>
      <c r="AF160" s="445"/>
      <c r="AG160" s="445"/>
      <c r="AH160" s="445"/>
      <c r="AI160" s="445"/>
      <c r="AJ160" s="445"/>
      <c r="AK160" s="445"/>
      <c r="AL160" s="445"/>
      <c r="AM160" s="445"/>
      <c r="AN160" s="445"/>
      <c r="AO160" s="445"/>
      <c r="AP160" s="445"/>
      <c r="AQ160" s="445"/>
      <c r="AR160" s="445"/>
      <c r="AS160" s="445"/>
      <c r="AT160" s="445"/>
      <c r="AU160" s="445"/>
      <c r="AV160" s="445"/>
      <c r="AW160" s="445"/>
      <c r="AX160" s="445"/>
      <c r="AY160" s="445"/>
      <c r="AZ160" s="445"/>
      <c r="BA160" s="445"/>
      <c r="BB160" s="445"/>
      <c r="BC160" s="445"/>
      <c r="BD160" s="445"/>
      <c r="BE160" s="487"/>
      <c r="BF160" s="745" t="s">
        <v>345</v>
      </c>
      <c r="BG160" s="748"/>
      <c r="BH160" s="748"/>
      <c r="BI160" s="749"/>
    </row>
    <row r="161" spans="1:65" s="42" customFormat="1" ht="107.25" customHeight="1" x14ac:dyDescent="0.25">
      <c r="A161" s="428" t="s">
        <v>129</v>
      </c>
      <c r="B161" s="418"/>
      <c r="C161" s="418"/>
      <c r="D161" s="411"/>
      <c r="E161" s="510" t="s">
        <v>266</v>
      </c>
      <c r="F161" s="445"/>
      <c r="G161" s="445"/>
      <c r="H161" s="445"/>
      <c r="I161" s="445"/>
      <c r="J161" s="445"/>
      <c r="K161" s="445"/>
      <c r="L161" s="445"/>
      <c r="M161" s="445"/>
      <c r="N161" s="445"/>
      <c r="O161" s="445"/>
      <c r="P161" s="445"/>
      <c r="Q161" s="445"/>
      <c r="R161" s="445"/>
      <c r="S161" s="445"/>
      <c r="T161" s="445"/>
      <c r="U161" s="445"/>
      <c r="V161" s="445"/>
      <c r="W161" s="445"/>
      <c r="X161" s="445"/>
      <c r="Y161" s="445"/>
      <c r="Z161" s="445"/>
      <c r="AA161" s="445"/>
      <c r="AB161" s="445"/>
      <c r="AC161" s="445"/>
      <c r="AD161" s="445"/>
      <c r="AE161" s="445"/>
      <c r="AF161" s="445"/>
      <c r="AG161" s="445"/>
      <c r="AH161" s="445"/>
      <c r="AI161" s="445"/>
      <c r="AJ161" s="445"/>
      <c r="AK161" s="445"/>
      <c r="AL161" s="445"/>
      <c r="AM161" s="445"/>
      <c r="AN161" s="445"/>
      <c r="AO161" s="445"/>
      <c r="AP161" s="445"/>
      <c r="AQ161" s="445"/>
      <c r="AR161" s="445"/>
      <c r="AS161" s="445"/>
      <c r="AT161" s="445"/>
      <c r="AU161" s="445"/>
      <c r="AV161" s="445"/>
      <c r="AW161" s="445"/>
      <c r="AX161" s="445"/>
      <c r="AY161" s="445"/>
      <c r="AZ161" s="445"/>
      <c r="BA161" s="445"/>
      <c r="BB161" s="445"/>
      <c r="BC161" s="445"/>
      <c r="BD161" s="445"/>
      <c r="BE161" s="487"/>
      <c r="BF161" s="760" t="s">
        <v>423</v>
      </c>
      <c r="BG161" s="761"/>
      <c r="BH161" s="761"/>
      <c r="BI161" s="762"/>
    </row>
    <row r="162" spans="1:65" s="42" customFormat="1" ht="79.5" customHeight="1" x14ac:dyDescent="0.25">
      <c r="A162" s="428" t="s">
        <v>136</v>
      </c>
      <c r="B162" s="418"/>
      <c r="C162" s="418"/>
      <c r="D162" s="411"/>
      <c r="E162" s="510" t="s">
        <v>424</v>
      </c>
      <c r="F162" s="445"/>
      <c r="G162" s="445"/>
      <c r="H162" s="445"/>
      <c r="I162" s="445"/>
      <c r="J162" s="445"/>
      <c r="K162" s="445"/>
      <c r="L162" s="445"/>
      <c r="M162" s="445"/>
      <c r="N162" s="445"/>
      <c r="O162" s="445"/>
      <c r="P162" s="445"/>
      <c r="Q162" s="445"/>
      <c r="R162" s="445"/>
      <c r="S162" s="445"/>
      <c r="T162" s="445"/>
      <c r="U162" s="445"/>
      <c r="V162" s="445"/>
      <c r="W162" s="445"/>
      <c r="X162" s="445"/>
      <c r="Y162" s="445"/>
      <c r="Z162" s="445"/>
      <c r="AA162" s="445"/>
      <c r="AB162" s="445"/>
      <c r="AC162" s="445"/>
      <c r="AD162" s="445"/>
      <c r="AE162" s="445"/>
      <c r="AF162" s="445"/>
      <c r="AG162" s="445"/>
      <c r="AH162" s="445"/>
      <c r="AI162" s="445"/>
      <c r="AJ162" s="445"/>
      <c r="AK162" s="445"/>
      <c r="AL162" s="445"/>
      <c r="AM162" s="445"/>
      <c r="AN162" s="445"/>
      <c r="AO162" s="445"/>
      <c r="AP162" s="445"/>
      <c r="AQ162" s="445"/>
      <c r="AR162" s="445"/>
      <c r="AS162" s="445"/>
      <c r="AT162" s="445"/>
      <c r="AU162" s="445"/>
      <c r="AV162" s="445"/>
      <c r="AW162" s="445"/>
      <c r="AX162" s="445"/>
      <c r="AY162" s="445"/>
      <c r="AZ162" s="445"/>
      <c r="BA162" s="445"/>
      <c r="BB162" s="445"/>
      <c r="BC162" s="445"/>
      <c r="BD162" s="445"/>
      <c r="BE162" s="487"/>
      <c r="BF162" s="745" t="s">
        <v>413</v>
      </c>
      <c r="BG162" s="402"/>
      <c r="BH162" s="402"/>
      <c r="BI162" s="403"/>
    </row>
    <row r="163" spans="1:65" s="42" customFormat="1" ht="80.25" customHeight="1" x14ac:dyDescent="0.25">
      <c r="A163" s="428" t="s">
        <v>137</v>
      </c>
      <c r="B163" s="418"/>
      <c r="C163" s="418"/>
      <c r="D163" s="411"/>
      <c r="E163" s="510" t="s">
        <v>271</v>
      </c>
      <c r="F163" s="445"/>
      <c r="G163" s="445"/>
      <c r="H163" s="445"/>
      <c r="I163" s="445"/>
      <c r="J163" s="445"/>
      <c r="K163" s="445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  <c r="AA163" s="445"/>
      <c r="AB163" s="445"/>
      <c r="AC163" s="445"/>
      <c r="AD163" s="445"/>
      <c r="AE163" s="445"/>
      <c r="AF163" s="445"/>
      <c r="AG163" s="445"/>
      <c r="AH163" s="445"/>
      <c r="AI163" s="445"/>
      <c r="AJ163" s="445"/>
      <c r="AK163" s="445"/>
      <c r="AL163" s="445"/>
      <c r="AM163" s="445"/>
      <c r="AN163" s="445"/>
      <c r="AO163" s="445"/>
      <c r="AP163" s="445"/>
      <c r="AQ163" s="445"/>
      <c r="AR163" s="445"/>
      <c r="AS163" s="445"/>
      <c r="AT163" s="445"/>
      <c r="AU163" s="445"/>
      <c r="AV163" s="445"/>
      <c r="AW163" s="445"/>
      <c r="AX163" s="445"/>
      <c r="AY163" s="445"/>
      <c r="AZ163" s="445"/>
      <c r="BA163" s="445"/>
      <c r="BB163" s="445"/>
      <c r="BC163" s="445"/>
      <c r="BD163" s="445"/>
      <c r="BE163" s="487"/>
      <c r="BF163" s="766" t="s">
        <v>413</v>
      </c>
      <c r="BG163" s="523"/>
      <c r="BH163" s="523"/>
      <c r="BI163" s="524"/>
    </row>
    <row r="164" spans="1:65" s="42" customFormat="1" ht="56.25" customHeight="1" x14ac:dyDescent="0.25">
      <c r="A164" s="428" t="s">
        <v>227</v>
      </c>
      <c r="B164" s="418"/>
      <c r="C164" s="418"/>
      <c r="D164" s="411"/>
      <c r="E164" s="770" t="s">
        <v>354</v>
      </c>
      <c r="F164" s="771"/>
      <c r="G164" s="771"/>
      <c r="H164" s="771"/>
      <c r="I164" s="771"/>
      <c r="J164" s="771"/>
      <c r="K164" s="771"/>
      <c r="L164" s="771"/>
      <c r="M164" s="771"/>
      <c r="N164" s="771"/>
      <c r="O164" s="771"/>
      <c r="P164" s="771"/>
      <c r="Q164" s="771"/>
      <c r="R164" s="771"/>
      <c r="S164" s="771"/>
      <c r="T164" s="771"/>
      <c r="U164" s="771"/>
      <c r="V164" s="771"/>
      <c r="W164" s="771"/>
      <c r="X164" s="771"/>
      <c r="Y164" s="771"/>
      <c r="Z164" s="771"/>
      <c r="AA164" s="771"/>
      <c r="AB164" s="771"/>
      <c r="AC164" s="771"/>
      <c r="AD164" s="771"/>
      <c r="AE164" s="771"/>
      <c r="AF164" s="771"/>
      <c r="AG164" s="771"/>
      <c r="AH164" s="771"/>
      <c r="AI164" s="771"/>
      <c r="AJ164" s="771"/>
      <c r="AK164" s="771"/>
      <c r="AL164" s="771"/>
      <c r="AM164" s="771"/>
      <c r="AN164" s="771"/>
      <c r="AO164" s="771"/>
      <c r="AP164" s="771"/>
      <c r="AQ164" s="771"/>
      <c r="AR164" s="771"/>
      <c r="AS164" s="771"/>
      <c r="AT164" s="771"/>
      <c r="AU164" s="771"/>
      <c r="AV164" s="771"/>
      <c r="AW164" s="771"/>
      <c r="AX164" s="771"/>
      <c r="AY164" s="771"/>
      <c r="AZ164" s="771"/>
      <c r="BA164" s="771"/>
      <c r="BB164" s="771"/>
      <c r="BC164" s="771"/>
      <c r="BD164" s="771"/>
      <c r="BE164" s="772"/>
      <c r="BF164" s="745" t="s">
        <v>314</v>
      </c>
      <c r="BG164" s="748"/>
      <c r="BH164" s="748"/>
      <c r="BI164" s="749"/>
    </row>
    <row r="165" spans="1:65" s="42" customFormat="1" ht="54.75" customHeight="1" x14ac:dyDescent="0.25">
      <c r="A165" s="428" t="s">
        <v>228</v>
      </c>
      <c r="B165" s="418"/>
      <c r="C165" s="418"/>
      <c r="D165" s="411"/>
      <c r="E165" s="770" t="s">
        <v>355</v>
      </c>
      <c r="F165" s="771"/>
      <c r="G165" s="771"/>
      <c r="H165" s="771"/>
      <c r="I165" s="771"/>
      <c r="J165" s="771"/>
      <c r="K165" s="771"/>
      <c r="L165" s="771"/>
      <c r="M165" s="771"/>
      <c r="N165" s="771"/>
      <c r="O165" s="771"/>
      <c r="P165" s="771"/>
      <c r="Q165" s="771"/>
      <c r="R165" s="771"/>
      <c r="S165" s="771"/>
      <c r="T165" s="771"/>
      <c r="U165" s="771"/>
      <c r="V165" s="771"/>
      <c r="W165" s="771"/>
      <c r="X165" s="771"/>
      <c r="Y165" s="771"/>
      <c r="Z165" s="771"/>
      <c r="AA165" s="771"/>
      <c r="AB165" s="771"/>
      <c r="AC165" s="771"/>
      <c r="AD165" s="771"/>
      <c r="AE165" s="771"/>
      <c r="AF165" s="771"/>
      <c r="AG165" s="771"/>
      <c r="AH165" s="771"/>
      <c r="AI165" s="771"/>
      <c r="AJ165" s="771"/>
      <c r="AK165" s="771"/>
      <c r="AL165" s="771"/>
      <c r="AM165" s="771"/>
      <c r="AN165" s="771"/>
      <c r="AO165" s="771"/>
      <c r="AP165" s="771"/>
      <c r="AQ165" s="771"/>
      <c r="AR165" s="771"/>
      <c r="AS165" s="771"/>
      <c r="AT165" s="771"/>
      <c r="AU165" s="771"/>
      <c r="AV165" s="771"/>
      <c r="AW165" s="771"/>
      <c r="AX165" s="771"/>
      <c r="AY165" s="771"/>
      <c r="AZ165" s="771"/>
      <c r="BA165" s="771"/>
      <c r="BB165" s="771"/>
      <c r="BC165" s="771"/>
      <c r="BD165" s="771"/>
      <c r="BE165" s="772"/>
      <c r="BF165" s="745" t="s">
        <v>115</v>
      </c>
      <c r="BG165" s="748"/>
      <c r="BH165" s="748"/>
      <c r="BI165" s="749"/>
    </row>
    <row r="166" spans="1:65" s="42" customFormat="1" ht="58.5" customHeight="1" x14ac:dyDescent="0.25">
      <c r="A166" s="428" t="s">
        <v>229</v>
      </c>
      <c r="B166" s="418"/>
      <c r="C166" s="418"/>
      <c r="D166" s="411"/>
      <c r="E166" s="510" t="s">
        <v>267</v>
      </c>
      <c r="F166" s="445"/>
      <c r="G166" s="445"/>
      <c r="H166" s="445"/>
      <c r="I166" s="445"/>
      <c r="J166" s="445"/>
      <c r="K166" s="445"/>
      <c r="L166" s="445"/>
      <c r="M166" s="445"/>
      <c r="N166" s="445"/>
      <c r="O166" s="445"/>
      <c r="P166" s="445"/>
      <c r="Q166" s="445"/>
      <c r="R166" s="445"/>
      <c r="S166" s="445"/>
      <c r="T166" s="445"/>
      <c r="U166" s="445"/>
      <c r="V166" s="445"/>
      <c r="W166" s="445"/>
      <c r="X166" s="445"/>
      <c r="Y166" s="445"/>
      <c r="Z166" s="445"/>
      <c r="AA166" s="445"/>
      <c r="AB166" s="445"/>
      <c r="AC166" s="445"/>
      <c r="AD166" s="445"/>
      <c r="AE166" s="445"/>
      <c r="AF166" s="445"/>
      <c r="AG166" s="445"/>
      <c r="AH166" s="445"/>
      <c r="AI166" s="445"/>
      <c r="AJ166" s="445"/>
      <c r="AK166" s="445"/>
      <c r="AL166" s="445"/>
      <c r="AM166" s="445"/>
      <c r="AN166" s="445"/>
      <c r="AO166" s="445"/>
      <c r="AP166" s="445"/>
      <c r="AQ166" s="445"/>
      <c r="AR166" s="445"/>
      <c r="AS166" s="445"/>
      <c r="AT166" s="445"/>
      <c r="AU166" s="445"/>
      <c r="AV166" s="445"/>
      <c r="AW166" s="445"/>
      <c r="AX166" s="445"/>
      <c r="AY166" s="445"/>
      <c r="AZ166" s="445"/>
      <c r="BA166" s="445"/>
      <c r="BB166" s="445"/>
      <c r="BC166" s="445"/>
      <c r="BD166" s="445"/>
      <c r="BE166" s="487"/>
      <c r="BF166" s="745" t="s">
        <v>374</v>
      </c>
      <c r="BG166" s="748"/>
      <c r="BH166" s="748"/>
      <c r="BI166" s="749"/>
    </row>
    <row r="167" spans="1:65" s="42" customFormat="1" ht="44.25" customHeight="1" x14ac:dyDescent="0.25">
      <c r="A167" s="428" t="s">
        <v>230</v>
      </c>
      <c r="B167" s="418"/>
      <c r="C167" s="418"/>
      <c r="D167" s="411"/>
      <c r="E167" s="444" t="s">
        <v>425</v>
      </c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5"/>
      <c r="X167" s="445"/>
      <c r="Y167" s="445"/>
      <c r="Z167" s="445"/>
      <c r="AA167" s="445"/>
      <c r="AB167" s="445"/>
      <c r="AC167" s="445"/>
      <c r="AD167" s="445"/>
      <c r="AE167" s="445"/>
      <c r="AF167" s="445"/>
      <c r="AG167" s="445"/>
      <c r="AH167" s="445"/>
      <c r="AI167" s="445"/>
      <c r="AJ167" s="445"/>
      <c r="AK167" s="445"/>
      <c r="AL167" s="445"/>
      <c r="AM167" s="445"/>
      <c r="AN167" s="445"/>
      <c r="AO167" s="445"/>
      <c r="AP167" s="445"/>
      <c r="AQ167" s="445"/>
      <c r="AR167" s="445"/>
      <c r="AS167" s="445"/>
      <c r="AT167" s="445"/>
      <c r="AU167" s="445"/>
      <c r="AV167" s="445"/>
      <c r="AW167" s="445"/>
      <c r="AX167" s="445"/>
      <c r="AY167" s="445"/>
      <c r="AZ167" s="445"/>
      <c r="BA167" s="445"/>
      <c r="BB167" s="445"/>
      <c r="BC167" s="445"/>
      <c r="BD167" s="445"/>
      <c r="BE167" s="446"/>
      <c r="BF167" s="745" t="s">
        <v>191</v>
      </c>
      <c r="BG167" s="748"/>
      <c r="BH167" s="748"/>
      <c r="BI167" s="749"/>
    </row>
    <row r="168" spans="1:65" s="42" customFormat="1" ht="54" customHeight="1" x14ac:dyDescent="0.25">
      <c r="A168" s="428" t="s">
        <v>231</v>
      </c>
      <c r="B168" s="418"/>
      <c r="C168" s="418"/>
      <c r="D168" s="411"/>
      <c r="E168" s="770" t="s">
        <v>356</v>
      </c>
      <c r="F168" s="771"/>
      <c r="G168" s="771"/>
      <c r="H168" s="771"/>
      <c r="I168" s="771"/>
      <c r="J168" s="771"/>
      <c r="K168" s="771"/>
      <c r="L168" s="771"/>
      <c r="M168" s="771"/>
      <c r="N168" s="771"/>
      <c r="O168" s="771"/>
      <c r="P168" s="771"/>
      <c r="Q168" s="771"/>
      <c r="R168" s="771"/>
      <c r="S168" s="771"/>
      <c r="T168" s="771"/>
      <c r="U168" s="771"/>
      <c r="V168" s="771"/>
      <c r="W168" s="771"/>
      <c r="X168" s="771"/>
      <c r="Y168" s="771"/>
      <c r="Z168" s="771"/>
      <c r="AA168" s="771"/>
      <c r="AB168" s="771"/>
      <c r="AC168" s="771"/>
      <c r="AD168" s="771"/>
      <c r="AE168" s="771"/>
      <c r="AF168" s="771"/>
      <c r="AG168" s="771"/>
      <c r="AH168" s="771"/>
      <c r="AI168" s="771"/>
      <c r="AJ168" s="771"/>
      <c r="AK168" s="771"/>
      <c r="AL168" s="771"/>
      <c r="AM168" s="771"/>
      <c r="AN168" s="771"/>
      <c r="AO168" s="771"/>
      <c r="AP168" s="771"/>
      <c r="AQ168" s="771"/>
      <c r="AR168" s="771"/>
      <c r="AS168" s="771"/>
      <c r="AT168" s="771"/>
      <c r="AU168" s="771"/>
      <c r="AV168" s="771"/>
      <c r="AW168" s="771"/>
      <c r="AX168" s="771"/>
      <c r="AY168" s="771"/>
      <c r="AZ168" s="771"/>
      <c r="BA168" s="771"/>
      <c r="BB168" s="771"/>
      <c r="BC168" s="771"/>
      <c r="BD168" s="771"/>
      <c r="BE168" s="772"/>
      <c r="BF168" s="745" t="s">
        <v>116</v>
      </c>
      <c r="BG168" s="748"/>
      <c r="BH168" s="748"/>
      <c r="BI168" s="749"/>
    </row>
    <row r="169" spans="1:65" s="42" customFormat="1" ht="60" customHeight="1" x14ac:dyDescent="0.25">
      <c r="A169" s="498" t="s">
        <v>242</v>
      </c>
      <c r="B169" s="499"/>
      <c r="C169" s="499"/>
      <c r="D169" s="689"/>
      <c r="E169" s="694" t="s">
        <v>369</v>
      </c>
      <c r="F169" s="695"/>
      <c r="G169" s="695"/>
      <c r="H169" s="695"/>
      <c r="I169" s="695"/>
      <c r="J169" s="695"/>
      <c r="K169" s="695"/>
      <c r="L169" s="695"/>
      <c r="M169" s="695"/>
      <c r="N169" s="695"/>
      <c r="O169" s="695"/>
      <c r="P169" s="695"/>
      <c r="Q169" s="695"/>
      <c r="R169" s="695"/>
      <c r="S169" s="695"/>
      <c r="T169" s="695"/>
      <c r="U169" s="695"/>
      <c r="V169" s="695"/>
      <c r="W169" s="695"/>
      <c r="X169" s="695"/>
      <c r="Y169" s="695"/>
      <c r="Z169" s="695"/>
      <c r="AA169" s="695"/>
      <c r="AB169" s="695"/>
      <c r="AC169" s="695"/>
      <c r="AD169" s="695"/>
      <c r="AE169" s="695"/>
      <c r="AF169" s="695"/>
      <c r="AG169" s="695"/>
      <c r="AH169" s="695"/>
      <c r="AI169" s="695"/>
      <c r="AJ169" s="695"/>
      <c r="AK169" s="695"/>
      <c r="AL169" s="695"/>
      <c r="AM169" s="695"/>
      <c r="AN169" s="695"/>
      <c r="AO169" s="695"/>
      <c r="AP169" s="695"/>
      <c r="AQ169" s="695"/>
      <c r="AR169" s="695"/>
      <c r="AS169" s="695"/>
      <c r="AT169" s="695"/>
      <c r="AU169" s="695"/>
      <c r="AV169" s="695"/>
      <c r="AW169" s="695"/>
      <c r="AX169" s="695"/>
      <c r="AY169" s="695"/>
      <c r="AZ169" s="695"/>
      <c r="BA169" s="695"/>
      <c r="BB169" s="695"/>
      <c r="BC169" s="695"/>
      <c r="BD169" s="695"/>
      <c r="BE169" s="696"/>
      <c r="BF169" s="745" t="s">
        <v>381</v>
      </c>
      <c r="BG169" s="748"/>
      <c r="BH169" s="748"/>
      <c r="BI169" s="749"/>
    </row>
    <row r="170" spans="1:65" s="42" customFormat="1" ht="45.75" customHeight="1" x14ac:dyDescent="0.25">
      <c r="A170" s="428" t="s">
        <v>243</v>
      </c>
      <c r="B170" s="418"/>
      <c r="C170" s="418"/>
      <c r="D170" s="411"/>
      <c r="E170" s="510" t="s">
        <v>315</v>
      </c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445"/>
      <c r="AA170" s="445"/>
      <c r="AB170" s="445"/>
      <c r="AC170" s="445"/>
      <c r="AD170" s="445"/>
      <c r="AE170" s="445"/>
      <c r="AF170" s="445"/>
      <c r="AG170" s="445"/>
      <c r="AH170" s="445"/>
      <c r="AI170" s="445"/>
      <c r="AJ170" s="445"/>
      <c r="AK170" s="445"/>
      <c r="AL170" s="445"/>
      <c r="AM170" s="445"/>
      <c r="AN170" s="445"/>
      <c r="AO170" s="445"/>
      <c r="AP170" s="445"/>
      <c r="AQ170" s="445"/>
      <c r="AR170" s="445"/>
      <c r="AS170" s="445"/>
      <c r="AT170" s="445"/>
      <c r="AU170" s="445"/>
      <c r="AV170" s="445"/>
      <c r="AW170" s="445"/>
      <c r="AX170" s="445"/>
      <c r="AY170" s="445"/>
      <c r="AZ170" s="445"/>
      <c r="BA170" s="445"/>
      <c r="BB170" s="445"/>
      <c r="BC170" s="445"/>
      <c r="BD170" s="445"/>
      <c r="BE170" s="487"/>
      <c r="BF170" s="745" t="s">
        <v>117</v>
      </c>
      <c r="BG170" s="402"/>
      <c r="BH170" s="402"/>
      <c r="BI170" s="403"/>
    </row>
    <row r="171" spans="1:65" s="42" customFormat="1" ht="54" customHeight="1" x14ac:dyDescent="0.25">
      <c r="A171" s="428" t="s">
        <v>240</v>
      </c>
      <c r="B171" s="418"/>
      <c r="C171" s="418"/>
      <c r="D171" s="411"/>
      <c r="E171" s="444" t="s">
        <v>371</v>
      </c>
      <c r="F171" s="445"/>
      <c r="G171" s="445"/>
      <c r="H171" s="445"/>
      <c r="I171" s="445"/>
      <c r="J171" s="445"/>
      <c r="K171" s="445"/>
      <c r="L171" s="445"/>
      <c r="M171" s="445"/>
      <c r="N171" s="445"/>
      <c r="O171" s="445"/>
      <c r="P171" s="445"/>
      <c r="Q171" s="445"/>
      <c r="R171" s="445"/>
      <c r="S171" s="445"/>
      <c r="T171" s="445"/>
      <c r="U171" s="445"/>
      <c r="V171" s="445"/>
      <c r="W171" s="445"/>
      <c r="X171" s="445"/>
      <c r="Y171" s="445"/>
      <c r="Z171" s="445"/>
      <c r="AA171" s="445"/>
      <c r="AB171" s="445"/>
      <c r="AC171" s="445"/>
      <c r="AD171" s="445"/>
      <c r="AE171" s="445"/>
      <c r="AF171" s="445"/>
      <c r="AG171" s="445"/>
      <c r="AH171" s="445"/>
      <c r="AI171" s="445"/>
      <c r="AJ171" s="445"/>
      <c r="AK171" s="445"/>
      <c r="AL171" s="445"/>
      <c r="AM171" s="445"/>
      <c r="AN171" s="445"/>
      <c r="AO171" s="445"/>
      <c r="AP171" s="445"/>
      <c r="AQ171" s="445"/>
      <c r="AR171" s="445"/>
      <c r="AS171" s="445"/>
      <c r="AT171" s="445"/>
      <c r="AU171" s="445"/>
      <c r="AV171" s="445"/>
      <c r="AW171" s="445"/>
      <c r="AX171" s="445"/>
      <c r="AY171" s="445"/>
      <c r="AZ171" s="445"/>
      <c r="BA171" s="445"/>
      <c r="BB171" s="445"/>
      <c r="BC171" s="445"/>
      <c r="BD171" s="445"/>
      <c r="BE171" s="446"/>
      <c r="BF171" s="745" t="s">
        <v>146</v>
      </c>
      <c r="BG171" s="748"/>
      <c r="BH171" s="748"/>
      <c r="BI171" s="749"/>
    </row>
    <row r="172" spans="1:65" s="42" customFormat="1" ht="52.5" customHeight="1" x14ac:dyDescent="0.25">
      <c r="A172" s="428" t="s">
        <v>241</v>
      </c>
      <c r="B172" s="418"/>
      <c r="C172" s="418"/>
      <c r="D172" s="411"/>
      <c r="E172" s="510" t="s">
        <v>316</v>
      </c>
      <c r="F172" s="445"/>
      <c r="G172" s="445"/>
      <c r="H172" s="445"/>
      <c r="I172" s="445"/>
      <c r="J172" s="445"/>
      <c r="K172" s="445"/>
      <c r="L172" s="445"/>
      <c r="M172" s="445"/>
      <c r="N172" s="445"/>
      <c r="O172" s="445"/>
      <c r="P172" s="445"/>
      <c r="Q172" s="445"/>
      <c r="R172" s="445"/>
      <c r="S172" s="445"/>
      <c r="T172" s="445"/>
      <c r="U172" s="445"/>
      <c r="V172" s="445"/>
      <c r="W172" s="445"/>
      <c r="X172" s="445"/>
      <c r="Y172" s="445"/>
      <c r="Z172" s="445"/>
      <c r="AA172" s="445"/>
      <c r="AB172" s="445"/>
      <c r="AC172" s="445"/>
      <c r="AD172" s="445"/>
      <c r="AE172" s="445"/>
      <c r="AF172" s="445"/>
      <c r="AG172" s="445"/>
      <c r="AH172" s="445"/>
      <c r="AI172" s="445"/>
      <c r="AJ172" s="445"/>
      <c r="AK172" s="445"/>
      <c r="AL172" s="445"/>
      <c r="AM172" s="445"/>
      <c r="AN172" s="445"/>
      <c r="AO172" s="445"/>
      <c r="AP172" s="445"/>
      <c r="AQ172" s="445"/>
      <c r="AR172" s="445"/>
      <c r="AS172" s="445"/>
      <c r="AT172" s="445"/>
      <c r="AU172" s="445"/>
      <c r="AV172" s="445"/>
      <c r="AW172" s="445"/>
      <c r="AX172" s="445"/>
      <c r="AY172" s="445"/>
      <c r="AZ172" s="445"/>
      <c r="BA172" s="445"/>
      <c r="BB172" s="445"/>
      <c r="BC172" s="445"/>
      <c r="BD172" s="445"/>
      <c r="BE172" s="487"/>
      <c r="BF172" s="745" t="s">
        <v>146</v>
      </c>
      <c r="BG172" s="402"/>
      <c r="BH172" s="402"/>
      <c r="BI172" s="403"/>
    </row>
    <row r="173" spans="1:65" s="42" customFormat="1" ht="57" customHeight="1" x14ac:dyDescent="0.25">
      <c r="A173" s="498" t="s">
        <v>244</v>
      </c>
      <c r="B173" s="499"/>
      <c r="C173" s="499"/>
      <c r="D173" s="689"/>
      <c r="E173" s="694" t="s">
        <v>317</v>
      </c>
      <c r="F173" s="695"/>
      <c r="G173" s="695"/>
      <c r="H173" s="695"/>
      <c r="I173" s="695"/>
      <c r="J173" s="695"/>
      <c r="K173" s="695"/>
      <c r="L173" s="695"/>
      <c r="M173" s="695"/>
      <c r="N173" s="695"/>
      <c r="O173" s="695"/>
      <c r="P173" s="695"/>
      <c r="Q173" s="695"/>
      <c r="R173" s="695"/>
      <c r="S173" s="695"/>
      <c r="T173" s="695"/>
      <c r="U173" s="695"/>
      <c r="V173" s="695"/>
      <c r="W173" s="695"/>
      <c r="X173" s="695"/>
      <c r="Y173" s="695"/>
      <c r="Z173" s="695"/>
      <c r="AA173" s="695"/>
      <c r="AB173" s="695"/>
      <c r="AC173" s="695"/>
      <c r="AD173" s="695"/>
      <c r="AE173" s="695"/>
      <c r="AF173" s="695"/>
      <c r="AG173" s="695"/>
      <c r="AH173" s="695"/>
      <c r="AI173" s="695"/>
      <c r="AJ173" s="695"/>
      <c r="AK173" s="695"/>
      <c r="AL173" s="695"/>
      <c r="AM173" s="695"/>
      <c r="AN173" s="695"/>
      <c r="AO173" s="695"/>
      <c r="AP173" s="695"/>
      <c r="AQ173" s="695"/>
      <c r="AR173" s="695"/>
      <c r="AS173" s="695"/>
      <c r="AT173" s="695"/>
      <c r="AU173" s="695"/>
      <c r="AV173" s="695"/>
      <c r="AW173" s="695"/>
      <c r="AX173" s="695"/>
      <c r="AY173" s="695"/>
      <c r="AZ173" s="695"/>
      <c r="BA173" s="695"/>
      <c r="BB173" s="695"/>
      <c r="BC173" s="695"/>
      <c r="BD173" s="695"/>
      <c r="BE173" s="696"/>
      <c r="BF173" s="759" t="s">
        <v>368</v>
      </c>
      <c r="BG173" s="520"/>
      <c r="BH173" s="520"/>
      <c r="BI173" s="521"/>
    </row>
    <row r="174" spans="1:65" s="42" customFormat="1" ht="52.5" customHeight="1" thickBot="1" x14ac:dyDescent="0.45">
      <c r="A174" s="488" t="s">
        <v>370</v>
      </c>
      <c r="B174" s="489"/>
      <c r="C174" s="489"/>
      <c r="D174" s="527"/>
      <c r="E174" s="775" t="s">
        <v>426</v>
      </c>
      <c r="F174" s="776"/>
      <c r="G174" s="776"/>
      <c r="H174" s="776"/>
      <c r="I174" s="776"/>
      <c r="J174" s="776"/>
      <c r="K174" s="776"/>
      <c r="L174" s="776"/>
      <c r="M174" s="776"/>
      <c r="N174" s="776"/>
      <c r="O174" s="776"/>
      <c r="P174" s="776"/>
      <c r="Q174" s="776"/>
      <c r="R174" s="776"/>
      <c r="S174" s="776"/>
      <c r="T174" s="776"/>
      <c r="U174" s="776"/>
      <c r="V174" s="776"/>
      <c r="W174" s="776"/>
      <c r="X174" s="776"/>
      <c r="Y174" s="776"/>
      <c r="Z174" s="776"/>
      <c r="AA174" s="776"/>
      <c r="AB174" s="776"/>
      <c r="AC174" s="776"/>
      <c r="AD174" s="776"/>
      <c r="AE174" s="776"/>
      <c r="AF174" s="776"/>
      <c r="AG174" s="776"/>
      <c r="AH174" s="776"/>
      <c r="AI174" s="776"/>
      <c r="AJ174" s="776"/>
      <c r="AK174" s="776"/>
      <c r="AL174" s="776"/>
      <c r="AM174" s="776"/>
      <c r="AN174" s="776"/>
      <c r="AO174" s="776"/>
      <c r="AP174" s="776"/>
      <c r="AQ174" s="776"/>
      <c r="AR174" s="776"/>
      <c r="AS174" s="776"/>
      <c r="AT174" s="776"/>
      <c r="AU174" s="776"/>
      <c r="AV174" s="776"/>
      <c r="AW174" s="776"/>
      <c r="AX174" s="776"/>
      <c r="AY174" s="776"/>
      <c r="AZ174" s="776"/>
      <c r="BA174" s="776"/>
      <c r="BB174" s="776"/>
      <c r="BC174" s="776"/>
      <c r="BD174" s="776"/>
      <c r="BE174" s="777"/>
      <c r="BF174" s="778" t="s">
        <v>239</v>
      </c>
      <c r="BG174" s="779"/>
      <c r="BH174" s="779"/>
      <c r="BI174" s="780"/>
      <c r="BJ174" s="243"/>
      <c r="BK174" s="244"/>
      <c r="BL174" s="244"/>
      <c r="BM174" s="244"/>
    </row>
    <row r="175" spans="1:65" s="42" customFormat="1" ht="64.5" customHeight="1" x14ac:dyDescent="0.25">
      <c r="A175" s="408" t="s">
        <v>122</v>
      </c>
      <c r="B175" s="422"/>
      <c r="C175" s="422"/>
      <c r="D175" s="409"/>
      <c r="E175" s="601" t="s">
        <v>420</v>
      </c>
      <c r="F175" s="602"/>
      <c r="G175" s="602"/>
      <c r="H175" s="602"/>
      <c r="I175" s="602"/>
      <c r="J175" s="602"/>
      <c r="K175" s="602"/>
      <c r="L175" s="60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  <c r="AA175" s="602"/>
      <c r="AB175" s="602"/>
      <c r="AC175" s="602"/>
      <c r="AD175" s="602"/>
      <c r="AE175" s="602"/>
      <c r="AF175" s="602"/>
      <c r="AG175" s="602"/>
      <c r="AH175" s="602"/>
      <c r="AI175" s="602"/>
      <c r="AJ175" s="602"/>
      <c r="AK175" s="602"/>
      <c r="AL175" s="602"/>
      <c r="AM175" s="602"/>
      <c r="AN175" s="602"/>
      <c r="AO175" s="602"/>
      <c r="AP175" s="602"/>
      <c r="AQ175" s="602"/>
      <c r="AR175" s="602"/>
      <c r="AS175" s="602"/>
      <c r="AT175" s="602"/>
      <c r="AU175" s="602"/>
      <c r="AV175" s="602"/>
      <c r="AW175" s="602"/>
      <c r="AX175" s="602"/>
      <c r="AY175" s="602"/>
      <c r="AZ175" s="602"/>
      <c r="BA175" s="602"/>
      <c r="BB175" s="602"/>
      <c r="BC175" s="602"/>
      <c r="BD175" s="602"/>
      <c r="BE175" s="603"/>
      <c r="BF175" s="767" t="s">
        <v>223</v>
      </c>
      <c r="BG175" s="415"/>
      <c r="BH175" s="415"/>
      <c r="BI175" s="416"/>
    </row>
    <row r="176" spans="1:65" s="42" customFormat="1" ht="54" customHeight="1" x14ac:dyDescent="0.25">
      <c r="A176" s="428" t="s">
        <v>123</v>
      </c>
      <c r="B176" s="418"/>
      <c r="C176" s="418"/>
      <c r="D176" s="411"/>
      <c r="E176" s="575" t="s">
        <v>421</v>
      </c>
      <c r="F176" s="461"/>
      <c r="G176" s="461"/>
      <c r="H176" s="461"/>
      <c r="I176" s="461"/>
      <c r="J176" s="461"/>
      <c r="K176" s="461"/>
      <c r="L176" s="461"/>
      <c r="M176" s="461"/>
      <c r="N176" s="461"/>
      <c r="O176" s="461"/>
      <c r="P176" s="461"/>
      <c r="Q176" s="461"/>
      <c r="R176" s="461"/>
      <c r="S176" s="461"/>
      <c r="T176" s="461"/>
      <c r="U176" s="461"/>
      <c r="V176" s="461"/>
      <c r="W176" s="461"/>
      <c r="X176" s="461"/>
      <c r="Y176" s="461"/>
      <c r="Z176" s="461"/>
      <c r="AA176" s="461"/>
      <c r="AB176" s="461"/>
      <c r="AC176" s="461"/>
      <c r="AD176" s="461"/>
      <c r="AE176" s="461"/>
      <c r="AF176" s="461"/>
      <c r="AG176" s="461"/>
      <c r="AH176" s="461"/>
      <c r="AI176" s="461"/>
      <c r="AJ176" s="461"/>
      <c r="AK176" s="461"/>
      <c r="AL176" s="461"/>
      <c r="AM176" s="461"/>
      <c r="AN176" s="461"/>
      <c r="AO176" s="461"/>
      <c r="AP176" s="461"/>
      <c r="AQ176" s="461"/>
      <c r="AR176" s="461"/>
      <c r="AS176" s="461"/>
      <c r="AT176" s="461"/>
      <c r="AU176" s="461"/>
      <c r="AV176" s="461"/>
      <c r="AW176" s="461"/>
      <c r="AX176" s="461"/>
      <c r="AY176" s="461"/>
      <c r="AZ176" s="461"/>
      <c r="BA176" s="461"/>
      <c r="BB176" s="461"/>
      <c r="BC176" s="461"/>
      <c r="BD176" s="461"/>
      <c r="BE176" s="462"/>
      <c r="BF176" s="745" t="s">
        <v>225</v>
      </c>
      <c r="BG176" s="402"/>
      <c r="BH176" s="402"/>
      <c r="BI176" s="403"/>
    </row>
    <row r="177" spans="1:69" s="42" customFormat="1" ht="54" customHeight="1" x14ac:dyDescent="0.25">
      <c r="A177" s="746" t="s">
        <v>131</v>
      </c>
      <c r="B177" s="587"/>
      <c r="C177" s="587"/>
      <c r="D177" s="753"/>
      <c r="E177" s="754" t="s">
        <v>372</v>
      </c>
      <c r="F177" s="755"/>
      <c r="G177" s="755"/>
      <c r="H177" s="755"/>
      <c r="I177" s="755"/>
      <c r="J177" s="755"/>
      <c r="K177" s="755"/>
      <c r="L177" s="755"/>
      <c r="M177" s="755"/>
      <c r="N177" s="755"/>
      <c r="O177" s="755"/>
      <c r="P177" s="755"/>
      <c r="Q177" s="755"/>
      <c r="R177" s="755"/>
      <c r="S177" s="755"/>
      <c r="T177" s="755"/>
      <c r="U177" s="755"/>
      <c r="V177" s="755"/>
      <c r="W177" s="755"/>
      <c r="X177" s="755"/>
      <c r="Y177" s="755"/>
      <c r="Z177" s="755"/>
      <c r="AA177" s="755"/>
      <c r="AB177" s="755"/>
      <c r="AC177" s="755"/>
      <c r="AD177" s="755"/>
      <c r="AE177" s="755"/>
      <c r="AF177" s="755"/>
      <c r="AG177" s="755"/>
      <c r="AH177" s="755"/>
      <c r="AI177" s="755"/>
      <c r="AJ177" s="755"/>
      <c r="AK177" s="755"/>
      <c r="AL177" s="755"/>
      <c r="AM177" s="755"/>
      <c r="AN177" s="755"/>
      <c r="AO177" s="755"/>
      <c r="AP177" s="755"/>
      <c r="AQ177" s="755"/>
      <c r="AR177" s="755"/>
      <c r="AS177" s="755"/>
      <c r="AT177" s="755"/>
      <c r="AU177" s="755"/>
      <c r="AV177" s="755"/>
      <c r="AW177" s="755"/>
      <c r="AX177" s="755"/>
      <c r="AY177" s="755"/>
      <c r="AZ177" s="755"/>
      <c r="BA177" s="755"/>
      <c r="BB177" s="755"/>
      <c r="BC177" s="755"/>
      <c r="BD177" s="755"/>
      <c r="BE177" s="756"/>
      <c r="BF177" s="793" t="s">
        <v>127</v>
      </c>
      <c r="BG177" s="794"/>
      <c r="BH177" s="794"/>
      <c r="BI177" s="795"/>
    </row>
    <row r="178" spans="1:69" s="42" customFormat="1" ht="54" customHeight="1" x14ac:dyDescent="0.25">
      <c r="A178" s="428" t="s">
        <v>132</v>
      </c>
      <c r="B178" s="418"/>
      <c r="C178" s="418"/>
      <c r="D178" s="411"/>
      <c r="E178" s="425" t="s">
        <v>318</v>
      </c>
      <c r="F178" s="426"/>
      <c r="G178" s="426"/>
      <c r="H178" s="426"/>
      <c r="I178" s="426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6"/>
      <c r="AC178" s="426"/>
      <c r="AD178" s="426"/>
      <c r="AE178" s="426"/>
      <c r="AF178" s="426"/>
      <c r="AG178" s="426"/>
      <c r="AH178" s="426"/>
      <c r="AI178" s="426"/>
      <c r="AJ178" s="426"/>
      <c r="AK178" s="426"/>
      <c r="AL178" s="426"/>
      <c r="AM178" s="426"/>
      <c r="AN178" s="426"/>
      <c r="AO178" s="426"/>
      <c r="AP178" s="426"/>
      <c r="AQ178" s="426"/>
      <c r="AR178" s="426"/>
      <c r="AS178" s="426"/>
      <c r="AT178" s="426"/>
      <c r="AU178" s="426"/>
      <c r="AV178" s="426"/>
      <c r="AW178" s="426"/>
      <c r="AX178" s="426"/>
      <c r="AY178" s="426"/>
      <c r="AZ178" s="426"/>
      <c r="BA178" s="426"/>
      <c r="BB178" s="426"/>
      <c r="BC178" s="426"/>
      <c r="BD178" s="426"/>
      <c r="BE178" s="427"/>
      <c r="BF178" s="745" t="s">
        <v>133</v>
      </c>
      <c r="BG178" s="402"/>
      <c r="BH178" s="402"/>
      <c r="BI178" s="403"/>
    </row>
    <row r="179" spans="1:69" s="42" customFormat="1" ht="55.5" customHeight="1" x14ac:dyDescent="0.25">
      <c r="A179" s="428" t="s">
        <v>134</v>
      </c>
      <c r="B179" s="418"/>
      <c r="C179" s="418"/>
      <c r="D179" s="411"/>
      <c r="E179" s="425" t="s">
        <v>427</v>
      </c>
      <c r="F179" s="426"/>
      <c r="G179" s="426"/>
      <c r="H179" s="426"/>
      <c r="I179" s="426"/>
      <c r="J179" s="426"/>
      <c r="K179" s="426"/>
      <c r="L179" s="426"/>
      <c r="M179" s="426"/>
      <c r="N179" s="426"/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/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6"/>
      <c r="AX179" s="426"/>
      <c r="AY179" s="426"/>
      <c r="AZ179" s="426"/>
      <c r="BA179" s="426"/>
      <c r="BB179" s="426"/>
      <c r="BC179" s="426"/>
      <c r="BD179" s="426"/>
      <c r="BE179" s="427"/>
      <c r="BF179" s="745" t="s">
        <v>174</v>
      </c>
      <c r="BG179" s="402"/>
      <c r="BH179" s="402"/>
      <c r="BI179" s="403"/>
    </row>
    <row r="180" spans="1:69" s="42" customFormat="1" ht="75.75" customHeight="1" x14ac:dyDescent="0.25">
      <c r="A180" s="428" t="s">
        <v>135</v>
      </c>
      <c r="B180" s="418"/>
      <c r="C180" s="418"/>
      <c r="D180" s="411"/>
      <c r="E180" s="754" t="s">
        <v>441</v>
      </c>
      <c r="F180" s="755"/>
      <c r="G180" s="755"/>
      <c r="H180" s="755"/>
      <c r="I180" s="755"/>
      <c r="J180" s="755"/>
      <c r="K180" s="755"/>
      <c r="L180" s="755"/>
      <c r="M180" s="755"/>
      <c r="N180" s="755"/>
      <c r="O180" s="755"/>
      <c r="P180" s="755"/>
      <c r="Q180" s="755"/>
      <c r="R180" s="755"/>
      <c r="S180" s="755"/>
      <c r="T180" s="755"/>
      <c r="U180" s="755"/>
      <c r="V180" s="755"/>
      <c r="W180" s="755"/>
      <c r="X180" s="755"/>
      <c r="Y180" s="755"/>
      <c r="Z180" s="755"/>
      <c r="AA180" s="755"/>
      <c r="AB180" s="755"/>
      <c r="AC180" s="755"/>
      <c r="AD180" s="755"/>
      <c r="AE180" s="755"/>
      <c r="AF180" s="755"/>
      <c r="AG180" s="755"/>
      <c r="AH180" s="755"/>
      <c r="AI180" s="755"/>
      <c r="AJ180" s="755"/>
      <c r="AK180" s="755"/>
      <c r="AL180" s="755"/>
      <c r="AM180" s="755"/>
      <c r="AN180" s="755"/>
      <c r="AO180" s="755"/>
      <c r="AP180" s="755"/>
      <c r="AQ180" s="755"/>
      <c r="AR180" s="755"/>
      <c r="AS180" s="755"/>
      <c r="AT180" s="755"/>
      <c r="AU180" s="755"/>
      <c r="AV180" s="755"/>
      <c r="AW180" s="755"/>
      <c r="AX180" s="755"/>
      <c r="AY180" s="755"/>
      <c r="AZ180" s="755"/>
      <c r="BA180" s="755"/>
      <c r="BB180" s="755"/>
      <c r="BC180" s="755"/>
      <c r="BD180" s="755"/>
      <c r="BE180" s="756"/>
      <c r="BF180" s="745" t="s">
        <v>176</v>
      </c>
      <c r="BG180" s="402"/>
      <c r="BH180" s="402"/>
      <c r="BI180" s="403"/>
    </row>
    <row r="181" spans="1:69" s="42" customFormat="1" ht="67.5" customHeight="1" x14ac:dyDescent="0.25">
      <c r="A181" s="428" t="s">
        <v>282</v>
      </c>
      <c r="B181" s="418"/>
      <c r="C181" s="418"/>
      <c r="D181" s="411"/>
      <c r="E181" s="773" t="s">
        <v>442</v>
      </c>
      <c r="F181" s="771"/>
      <c r="G181" s="771"/>
      <c r="H181" s="771"/>
      <c r="I181" s="771"/>
      <c r="J181" s="771"/>
      <c r="K181" s="771"/>
      <c r="L181" s="771"/>
      <c r="M181" s="771"/>
      <c r="N181" s="771"/>
      <c r="O181" s="771"/>
      <c r="P181" s="771"/>
      <c r="Q181" s="771"/>
      <c r="R181" s="771"/>
      <c r="S181" s="771"/>
      <c r="T181" s="771"/>
      <c r="U181" s="771"/>
      <c r="V181" s="771"/>
      <c r="W181" s="771"/>
      <c r="X181" s="771"/>
      <c r="Y181" s="771"/>
      <c r="Z181" s="771"/>
      <c r="AA181" s="771"/>
      <c r="AB181" s="771"/>
      <c r="AC181" s="771"/>
      <c r="AD181" s="771"/>
      <c r="AE181" s="771"/>
      <c r="AF181" s="771"/>
      <c r="AG181" s="771"/>
      <c r="AH181" s="771"/>
      <c r="AI181" s="771"/>
      <c r="AJ181" s="771"/>
      <c r="AK181" s="771"/>
      <c r="AL181" s="771"/>
      <c r="AM181" s="771"/>
      <c r="AN181" s="771"/>
      <c r="AO181" s="771"/>
      <c r="AP181" s="771"/>
      <c r="AQ181" s="771"/>
      <c r="AR181" s="771"/>
      <c r="AS181" s="771"/>
      <c r="AT181" s="771"/>
      <c r="AU181" s="771"/>
      <c r="AV181" s="771"/>
      <c r="AW181" s="771"/>
      <c r="AX181" s="771"/>
      <c r="AY181" s="771"/>
      <c r="AZ181" s="771"/>
      <c r="BA181" s="771"/>
      <c r="BB181" s="771"/>
      <c r="BC181" s="771"/>
      <c r="BD181" s="771"/>
      <c r="BE181" s="774"/>
      <c r="BF181" s="745" t="s">
        <v>178</v>
      </c>
      <c r="BG181" s="402"/>
      <c r="BH181" s="402"/>
      <c r="BI181" s="403"/>
    </row>
    <row r="182" spans="1:69" s="48" customFormat="1" ht="59.25" customHeight="1" x14ac:dyDescent="0.25">
      <c r="A182" s="406" t="s">
        <v>232</v>
      </c>
      <c r="B182" s="506"/>
      <c r="C182" s="506"/>
      <c r="D182" s="407"/>
      <c r="E182" s="724" t="s">
        <v>378</v>
      </c>
      <c r="F182" s="725"/>
      <c r="G182" s="725"/>
      <c r="H182" s="725"/>
      <c r="I182" s="725"/>
      <c r="J182" s="725"/>
      <c r="K182" s="725"/>
      <c r="L182" s="725"/>
      <c r="M182" s="725"/>
      <c r="N182" s="725"/>
      <c r="O182" s="725"/>
      <c r="P182" s="725"/>
      <c r="Q182" s="725"/>
      <c r="R182" s="725"/>
      <c r="S182" s="725"/>
      <c r="T182" s="725"/>
      <c r="U182" s="725"/>
      <c r="V182" s="725"/>
      <c r="W182" s="725"/>
      <c r="X182" s="725"/>
      <c r="Y182" s="725"/>
      <c r="Z182" s="725"/>
      <c r="AA182" s="725"/>
      <c r="AB182" s="725"/>
      <c r="AC182" s="725"/>
      <c r="AD182" s="725"/>
      <c r="AE182" s="725"/>
      <c r="AF182" s="725"/>
      <c r="AG182" s="725"/>
      <c r="AH182" s="725"/>
      <c r="AI182" s="725"/>
      <c r="AJ182" s="725"/>
      <c r="AK182" s="725"/>
      <c r="AL182" s="725"/>
      <c r="AM182" s="725"/>
      <c r="AN182" s="725"/>
      <c r="AO182" s="725"/>
      <c r="AP182" s="725"/>
      <c r="AQ182" s="725"/>
      <c r="AR182" s="725"/>
      <c r="AS182" s="725"/>
      <c r="AT182" s="725"/>
      <c r="AU182" s="725"/>
      <c r="AV182" s="725"/>
      <c r="AW182" s="725"/>
      <c r="AX182" s="725"/>
      <c r="AY182" s="725"/>
      <c r="AZ182" s="725"/>
      <c r="BA182" s="725"/>
      <c r="BB182" s="725"/>
      <c r="BC182" s="725"/>
      <c r="BD182" s="725"/>
      <c r="BE182" s="726"/>
      <c r="BF182" s="630" t="s">
        <v>390</v>
      </c>
      <c r="BG182" s="631"/>
      <c r="BH182" s="631"/>
      <c r="BI182" s="632"/>
    </row>
    <row r="183" spans="1:69" s="42" customFormat="1" ht="55.5" customHeight="1" x14ac:dyDescent="0.25">
      <c r="A183" s="428" t="s">
        <v>283</v>
      </c>
      <c r="B183" s="418"/>
      <c r="C183" s="418"/>
      <c r="D183" s="411"/>
      <c r="E183" s="781" t="s">
        <v>373</v>
      </c>
      <c r="F183" s="782"/>
      <c r="G183" s="782"/>
      <c r="H183" s="782"/>
      <c r="I183" s="782"/>
      <c r="J183" s="782"/>
      <c r="K183" s="782"/>
      <c r="L183" s="782"/>
      <c r="M183" s="782"/>
      <c r="N183" s="782"/>
      <c r="O183" s="782"/>
      <c r="P183" s="782"/>
      <c r="Q183" s="782"/>
      <c r="R183" s="782"/>
      <c r="S183" s="782"/>
      <c r="T183" s="782"/>
      <c r="U183" s="782"/>
      <c r="V183" s="782"/>
      <c r="W183" s="782"/>
      <c r="X183" s="782"/>
      <c r="Y183" s="782"/>
      <c r="Z183" s="782"/>
      <c r="AA183" s="782"/>
      <c r="AB183" s="782"/>
      <c r="AC183" s="782"/>
      <c r="AD183" s="782"/>
      <c r="AE183" s="782"/>
      <c r="AF183" s="782"/>
      <c r="AG183" s="782"/>
      <c r="AH183" s="782"/>
      <c r="AI183" s="782"/>
      <c r="AJ183" s="782"/>
      <c r="AK183" s="782"/>
      <c r="AL183" s="782"/>
      <c r="AM183" s="782"/>
      <c r="AN183" s="782"/>
      <c r="AO183" s="782"/>
      <c r="AP183" s="782"/>
      <c r="AQ183" s="782"/>
      <c r="AR183" s="782"/>
      <c r="AS183" s="782"/>
      <c r="AT183" s="782"/>
      <c r="AU183" s="782"/>
      <c r="AV183" s="782"/>
      <c r="AW183" s="782"/>
      <c r="AX183" s="782"/>
      <c r="AY183" s="782"/>
      <c r="AZ183" s="782"/>
      <c r="BA183" s="782"/>
      <c r="BB183" s="782"/>
      <c r="BC183" s="782"/>
      <c r="BD183" s="782"/>
      <c r="BE183" s="783"/>
      <c r="BF183" s="745" t="s">
        <v>391</v>
      </c>
      <c r="BG183" s="402"/>
      <c r="BH183" s="402"/>
      <c r="BI183" s="403"/>
    </row>
    <row r="184" spans="1:69" s="42" customFormat="1" ht="49.5" customHeight="1" x14ac:dyDescent="0.25">
      <c r="A184" s="428" t="s">
        <v>319</v>
      </c>
      <c r="B184" s="418"/>
      <c r="C184" s="418"/>
      <c r="D184" s="411"/>
      <c r="E184" s="510" t="s">
        <v>386</v>
      </c>
      <c r="F184" s="445"/>
      <c r="G184" s="445"/>
      <c r="H184" s="445"/>
      <c r="I184" s="445"/>
      <c r="J184" s="445"/>
      <c r="K184" s="445"/>
      <c r="L184" s="445"/>
      <c r="M184" s="445"/>
      <c r="N184" s="445"/>
      <c r="O184" s="445"/>
      <c r="P184" s="445"/>
      <c r="Q184" s="445"/>
      <c r="R184" s="445"/>
      <c r="S184" s="445"/>
      <c r="T184" s="445"/>
      <c r="U184" s="445"/>
      <c r="V184" s="445"/>
      <c r="W184" s="445"/>
      <c r="X184" s="445"/>
      <c r="Y184" s="445"/>
      <c r="Z184" s="445"/>
      <c r="AA184" s="445"/>
      <c r="AB184" s="445"/>
      <c r="AC184" s="445"/>
      <c r="AD184" s="445"/>
      <c r="AE184" s="445"/>
      <c r="AF184" s="445"/>
      <c r="AG184" s="445"/>
      <c r="AH184" s="445"/>
      <c r="AI184" s="445"/>
      <c r="AJ184" s="445"/>
      <c r="AK184" s="445"/>
      <c r="AL184" s="445"/>
      <c r="AM184" s="445"/>
      <c r="AN184" s="445"/>
      <c r="AO184" s="445"/>
      <c r="AP184" s="445"/>
      <c r="AQ184" s="445"/>
      <c r="AR184" s="445"/>
      <c r="AS184" s="445"/>
      <c r="AT184" s="445"/>
      <c r="AU184" s="445"/>
      <c r="AV184" s="445"/>
      <c r="AW184" s="445"/>
      <c r="AX184" s="445"/>
      <c r="AY184" s="445"/>
      <c r="AZ184" s="445"/>
      <c r="BA184" s="445"/>
      <c r="BB184" s="445"/>
      <c r="BC184" s="445"/>
      <c r="BD184" s="445"/>
      <c r="BE184" s="487"/>
      <c r="BF184" s="745" t="s">
        <v>389</v>
      </c>
      <c r="BG184" s="748"/>
      <c r="BH184" s="748"/>
      <c r="BI184" s="749"/>
    </row>
    <row r="185" spans="1:69" s="42" customFormat="1" ht="48" customHeight="1" x14ac:dyDescent="0.25">
      <c r="A185" s="428" t="s">
        <v>320</v>
      </c>
      <c r="B185" s="418"/>
      <c r="C185" s="418"/>
      <c r="D185" s="411"/>
      <c r="E185" s="510" t="s">
        <v>452</v>
      </c>
      <c r="F185" s="445"/>
      <c r="G185" s="445"/>
      <c r="H185" s="445"/>
      <c r="I185" s="445"/>
      <c r="J185" s="445"/>
      <c r="K185" s="445"/>
      <c r="L185" s="445"/>
      <c r="M185" s="445"/>
      <c r="N185" s="445"/>
      <c r="O185" s="445"/>
      <c r="P185" s="445"/>
      <c r="Q185" s="445"/>
      <c r="R185" s="445"/>
      <c r="S185" s="445"/>
      <c r="T185" s="445"/>
      <c r="U185" s="445"/>
      <c r="V185" s="445"/>
      <c r="W185" s="445"/>
      <c r="X185" s="445"/>
      <c r="Y185" s="445"/>
      <c r="Z185" s="445"/>
      <c r="AA185" s="445"/>
      <c r="AB185" s="445"/>
      <c r="AC185" s="445"/>
      <c r="AD185" s="445"/>
      <c r="AE185" s="445"/>
      <c r="AF185" s="445"/>
      <c r="AG185" s="445"/>
      <c r="AH185" s="445"/>
      <c r="AI185" s="445"/>
      <c r="AJ185" s="445"/>
      <c r="AK185" s="445"/>
      <c r="AL185" s="445"/>
      <c r="AM185" s="445"/>
      <c r="AN185" s="445"/>
      <c r="AO185" s="445"/>
      <c r="AP185" s="445"/>
      <c r="AQ185" s="445"/>
      <c r="AR185" s="445"/>
      <c r="AS185" s="445"/>
      <c r="AT185" s="445"/>
      <c r="AU185" s="445"/>
      <c r="AV185" s="445"/>
      <c r="AW185" s="445"/>
      <c r="AX185" s="445"/>
      <c r="AY185" s="445"/>
      <c r="AZ185" s="445"/>
      <c r="BA185" s="445"/>
      <c r="BB185" s="445"/>
      <c r="BC185" s="445"/>
      <c r="BD185" s="445"/>
      <c r="BE185" s="487"/>
      <c r="BF185" s="745" t="s">
        <v>235</v>
      </c>
      <c r="BG185" s="748"/>
      <c r="BH185" s="748"/>
      <c r="BI185" s="749"/>
    </row>
    <row r="186" spans="1:69" s="42" customFormat="1" ht="48" customHeight="1" x14ac:dyDescent="0.25">
      <c r="A186" s="428" t="s">
        <v>321</v>
      </c>
      <c r="B186" s="418"/>
      <c r="C186" s="418"/>
      <c r="D186" s="411"/>
      <c r="E186" s="510" t="s">
        <v>453</v>
      </c>
      <c r="F186" s="445"/>
      <c r="G186" s="445"/>
      <c r="H186" s="445"/>
      <c r="I186" s="445"/>
      <c r="J186" s="445"/>
      <c r="K186" s="445"/>
      <c r="L186" s="445"/>
      <c r="M186" s="445"/>
      <c r="N186" s="445"/>
      <c r="O186" s="445"/>
      <c r="P186" s="445"/>
      <c r="Q186" s="445"/>
      <c r="R186" s="445"/>
      <c r="S186" s="445"/>
      <c r="T186" s="445"/>
      <c r="U186" s="445"/>
      <c r="V186" s="445"/>
      <c r="W186" s="445"/>
      <c r="X186" s="445"/>
      <c r="Y186" s="445"/>
      <c r="Z186" s="445"/>
      <c r="AA186" s="445"/>
      <c r="AB186" s="445"/>
      <c r="AC186" s="445"/>
      <c r="AD186" s="445"/>
      <c r="AE186" s="445"/>
      <c r="AF186" s="445"/>
      <c r="AG186" s="445"/>
      <c r="AH186" s="445"/>
      <c r="AI186" s="445"/>
      <c r="AJ186" s="445"/>
      <c r="AK186" s="445"/>
      <c r="AL186" s="445"/>
      <c r="AM186" s="445"/>
      <c r="AN186" s="445"/>
      <c r="AO186" s="445"/>
      <c r="AP186" s="445"/>
      <c r="AQ186" s="445"/>
      <c r="AR186" s="445"/>
      <c r="AS186" s="445"/>
      <c r="AT186" s="445"/>
      <c r="AU186" s="445"/>
      <c r="AV186" s="445"/>
      <c r="AW186" s="445"/>
      <c r="AX186" s="445"/>
      <c r="AY186" s="445"/>
      <c r="AZ186" s="445"/>
      <c r="BA186" s="445"/>
      <c r="BB186" s="445"/>
      <c r="BC186" s="445"/>
      <c r="BD186" s="445"/>
      <c r="BE186" s="487"/>
      <c r="BF186" s="745" t="s">
        <v>236</v>
      </c>
      <c r="BG186" s="748"/>
      <c r="BH186" s="748"/>
      <c r="BI186" s="749"/>
    </row>
    <row r="187" spans="1:69" s="42" customFormat="1" ht="42" customHeight="1" x14ac:dyDescent="0.25">
      <c r="A187" s="428" t="s">
        <v>322</v>
      </c>
      <c r="B187" s="418"/>
      <c r="C187" s="418"/>
      <c r="D187" s="411"/>
      <c r="E187" s="510" t="s">
        <v>428</v>
      </c>
      <c r="F187" s="445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 s="445"/>
      <c r="R187" s="445"/>
      <c r="S187" s="445"/>
      <c r="T187" s="445"/>
      <c r="U187" s="445"/>
      <c r="V187" s="445"/>
      <c r="W187" s="445"/>
      <c r="X187" s="445"/>
      <c r="Y187" s="445"/>
      <c r="Z187" s="445"/>
      <c r="AA187" s="445"/>
      <c r="AB187" s="445"/>
      <c r="AC187" s="445"/>
      <c r="AD187" s="445"/>
      <c r="AE187" s="445"/>
      <c r="AF187" s="445"/>
      <c r="AG187" s="445"/>
      <c r="AH187" s="445"/>
      <c r="AI187" s="445"/>
      <c r="AJ187" s="445"/>
      <c r="AK187" s="445"/>
      <c r="AL187" s="445"/>
      <c r="AM187" s="445"/>
      <c r="AN187" s="445"/>
      <c r="AO187" s="445"/>
      <c r="AP187" s="445"/>
      <c r="AQ187" s="445"/>
      <c r="AR187" s="445"/>
      <c r="AS187" s="445"/>
      <c r="AT187" s="445"/>
      <c r="AU187" s="445"/>
      <c r="AV187" s="445"/>
      <c r="AW187" s="445"/>
      <c r="AX187" s="445"/>
      <c r="AY187" s="445"/>
      <c r="AZ187" s="445"/>
      <c r="BA187" s="445"/>
      <c r="BB187" s="445"/>
      <c r="BC187" s="445"/>
      <c r="BD187" s="445"/>
      <c r="BE187" s="487"/>
      <c r="BF187" s="745" t="s">
        <v>385</v>
      </c>
      <c r="BG187" s="748"/>
      <c r="BH187" s="748"/>
      <c r="BI187" s="749"/>
    </row>
    <row r="188" spans="1:69" s="42" customFormat="1" ht="42" customHeight="1" thickBot="1" x14ac:dyDescent="0.3">
      <c r="A188" s="406" t="s">
        <v>323</v>
      </c>
      <c r="B188" s="506"/>
      <c r="C188" s="506"/>
      <c r="D188" s="407"/>
      <c r="E188" s="575" t="s">
        <v>394</v>
      </c>
      <c r="F188" s="461"/>
      <c r="G188" s="461"/>
      <c r="H188" s="461"/>
      <c r="I188" s="461"/>
      <c r="J188" s="461"/>
      <c r="K188" s="461"/>
      <c r="L188" s="461"/>
      <c r="M188" s="461"/>
      <c r="N188" s="461"/>
      <c r="O188" s="461"/>
      <c r="P188" s="461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  <c r="AA188" s="461"/>
      <c r="AB188" s="461"/>
      <c r="AC188" s="461"/>
      <c r="AD188" s="461"/>
      <c r="AE188" s="461"/>
      <c r="AF188" s="461"/>
      <c r="AG188" s="461"/>
      <c r="AH188" s="461"/>
      <c r="AI188" s="461"/>
      <c r="AJ188" s="461"/>
      <c r="AK188" s="461"/>
      <c r="AL188" s="461"/>
      <c r="AM188" s="461"/>
      <c r="AN188" s="461"/>
      <c r="AO188" s="461"/>
      <c r="AP188" s="461"/>
      <c r="AQ188" s="461"/>
      <c r="AR188" s="461"/>
      <c r="AS188" s="461"/>
      <c r="AT188" s="461"/>
      <c r="AU188" s="461"/>
      <c r="AV188" s="461"/>
      <c r="AW188" s="461"/>
      <c r="AX188" s="461"/>
      <c r="AY188" s="461"/>
      <c r="AZ188" s="461"/>
      <c r="BA188" s="461"/>
      <c r="BB188" s="461"/>
      <c r="BC188" s="461"/>
      <c r="BD188" s="461"/>
      <c r="BE188" s="462"/>
      <c r="BF188" s="745" t="s">
        <v>237</v>
      </c>
      <c r="BG188" s="402"/>
      <c r="BH188" s="402"/>
      <c r="BI188" s="403"/>
    </row>
    <row r="189" spans="1:69" s="24" customFormat="1" ht="108.6" customHeight="1" thickBot="1" x14ac:dyDescent="0.5">
      <c r="A189" s="528" t="s">
        <v>109</v>
      </c>
      <c r="B189" s="529"/>
      <c r="C189" s="529"/>
      <c r="D189" s="530"/>
      <c r="E189" s="578" t="s">
        <v>110</v>
      </c>
      <c r="F189" s="579"/>
      <c r="G189" s="579"/>
      <c r="H189" s="579"/>
      <c r="I189" s="579"/>
      <c r="J189" s="579"/>
      <c r="K189" s="579"/>
      <c r="L189" s="579"/>
      <c r="M189" s="579"/>
      <c r="N189" s="579"/>
      <c r="O189" s="579"/>
      <c r="P189" s="579"/>
      <c r="Q189" s="579"/>
      <c r="R189" s="579"/>
      <c r="S189" s="579"/>
      <c r="T189" s="579"/>
      <c r="U189" s="579"/>
      <c r="V189" s="579"/>
      <c r="W189" s="579"/>
      <c r="X189" s="579"/>
      <c r="Y189" s="579"/>
      <c r="Z189" s="579"/>
      <c r="AA189" s="579"/>
      <c r="AB189" s="579"/>
      <c r="AC189" s="579"/>
      <c r="AD189" s="579"/>
      <c r="AE189" s="579"/>
      <c r="AF189" s="579"/>
      <c r="AG189" s="579"/>
      <c r="AH189" s="579"/>
      <c r="AI189" s="579"/>
      <c r="AJ189" s="579"/>
      <c r="AK189" s="579"/>
      <c r="AL189" s="579"/>
      <c r="AM189" s="579"/>
      <c r="AN189" s="579"/>
      <c r="AO189" s="579"/>
      <c r="AP189" s="579"/>
      <c r="AQ189" s="579"/>
      <c r="AR189" s="579"/>
      <c r="AS189" s="579"/>
      <c r="AT189" s="579"/>
      <c r="AU189" s="579"/>
      <c r="AV189" s="579"/>
      <c r="AW189" s="579"/>
      <c r="AX189" s="579"/>
      <c r="AY189" s="579"/>
      <c r="AZ189" s="579"/>
      <c r="BA189" s="579"/>
      <c r="BB189" s="579"/>
      <c r="BC189" s="579"/>
      <c r="BD189" s="579"/>
      <c r="BE189" s="580"/>
      <c r="BF189" s="528" t="s">
        <v>147</v>
      </c>
      <c r="BG189" s="529"/>
      <c r="BH189" s="529"/>
      <c r="BI189" s="530"/>
      <c r="BO189" s="25"/>
      <c r="BP189" s="25"/>
      <c r="BQ189" s="25"/>
    </row>
    <row r="190" spans="1:69" s="28" customFormat="1" ht="46.5" customHeight="1" x14ac:dyDescent="0.5">
      <c r="A190" s="406" t="s">
        <v>324</v>
      </c>
      <c r="B190" s="506"/>
      <c r="C190" s="506"/>
      <c r="D190" s="407"/>
      <c r="E190" s="763" t="s">
        <v>422</v>
      </c>
      <c r="F190" s="764"/>
      <c r="G190" s="764"/>
      <c r="H190" s="764"/>
      <c r="I190" s="764"/>
      <c r="J190" s="764"/>
      <c r="K190" s="764"/>
      <c r="L190" s="764"/>
      <c r="M190" s="764"/>
      <c r="N190" s="764"/>
      <c r="O190" s="764"/>
      <c r="P190" s="764"/>
      <c r="Q190" s="764"/>
      <c r="R190" s="764"/>
      <c r="S190" s="764"/>
      <c r="T190" s="764"/>
      <c r="U190" s="764"/>
      <c r="V190" s="764"/>
      <c r="W190" s="764"/>
      <c r="X190" s="764"/>
      <c r="Y190" s="764"/>
      <c r="Z190" s="764"/>
      <c r="AA190" s="764"/>
      <c r="AB190" s="764"/>
      <c r="AC190" s="764"/>
      <c r="AD190" s="764"/>
      <c r="AE190" s="764"/>
      <c r="AF190" s="764"/>
      <c r="AG190" s="764"/>
      <c r="AH190" s="764"/>
      <c r="AI190" s="764"/>
      <c r="AJ190" s="764"/>
      <c r="AK190" s="764"/>
      <c r="AL190" s="764"/>
      <c r="AM190" s="764"/>
      <c r="AN190" s="764"/>
      <c r="AO190" s="764"/>
      <c r="AP190" s="764"/>
      <c r="AQ190" s="764"/>
      <c r="AR190" s="764"/>
      <c r="AS190" s="764"/>
      <c r="AT190" s="764"/>
      <c r="AU190" s="764"/>
      <c r="AV190" s="764"/>
      <c r="AW190" s="764"/>
      <c r="AX190" s="764"/>
      <c r="AY190" s="764"/>
      <c r="AZ190" s="764"/>
      <c r="BA190" s="764"/>
      <c r="BB190" s="764"/>
      <c r="BC190" s="764"/>
      <c r="BD190" s="764"/>
      <c r="BE190" s="765"/>
      <c r="BF190" s="745" t="s">
        <v>238</v>
      </c>
      <c r="BG190" s="748"/>
      <c r="BH190" s="748"/>
      <c r="BI190" s="749"/>
      <c r="BJ190" s="33"/>
      <c r="BK190" s="29"/>
      <c r="BL190" s="29"/>
    </row>
    <row r="191" spans="1:69" s="42" customFormat="1" ht="49.5" customHeight="1" thickBot="1" x14ac:dyDescent="0.3">
      <c r="A191" s="636" t="s">
        <v>419</v>
      </c>
      <c r="B191" s="637"/>
      <c r="C191" s="637"/>
      <c r="D191" s="638"/>
      <c r="E191" s="575" t="s">
        <v>429</v>
      </c>
      <c r="F191" s="461"/>
      <c r="G191" s="461"/>
      <c r="H191" s="461"/>
      <c r="I191" s="461"/>
      <c r="J191" s="461"/>
      <c r="K191" s="461"/>
      <c r="L191" s="461"/>
      <c r="M191" s="461"/>
      <c r="N191" s="461"/>
      <c r="O191" s="461"/>
      <c r="P191" s="461"/>
      <c r="Q191" s="461"/>
      <c r="R191" s="461"/>
      <c r="S191" s="461"/>
      <c r="T191" s="461"/>
      <c r="U191" s="461"/>
      <c r="V191" s="461"/>
      <c r="W191" s="461"/>
      <c r="X191" s="461"/>
      <c r="Y191" s="461"/>
      <c r="Z191" s="461"/>
      <c r="AA191" s="461"/>
      <c r="AB191" s="461"/>
      <c r="AC191" s="461"/>
      <c r="AD191" s="461"/>
      <c r="AE191" s="461"/>
      <c r="AF191" s="461"/>
      <c r="AG191" s="461"/>
      <c r="AH191" s="461"/>
      <c r="AI191" s="461"/>
      <c r="AJ191" s="461"/>
      <c r="AK191" s="461"/>
      <c r="AL191" s="461"/>
      <c r="AM191" s="461"/>
      <c r="AN191" s="461"/>
      <c r="AO191" s="461"/>
      <c r="AP191" s="461"/>
      <c r="AQ191" s="461"/>
      <c r="AR191" s="461"/>
      <c r="AS191" s="461"/>
      <c r="AT191" s="461"/>
      <c r="AU191" s="461"/>
      <c r="AV191" s="461"/>
      <c r="AW191" s="461"/>
      <c r="AX191" s="461"/>
      <c r="AY191" s="461"/>
      <c r="AZ191" s="461"/>
      <c r="BA191" s="461"/>
      <c r="BB191" s="461"/>
      <c r="BC191" s="461"/>
      <c r="BD191" s="461"/>
      <c r="BE191" s="462"/>
      <c r="BF191" s="745" t="s">
        <v>393</v>
      </c>
      <c r="BG191" s="748"/>
      <c r="BH191" s="748"/>
      <c r="BI191" s="749"/>
    </row>
    <row r="192" spans="1:69" s="42" customFormat="1" ht="54.75" customHeight="1" x14ac:dyDescent="0.25">
      <c r="A192" s="408" t="s">
        <v>138</v>
      </c>
      <c r="B192" s="422"/>
      <c r="C192" s="422"/>
      <c r="D192" s="409"/>
      <c r="E192" s="701" t="s">
        <v>375</v>
      </c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628"/>
      <c r="T192" s="628"/>
      <c r="U192" s="628"/>
      <c r="V192" s="628"/>
      <c r="W192" s="628"/>
      <c r="X192" s="628"/>
      <c r="Y192" s="628"/>
      <c r="Z192" s="628"/>
      <c r="AA192" s="628"/>
      <c r="AB192" s="628"/>
      <c r="AC192" s="628"/>
      <c r="AD192" s="628"/>
      <c r="AE192" s="628"/>
      <c r="AF192" s="628"/>
      <c r="AG192" s="628"/>
      <c r="AH192" s="628"/>
      <c r="AI192" s="628"/>
      <c r="AJ192" s="628"/>
      <c r="AK192" s="628"/>
      <c r="AL192" s="628"/>
      <c r="AM192" s="628"/>
      <c r="AN192" s="628"/>
      <c r="AO192" s="628"/>
      <c r="AP192" s="628"/>
      <c r="AQ192" s="628"/>
      <c r="AR192" s="628"/>
      <c r="AS192" s="628"/>
      <c r="AT192" s="628"/>
      <c r="AU192" s="628"/>
      <c r="AV192" s="628"/>
      <c r="AW192" s="628"/>
      <c r="AX192" s="628"/>
      <c r="AY192" s="628"/>
      <c r="AZ192" s="628"/>
      <c r="BA192" s="628"/>
      <c r="BB192" s="628"/>
      <c r="BC192" s="628"/>
      <c r="BD192" s="628"/>
      <c r="BE192" s="629"/>
      <c r="BF192" s="767" t="s">
        <v>239</v>
      </c>
      <c r="BG192" s="768"/>
      <c r="BH192" s="768"/>
      <c r="BI192" s="769"/>
    </row>
    <row r="193" spans="1:62" s="42" customFormat="1" ht="71.25" customHeight="1" x14ac:dyDescent="0.25">
      <c r="A193" s="428" t="s">
        <v>139</v>
      </c>
      <c r="B193" s="418"/>
      <c r="C193" s="418"/>
      <c r="D193" s="411"/>
      <c r="E193" s="633" t="s">
        <v>450</v>
      </c>
      <c r="F193" s="634"/>
      <c r="G193" s="634"/>
      <c r="H193" s="634"/>
      <c r="I193" s="634"/>
      <c r="J193" s="634"/>
      <c r="K193" s="634"/>
      <c r="L193" s="634"/>
      <c r="M193" s="634"/>
      <c r="N193" s="634"/>
      <c r="O193" s="634"/>
      <c r="P193" s="634"/>
      <c r="Q193" s="634"/>
      <c r="R193" s="634"/>
      <c r="S193" s="634"/>
      <c r="T193" s="634"/>
      <c r="U193" s="634"/>
      <c r="V193" s="634"/>
      <c r="W193" s="634"/>
      <c r="X193" s="634"/>
      <c r="Y193" s="634"/>
      <c r="Z193" s="634"/>
      <c r="AA193" s="634"/>
      <c r="AB193" s="634"/>
      <c r="AC193" s="634"/>
      <c r="AD193" s="634"/>
      <c r="AE193" s="634"/>
      <c r="AF193" s="634"/>
      <c r="AG193" s="634"/>
      <c r="AH193" s="634"/>
      <c r="AI193" s="634"/>
      <c r="AJ193" s="634"/>
      <c r="AK193" s="634"/>
      <c r="AL193" s="634"/>
      <c r="AM193" s="634"/>
      <c r="AN193" s="634"/>
      <c r="AO193" s="634"/>
      <c r="AP193" s="634"/>
      <c r="AQ193" s="634"/>
      <c r="AR193" s="634"/>
      <c r="AS193" s="634"/>
      <c r="AT193" s="634"/>
      <c r="AU193" s="634"/>
      <c r="AV193" s="634"/>
      <c r="AW193" s="634"/>
      <c r="AX193" s="634"/>
      <c r="AY193" s="634"/>
      <c r="AZ193" s="634"/>
      <c r="BA193" s="634"/>
      <c r="BB193" s="634"/>
      <c r="BC193" s="634"/>
      <c r="BD193" s="634"/>
      <c r="BE193" s="635"/>
      <c r="BF193" s="745" t="s">
        <v>245</v>
      </c>
      <c r="BG193" s="748"/>
      <c r="BH193" s="748"/>
      <c r="BI193" s="749"/>
    </row>
    <row r="194" spans="1:62" s="42" customFormat="1" ht="59.25" customHeight="1" x14ac:dyDescent="0.25">
      <c r="A194" s="428" t="s">
        <v>140</v>
      </c>
      <c r="B194" s="418"/>
      <c r="C194" s="418"/>
      <c r="D194" s="411"/>
      <c r="E194" s="425" t="s">
        <v>330</v>
      </c>
      <c r="F194" s="426"/>
      <c r="G194" s="426"/>
      <c r="H194" s="426"/>
      <c r="I194" s="426"/>
      <c r="J194" s="426"/>
      <c r="K194" s="426"/>
      <c r="L194" s="426"/>
      <c r="M194" s="426"/>
      <c r="N194" s="426"/>
      <c r="O194" s="426"/>
      <c r="P194" s="426"/>
      <c r="Q194" s="426"/>
      <c r="R194" s="426"/>
      <c r="S194" s="426"/>
      <c r="T194" s="426"/>
      <c r="U194" s="426"/>
      <c r="V194" s="426"/>
      <c r="W194" s="426"/>
      <c r="X194" s="426"/>
      <c r="Y194" s="426"/>
      <c r="Z194" s="426"/>
      <c r="AA194" s="426"/>
      <c r="AB194" s="426"/>
      <c r="AC194" s="426"/>
      <c r="AD194" s="426"/>
      <c r="AE194" s="426"/>
      <c r="AF194" s="426"/>
      <c r="AG194" s="426"/>
      <c r="AH194" s="426"/>
      <c r="AI194" s="426"/>
      <c r="AJ194" s="426"/>
      <c r="AK194" s="426"/>
      <c r="AL194" s="426"/>
      <c r="AM194" s="426"/>
      <c r="AN194" s="426"/>
      <c r="AO194" s="426"/>
      <c r="AP194" s="426"/>
      <c r="AQ194" s="426"/>
      <c r="AR194" s="426"/>
      <c r="AS194" s="426"/>
      <c r="AT194" s="426"/>
      <c r="AU194" s="426"/>
      <c r="AV194" s="426"/>
      <c r="AW194" s="426"/>
      <c r="AX194" s="426"/>
      <c r="AY194" s="426"/>
      <c r="AZ194" s="426"/>
      <c r="BA194" s="426"/>
      <c r="BB194" s="426"/>
      <c r="BC194" s="426"/>
      <c r="BD194" s="426"/>
      <c r="BE194" s="427"/>
      <c r="BF194" s="745" t="s">
        <v>183</v>
      </c>
      <c r="BG194" s="748"/>
      <c r="BH194" s="748"/>
      <c r="BI194" s="749"/>
    </row>
    <row r="195" spans="1:62" s="42" customFormat="1" ht="55.5" customHeight="1" x14ac:dyDescent="0.25">
      <c r="A195" s="428" t="s">
        <v>142</v>
      </c>
      <c r="B195" s="418"/>
      <c r="C195" s="418"/>
      <c r="D195" s="411"/>
      <c r="E195" s="425" t="s">
        <v>273</v>
      </c>
      <c r="F195" s="426"/>
      <c r="G195" s="426"/>
      <c r="H195" s="426"/>
      <c r="I195" s="426"/>
      <c r="J195" s="426"/>
      <c r="K195" s="426"/>
      <c r="L195" s="426"/>
      <c r="M195" s="426"/>
      <c r="N195" s="426"/>
      <c r="O195" s="426"/>
      <c r="P195" s="426"/>
      <c r="Q195" s="426"/>
      <c r="R195" s="426"/>
      <c r="S195" s="426"/>
      <c r="T195" s="426"/>
      <c r="U195" s="426"/>
      <c r="V195" s="426"/>
      <c r="W195" s="426"/>
      <c r="X195" s="426"/>
      <c r="Y195" s="426"/>
      <c r="Z195" s="426"/>
      <c r="AA195" s="426"/>
      <c r="AB195" s="426"/>
      <c r="AC195" s="426"/>
      <c r="AD195" s="426"/>
      <c r="AE195" s="426"/>
      <c r="AF195" s="426"/>
      <c r="AG195" s="426"/>
      <c r="AH195" s="426"/>
      <c r="AI195" s="426"/>
      <c r="AJ195" s="426"/>
      <c r="AK195" s="426"/>
      <c r="AL195" s="426"/>
      <c r="AM195" s="426"/>
      <c r="AN195" s="426"/>
      <c r="AO195" s="426"/>
      <c r="AP195" s="426"/>
      <c r="AQ195" s="426"/>
      <c r="AR195" s="426"/>
      <c r="AS195" s="426"/>
      <c r="AT195" s="426"/>
      <c r="AU195" s="426"/>
      <c r="AV195" s="426"/>
      <c r="AW195" s="426"/>
      <c r="AX195" s="426"/>
      <c r="AY195" s="426"/>
      <c r="AZ195" s="426"/>
      <c r="BA195" s="426"/>
      <c r="BB195" s="426"/>
      <c r="BC195" s="426"/>
      <c r="BD195" s="426"/>
      <c r="BE195" s="427"/>
      <c r="BF195" s="745" t="s">
        <v>182</v>
      </c>
      <c r="BG195" s="748"/>
      <c r="BH195" s="748"/>
      <c r="BI195" s="749"/>
    </row>
    <row r="196" spans="1:62" s="42" customFormat="1" ht="54" customHeight="1" x14ac:dyDescent="0.25">
      <c r="A196" s="428" t="s">
        <v>143</v>
      </c>
      <c r="B196" s="418"/>
      <c r="C196" s="418"/>
      <c r="D196" s="411"/>
      <c r="E196" s="425" t="s">
        <v>274</v>
      </c>
      <c r="F196" s="426"/>
      <c r="G196" s="426"/>
      <c r="H196" s="426"/>
      <c r="I196" s="426"/>
      <c r="J196" s="426"/>
      <c r="K196" s="426"/>
      <c r="L196" s="426"/>
      <c r="M196" s="426"/>
      <c r="N196" s="426"/>
      <c r="O196" s="426"/>
      <c r="P196" s="426"/>
      <c r="Q196" s="426"/>
      <c r="R196" s="426"/>
      <c r="S196" s="426"/>
      <c r="T196" s="426"/>
      <c r="U196" s="426"/>
      <c r="V196" s="426"/>
      <c r="W196" s="426"/>
      <c r="X196" s="426"/>
      <c r="Y196" s="426"/>
      <c r="Z196" s="426"/>
      <c r="AA196" s="426"/>
      <c r="AB196" s="426"/>
      <c r="AC196" s="426"/>
      <c r="AD196" s="426"/>
      <c r="AE196" s="426"/>
      <c r="AF196" s="426"/>
      <c r="AG196" s="426"/>
      <c r="AH196" s="426"/>
      <c r="AI196" s="426"/>
      <c r="AJ196" s="426"/>
      <c r="AK196" s="426"/>
      <c r="AL196" s="426"/>
      <c r="AM196" s="426"/>
      <c r="AN196" s="426"/>
      <c r="AO196" s="426"/>
      <c r="AP196" s="426"/>
      <c r="AQ196" s="426"/>
      <c r="AR196" s="426"/>
      <c r="AS196" s="426"/>
      <c r="AT196" s="426"/>
      <c r="AU196" s="426"/>
      <c r="AV196" s="426"/>
      <c r="AW196" s="426"/>
      <c r="AX196" s="426"/>
      <c r="AY196" s="426"/>
      <c r="AZ196" s="426"/>
      <c r="BA196" s="426"/>
      <c r="BB196" s="426"/>
      <c r="BC196" s="426"/>
      <c r="BD196" s="426"/>
      <c r="BE196" s="427"/>
      <c r="BF196" s="745" t="s">
        <v>184</v>
      </c>
      <c r="BG196" s="748"/>
      <c r="BH196" s="748"/>
      <c r="BI196" s="749"/>
    </row>
    <row r="197" spans="1:62" s="42" customFormat="1" ht="60" customHeight="1" x14ac:dyDescent="0.25">
      <c r="A197" s="428" t="s">
        <v>144</v>
      </c>
      <c r="B197" s="418"/>
      <c r="C197" s="418"/>
      <c r="D197" s="411"/>
      <c r="E197" s="444" t="s">
        <v>377</v>
      </c>
      <c r="F197" s="445"/>
      <c r="G197" s="445"/>
      <c r="H197" s="445"/>
      <c r="I197" s="445"/>
      <c r="J197" s="445"/>
      <c r="K197" s="445"/>
      <c r="L197" s="445"/>
      <c r="M197" s="445"/>
      <c r="N197" s="445"/>
      <c r="O197" s="445"/>
      <c r="P197" s="445"/>
      <c r="Q197" s="445"/>
      <c r="R197" s="445"/>
      <c r="S197" s="445"/>
      <c r="T197" s="445"/>
      <c r="U197" s="445"/>
      <c r="V197" s="445"/>
      <c r="W197" s="445"/>
      <c r="X197" s="445"/>
      <c r="Y197" s="445"/>
      <c r="Z197" s="445"/>
      <c r="AA197" s="445"/>
      <c r="AB197" s="445"/>
      <c r="AC197" s="445"/>
      <c r="AD197" s="445"/>
      <c r="AE197" s="445"/>
      <c r="AF197" s="445"/>
      <c r="AG197" s="445"/>
      <c r="AH197" s="445"/>
      <c r="AI197" s="445"/>
      <c r="AJ197" s="445"/>
      <c r="AK197" s="445"/>
      <c r="AL197" s="445"/>
      <c r="AM197" s="445"/>
      <c r="AN197" s="445"/>
      <c r="AO197" s="445"/>
      <c r="AP197" s="445"/>
      <c r="AQ197" s="445"/>
      <c r="AR197" s="445"/>
      <c r="AS197" s="445"/>
      <c r="AT197" s="445"/>
      <c r="AU197" s="445"/>
      <c r="AV197" s="445"/>
      <c r="AW197" s="445"/>
      <c r="AX197" s="445"/>
      <c r="AY197" s="445"/>
      <c r="AZ197" s="445"/>
      <c r="BA197" s="445"/>
      <c r="BB197" s="445"/>
      <c r="BC197" s="445"/>
      <c r="BD197" s="445"/>
      <c r="BE197" s="487"/>
      <c r="BF197" s="745" t="s">
        <v>185</v>
      </c>
      <c r="BG197" s="748"/>
      <c r="BH197" s="748"/>
      <c r="BI197" s="749"/>
    </row>
    <row r="198" spans="1:62" s="42" customFormat="1" ht="58.5" customHeight="1" x14ac:dyDescent="0.25">
      <c r="A198" s="406" t="s">
        <v>399</v>
      </c>
      <c r="B198" s="506"/>
      <c r="C198" s="506"/>
      <c r="D198" s="407"/>
      <c r="E198" s="797" t="s">
        <v>468</v>
      </c>
      <c r="F198" s="798"/>
      <c r="G198" s="798"/>
      <c r="H198" s="798"/>
      <c r="I198" s="798"/>
      <c r="J198" s="798"/>
      <c r="K198" s="798"/>
      <c r="L198" s="798"/>
      <c r="M198" s="798"/>
      <c r="N198" s="798"/>
      <c r="O198" s="798"/>
      <c r="P198" s="798"/>
      <c r="Q198" s="798"/>
      <c r="R198" s="798"/>
      <c r="S198" s="798"/>
      <c r="T198" s="798"/>
      <c r="U198" s="798"/>
      <c r="V198" s="798"/>
      <c r="W198" s="798"/>
      <c r="X198" s="798"/>
      <c r="Y198" s="798"/>
      <c r="Z198" s="798"/>
      <c r="AA198" s="798"/>
      <c r="AB198" s="798"/>
      <c r="AC198" s="798"/>
      <c r="AD198" s="798"/>
      <c r="AE198" s="798"/>
      <c r="AF198" s="798"/>
      <c r="AG198" s="798"/>
      <c r="AH198" s="798"/>
      <c r="AI198" s="798"/>
      <c r="AJ198" s="798"/>
      <c r="AK198" s="798"/>
      <c r="AL198" s="798"/>
      <c r="AM198" s="798"/>
      <c r="AN198" s="798"/>
      <c r="AO198" s="798"/>
      <c r="AP198" s="798"/>
      <c r="AQ198" s="798"/>
      <c r="AR198" s="798"/>
      <c r="AS198" s="798"/>
      <c r="AT198" s="798"/>
      <c r="AU198" s="798"/>
      <c r="AV198" s="798"/>
      <c r="AW198" s="798"/>
      <c r="AX198" s="798"/>
      <c r="AY198" s="798"/>
      <c r="AZ198" s="798"/>
      <c r="BA198" s="798"/>
      <c r="BB198" s="798"/>
      <c r="BC198" s="798"/>
      <c r="BD198" s="798"/>
      <c r="BE198" s="799"/>
      <c r="BF198" s="630" t="s">
        <v>396</v>
      </c>
      <c r="BG198" s="631"/>
      <c r="BH198" s="631"/>
      <c r="BI198" s="632"/>
    </row>
    <row r="199" spans="1:62" s="42" customFormat="1" ht="53.25" customHeight="1" x14ac:dyDescent="0.25">
      <c r="A199" s="406" t="s">
        <v>214</v>
      </c>
      <c r="B199" s="506"/>
      <c r="C199" s="506"/>
      <c r="D199" s="407"/>
      <c r="E199" s="446" t="s">
        <v>454</v>
      </c>
      <c r="F199" s="461"/>
      <c r="G199" s="461"/>
      <c r="H199" s="461"/>
      <c r="I199" s="461"/>
      <c r="J199" s="461"/>
      <c r="K199" s="461"/>
      <c r="L199" s="461"/>
      <c r="M199" s="461"/>
      <c r="N199" s="461"/>
      <c r="O199" s="461"/>
      <c r="P199" s="461"/>
      <c r="Q199" s="461"/>
      <c r="R199" s="461"/>
      <c r="S199" s="461"/>
      <c r="T199" s="461"/>
      <c r="U199" s="461"/>
      <c r="V199" s="461"/>
      <c r="W199" s="461"/>
      <c r="X199" s="461"/>
      <c r="Y199" s="461"/>
      <c r="Z199" s="461"/>
      <c r="AA199" s="461"/>
      <c r="AB199" s="461"/>
      <c r="AC199" s="461"/>
      <c r="AD199" s="461"/>
      <c r="AE199" s="461"/>
      <c r="AF199" s="461"/>
      <c r="AG199" s="461"/>
      <c r="AH199" s="461"/>
      <c r="AI199" s="461"/>
      <c r="AJ199" s="461"/>
      <c r="AK199" s="461"/>
      <c r="AL199" s="461"/>
      <c r="AM199" s="461"/>
      <c r="AN199" s="461"/>
      <c r="AO199" s="461"/>
      <c r="AP199" s="461"/>
      <c r="AQ199" s="461"/>
      <c r="AR199" s="461"/>
      <c r="AS199" s="461"/>
      <c r="AT199" s="461"/>
      <c r="AU199" s="461"/>
      <c r="AV199" s="461"/>
      <c r="AW199" s="461"/>
      <c r="AX199" s="461"/>
      <c r="AY199" s="461"/>
      <c r="AZ199" s="461"/>
      <c r="BA199" s="461"/>
      <c r="BB199" s="461"/>
      <c r="BC199" s="461"/>
      <c r="BD199" s="461"/>
      <c r="BE199" s="462"/>
      <c r="BF199" s="630" t="s">
        <v>397</v>
      </c>
      <c r="BG199" s="631"/>
      <c r="BH199" s="631"/>
      <c r="BI199" s="632"/>
    </row>
    <row r="200" spans="1:62" s="42" customFormat="1" ht="52.5" customHeight="1" x14ac:dyDescent="0.25">
      <c r="A200" s="449" t="s">
        <v>215</v>
      </c>
      <c r="B200" s="450"/>
      <c r="C200" s="450"/>
      <c r="D200" s="451"/>
      <c r="E200" s="458" t="s">
        <v>411</v>
      </c>
      <c r="F200" s="459"/>
      <c r="G200" s="459"/>
      <c r="H200" s="459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  <c r="AA200" s="459"/>
      <c r="AB200" s="459"/>
      <c r="AC200" s="459"/>
      <c r="AD200" s="459"/>
      <c r="AE200" s="459"/>
      <c r="AF200" s="459"/>
      <c r="AG200" s="459"/>
      <c r="AH200" s="459"/>
      <c r="AI200" s="459"/>
      <c r="AJ200" s="459"/>
      <c r="AK200" s="459"/>
      <c r="AL200" s="459"/>
      <c r="AM200" s="459"/>
      <c r="AN200" s="459"/>
      <c r="AO200" s="459"/>
      <c r="AP200" s="459"/>
      <c r="AQ200" s="459"/>
      <c r="AR200" s="459"/>
      <c r="AS200" s="459"/>
      <c r="AT200" s="459"/>
      <c r="AU200" s="459"/>
      <c r="AV200" s="459"/>
      <c r="AW200" s="459"/>
      <c r="AX200" s="459"/>
      <c r="AY200" s="459"/>
      <c r="AZ200" s="459"/>
      <c r="BA200" s="459"/>
      <c r="BB200" s="459"/>
      <c r="BC200" s="459"/>
      <c r="BD200" s="459"/>
      <c r="BE200" s="460"/>
      <c r="BF200" s="624" t="s">
        <v>398</v>
      </c>
      <c r="BG200" s="625"/>
      <c r="BH200" s="625"/>
      <c r="BI200" s="626"/>
    </row>
    <row r="201" spans="1:62" s="42" customFormat="1" ht="63" customHeight="1" x14ac:dyDescent="0.25">
      <c r="A201" s="449" t="s">
        <v>216</v>
      </c>
      <c r="B201" s="450"/>
      <c r="C201" s="450"/>
      <c r="D201" s="451"/>
      <c r="E201" s="452" t="s">
        <v>430</v>
      </c>
      <c r="F201" s="453"/>
      <c r="G201" s="453"/>
      <c r="H201" s="453"/>
      <c r="I201" s="453"/>
      <c r="J201" s="453"/>
      <c r="K201" s="453"/>
      <c r="L201" s="453"/>
      <c r="M201" s="453"/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  <c r="AB201" s="453"/>
      <c r="AC201" s="453"/>
      <c r="AD201" s="453"/>
      <c r="AE201" s="453"/>
      <c r="AF201" s="453"/>
      <c r="AG201" s="453"/>
      <c r="AH201" s="453"/>
      <c r="AI201" s="453"/>
      <c r="AJ201" s="453"/>
      <c r="AK201" s="453"/>
      <c r="AL201" s="453"/>
      <c r="AM201" s="453"/>
      <c r="AN201" s="453"/>
      <c r="AO201" s="453"/>
      <c r="AP201" s="453"/>
      <c r="AQ201" s="453"/>
      <c r="AR201" s="453"/>
      <c r="AS201" s="453"/>
      <c r="AT201" s="453"/>
      <c r="AU201" s="453"/>
      <c r="AV201" s="453"/>
      <c r="AW201" s="453"/>
      <c r="AX201" s="453"/>
      <c r="AY201" s="453"/>
      <c r="AZ201" s="453"/>
      <c r="BA201" s="453"/>
      <c r="BB201" s="453"/>
      <c r="BC201" s="453"/>
      <c r="BD201" s="453"/>
      <c r="BE201" s="454"/>
      <c r="BF201" s="455" t="s">
        <v>400</v>
      </c>
      <c r="BG201" s="456"/>
      <c r="BH201" s="456"/>
      <c r="BI201" s="457"/>
    </row>
    <row r="202" spans="1:62" s="48" customFormat="1" ht="44.25" customHeight="1" x14ac:dyDescent="0.25">
      <c r="A202" s="449" t="s">
        <v>217</v>
      </c>
      <c r="B202" s="450"/>
      <c r="C202" s="450"/>
      <c r="D202" s="451"/>
      <c r="E202" s="452" t="s">
        <v>431</v>
      </c>
      <c r="F202" s="453"/>
      <c r="G202" s="453"/>
      <c r="H202" s="453"/>
      <c r="I202" s="453"/>
      <c r="J202" s="453"/>
      <c r="K202" s="453"/>
      <c r="L202" s="453"/>
      <c r="M202" s="453"/>
      <c r="N202" s="453"/>
      <c r="O202" s="453"/>
      <c r="P202" s="453"/>
      <c r="Q202" s="453"/>
      <c r="R202" s="453"/>
      <c r="S202" s="453"/>
      <c r="T202" s="453"/>
      <c r="U202" s="453"/>
      <c r="V202" s="453"/>
      <c r="W202" s="453"/>
      <c r="X202" s="453"/>
      <c r="Y202" s="453"/>
      <c r="Z202" s="453"/>
      <c r="AA202" s="453"/>
      <c r="AB202" s="453"/>
      <c r="AC202" s="453"/>
      <c r="AD202" s="453"/>
      <c r="AE202" s="453"/>
      <c r="AF202" s="453"/>
      <c r="AG202" s="453"/>
      <c r="AH202" s="453"/>
      <c r="AI202" s="453"/>
      <c r="AJ202" s="453"/>
      <c r="AK202" s="453"/>
      <c r="AL202" s="453"/>
      <c r="AM202" s="453"/>
      <c r="AN202" s="453"/>
      <c r="AO202" s="453"/>
      <c r="AP202" s="453"/>
      <c r="AQ202" s="453"/>
      <c r="AR202" s="453"/>
      <c r="AS202" s="453"/>
      <c r="AT202" s="453"/>
      <c r="AU202" s="453"/>
      <c r="AV202" s="453"/>
      <c r="AW202" s="453"/>
      <c r="AX202" s="453"/>
      <c r="AY202" s="453"/>
      <c r="AZ202" s="453"/>
      <c r="BA202" s="453"/>
      <c r="BB202" s="453"/>
      <c r="BC202" s="453"/>
      <c r="BD202" s="453"/>
      <c r="BE202" s="454"/>
      <c r="BF202" s="455" t="s">
        <v>249</v>
      </c>
      <c r="BG202" s="456"/>
      <c r="BH202" s="456"/>
      <c r="BI202" s="457"/>
    </row>
    <row r="203" spans="1:62" s="42" customFormat="1" ht="60" customHeight="1" x14ac:dyDescent="0.25">
      <c r="A203" s="449" t="s">
        <v>219</v>
      </c>
      <c r="B203" s="450"/>
      <c r="C203" s="450"/>
      <c r="D203" s="451"/>
      <c r="E203" s="452" t="s">
        <v>280</v>
      </c>
      <c r="F203" s="453"/>
      <c r="G203" s="453"/>
      <c r="H203" s="453"/>
      <c r="I203" s="453"/>
      <c r="J203" s="453"/>
      <c r="K203" s="453"/>
      <c r="L203" s="453"/>
      <c r="M203" s="453"/>
      <c r="N203" s="453"/>
      <c r="O203" s="453"/>
      <c r="P203" s="453"/>
      <c r="Q203" s="453"/>
      <c r="R203" s="453"/>
      <c r="S203" s="453"/>
      <c r="T203" s="453"/>
      <c r="U203" s="453"/>
      <c r="V203" s="453"/>
      <c r="W203" s="453"/>
      <c r="X203" s="453"/>
      <c r="Y203" s="453"/>
      <c r="Z203" s="453"/>
      <c r="AA203" s="453"/>
      <c r="AB203" s="453"/>
      <c r="AC203" s="453"/>
      <c r="AD203" s="453"/>
      <c r="AE203" s="453"/>
      <c r="AF203" s="453"/>
      <c r="AG203" s="453"/>
      <c r="AH203" s="453"/>
      <c r="AI203" s="453"/>
      <c r="AJ203" s="453"/>
      <c r="AK203" s="453"/>
      <c r="AL203" s="453"/>
      <c r="AM203" s="453"/>
      <c r="AN203" s="453"/>
      <c r="AO203" s="453"/>
      <c r="AP203" s="453"/>
      <c r="AQ203" s="453"/>
      <c r="AR203" s="453"/>
      <c r="AS203" s="453"/>
      <c r="AT203" s="453"/>
      <c r="AU203" s="453"/>
      <c r="AV203" s="453"/>
      <c r="AW203" s="453"/>
      <c r="AX203" s="453"/>
      <c r="AY203" s="453"/>
      <c r="AZ203" s="453"/>
      <c r="BA203" s="453"/>
      <c r="BB203" s="453"/>
      <c r="BC203" s="453"/>
      <c r="BD203" s="453"/>
      <c r="BE203" s="454"/>
      <c r="BF203" s="455" t="s">
        <v>401</v>
      </c>
      <c r="BG203" s="456"/>
      <c r="BH203" s="456"/>
      <c r="BI203" s="457"/>
    </row>
    <row r="204" spans="1:62" s="42" customFormat="1" ht="48.75" customHeight="1" x14ac:dyDescent="0.4">
      <c r="A204" s="449" t="s">
        <v>220</v>
      </c>
      <c r="B204" s="450"/>
      <c r="C204" s="450"/>
      <c r="D204" s="451"/>
      <c r="E204" s="475" t="s">
        <v>455</v>
      </c>
      <c r="F204" s="476"/>
      <c r="G204" s="476"/>
      <c r="H204" s="476"/>
      <c r="I204" s="476"/>
      <c r="J204" s="476"/>
      <c r="K204" s="476"/>
      <c r="L204" s="476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  <c r="X204" s="476"/>
      <c r="Y204" s="476"/>
      <c r="Z204" s="476"/>
      <c r="AA204" s="476"/>
      <c r="AB204" s="476"/>
      <c r="AC204" s="476"/>
      <c r="AD204" s="476"/>
      <c r="AE204" s="476"/>
      <c r="AF204" s="476"/>
      <c r="AG204" s="476"/>
      <c r="AH204" s="476"/>
      <c r="AI204" s="476"/>
      <c r="AJ204" s="476"/>
      <c r="AK204" s="476"/>
      <c r="AL204" s="476"/>
      <c r="AM204" s="476"/>
      <c r="AN204" s="476"/>
      <c r="AO204" s="476"/>
      <c r="AP204" s="476"/>
      <c r="AQ204" s="476"/>
      <c r="AR204" s="476"/>
      <c r="AS204" s="476"/>
      <c r="AT204" s="476"/>
      <c r="AU204" s="476"/>
      <c r="AV204" s="476"/>
      <c r="AW204" s="476"/>
      <c r="AX204" s="476"/>
      <c r="AY204" s="476"/>
      <c r="AZ204" s="476"/>
      <c r="BA204" s="476"/>
      <c r="BB204" s="476"/>
      <c r="BC204" s="476"/>
      <c r="BD204" s="476"/>
      <c r="BE204" s="477"/>
      <c r="BF204" s="455" t="s">
        <v>276</v>
      </c>
      <c r="BG204" s="456"/>
      <c r="BH204" s="456"/>
      <c r="BI204" s="457"/>
      <c r="BJ204" s="288" t="s">
        <v>443</v>
      </c>
    </row>
    <row r="205" spans="1:62" s="42" customFormat="1" ht="54.75" customHeight="1" x14ac:dyDescent="0.4">
      <c r="A205" s="449" t="s">
        <v>252</v>
      </c>
      <c r="B205" s="450"/>
      <c r="C205" s="450"/>
      <c r="D205" s="451"/>
      <c r="E205" s="461" t="s">
        <v>444</v>
      </c>
      <c r="F205" s="461"/>
      <c r="G205" s="461"/>
      <c r="H205" s="461"/>
      <c r="I205" s="461"/>
      <c r="J205" s="461"/>
      <c r="K205" s="461"/>
      <c r="L205" s="461"/>
      <c r="M205" s="461"/>
      <c r="N205" s="461"/>
      <c r="O205" s="461"/>
      <c r="P205" s="461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  <c r="AA205" s="461"/>
      <c r="AB205" s="461"/>
      <c r="AC205" s="461"/>
      <c r="AD205" s="461"/>
      <c r="AE205" s="461"/>
      <c r="AF205" s="461"/>
      <c r="AG205" s="461"/>
      <c r="AH205" s="461"/>
      <c r="AI205" s="461"/>
      <c r="AJ205" s="461"/>
      <c r="AK205" s="461"/>
      <c r="AL205" s="461"/>
      <c r="AM205" s="461"/>
      <c r="AN205" s="461"/>
      <c r="AO205" s="461"/>
      <c r="AP205" s="461"/>
      <c r="AQ205" s="461"/>
      <c r="AR205" s="461"/>
      <c r="AS205" s="461"/>
      <c r="AT205" s="461"/>
      <c r="AU205" s="461"/>
      <c r="AV205" s="461"/>
      <c r="AW205" s="461"/>
      <c r="AX205" s="461"/>
      <c r="AY205" s="461"/>
      <c r="AZ205" s="461"/>
      <c r="BA205" s="461"/>
      <c r="BB205" s="461"/>
      <c r="BC205" s="461"/>
      <c r="BD205" s="461"/>
      <c r="BE205" s="462"/>
      <c r="BF205" s="455" t="s">
        <v>402</v>
      </c>
      <c r="BG205" s="456"/>
      <c r="BH205" s="456"/>
      <c r="BI205" s="457"/>
      <c r="BJ205" s="288" t="s">
        <v>443</v>
      </c>
    </row>
    <row r="206" spans="1:62" s="42" customFormat="1" ht="51" customHeight="1" x14ac:dyDescent="0.25">
      <c r="A206" s="449" t="s">
        <v>253</v>
      </c>
      <c r="B206" s="450"/>
      <c r="C206" s="450"/>
      <c r="D206" s="451"/>
      <c r="E206" s="452" t="s">
        <v>432</v>
      </c>
      <c r="F206" s="453"/>
      <c r="G206" s="453"/>
      <c r="H206" s="453"/>
      <c r="I206" s="453"/>
      <c r="J206" s="453"/>
      <c r="K206" s="453"/>
      <c r="L206" s="453"/>
      <c r="M206" s="453"/>
      <c r="N206" s="453"/>
      <c r="O206" s="453"/>
      <c r="P206" s="453"/>
      <c r="Q206" s="453"/>
      <c r="R206" s="453"/>
      <c r="S206" s="453"/>
      <c r="T206" s="453"/>
      <c r="U206" s="453"/>
      <c r="V206" s="453"/>
      <c r="W206" s="453"/>
      <c r="X206" s="453"/>
      <c r="Y206" s="453"/>
      <c r="Z206" s="453"/>
      <c r="AA206" s="453"/>
      <c r="AB206" s="453"/>
      <c r="AC206" s="453"/>
      <c r="AD206" s="453"/>
      <c r="AE206" s="453"/>
      <c r="AF206" s="453"/>
      <c r="AG206" s="453"/>
      <c r="AH206" s="453"/>
      <c r="AI206" s="453"/>
      <c r="AJ206" s="453"/>
      <c r="AK206" s="453"/>
      <c r="AL206" s="453"/>
      <c r="AM206" s="453"/>
      <c r="AN206" s="453"/>
      <c r="AO206" s="453"/>
      <c r="AP206" s="453"/>
      <c r="AQ206" s="453"/>
      <c r="AR206" s="453"/>
      <c r="AS206" s="453"/>
      <c r="AT206" s="453"/>
      <c r="AU206" s="453"/>
      <c r="AV206" s="453"/>
      <c r="AW206" s="453"/>
      <c r="AX206" s="453"/>
      <c r="AY206" s="453"/>
      <c r="AZ206" s="453"/>
      <c r="BA206" s="453"/>
      <c r="BB206" s="453"/>
      <c r="BC206" s="453"/>
      <c r="BD206" s="453"/>
      <c r="BE206" s="454"/>
      <c r="BF206" s="455" t="s">
        <v>403</v>
      </c>
      <c r="BG206" s="456"/>
      <c r="BH206" s="456"/>
      <c r="BI206" s="457"/>
    </row>
    <row r="207" spans="1:62" s="42" customFormat="1" ht="67.5" customHeight="1" x14ac:dyDescent="0.25">
      <c r="A207" s="449" t="s">
        <v>254</v>
      </c>
      <c r="B207" s="450"/>
      <c r="C207" s="450"/>
      <c r="D207" s="451"/>
      <c r="E207" s="452" t="s">
        <v>433</v>
      </c>
      <c r="F207" s="453"/>
      <c r="G207" s="453"/>
      <c r="H207" s="453"/>
      <c r="I207" s="453"/>
      <c r="J207" s="453"/>
      <c r="K207" s="453"/>
      <c r="L207" s="453"/>
      <c r="M207" s="453"/>
      <c r="N207" s="453"/>
      <c r="O207" s="453"/>
      <c r="P207" s="453"/>
      <c r="Q207" s="453"/>
      <c r="R207" s="453"/>
      <c r="S207" s="453"/>
      <c r="T207" s="453"/>
      <c r="U207" s="453"/>
      <c r="V207" s="453"/>
      <c r="W207" s="453"/>
      <c r="X207" s="453"/>
      <c r="Y207" s="453"/>
      <c r="Z207" s="453"/>
      <c r="AA207" s="453"/>
      <c r="AB207" s="453"/>
      <c r="AC207" s="453"/>
      <c r="AD207" s="453"/>
      <c r="AE207" s="453"/>
      <c r="AF207" s="453"/>
      <c r="AG207" s="453"/>
      <c r="AH207" s="453"/>
      <c r="AI207" s="453"/>
      <c r="AJ207" s="453"/>
      <c r="AK207" s="453"/>
      <c r="AL207" s="453"/>
      <c r="AM207" s="453"/>
      <c r="AN207" s="453"/>
      <c r="AO207" s="453"/>
      <c r="AP207" s="453"/>
      <c r="AQ207" s="453"/>
      <c r="AR207" s="453"/>
      <c r="AS207" s="453"/>
      <c r="AT207" s="453"/>
      <c r="AU207" s="453"/>
      <c r="AV207" s="453"/>
      <c r="AW207" s="453"/>
      <c r="AX207" s="453"/>
      <c r="AY207" s="453"/>
      <c r="AZ207" s="453"/>
      <c r="BA207" s="453"/>
      <c r="BB207" s="453"/>
      <c r="BC207" s="453"/>
      <c r="BD207" s="453"/>
      <c r="BE207" s="454"/>
      <c r="BF207" s="463" t="s">
        <v>407</v>
      </c>
      <c r="BG207" s="464"/>
      <c r="BH207" s="464"/>
      <c r="BI207" s="465"/>
    </row>
    <row r="208" spans="1:62" s="42" customFormat="1" ht="57" customHeight="1" x14ac:dyDescent="0.25">
      <c r="A208" s="449" t="s">
        <v>255</v>
      </c>
      <c r="B208" s="450"/>
      <c r="C208" s="450"/>
      <c r="D208" s="451"/>
      <c r="E208" s="452" t="s">
        <v>379</v>
      </c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3"/>
      <c r="AD208" s="453"/>
      <c r="AE208" s="453"/>
      <c r="AF208" s="453"/>
      <c r="AG208" s="453"/>
      <c r="AH208" s="453"/>
      <c r="AI208" s="453"/>
      <c r="AJ208" s="453"/>
      <c r="AK208" s="453"/>
      <c r="AL208" s="453"/>
      <c r="AM208" s="453"/>
      <c r="AN208" s="453"/>
      <c r="AO208" s="453"/>
      <c r="AP208" s="453"/>
      <c r="AQ208" s="453"/>
      <c r="AR208" s="453"/>
      <c r="AS208" s="453"/>
      <c r="AT208" s="453"/>
      <c r="AU208" s="453"/>
      <c r="AV208" s="453"/>
      <c r="AW208" s="453"/>
      <c r="AX208" s="453"/>
      <c r="AY208" s="453"/>
      <c r="AZ208" s="453"/>
      <c r="BA208" s="453"/>
      <c r="BB208" s="453"/>
      <c r="BC208" s="453"/>
      <c r="BD208" s="453"/>
      <c r="BE208" s="454"/>
      <c r="BF208" s="463" t="s">
        <v>406</v>
      </c>
      <c r="BG208" s="464"/>
      <c r="BH208" s="464"/>
      <c r="BI208" s="465"/>
    </row>
    <row r="209" spans="1:69" s="42" customFormat="1" ht="72.75" customHeight="1" x14ac:dyDescent="0.25">
      <c r="A209" s="449" t="s">
        <v>256</v>
      </c>
      <c r="B209" s="450"/>
      <c r="C209" s="450"/>
      <c r="D209" s="451"/>
      <c r="E209" s="458" t="s">
        <v>380</v>
      </c>
      <c r="F209" s="459"/>
      <c r="G209" s="459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/>
      <c r="AC209" s="459"/>
      <c r="AD209" s="459"/>
      <c r="AE209" s="459"/>
      <c r="AF209" s="459"/>
      <c r="AG209" s="459"/>
      <c r="AH209" s="459"/>
      <c r="AI209" s="459"/>
      <c r="AJ209" s="459"/>
      <c r="AK209" s="459"/>
      <c r="AL209" s="459"/>
      <c r="AM209" s="459"/>
      <c r="AN209" s="459"/>
      <c r="AO209" s="459"/>
      <c r="AP209" s="459"/>
      <c r="AQ209" s="459"/>
      <c r="AR209" s="459"/>
      <c r="AS209" s="459"/>
      <c r="AT209" s="459"/>
      <c r="AU209" s="459"/>
      <c r="AV209" s="459"/>
      <c r="AW209" s="459"/>
      <c r="AX209" s="459"/>
      <c r="AY209" s="459"/>
      <c r="AZ209" s="459"/>
      <c r="BA209" s="459"/>
      <c r="BB209" s="459"/>
      <c r="BC209" s="459"/>
      <c r="BD209" s="459"/>
      <c r="BE209" s="460"/>
      <c r="BF209" s="455" t="s">
        <v>408</v>
      </c>
      <c r="BG209" s="456"/>
      <c r="BH209" s="456"/>
      <c r="BI209" s="457"/>
    </row>
    <row r="210" spans="1:69" s="42" customFormat="1" ht="73.5" customHeight="1" x14ac:dyDescent="0.25">
      <c r="A210" s="449" t="s">
        <v>257</v>
      </c>
      <c r="B210" s="450"/>
      <c r="C210" s="450"/>
      <c r="D210" s="451"/>
      <c r="E210" s="452" t="s">
        <v>291</v>
      </c>
      <c r="F210" s="453"/>
      <c r="G210" s="453"/>
      <c r="H210" s="453"/>
      <c r="I210" s="453"/>
      <c r="J210" s="453"/>
      <c r="K210" s="453"/>
      <c r="L210" s="453"/>
      <c r="M210" s="453"/>
      <c r="N210" s="453"/>
      <c r="O210" s="453"/>
      <c r="P210" s="453"/>
      <c r="Q210" s="453"/>
      <c r="R210" s="453"/>
      <c r="S210" s="453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/>
      <c r="AH210" s="453"/>
      <c r="AI210" s="453"/>
      <c r="AJ210" s="453"/>
      <c r="AK210" s="453"/>
      <c r="AL210" s="453"/>
      <c r="AM210" s="453"/>
      <c r="AN210" s="453"/>
      <c r="AO210" s="453"/>
      <c r="AP210" s="453"/>
      <c r="AQ210" s="453"/>
      <c r="AR210" s="453"/>
      <c r="AS210" s="453"/>
      <c r="AT210" s="453"/>
      <c r="AU210" s="453"/>
      <c r="AV210" s="453"/>
      <c r="AW210" s="453"/>
      <c r="AX210" s="453"/>
      <c r="AY210" s="453"/>
      <c r="AZ210" s="453"/>
      <c r="BA210" s="453"/>
      <c r="BB210" s="453"/>
      <c r="BC210" s="453"/>
      <c r="BD210" s="453"/>
      <c r="BE210" s="454"/>
      <c r="BF210" s="455" t="s">
        <v>467</v>
      </c>
      <c r="BG210" s="456"/>
      <c r="BH210" s="456"/>
      <c r="BI210" s="457"/>
    </row>
    <row r="211" spans="1:69" s="42" customFormat="1" ht="57" customHeight="1" x14ac:dyDescent="0.25">
      <c r="A211" s="449" t="s">
        <v>258</v>
      </c>
      <c r="B211" s="450"/>
      <c r="C211" s="450"/>
      <c r="D211" s="451"/>
      <c r="E211" s="452" t="s">
        <v>445</v>
      </c>
      <c r="F211" s="453"/>
      <c r="G211" s="453"/>
      <c r="H211" s="453"/>
      <c r="I211" s="453"/>
      <c r="J211" s="453"/>
      <c r="K211" s="453"/>
      <c r="L211" s="453"/>
      <c r="M211" s="453"/>
      <c r="N211" s="453"/>
      <c r="O211" s="453"/>
      <c r="P211" s="453"/>
      <c r="Q211" s="453"/>
      <c r="R211" s="453"/>
      <c r="S211" s="453"/>
      <c r="T211" s="453"/>
      <c r="U211" s="453"/>
      <c r="V211" s="453"/>
      <c r="W211" s="453"/>
      <c r="X211" s="453"/>
      <c r="Y211" s="453"/>
      <c r="Z211" s="453"/>
      <c r="AA211" s="453"/>
      <c r="AB211" s="453"/>
      <c r="AC211" s="453"/>
      <c r="AD211" s="453"/>
      <c r="AE211" s="453"/>
      <c r="AF211" s="453"/>
      <c r="AG211" s="453"/>
      <c r="AH211" s="453"/>
      <c r="AI211" s="453"/>
      <c r="AJ211" s="453"/>
      <c r="AK211" s="453"/>
      <c r="AL211" s="453"/>
      <c r="AM211" s="453"/>
      <c r="AN211" s="453"/>
      <c r="AO211" s="453"/>
      <c r="AP211" s="453"/>
      <c r="AQ211" s="453"/>
      <c r="AR211" s="453"/>
      <c r="AS211" s="453"/>
      <c r="AT211" s="453"/>
      <c r="AU211" s="453"/>
      <c r="AV211" s="453"/>
      <c r="AW211" s="453"/>
      <c r="AX211" s="453"/>
      <c r="AY211" s="453"/>
      <c r="AZ211" s="453"/>
      <c r="BA211" s="453"/>
      <c r="BB211" s="453"/>
      <c r="BC211" s="453"/>
      <c r="BD211" s="453"/>
      <c r="BE211" s="454"/>
      <c r="BF211" s="455" t="s">
        <v>459</v>
      </c>
      <c r="BG211" s="456"/>
      <c r="BH211" s="456"/>
      <c r="BI211" s="457"/>
    </row>
    <row r="212" spans="1:69" s="42" customFormat="1" ht="71.25" customHeight="1" x14ac:dyDescent="0.25">
      <c r="A212" s="449" t="s">
        <v>259</v>
      </c>
      <c r="B212" s="450"/>
      <c r="C212" s="450"/>
      <c r="D212" s="451"/>
      <c r="E212" s="452" t="s">
        <v>292</v>
      </c>
      <c r="F212" s="453"/>
      <c r="G212" s="453"/>
      <c r="H212" s="453"/>
      <c r="I212" s="453"/>
      <c r="J212" s="453"/>
      <c r="K212" s="453"/>
      <c r="L212" s="453"/>
      <c r="M212" s="453"/>
      <c r="N212" s="453"/>
      <c r="O212" s="453"/>
      <c r="P212" s="453"/>
      <c r="Q212" s="453"/>
      <c r="R212" s="453"/>
      <c r="S212" s="453"/>
      <c r="T212" s="453"/>
      <c r="U212" s="453"/>
      <c r="V212" s="453"/>
      <c r="W212" s="453"/>
      <c r="X212" s="453"/>
      <c r="Y212" s="453"/>
      <c r="Z212" s="453"/>
      <c r="AA212" s="453"/>
      <c r="AB212" s="453"/>
      <c r="AC212" s="453"/>
      <c r="AD212" s="453"/>
      <c r="AE212" s="453"/>
      <c r="AF212" s="453"/>
      <c r="AG212" s="453"/>
      <c r="AH212" s="453"/>
      <c r="AI212" s="453"/>
      <c r="AJ212" s="453"/>
      <c r="AK212" s="453"/>
      <c r="AL212" s="453"/>
      <c r="AM212" s="453"/>
      <c r="AN212" s="453"/>
      <c r="AO212" s="453"/>
      <c r="AP212" s="453"/>
      <c r="AQ212" s="453"/>
      <c r="AR212" s="453"/>
      <c r="AS212" s="453"/>
      <c r="AT212" s="453"/>
      <c r="AU212" s="453"/>
      <c r="AV212" s="453"/>
      <c r="AW212" s="453"/>
      <c r="AX212" s="453"/>
      <c r="AY212" s="453"/>
      <c r="AZ212" s="453"/>
      <c r="BA212" s="453"/>
      <c r="BB212" s="453"/>
      <c r="BC212" s="453"/>
      <c r="BD212" s="453"/>
      <c r="BE212" s="454"/>
      <c r="BF212" s="455" t="s">
        <v>461</v>
      </c>
      <c r="BG212" s="456"/>
      <c r="BH212" s="456"/>
      <c r="BI212" s="457"/>
    </row>
    <row r="213" spans="1:69" s="42" customFormat="1" ht="53.25" customHeight="1" x14ac:dyDescent="0.25">
      <c r="A213" s="449" t="s">
        <v>260</v>
      </c>
      <c r="B213" s="450"/>
      <c r="C213" s="450"/>
      <c r="D213" s="451"/>
      <c r="E213" s="452" t="s">
        <v>352</v>
      </c>
      <c r="F213" s="453"/>
      <c r="G213" s="453"/>
      <c r="H213" s="453"/>
      <c r="I213" s="453"/>
      <c r="J213" s="453"/>
      <c r="K213" s="453"/>
      <c r="L213" s="453"/>
      <c r="M213" s="453"/>
      <c r="N213" s="453"/>
      <c r="O213" s="453"/>
      <c r="P213" s="453"/>
      <c r="Q213" s="453"/>
      <c r="R213" s="453"/>
      <c r="S213" s="453"/>
      <c r="T213" s="453"/>
      <c r="U213" s="453"/>
      <c r="V213" s="453"/>
      <c r="W213" s="453"/>
      <c r="X213" s="453"/>
      <c r="Y213" s="453"/>
      <c r="Z213" s="453"/>
      <c r="AA213" s="453"/>
      <c r="AB213" s="453"/>
      <c r="AC213" s="453"/>
      <c r="AD213" s="453"/>
      <c r="AE213" s="453"/>
      <c r="AF213" s="453"/>
      <c r="AG213" s="453"/>
      <c r="AH213" s="453"/>
      <c r="AI213" s="453"/>
      <c r="AJ213" s="453"/>
      <c r="AK213" s="453"/>
      <c r="AL213" s="453"/>
      <c r="AM213" s="453"/>
      <c r="AN213" s="453"/>
      <c r="AO213" s="453"/>
      <c r="AP213" s="453"/>
      <c r="AQ213" s="453"/>
      <c r="AR213" s="453"/>
      <c r="AS213" s="453"/>
      <c r="AT213" s="453"/>
      <c r="AU213" s="453"/>
      <c r="AV213" s="453"/>
      <c r="AW213" s="453"/>
      <c r="AX213" s="453"/>
      <c r="AY213" s="453"/>
      <c r="AZ213" s="453"/>
      <c r="BA213" s="453"/>
      <c r="BB213" s="453"/>
      <c r="BC213" s="453"/>
      <c r="BD213" s="453"/>
      <c r="BE213" s="454"/>
      <c r="BF213" s="455" t="s">
        <v>463</v>
      </c>
      <c r="BG213" s="456"/>
      <c r="BH213" s="456"/>
      <c r="BI213" s="457"/>
    </row>
    <row r="214" spans="1:69" s="42" customFormat="1" ht="57" customHeight="1" thickBot="1" x14ac:dyDescent="0.3">
      <c r="A214" s="562" t="s">
        <v>261</v>
      </c>
      <c r="B214" s="571"/>
      <c r="C214" s="571"/>
      <c r="D214" s="563"/>
      <c r="E214" s="469" t="s">
        <v>446</v>
      </c>
      <c r="F214" s="470"/>
      <c r="G214" s="470"/>
      <c r="H214" s="470"/>
      <c r="I214" s="470"/>
      <c r="J214" s="470"/>
      <c r="K214" s="470"/>
      <c r="L214" s="470"/>
      <c r="M214" s="470"/>
      <c r="N214" s="470"/>
      <c r="O214" s="470"/>
      <c r="P214" s="470"/>
      <c r="Q214" s="470"/>
      <c r="R214" s="470"/>
      <c r="S214" s="470"/>
      <c r="T214" s="470"/>
      <c r="U214" s="470"/>
      <c r="V214" s="470"/>
      <c r="W214" s="470"/>
      <c r="X214" s="470"/>
      <c r="Y214" s="470"/>
      <c r="Z214" s="470"/>
      <c r="AA214" s="470"/>
      <c r="AB214" s="470"/>
      <c r="AC214" s="470"/>
      <c r="AD214" s="470"/>
      <c r="AE214" s="470"/>
      <c r="AF214" s="470"/>
      <c r="AG214" s="470"/>
      <c r="AH214" s="470"/>
      <c r="AI214" s="470"/>
      <c r="AJ214" s="470"/>
      <c r="AK214" s="470"/>
      <c r="AL214" s="470"/>
      <c r="AM214" s="470"/>
      <c r="AN214" s="470"/>
      <c r="AO214" s="470"/>
      <c r="AP214" s="470"/>
      <c r="AQ214" s="470"/>
      <c r="AR214" s="470"/>
      <c r="AS214" s="470"/>
      <c r="AT214" s="470"/>
      <c r="AU214" s="470"/>
      <c r="AV214" s="470"/>
      <c r="AW214" s="470"/>
      <c r="AX214" s="470"/>
      <c r="AY214" s="470"/>
      <c r="AZ214" s="470"/>
      <c r="BA214" s="470"/>
      <c r="BB214" s="470"/>
      <c r="BC214" s="470"/>
      <c r="BD214" s="470"/>
      <c r="BE214" s="471"/>
      <c r="BF214" s="472" t="s">
        <v>464</v>
      </c>
      <c r="BG214" s="473"/>
      <c r="BH214" s="473"/>
      <c r="BI214" s="474"/>
    </row>
    <row r="215" spans="1:69" s="201" customFormat="1" ht="56.25" customHeight="1" x14ac:dyDescent="0.55000000000000004">
      <c r="A215" s="197" t="s">
        <v>124</v>
      </c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48"/>
      <c r="S215" s="148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50"/>
      <c r="AF215" s="198"/>
      <c r="AG215" s="163"/>
      <c r="AH215" s="163"/>
      <c r="AI215" s="481" t="s">
        <v>124</v>
      </c>
      <c r="AJ215" s="481"/>
      <c r="AK215" s="481"/>
      <c r="AL215" s="481"/>
      <c r="AM215" s="481"/>
      <c r="AN215" s="481"/>
      <c r="AO215" s="481"/>
      <c r="AP215" s="481"/>
      <c r="AQ215" s="481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99"/>
      <c r="BJ215" s="200"/>
      <c r="BK215" s="200"/>
      <c r="BL215" s="200"/>
      <c r="BM215" s="200"/>
    </row>
    <row r="216" spans="1:69" s="201" customFormat="1" ht="17.25" customHeight="1" x14ac:dyDescent="0.55000000000000004">
      <c r="A216" s="434" t="s">
        <v>165</v>
      </c>
      <c r="B216" s="434"/>
      <c r="C216" s="434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4"/>
      <c r="P216" s="434"/>
      <c r="Q216" s="434"/>
      <c r="R216" s="434"/>
      <c r="S216" s="434"/>
      <c r="T216" s="434"/>
      <c r="U216" s="434"/>
      <c r="V216" s="434"/>
      <c r="W216" s="434"/>
      <c r="X216" s="434"/>
      <c r="Y216" s="152"/>
      <c r="Z216" s="152"/>
      <c r="AA216" s="152"/>
      <c r="AB216" s="152"/>
      <c r="AC216" s="152"/>
      <c r="AD216" s="163"/>
      <c r="AE216" s="150"/>
      <c r="AF216" s="163"/>
      <c r="AG216" s="163"/>
      <c r="AH216" s="163"/>
      <c r="AI216" s="435" t="s">
        <v>170</v>
      </c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435"/>
      <c r="AV216" s="435"/>
      <c r="AW216" s="435"/>
      <c r="AX216" s="435"/>
      <c r="AY216" s="435"/>
      <c r="AZ216" s="435"/>
      <c r="BA216" s="435"/>
      <c r="BB216" s="435"/>
      <c r="BC216" s="435"/>
      <c r="BD216" s="435"/>
      <c r="BE216" s="435"/>
      <c r="BF216" s="435"/>
      <c r="BG216" s="435"/>
      <c r="BH216" s="435"/>
      <c r="BI216" s="199"/>
      <c r="BJ216" s="200"/>
      <c r="BK216" s="200"/>
      <c r="BL216" s="200"/>
      <c r="BM216" s="200"/>
    </row>
    <row r="217" spans="1:69" s="201" customFormat="1" ht="51.75" customHeight="1" x14ac:dyDescent="0.55000000000000004">
      <c r="A217" s="434"/>
      <c r="B217" s="434"/>
      <c r="C217" s="434"/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O217" s="434"/>
      <c r="P217" s="434"/>
      <c r="Q217" s="434"/>
      <c r="R217" s="434"/>
      <c r="S217" s="434"/>
      <c r="T217" s="434"/>
      <c r="U217" s="434"/>
      <c r="V217" s="434"/>
      <c r="W217" s="434"/>
      <c r="X217" s="434"/>
      <c r="Y217" s="152"/>
      <c r="Z217" s="152"/>
      <c r="AA217" s="152"/>
      <c r="AB217" s="152"/>
      <c r="AC217" s="152"/>
      <c r="AD217" s="163"/>
      <c r="AE217" s="150"/>
      <c r="AF217" s="163"/>
      <c r="AG217" s="163"/>
      <c r="AH217" s="163"/>
      <c r="AI217" s="435"/>
      <c r="AJ217" s="435"/>
      <c r="AK217" s="435"/>
      <c r="AL217" s="435"/>
      <c r="AM217" s="435"/>
      <c r="AN217" s="435"/>
      <c r="AO217" s="435"/>
      <c r="AP217" s="435"/>
      <c r="AQ217" s="435"/>
      <c r="AR217" s="435"/>
      <c r="AS217" s="435"/>
      <c r="AT217" s="435"/>
      <c r="AU217" s="435"/>
      <c r="AV217" s="435"/>
      <c r="AW217" s="435"/>
      <c r="AX217" s="435"/>
      <c r="AY217" s="435"/>
      <c r="AZ217" s="435"/>
      <c r="BA217" s="435"/>
      <c r="BB217" s="435"/>
      <c r="BC217" s="435"/>
      <c r="BD217" s="435"/>
      <c r="BE217" s="435"/>
      <c r="BF217" s="435"/>
      <c r="BG217" s="435"/>
      <c r="BH217" s="435"/>
      <c r="BI217" s="199"/>
      <c r="BJ217" s="200"/>
      <c r="BK217" s="200"/>
      <c r="BL217" s="200"/>
      <c r="BM217" s="200"/>
    </row>
    <row r="218" spans="1:69" s="198" customFormat="1" ht="43.5" customHeight="1" x14ac:dyDescent="0.6">
      <c r="A218" s="436"/>
      <c r="B218" s="436"/>
      <c r="C218" s="436"/>
      <c r="D218" s="436"/>
      <c r="E218" s="436"/>
      <c r="F218" s="436"/>
      <c r="G218" s="436"/>
      <c r="H218" s="437" t="s">
        <v>167</v>
      </c>
      <c r="I218" s="437"/>
      <c r="J218" s="437"/>
      <c r="K218" s="437"/>
      <c r="L218" s="437"/>
      <c r="M218" s="437"/>
      <c r="N218" s="437"/>
      <c r="O218" s="437"/>
      <c r="P218" s="437"/>
      <c r="Q218" s="437"/>
      <c r="R218" s="154"/>
      <c r="S218" s="154"/>
      <c r="T218" s="154"/>
      <c r="U218" s="154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50"/>
      <c r="AF218" s="163"/>
      <c r="AG218" s="163"/>
      <c r="AH218" s="163"/>
      <c r="AI218" s="153"/>
      <c r="AJ218" s="151"/>
      <c r="AK218" s="151"/>
      <c r="AL218" s="151"/>
      <c r="AM218" s="151"/>
      <c r="AN218" s="151"/>
      <c r="AO218" s="151"/>
      <c r="AP218" s="438" t="s">
        <v>171</v>
      </c>
      <c r="AQ218" s="438"/>
      <c r="AR218" s="438"/>
      <c r="AS218" s="438"/>
      <c r="AT218" s="438"/>
      <c r="AU218" s="438"/>
      <c r="AV218" s="438"/>
      <c r="AW218" s="438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63"/>
      <c r="BI218" s="40"/>
      <c r="BJ218" s="202"/>
      <c r="BK218" s="202"/>
      <c r="BL218" s="202"/>
      <c r="BM218" s="202"/>
    </row>
    <row r="219" spans="1:69" s="201" customFormat="1" ht="54.75" customHeight="1" x14ac:dyDescent="0.6">
      <c r="A219" s="439"/>
      <c r="B219" s="439"/>
      <c r="C219" s="439"/>
      <c r="D219" s="439"/>
      <c r="E219" s="439"/>
      <c r="F219" s="439"/>
      <c r="G219" s="439"/>
      <c r="H219" s="440">
        <v>2021</v>
      </c>
      <c r="I219" s="440"/>
      <c r="J219" s="440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4"/>
      <c r="AF219" s="203"/>
      <c r="AG219" s="203"/>
      <c r="AH219" s="203"/>
      <c r="AI219" s="441" t="s">
        <v>166</v>
      </c>
      <c r="AJ219" s="441"/>
      <c r="AK219" s="441"/>
      <c r="AL219" s="441"/>
      <c r="AM219" s="441"/>
      <c r="AN219" s="441"/>
      <c r="AO219" s="441"/>
      <c r="AP219" s="440">
        <v>2021</v>
      </c>
      <c r="AQ219" s="440"/>
      <c r="AR219" s="440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3"/>
      <c r="BH219" s="203"/>
      <c r="BI219" s="199"/>
      <c r="BJ219" s="200"/>
      <c r="BK219" s="200"/>
      <c r="BL219" s="200"/>
      <c r="BM219" s="200"/>
    </row>
    <row r="220" spans="1:69" s="206" customFormat="1" ht="83.25" customHeight="1" x14ac:dyDescent="0.65">
      <c r="C220" s="207"/>
      <c r="D220" s="207"/>
      <c r="E220" s="207"/>
      <c r="F220" s="207"/>
      <c r="G220" s="207"/>
      <c r="H220" s="207"/>
      <c r="I220" s="207"/>
      <c r="J220" s="207"/>
      <c r="K220" s="207"/>
      <c r="L220" s="207"/>
      <c r="R220" s="208"/>
      <c r="S220" s="208"/>
      <c r="AA220" s="209"/>
      <c r="BD220" s="210"/>
      <c r="BE220" s="210"/>
      <c r="BF220" s="210"/>
      <c r="BG220" s="210"/>
      <c r="BH220" s="210"/>
      <c r="BI220" s="40"/>
      <c r="BJ220" s="211"/>
      <c r="BK220" s="211"/>
      <c r="BL220" s="211"/>
      <c r="BM220" s="211"/>
    </row>
    <row r="221" spans="1:69" s="198" customFormat="1" ht="48.75" customHeight="1" x14ac:dyDescent="0.6">
      <c r="A221" s="212" t="s">
        <v>353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R221" s="213"/>
      <c r="S221" s="21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BD221" s="214"/>
      <c r="BE221" s="214"/>
      <c r="BF221" s="214"/>
      <c r="BG221" s="214"/>
      <c r="BH221" s="214"/>
      <c r="BI221" s="40"/>
      <c r="BJ221" s="202"/>
      <c r="BK221" s="202"/>
      <c r="BL221" s="202"/>
      <c r="BM221" s="202"/>
    </row>
    <row r="222" spans="1:69" s="198" customFormat="1" ht="48.75" customHeight="1" x14ac:dyDescent="0.6">
      <c r="A222" s="73" t="s">
        <v>474</v>
      </c>
      <c r="R222" s="213"/>
      <c r="S222" s="213"/>
      <c r="BD222" s="214"/>
      <c r="BE222" s="214"/>
      <c r="BF222" s="214"/>
      <c r="BG222" s="214"/>
      <c r="BH222" s="214"/>
      <c r="BI222" s="40"/>
      <c r="BJ222" s="202"/>
      <c r="BK222" s="202"/>
      <c r="BL222" s="202"/>
      <c r="BM222" s="202"/>
    </row>
    <row r="223" spans="1:69" s="198" customFormat="1" ht="48.75" customHeight="1" thickBot="1" x14ac:dyDescent="0.65">
      <c r="A223" s="73"/>
      <c r="R223" s="213"/>
      <c r="S223" s="213"/>
      <c r="BD223" s="214"/>
      <c r="BE223" s="214"/>
      <c r="BF223" s="214"/>
      <c r="BG223" s="214"/>
      <c r="BH223" s="214"/>
      <c r="BI223" s="40"/>
      <c r="BJ223" s="202"/>
      <c r="BK223" s="202"/>
      <c r="BL223" s="202"/>
      <c r="BM223" s="202"/>
    </row>
    <row r="224" spans="1:69" s="24" customFormat="1" ht="108.6" customHeight="1" thickBot="1" x14ac:dyDescent="0.5">
      <c r="A224" s="528" t="s">
        <v>109</v>
      </c>
      <c r="B224" s="529"/>
      <c r="C224" s="529"/>
      <c r="D224" s="530"/>
      <c r="E224" s="578" t="s">
        <v>110</v>
      </c>
      <c r="F224" s="579"/>
      <c r="G224" s="579"/>
      <c r="H224" s="579"/>
      <c r="I224" s="579"/>
      <c r="J224" s="579"/>
      <c r="K224" s="579"/>
      <c r="L224" s="579"/>
      <c r="M224" s="579"/>
      <c r="N224" s="579"/>
      <c r="O224" s="579"/>
      <c r="P224" s="579"/>
      <c r="Q224" s="579"/>
      <c r="R224" s="579"/>
      <c r="S224" s="579"/>
      <c r="T224" s="579"/>
      <c r="U224" s="579"/>
      <c r="V224" s="579"/>
      <c r="W224" s="579"/>
      <c r="X224" s="579"/>
      <c r="Y224" s="579"/>
      <c r="Z224" s="579"/>
      <c r="AA224" s="579"/>
      <c r="AB224" s="579"/>
      <c r="AC224" s="579"/>
      <c r="AD224" s="579"/>
      <c r="AE224" s="579"/>
      <c r="AF224" s="579"/>
      <c r="AG224" s="579"/>
      <c r="AH224" s="579"/>
      <c r="AI224" s="579"/>
      <c r="AJ224" s="579"/>
      <c r="AK224" s="579"/>
      <c r="AL224" s="579"/>
      <c r="AM224" s="579"/>
      <c r="AN224" s="579"/>
      <c r="AO224" s="579"/>
      <c r="AP224" s="579"/>
      <c r="AQ224" s="579"/>
      <c r="AR224" s="579"/>
      <c r="AS224" s="579"/>
      <c r="AT224" s="579"/>
      <c r="AU224" s="579"/>
      <c r="AV224" s="579"/>
      <c r="AW224" s="579"/>
      <c r="AX224" s="579"/>
      <c r="AY224" s="579"/>
      <c r="AZ224" s="579"/>
      <c r="BA224" s="579"/>
      <c r="BB224" s="579"/>
      <c r="BC224" s="579"/>
      <c r="BD224" s="579"/>
      <c r="BE224" s="580"/>
      <c r="BF224" s="528" t="s">
        <v>147</v>
      </c>
      <c r="BG224" s="529"/>
      <c r="BH224" s="529"/>
      <c r="BI224" s="530"/>
      <c r="BO224" s="25"/>
      <c r="BP224" s="25"/>
      <c r="BQ224" s="25"/>
    </row>
    <row r="225" spans="1:65" s="42" customFormat="1" ht="81.75" customHeight="1" x14ac:dyDescent="0.25">
      <c r="A225" s="466" t="s">
        <v>262</v>
      </c>
      <c r="B225" s="467"/>
      <c r="C225" s="467"/>
      <c r="D225" s="468"/>
      <c r="E225" s="482" t="s">
        <v>382</v>
      </c>
      <c r="F225" s="483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83"/>
      <c r="U225" s="483"/>
      <c r="V225" s="483"/>
      <c r="W225" s="483"/>
      <c r="X225" s="483"/>
      <c r="Y225" s="483"/>
      <c r="Z225" s="483"/>
      <c r="AA225" s="483"/>
      <c r="AB225" s="483"/>
      <c r="AC225" s="483"/>
      <c r="AD225" s="483"/>
      <c r="AE225" s="483"/>
      <c r="AF225" s="483"/>
      <c r="AG225" s="483"/>
      <c r="AH225" s="483"/>
      <c r="AI225" s="483"/>
      <c r="AJ225" s="483"/>
      <c r="AK225" s="483"/>
      <c r="AL225" s="483"/>
      <c r="AM225" s="483"/>
      <c r="AN225" s="483"/>
      <c r="AO225" s="483"/>
      <c r="AP225" s="483"/>
      <c r="AQ225" s="483"/>
      <c r="AR225" s="483"/>
      <c r="AS225" s="483"/>
      <c r="AT225" s="483"/>
      <c r="AU225" s="483"/>
      <c r="AV225" s="483"/>
      <c r="AW225" s="483"/>
      <c r="AX225" s="483"/>
      <c r="AY225" s="483"/>
      <c r="AZ225" s="483"/>
      <c r="BA225" s="483"/>
      <c r="BB225" s="483"/>
      <c r="BC225" s="483"/>
      <c r="BD225" s="483"/>
      <c r="BE225" s="484"/>
      <c r="BF225" s="463" t="s">
        <v>409</v>
      </c>
      <c r="BG225" s="464"/>
      <c r="BH225" s="464"/>
      <c r="BI225" s="465"/>
    </row>
    <row r="226" spans="1:65" s="42" customFormat="1" ht="80.25" customHeight="1" thickBot="1" x14ac:dyDescent="0.3">
      <c r="A226" s="562" t="s">
        <v>263</v>
      </c>
      <c r="B226" s="571"/>
      <c r="C226" s="571"/>
      <c r="D226" s="563"/>
      <c r="E226" s="469" t="s">
        <v>434</v>
      </c>
      <c r="F226" s="470"/>
      <c r="G226" s="470"/>
      <c r="H226" s="470"/>
      <c r="I226" s="470"/>
      <c r="J226" s="470"/>
      <c r="K226" s="470"/>
      <c r="L226" s="470"/>
      <c r="M226" s="470"/>
      <c r="N226" s="470"/>
      <c r="O226" s="470"/>
      <c r="P226" s="470"/>
      <c r="Q226" s="470"/>
      <c r="R226" s="470"/>
      <c r="S226" s="470"/>
      <c r="T226" s="470"/>
      <c r="U226" s="470"/>
      <c r="V226" s="470"/>
      <c r="W226" s="470"/>
      <c r="X226" s="470"/>
      <c r="Y226" s="470"/>
      <c r="Z226" s="470"/>
      <c r="AA226" s="470"/>
      <c r="AB226" s="470"/>
      <c r="AC226" s="470"/>
      <c r="AD226" s="470"/>
      <c r="AE226" s="470"/>
      <c r="AF226" s="470"/>
      <c r="AG226" s="470"/>
      <c r="AH226" s="470"/>
      <c r="AI226" s="470"/>
      <c r="AJ226" s="470"/>
      <c r="AK226" s="470"/>
      <c r="AL226" s="470"/>
      <c r="AM226" s="470"/>
      <c r="AN226" s="470"/>
      <c r="AO226" s="470"/>
      <c r="AP226" s="470"/>
      <c r="AQ226" s="470"/>
      <c r="AR226" s="470"/>
      <c r="AS226" s="470"/>
      <c r="AT226" s="470"/>
      <c r="AU226" s="470"/>
      <c r="AV226" s="470"/>
      <c r="AW226" s="470"/>
      <c r="AX226" s="470"/>
      <c r="AY226" s="470"/>
      <c r="AZ226" s="470"/>
      <c r="BA226" s="470"/>
      <c r="BB226" s="470"/>
      <c r="BC226" s="470"/>
      <c r="BD226" s="470"/>
      <c r="BE226" s="471"/>
      <c r="BF226" s="472" t="s">
        <v>410</v>
      </c>
      <c r="BG226" s="473"/>
      <c r="BH226" s="473"/>
      <c r="BI226" s="474"/>
    </row>
    <row r="227" spans="1:65" s="28" customFormat="1" ht="64.5" customHeight="1" x14ac:dyDescent="0.5">
      <c r="A227" s="707" t="s">
        <v>289</v>
      </c>
      <c r="B227" s="707"/>
      <c r="C227" s="707"/>
      <c r="D227" s="707"/>
      <c r="E227" s="707"/>
      <c r="F227" s="707"/>
      <c r="G227" s="707"/>
      <c r="H227" s="707"/>
      <c r="I227" s="707"/>
      <c r="J227" s="707"/>
      <c r="K227" s="707"/>
      <c r="L227" s="707"/>
      <c r="M227" s="707"/>
      <c r="N227" s="707"/>
      <c r="O227" s="707"/>
      <c r="P227" s="707"/>
      <c r="Q227" s="707"/>
      <c r="R227" s="707"/>
      <c r="S227" s="707"/>
      <c r="T227" s="707"/>
      <c r="U227" s="707"/>
      <c r="V227" s="707"/>
      <c r="W227" s="707"/>
      <c r="X227" s="707"/>
      <c r="Y227" s="707"/>
      <c r="Z227" s="707"/>
      <c r="AA227" s="707"/>
      <c r="AB227" s="707"/>
      <c r="AC227" s="707"/>
      <c r="AD227" s="707"/>
      <c r="AE227" s="707"/>
      <c r="AF227" s="707"/>
      <c r="AG227" s="707"/>
      <c r="AH227" s="707"/>
      <c r="AI227" s="707"/>
      <c r="AJ227" s="707"/>
      <c r="AK227" s="707"/>
      <c r="AL227" s="707"/>
      <c r="AM227" s="707"/>
      <c r="AN227" s="707"/>
      <c r="AO227" s="707"/>
      <c r="AP227" s="707"/>
      <c r="AQ227" s="707"/>
      <c r="AR227" s="707"/>
      <c r="AS227" s="707"/>
      <c r="AT227" s="707"/>
      <c r="AU227" s="707"/>
      <c r="AV227" s="707"/>
      <c r="AW227" s="707"/>
      <c r="AX227" s="707"/>
      <c r="AY227" s="707"/>
      <c r="AZ227" s="707"/>
      <c r="BA227" s="707"/>
      <c r="BB227" s="707"/>
      <c r="BC227" s="707"/>
      <c r="BD227" s="707"/>
      <c r="BE227" s="707"/>
      <c r="BF227" s="707"/>
      <c r="BG227" s="707"/>
      <c r="BH227" s="707"/>
      <c r="BI227" s="707"/>
      <c r="BJ227" s="33"/>
      <c r="BK227" s="29"/>
      <c r="BL227" s="29"/>
    </row>
    <row r="228" spans="1:65" s="28" customFormat="1" ht="95.25" customHeight="1" x14ac:dyDescent="0.5">
      <c r="A228" s="727" t="s">
        <v>376</v>
      </c>
      <c r="B228" s="727"/>
      <c r="C228" s="727"/>
      <c r="D228" s="727"/>
      <c r="E228" s="727"/>
      <c r="F228" s="727"/>
      <c r="G228" s="727"/>
      <c r="H228" s="727"/>
      <c r="I228" s="727"/>
      <c r="J228" s="727"/>
      <c r="K228" s="727"/>
      <c r="L228" s="727"/>
      <c r="M228" s="727"/>
      <c r="N228" s="727"/>
      <c r="O228" s="727"/>
      <c r="P228" s="727"/>
      <c r="Q228" s="727"/>
      <c r="R228" s="727"/>
      <c r="S228" s="727"/>
      <c r="T228" s="727"/>
      <c r="U228" s="727"/>
      <c r="V228" s="727"/>
      <c r="W228" s="727"/>
      <c r="X228" s="727"/>
      <c r="Y228" s="727"/>
      <c r="Z228" s="727"/>
      <c r="AA228" s="727"/>
      <c r="AB228" s="727"/>
      <c r="AC228" s="727"/>
      <c r="AD228" s="727"/>
      <c r="AE228" s="727"/>
      <c r="AF228" s="727"/>
      <c r="AG228" s="727"/>
      <c r="AH228" s="727"/>
      <c r="AI228" s="727"/>
      <c r="AJ228" s="727"/>
      <c r="AK228" s="727"/>
      <c r="AL228" s="727"/>
      <c r="AM228" s="727"/>
      <c r="AN228" s="727"/>
      <c r="AO228" s="727"/>
      <c r="AP228" s="727"/>
      <c r="AQ228" s="727"/>
      <c r="AR228" s="727"/>
      <c r="AS228" s="727"/>
      <c r="AT228" s="727"/>
      <c r="AU228" s="727"/>
      <c r="AV228" s="727"/>
      <c r="AW228" s="727"/>
      <c r="AX228" s="727"/>
      <c r="AY228" s="727"/>
      <c r="AZ228" s="727"/>
      <c r="BA228" s="727"/>
      <c r="BB228" s="727"/>
      <c r="BC228" s="727"/>
      <c r="BD228" s="727"/>
      <c r="BE228" s="727"/>
      <c r="BF228" s="727"/>
      <c r="BG228" s="727"/>
      <c r="BH228" s="727"/>
      <c r="BI228" s="727"/>
      <c r="BJ228" s="54"/>
      <c r="BK228" s="34"/>
      <c r="BL228" s="29"/>
      <c r="BM228" s="29"/>
    </row>
    <row r="229" spans="1:65" s="28" customFormat="1" ht="46.5" customHeight="1" x14ac:dyDescent="0.5">
      <c r="A229" s="727"/>
      <c r="B229" s="727"/>
      <c r="C229" s="727"/>
      <c r="D229" s="727"/>
      <c r="E229" s="727"/>
      <c r="F229" s="727"/>
      <c r="G229" s="727"/>
      <c r="H229" s="727"/>
      <c r="I229" s="727"/>
      <c r="J229" s="727"/>
      <c r="K229" s="727"/>
      <c r="L229" s="727"/>
      <c r="M229" s="727"/>
      <c r="N229" s="727"/>
      <c r="O229" s="727"/>
      <c r="P229" s="727"/>
      <c r="Q229" s="727"/>
      <c r="R229" s="727"/>
      <c r="S229" s="727"/>
      <c r="T229" s="727"/>
      <c r="U229" s="727"/>
      <c r="V229" s="727"/>
      <c r="W229" s="727"/>
      <c r="X229" s="727"/>
      <c r="Y229" s="727"/>
      <c r="Z229" s="727"/>
      <c r="AA229" s="727"/>
      <c r="AB229" s="727"/>
      <c r="AC229" s="727"/>
      <c r="AD229" s="727"/>
      <c r="AE229" s="727"/>
      <c r="AF229" s="727"/>
      <c r="AG229" s="727"/>
      <c r="AH229" s="727"/>
      <c r="AI229" s="727"/>
      <c r="AJ229" s="727"/>
      <c r="AK229" s="727"/>
      <c r="AL229" s="727"/>
      <c r="AM229" s="727"/>
      <c r="AN229" s="727"/>
      <c r="AO229" s="727"/>
      <c r="AP229" s="727"/>
      <c r="AQ229" s="727"/>
      <c r="AR229" s="727"/>
      <c r="AS229" s="727"/>
      <c r="AT229" s="727"/>
      <c r="AU229" s="727"/>
      <c r="AV229" s="727"/>
      <c r="AW229" s="727"/>
      <c r="AX229" s="727"/>
      <c r="AY229" s="727"/>
      <c r="AZ229" s="727"/>
      <c r="BA229" s="727"/>
      <c r="BB229" s="727"/>
      <c r="BC229" s="727"/>
      <c r="BD229" s="727"/>
      <c r="BE229" s="727"/>
      <c r="BF229" s="727"/>
      <c r="BG229" s="727"/>
      <c r="BH229" s="727"/>
      <c r="BI229" s="727"/>
      <c r="BJ229" s="33"/>
      <c r="BK229" s="29"/>
      <c r="BL229" s="29"/>
    </row>
    <row r="230" spans="1:65" s="28" customFormat="1" ht="33" customHeight="1" x14ac:dyDescent="0.55000000000000004">
      <c r="A230" s="149" t="s">
        <v>124</v>
      </c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48"/>
      <c r="S230" s="148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50"/>
      <c r="AF230" s="27"/>
      <c r="AG230" s="163"/>
      <c r="AH230" s="163"/>
      <c r="AI230" s="481" t="s">
        <v>124</v>
      </c>
      <c r="AJ230" s="481"/>
      <c r="AK230" s="481"/>
      <c r="AL230" s="481"/>
      <c r="AM230" s="481"/>
      <c r="AN230" s="481"/>
      <c r="AO230" s="481"/>
      <c r="AP230" s="481"/>
      <c r="AQ230" s="481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26"/>
      <c r="BJ230" s="33"/>
      <c r="BK230" s="29"/>
      <c r="BL230" s="29"/>
    </row>
    <row r="231" spans="1:65" s="28" customFormat="1" ht="33" customHeight="1" x14ac:dyDescent="0.5">
      <c r="A231" s="438" t="s">
        <v>448</v>
      </c>
      <c r="B231" s="438"/>
      <c r="C231" s="438"/>
      <c r="D231" s="438"/>
      <c r="E231" s="438"/>
      <c r="F231" s="438"/>
      <c r="G231" s="438"/>
      <c r="H231" s="438"/>
      <c r="I231" s="438"/>
      <c r="J231" s="438"/>
      <c r="K231" s="438"/>
      <c r="L231" s="438"/>
      <c r="M231" s="438"/>
      <c r="N231" s="438"/>
      <c r="O231" s="438"/>
      <c r="P231" s="438"/>
      <c r="Q231" s="438"/>
      <c r="R231" s="438"/>
      <c r="S231" s="438"/>
      <c r="T231" s="438"/>
      <c r="U231" s="438"/>
      <c r="V231" s="438"/>
      <c r="W231" s="438"/>
      <c r="X231" s="438"/>
      <c r="Y231" s="438"/>
      <c r="Z231" s="438"/>
      <c r="AA231" s="438"/>
      <c r="AB231" s="438"/>
      <c r="AC231" s="438"/>
      <c r="AD231" s="438"/>
      <c r="AE231" s="438"/>
      <c r="AF231" s="163"/>
      <c r="AG231" s="163"/>
      <c r="AH231" s="163"/>
      <c r="AI231" s="434" t="s">
        <v>435</v>
      </c>
      <c r="AJ231" s="434"/>
      <c r="AK231" s="434"/>
      <c r="AL231" s="434"/>
      <c r="AM231" s="434"/>
      <c r="AN231" s="434"/>
      <c r="AO231" s="434"/>
      <c r="AP231" s="434"/>
      <c r="AQ231" s="434"/>
      <c r="AR231" s="434"/>
      <c r="AS231" s="434"/>
      <c r="AT231" s="434"/>
      <c r="AU231" s="434"/>
      <c r="AV231" s="434"/>
      <c r="AW231" s="434"/>
      <c r="AX231" s="434"/>
      <c r="AY231" s="434"/>
      <c r="AZ231" s="434"/>
      <c r="BA231" s="434"/>
      <c r="BB231" s="434"/>
      <c r="BC231" s="434"/>
      <c r="BD231" s="434"/>
      <c r="BE231" s="434"/>
      <c r="BF231" s="434"/>
      <c r="BG231" s="434"/>
      <c r="BH231" s="434"/>
      <c r="BI231" s="434"/>
      <c r="BJ231" s="34"/>
      <c r="BK231" s="29"/>
      <c r="BL231" s="29"/>
    </row>
    <row r="232" spans="1:65" s="28" customFormat="1" ht="59.25" customHeight="1" x14ac:dyDescent="0.55000000000000004">
      <c r="A232" s="438"/>
      <c r="B232" s="438"/>
      <c r="C232" s="438"/>
      <c r="D232" s="438"/>
      <c r="E232" s="438"/>
      <c r="F232" s="438"/>
      <c r="G232" s="438"/>
      <c r="H232" s="438"/>
      <c r="I232" s="438"/>
      <c r="J232" s="438"/>
      <c r="K232" s="438"/>
      <c r="L232" s="438"/>
      <c r="M232" s="438"/>
      <c r="N232" s="438"/>
      <c r="O232" s="438"/>
      <c r="P232" s="438"/>
      <c r="Q232" s="438"/>
      <c r="R232" s="438"/>
      <c r="S232" s="438"/>
      <c r="T232" s="438"/>
      <c r="U232" s="438"/>
      <c r="V232" s="438"/>
      <c r="W232" s="438"/>
      <c r="X232" s="438"/>
      <c r="Y232" s="438"/>
      <c r="Z232" s="438"/>
      <c r="AA232" s="438"/>
      <c r="AB232" s="438"/>
      <c r="AC232" s="438"/>
      <c r="AD232" s="438"/>
      <c r="AE232" s="438"/>
      <c r="AF232" s="27"/>
      <c r="AG232" s="163"/>
      <c r="AH232" s="163"/>
      <c r="AI232" s="434"/>
      <c r="AJ232" s="434"/>
      <c r="AK232" s="434"/>
      <c r="AL232" s="434"/>
      <c r="AM232" s="434"/>
      <c r="AN232" s="434"/>
      <c r="AO232" s="434"/>
      <c r="AP232" s="434"/>
      <c r="AQ232" s="434"/>
      <c r="AR232" s="434"/>
      <c r="AS232" s="434"/>
      <c r="AT232" s="434"/>
      <c r="AU232" s="434"/>
      <c r="AV232" s="434"/>
      <c r="AW232" s="434"/>
      <c r="AX232" s="434"/>
      <c r="AY232" s="434"/>
      <c r="AZ232" s="434"/>
      <c r="BA232" s="434"/>
      <c r="BB232" s="434"/>
      <c r="BC232" s="434"/>
      <c r="BD232" s="434"/>
      <c r="BE232" s="434"/>
      <c r="BF232" s="434"/>
      <c r="BG232" s="434"/>
      <c r="BH232" s="434"/>
      <c r="BI232" s="434"/>
      <c r="BJ232" s="34"/>
      <c r="BK232" s="29"/>
      <c r="BL232" s="29"/>
    </row>
    <row r="233" spans="1:65" s="28" customFormat="1" ht="60.75" customHeight="1" x14ac:dyDescent="0.6">
      <c r="A233" s="728"/>
      <c r="B233" s="728"/>
      <c r="C233" s="728"/>
      <c r="D233" s="728"/>
      <c r="E233" s="728"/>
      <c r="F233" s="728"/>
      <c r="G233" s="728"/>
      <c r="H233" s="728"/>
      <c r="I233" s="728"/>
      <c r="J233" s="713" t="s">
        <v>451</v>
      </c>
      <c r="K233" s="713"/>
      <c r="L233" s="713"/>
      <c r="M233" s="713"/>
      <c r="N233" s="713"/>
      <c r="O233" s="713"/>
      <c r="P233" s="713"/>
      <c r="Q233" s="713"/>
      <c r="R233" s="713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  <c r="AC233" s="152"/>
      <c r="AD233" s="163"/>
      <c r="AE233" s="150"/>
      <c r="AF233" s="27"/>
      <c r="AG233" s="163"/>
      <c r="AH233" s="163"/>
      <c r="AI233" s="436"/>
      <c r="AJ233" s="436"/>
      <c r="AK233" s="436"/>
      <c r="AL233" s="436"/>
      <c r="AM233" s="436"/>
      <c r="AN233" s="436"/>
      <c r="AO233" s="436"/>
      <c r="AP233" s="713" t="s">
        <v>167</v>
      </c>
      <c r="AQ233" s="713"/>
      <c r="AR233" s="713"/>
      <c r="AS233" s="713"/>
      <c r="AT233" s="713"/>
      <c r="AU233" s="713"/>
      <c r="AV233" s="713"/>
      <c r="AW233" s="713"/>
      <c r="AX233" s="713"/>
      <c r="AY233" s="713"/>
      <c r="AZ233" s="154"/>
      <c r="BA233" s="154"/>
      <c r="BB233" s="154"/>
      <c r="BC233" s="154"/>
      <c r="BD233" s="163"/>
      <c r="BE233" s="163"/>
      <c r="BF233" s="163"/>
      <c r="BG233" s="163"/>
      <c r="BH233" s="163"/>
      <c r="BI233" s="26"/>
      <c r="BJ233" s="34"/>
      <c r="BK233" s="29"/>
      <c r="BL233" s="29"/>
    </row>
    <row r="234" spans="1:65" s="28" customFormat="1" ht="48" customHeight="1" x14ac:dyDescent="0.6">
      <c r="A234" s="714" t="s">
        <v>166</v>
      </c>
      <c r="B234" s="714"/>
      <c r="C234" s="714"/>
      <c r="D234" s="714"/>
      <c r="E234" s="714"/>
      <c r="F234" s="714"/>
      <c r="G234" s="714"/>
      <c r="H234" s="714"/>
      <c r="I234" s="714"/>
      <c r="J234" s="440">
        <v>2021</v>
      </c>
      <c r="K234" s="440"/>
      <c r="L234" s="440"/>
      <c r="M234" s="27"/>
      <c r="N234" s="35"/>
      <c r="O234" s="35"/>
      <c r="P234" s="35"/>
      <c r="Q234" s="35"/>
      <c r="R234" s="148"/>
      <c r="S234" s="148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6"/>
      <c r="AF234" s="27"/>
      <c r="AG234" s="35"/>
      <c r="AH234" s="35"/>
      <c r="AI234" s="715"/>
      <c r="AJ234" s="715"/>
      <c r="AK234" s="715"/>
      <c r="AL234" s="715"/>
      <c r="AM234" s="715"/>
      <c r="AN234" s="715"/>
      <c r="AO234" s="715"/>
      <c r="AP234" s="440">
        <v>2021</v>
      </c>
      <c r="AQ234" s="440"/>
      <c r="AR234" s="440"/>
      <c r="AS234" s="27"/>
      <c r="AT234" s="27"/>
      <c r="AU234" s="27"/>
      <c r="AV234" s="27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26"/>
      <c r="BJ234" s="33"/>
      <c r="BK234" s="29"/>
      <c r="BL234" s="29"/>
    </row>
    <row r="235" spans="1:65" s="28" customFormat="1" ht="51" customHeight="1" x14ac:dyDescent="0.55000000000000004">
      <c r="A235" s="155"/>
      <c r="B235" s="156"/>
      <c r="C235" s="156"/>
      <c r="D235" s="156"/>
      <c r="E235" s="156"/>
      <c r="F235" s="156"/>
      <c r="G235" s="35"/>
      <c r="H235" s="44"/>
      <c r="I235" s="35"/>
      <c r="J235" s="35"/>
      <c r="K235" s="35"/>
      <c r="L235" s="35"/>
      <c r="M235" s="35"/>
      <c r="N235" s="35"/>
      <c r="O235" s="35"/>
      <c r="P235" s="35"/>
      <c r="Q235" s="35"/>
      <c r="R235" s="148"/>
      <c r="S235" s="148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6"/>
      <c r="AF235" s="27"/>
      <c r="AG235" s="35"/>
      <c r="AH235" s="35"/>
      <c r="AI235" s="35"/>
      <c r="AJ235" s="156"/>
      <c r="AK235" s="156"/>
      <c r="AL235" s="156"/>
      <c r="AM235" s="156"/>
      <c r="AN235" s="156"/>
      <c r="AO235" s="156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26"/>
      <c r="BJ235" s="33"/>
      <c r="BK235" s="29"/>
      <c r="BL235" s="29"/>
    </row>
    <row r="236" spans="1:65" s="28" customFormat="1" ht="33" customHeight="1" x14ac:dyDescent="0.55000000000000004">
      <c r="A236" s="438" t="s">
        <v>168</v>
      </c>
      <c r="B236" s="438"/>
      <c r="C236" s="438"/>
      <c r="D236" s="438"/>
      <c r="E236" s="438"/>
      <c r="F236" s="438"/>
      <c r="G236" s="438"/>
      <c r="H236" s="438"/>
      <c r="I236" s="438"/>
      <c r="J236" s="438"/>
      <c r="K236" s="438"/>
      <c r="L236" s="438"/>
      <c r="M236" s="438"/>
      <c r="N236" s="438"/>
      <c r="O236" s="438"/>
      <c r="P236" s="438"/>
      <c r="Q236" s="438"/>
      <c r="R236" s="438"/>
      <c r="S236" s="438"/>
      <c r="T236" s="438"/>
      <c r="U236" s="438"/>
      <c r="V236" s="438"/>
      <c r="W236" s="438"/>
      <c r="X236" s="438"/>
      <c r="Y236" s="438"/>
      <c r="Z236" s="438"/>
      <c r="AA236" s="438"/>
      <c r="AB236" s="438"/>
      <c r="AC236" s="438"/>
      <c r="AD236" s="438"/>
      <c r="AE236" s="438"/>
      <c r="AF236" s="27"/>
      <c r="AG236" s="35"/>
      <c r="AH236" s="35"/>
      <c r="AI236" s="435" t="s">
        <v>436</v>
      </c>
      <c r="AJ236" s="435"/>
      <c r="AK236" s="435"/>
      <c r="AL236" s="435"/>
      <c r="AM236" s="435"/>
      <c r="AN236" s="435"/>
      <c r="AO236" s="435"/>
      <c r="AP236" s="435"/>
      <c r="AQ236" s="435"/>
      <c r="AR236" s="435"/>
      <c r="AS236" s="435"/>
      <c r="AT236" s="435"/>
      <c r="AU236" s="435"/>
      <c r="AV236" s="435"/>
      <c r="AW236" s="435"/>
      <c r="AX236" s="435"/>
      <c r="AY236" s="435"/>
      <c r="AZ236" s="435"/>
      <c r="BA236" s="435"/>
      <c r="BB236" s="435"/>
      <c r="BC236" s="435"/>
      <c r="BD236" s="435"/>
      <c r="BE236" s="435"/>
      <c r="BF236" s="435"/>
      <c r="BG236" s="435"/>
      <c r="BH236" s="435"/>
      <c r="BI236" s="435"/>
      <c r="BJ236" s="33"/>
      <c r="BK236" s="29"/>
      <c r="BL236" s="29"/>
    </row>
    <row r="237" spans="1:65" s="28" customFormat="1" ht="33" customHeight="1" x14ac:dyDescent="0.55000000000000004">
      <c r="A237" s="438"/>
      <c r="B237" s="438"/>
      <c r="C237" s="438"/>
      <c r="D237" s="438"/>
      <c r="E237" s="438"/>
      <c r="F237" s="438"/>
      <c r="G237" s="438"/>
      <c r="H237" s="438"/>
      <c r="I237" s="438"/>
      <c r="J237" s="438"/>
      <c r="K237" s="438"/>
      <c r="L237" s="438"/>
      <c r="M237" s="438"/>
      <c r="N237" s="438"/>
      <c r="O237" s="438"/>
      <c r="P237" s="438"/>
      <c r="Q237" s="438"/>
      <c r="R237" s="438"/>
      <c r="S237" s="438"/>
      <c r="T237" s="438"/>
      <c r="U237" s="438"/>
      <c r="V237" s="438"/>
      <c r="W237" s="438"/>
      <c r="X237" s="438"/>
      <c r="Y237" s="438"/>
      <c r="Z237" s="438"/>
      <c r="AA237" s="438"/>
      <c r="AB237" s="438"/>
      <c r="AC237" s="438"/>
      <c r="AD237" s="438"/>
      <c r="AE237" s="438"/>
      <c r="AF237" s="27"/>
      <c r="AG237" s="35"/>
      <c r="AH237" s="35"/>
      <c r="AI237" s="435"/>
      <c r="AJ237" s="435"/>
      <c r="AK237" s="435"/>
      <c r="AL237" s="435"/>
      <c r="AM237" s="435"/>
      <c r="AN237" s="435"/>
      <c r="AO237" s="435"/>
      <c r="AP237" s="435"/>
      <c r="AQ237" s="435"/>
      <c r="AR237" s="435"/>
      <c r="AS237" s="435"/>
      <c r="AT237" s="435"/>
      <c r="AU237" s="435"/>
      <c r="AV237" s="435"/>
      <c r="AW237" s="435"/>
      <c r="AX237" s="435"/>
      <c r="AY237" s="435"/>
      <c r="AZ237" s="435"/>
      <c r="BA237" s="435"/>
      <c r="BB237" s="435"/>
      <c r="BC237" s="435"/>
      <c r="BD237" s="435"/>
      <c r="BE237" s="435"/>
      <c r="BF237" s="435"/>
      <c r="BG237" s="435"/>
      <c r="BH237" s="435"/>
      <c r="BI237" s="435"/>
      <c r="BJ237" s="33"/>
      <c r="BK237" s="29"/>
      <c r="BL237" s="29"/>
    </row>
    <row r="238" spans="1:65" s="28" customFormat="1" ht="57" customHeight="1" x14ac:dyDescent="0.6">
      <c r="A238" s="728"/>
      <c r="B238" s="728"/>
      <c r="C238" s="728"/>
      <c r="D238" s="728"/>
      <c r="E238" s="728"/>
      <c r="F238" s="728"/>
      <c r="G238" s="728"/>
      <c r="H238" s="728"/>
      <c r="I238" s="728"/>
      <c r="J238" s="437" t="s">
        <v>169</v>
      </c>
      <c r="K238" s="437"/>
      <c r="L238" s="437"/>
      <c r="M238" s="437"/>
      <c r="N238" s="437"/>
      <c r="O238" s="437"/>
      <c r="P238" s="437"/>
      <c r="Q238" s="437"/>
      <c r="R238" s="43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35"/>
      <c r="AE238" s="36"/>
      <c r="AF238" s="27"/>
      <c r="AG238" s="35"/>
      <c r="AH238" s="35"/>
      <c r="AI238" s="728"/>
      <c r="AJ238" s="728"/>
      <c r="AK238" s="728"/>
      <c r="AL238" s="728"/>
      <c r="AM238" s="728"/>
      <c r="AN238" s="728"/>
      <c r="AO238" s="728"/>
      <c r="AP238" s="713" t="s">
        <v>171</v>
      </c>
      <c r="AQ238" s="713"/>
      <c r="AR238" s="713"/>
      <c r="AS238" s="713"/>
      <c r="AT238" s="713"/>
      <c r="AU238" s="713"/>
      <c r="AV238" s="158"/>
      <c r="AW238" s="158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60"/>
      <c r="BJ238" s="33"/>
      <c r="BK238" s="29"/>
      <c r="BL238" s="29"/>
    </row>
    <row r="239" spans="1:65" s="28" customFormat="1" ht="55.5" customHeight="1" x14ac:dyDescent="0.6">
      <c r="A239" s="729" t="s">
        <v>166</v>
      </c>
      <c r="B239" s="729"/>
      <c r="C239" s="729"/>
      <c r="D239" s="729"/>
      <c r="E239" s="729"/>
      <c r="F239" s="729"/>
      <c r="G239" s="729"/>
      <c r="H239" s="729"/>
      <c r="I239" s="729"/>
      <c r="J239" s="440">
        <v>2021</v>
      </c>
      <c r="K239" s="440"/>
      <c r="L239" s="440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35"/>
      <c r="AE239" s="36"/>
      <c r="AF239" s="27"/>
      <c r="AG239" s="35"/>
      <c r="AH239" s="35"/>
      <c r="AI239" s="730" t="s">
        <v>166</v>
      </c>
      <c r="AJ239" s="730"/>
      <c r="AK239" s="730"/>
      <c r="AL239" s="730"/>
      <c r="AM239" s="730"/>
      <c r="AN239" s="730"/>
      <c r="AO239" s="730"/>
      <c r="AP239" s="440">
        <v>2021</v>
      </c>
      <c r="AQ239" s="440"/>
      <c r="AR239" s="440"/>
      <c r="AS239" s="36"/>
      <c r="AT239" s="36"/>
      <c r="AU239" s="36"/>
      <c r="AV239" s="36"/>
      <c r="AW239" s="36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35"/>
      <c r="BI239" s="26"/>
      <c r="BJ239" s="33"/>
      <c r="BK239" s="29"/>
      <c r="BL239" s="29"/>
    </row>
    <row r="240" spans="1:65" s="28" customFormat="1" ht="33" customHeight="1" x14ac:dyDescent="0.6">
      <c r="A240" s="161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35"/>
      <c r="AE240" s="36"/>
      <c r="AF240" s="27"/>
      <c r="AG240" s="35"/>
      <c r="AH240" s="35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35"/>
      <c r="BI240" s="162"/>
      <c r="BJ240" s="33"/>
      <c r="BK240" s="29"/>
      <c r="BL240" s="29"/>
    </row>
    <row r="241" spans="1:64" s="28" customFormat="1" ht="33" customHeight="1" x14ac:dyDescent="0.55000000000000004">
      <c r="A241" s="731" t="s">
        <v>287</v>
      </c>
      <c r="B241" s="731"/>
      <c r="C241" s="731"/>
      <c r="D241" s="731"/>
      <c r="E241" s="731"/>
      <c r="F241" s="731"/>
      <c r="G241" s="731"/>
      <c r="H241" s="731"/>
      <c r="I241" s="731"/>
      <c r="J241" s="731"/>
      <c r="K241" s="731"/>
      <c r="L241" s="731"/>
      <c r="M241" s="731"/>
      <c r="N241" s="731"/>
      <c r="O241" s="731"/>
      <c r="P241" s="731"/>
      <c r="Q241" s="731"/>
      <c r="R241" s="731"/>
      <c r="S241" s="731"/>
      <c r="T241" s="731"/>
      <c r="U241" s="731"/>
      <c r="V241" s="731"/>
      <c r="W241" s="731"/>
      <c r="X241" s="731"/>
      <c r="Y241" s="731"/>
      <c r="Z241" s="731"/>
      <c r="AA241" s="731"/>
      <c r="AB241" s="731"/>
      <c r="AC241" s="731"/>
      <c r="AD241" s="731"/>
      <c r="AE241" s="731"/>
      <c r="AF241" s="27"/>
      <c r="AG241" s="35"/>
      <c r="AH241" s="35"/>
      <c r="AI241" s="732" t="s">
        <v>125</v>
      </c>
      <c r="AJ241" s="732"/>
      <c r="AK241" s="732"/>
      <c r="AL241" s="732"/>
      <c r="AM241" s="732"/>
      <c r="AN241" s="732"/>
      <c r="AO241" s="732"/>
      <c r="AP241" s="732"/>
      <c r="AQ241" s="732"/>
      <c r="AR241" s="732"/>
      <c r="AS241" s="732"/>
      <c r="AT241" s="732"/>
      <c r="AU241" s="732"/>
      <c r="AV241" s="732"/>
      <c r="AW241" s="732"/>
      <c r="AX241" s="732"/>
      <c r="AY241" s="732"/>
      <c r="AZ241" s="732"/>
      <c r="BA241" s="732"/>
      <c r="BB241" s="732"/>
      <c r="BC241" s="732"/>
      <c r="BD241" s="732"/>
      <c r="BE241" s="732"/>
      <c r="BF241" s="732"/>
      <c r="BG241" s="732"/>
      <c r="BH241" s="732"/>
      <c r="BI241" s="732"/>
      <c r="BJ241" s="33"/>
      <c r="BK241" s="29"/>
      <c r="BL241" s="29"/>
    </row>
    <row r="242" spans="1:64" s="28" customFormat="1" ht="33" customHeight="1" x14ac:dyDescent="0.55000000000000004">
      <c r="A242" s="731"/>
      <c r="B242" s="731"/>
      <c r="C242" s="731"/>
      <c r="D242" s="731"/>
      <c r="E242" s="731"/>
      <c r="F242" s="731"/>
      <c r="G242" s="731"/>
      <c r="H242" s="731"/>
      <c r="I242" s="731"/>
      <c r="J242" s="731"/>
      <c r="K242" s="731"/>
      <c r="L242" s="731"/>
      <c r="M242" s="731"/>
      <c r="N242" s="731"/>
      <c r="O242" s="731"/>
      <c r="P242" s="731"/>
      <c r="Q242" s="731"/>
      <c r="R242" s="731"/>
      <c r="S242" s="731"/>
      <c r="T242" s="731"/>
      <c r="U242" s="731"/>
      <c r="V242" s="731"/>
      <c r="W242" s="731"/>
      <c r="X242" s="731"/>
      <c r="Y242" s="731"/>
      <c r="Z242" s="731"/>
      <c r="AA242" s="731"/>
      <c r="AB242" s="731"/>
      <c r="AC242" s="731"/>
      <c r="AD242" s="731"/>
      <c r="AE242" s="731"/>
      <c r="AF242" s="27"/>
      <c r="AG242" s="35"/>
      <c r="AH242" s="35"/>
      <c r="AI242" s="732"/>
      <c r="AJ242" s="732"/>
      <c r="AK242" s="732"/>
      <c r="AL242" s="732"/>
      <c r="AM242" s="732"/>
      <c r="AN242" s="732"/>
      <c r="AO242" s="732"/>
      <c r="AP242" s="732"/>
      <c r="AQ242" s="732"/>
      <c r="AR242" s="732"/>
      <c r="AS242" s="732"/>
      <c r="AT242" s="732"/>
      <c r="AU242" s="732"/>
      <c r="AV242" s="732"/>
      <c r="AW242" s="732"/>
      <c r="AX242" s="732"/>
      <c r="AY242" s="732"/>
      <c r="AZ242" s="732"/>
      <c r="BA242" s="732"/>
      <c r="BB242" s="732"/>
      <c r="BC242" s="732"/>
      <c r="BD242" s="732"/>
      <c r="BE242" s="732"/>
      <c r="BF242" s="732"/>
      <c r="BG242" s="732"/>
      <c r="BH242" s="732"/>
      <c r="BI242" s="732"/>
      <c r="BJ242" s="33"/>
      <c r="BK242" s="29"/>
      <c r="BL242" s="29"/>
    </row>
    <row r="243" spans="1:64" s="27" customFormat="1" ht="33" customHeight="1" x14ac:dyDescent="0.6">
      <c r="A243" s="728"/>
      <c r="B243" s="728"/>
      <c r="C243" s="728"/>
      <c r="D243" s="728"/>
      <c r="E243" s="728"/>
      <c r="F243" s="728"/>
      <c r="G243" s="728"/>
      <c r="H243" s="728"/>
      <c r="I243" s="728"/>
      <c r="J243" s="733" t="s">
        <v>288</v>
      </c>
      <c r="K243" s="733"/>
      <c r="L243" s="733"/>
      <c r="M243" s="733"/>
      <c r="N243" s="733"/>
      <c r="O243" s="733"/>
      <c r="P243" s="733"/>
      <c r="Q243" s="733"/>
      <c r="R243" s="733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35"/>
      <c r="AE243" s="36"/>
      <c r="AG243" s="35"/>
      <c r="AH243" s="35"/>
      <c r="AI243" s="728"/>
      <c r="AJ243" s="728"/>
      <c r="AK243" s="728"/>
      <c r="AL243" s="728"/>
      <c r="AM243" s="728"/>
      <c r="AN243" s="728"/>
      <c r="AO243" s="728"/>
      <c r="AP243" s="438" t="s">
        <v>447</v>
      </c>
      <c r="AQ243" s="438"/>
      <c r="AR243" s="438"/>
      <c r="AS243" s="438"/>
      <c r="AT243" s="438"/>
      <c r="AU243" s="438"/>
      <c r="AV243" s="36"/>
      <c r="AW243" s="36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35"/>
      <c r="BI243" s="40"/>
      <c r="BJ243" s="41"/>
      <c r="BK243" s="26"/>
      <c r="BL243" s="26"/>
    </row>
    <row r="244" spans="1:64" s="27" customFormat="1" ht="54" customHeight="1" x14ac:dyDescent="0.6">
      <c r="A244" s="734"/>
      <c r="B244" s="734"/>
      <c r="C244" s="734"/>
      <c r="D244" s="734"/>
      <c r="E244" s="734"/>
      <c r="F244" s="734"/>
      <c r="G244" s="734"/>
      <c r="H244" s="734"/>
      <c r="I244" s="734"/>
      <c r="J244" s="440">
        <v>2021</v>
      </c>
      <c r="K244" s="440"/>
      <c r="L244" s="440"/>
      <c r="AD244" s="35"/>
      <c r="AE244" s="36"/>
      <c r="AG244" s="35"/>
      <c r="AH244" s="35"/>
      <c r="AI244" s="735"/>
      <c r="AJ244" s="735"/>
      <c r="AK244" s="735"/>
      <c r="AL244" s="735"/>
      <c r="AM244" s="735"/>
      <c r="AN244" s="735"/>
      <c r="AO244" s="735"/>
      <c r="AP244" s="440">
        <v>2021</v>
      </c>
      <c r="AQ244" s="440"/>
      <c r="AR244" s="440"/>
      <c r="AW244" s="36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35"/>
      <c r="BI244" s="40"/>
      <c r="BJ244" s="41"/>
      <c r="BK244" s="26"/>
      <c r="BL244" s="26"/>
    </row>
    <row r="245" spans="1:64" s="19" customFormat="1" ht="35.4" x14ac:dyDescent="0.6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36"/>
      <c r="Q245" s="35"/>
      <c r="R245" s="148"/>
      <c r="S245" s="148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6"/>
      <c r="AF245" s="27"/>
      <c r="AG245" s="35"/>
      <c r="AH245" s="35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35"/>
      <c r="BI245" s="40"/>
    </row>
    <row r="246" spans="1:64" s="19" customFormat="1" ht="35.4" x14ac:dyDescent="0.6">
      <c r="A246" s="434" t="s">
        <v>172</v>
      </c>
      <c r="B246" s="434"/>
      <c r="C246" s="434"/>
      <c r="D246" s="434"/>
      <c r="E246" s="434"/>
      <c r="F246" s="434"/>
      <c r="G246" s="434"/>
      <c r="H246" s="434"/>
      <c r="I246" s="434"/>
      <c r="J246" s="434"/>
      <c r="K246" s="434"/>
      <c r="L246" s="434"/>
      <c r="M246" s="434"/>
      <c r="N246" s="434"/>
      <c r="O246" s="434"/>
      <c r="P246" s="434"/>
      <c r="Q246" s="434"/>
      <c r="R246" s="434"/>
      <c r="S246" s="434"/>
      <c r="T246" s="434"/>
      <c r="U246" s="434"/>
      <c r="V246" s="434"/>
      <c r="W246" s="434"/>
      <c r="X246" s="434"/>
      <c r="Y246" s="434"/>
      <c r="Z246" s="434"/>
      <c r="AA246" s="434"/>
      <c r="AB246" s="434"/>
      <c r="AC246" s="434"/>
      <c r="AD246" s="35"/>
      <c r="AE246" s="36"/>
      <c r="AF246" s="27"/>
      <c r="AG246" s="35"/>
      <c r="AH246" s="35"/>
      <c r="AI246" s="36"/>
      <c r="AJ246" s="39"/>
      <c r="AK246" s="39"/>
      <c r="AL246" s="39"/>
      <c r="AM246" s="39"/>
      <c r="AN246" s="39"/>
      <c r="AO246" s="39"/>
      <c r="AP246" s="39"/>
      <c r="AQ246" s="27"/>
      <c r="AR246" s="27"/>
      <c r="AS246" s="27"/>
      <c r="AT246" s="27"/>
      <c r="AU246" s="27"/>
      <c r="AV246" s="27"/>
      <c r="AW246" s="27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35"/>
      <c r="BH246" s="35"/>
      <c r="BI246" s="40"/>
    </row>
    <row r="247" spans="1:64" s="19" customFormat="1" ht="35.4" x14ac:dyDescent="0.6">
      <c r="A247" s="434"/>
      <c r="B247" s="434"/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434"/>
      <c r="O247" s="434"/>
      <c r="P247" s="434"/>
      <c r="Q247" s="434"/>
      <c r="R247" s="434"/>
      <c r="S247" s="434"/>
      <c r="T247" s="434"/>
      <c r="U247" s="434"/>
      <c r="V247" s="434"/>
      <c r="W247" s="434"/>
      <c r="X247" s="434"/>
      <c r="Y247" s="434"/>
      <c r="Z247" s="434"/>
      <c r="AA247" s="434"/>
      <c r="AB247" s="434"/>
      <c r="AC247" s="434"/>
      <c r="AD247" s="35"/>
      <c r="AE247" s="36"/>
      <c r="AF247" s="27"/>
      <c r="AG247" s="35"/>
      <c r="AH247" s="3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55"/>
      <c r="AT247" s="155"/>
      <c r="AU247" s="155"/>
      <c r="AV247" s="155"/>
      <c r="AW247" s="166"/>
      <c r="AX247" s="166"/>
      <c r="AY247" s="166"/>
      <c r="AZ247" s="166"/>
      <c r="BA247" s="166"/>
      <c r="BB247" s="166"/>
      <c r="BC247" s="166"/>
      <c r="BD247" s="35"/>
      <c r="BE247" s="35"/>
      <c r="BF247" s="35"/>
      <c r="BG247" s="35"/>
      <c r="BH247" s="35"/>
      <c r="BI247" s="40"/>
    </row>
    <row r="248" spans="1:64" s="19" customFormat="1" ht="35.4" x14ac:dyDescent="0.6">
      <c r="A248" s="161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35"/>
      <c r="AE248" s="36"/>
      <c r="AF248" s="27"/>
      <c r="AG248" s="35"/>
      <c r="AH248" s="35"/>
      <c r="AI248" s="36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2"/>
      <c r="AX248" s="36"/>
      <c r="AY248" s="27"/>
      <c r="AZ248" s="27"/>
      <c r="BA248" s="27"/>
      <c r="BB248" s="27"/>
      <c r="BC248" s="27"/>
      <c r="BD248" s="35"/>
      <c r="BE248" s="35"/>
      <c r="BF248" s="35"/>
      <c r="BG248" s="35"/>
      <c r="BH248" s="35"/>
      <c r="BI248" s="40"/>
    </row>
    <row r="249" spans="1:64" s="19" customFormat="1" ht="35.4" x14ac:dyDescent="0.6">
      <c r="A249" s="440" t="s">
        <v>469</v>
      </c>
      <c r="B249" s="440"/>
      <c r="C249" s="440"/>
      <c r="D249" s="440"/>
      <c r="E249" s="440"/>
      <c r="F249" s="440"/>
      <c r="G249" s="440"/>
      <c r="H249" s="440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27"/>
      <c r="AD249" s="35"/>
      <c r="AE249" s="36"/>
      <c r="AF249" s="27"/>
      <c r="AG249" s="35"/>
      <c r="AH249" s="35"/>
      <c r="AI249" s="36"/>
      <c r="AJ249" s="37"/>
      <c r="AK249" s="37"/>
      <c r="AL249" s="37"/>
      <c r="AM249" s="37"/>
      <c r="AN249" s="37"/>
      <c r="AO249" s="37"/>
      <c r="AP249" s="38"/>
      <c r="AQ249" s="38"/>
      <c r="AR249" s="38"/>
      <c r="AS249" s="39"/>
      <c r="AT249" s="39"/>
      <c r="AU249" s="39"/>
      <c r="AV249" s="39"/>
      <c r="AW249" s="27"/>
      <c r="AX249" s="27"/>
      <c r="AY249" s="27"/>
      <c r="AZ249" s="27"/>
      <c r="BA249" s="27"/>
      <c r="BB249" s="27"/>
      <c r="BC249" s="27"/>
      <c r="BD249" s="35"/>
      <c r="BE249" s="35"/>
      <c r="BF249" s="35"/>
      <c r="BG249" s="35"/>
      <c r="BH249" s="35"/>
      <c r="BI249" s="40"/>
    </row>
    <row r="250" spans="1:64" s="19" customFormat="1" ht="35.4" x14ac:dyDescent="0.6">
      <c r="A250" s="167"/>
      <c r="B250" s="167"/>
      <c r="C250" s="167"/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27"/>
      <c r="AD250" s="35"/>
      <c r="AE250" s="36"/>
      <c r="AF250" s="27"/>
      <c r="AG250" s="35"/>
      <c r="AH250" s="35"/>
      <c r="AI250" s="36"/>
      <c r="AJ250" s="37"/>
      <c r="AK250" s="37"/>
      <c r="AL250" s="37"/>
      <c r="AM250" s="37"/>
      <c r="AN250" s="37"/>
      <c r="AO250" s="37"/>
      <c r="AP250" s="38"/>
      <c r="AQ250" s="38"/>
      <c r="AR250" s="38"/>
      <c r="AS250" s="39"/>
      <c r="AT250" s="39"/>
      <c r="AU250" s="39"/>
      <c r="AV250" s="39"/>
      <c r="AW250" s="27"/>
      <c r="AX250" s="27"/>
      <c r="AY250" s="27"/>
      <c r="AZ250" s="27"/>
      <c r="BA250" s="27"/>
      <c r="BB250" s="27"/>
      <c r="BC250" s="27"/>
      <c r="BD250" s="35"/>
      <c r="BE250" s="35"/>
      <c r="BF250" s="35"/>
      <c r="BG250" s="35"/>
      <c r="BH250" s="35"/>
      <c r="BI250" s="40"/>
    </row>
    <row r="251" spans="1:64" s="19" customFormat="1" ht="35.4" x14ac:dyDescent="0.6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76"/>
      <c r="S251" s="76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9"/>
      <c r="BG251" s="169"/>
      <c r="BH251" s="169"/>
      <c r="BI251" s="169"/>
    </row>
    <row r="252" spans="1:64" s="19" customFormat="1" ht="35.4" x14ac:dyDescent="0.6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76"/>
      <c r="S252" s="76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9"/>
      <c r="BG252" s="169"/>
      <c r="BH252" s="169"/>
      <c r="BI252" s="169"/>
    </row>
    <row r="253" spans="1:64" s="19" customFormat="1" ht="35.4" x14ac:dyDescent="0.6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76"/>
      <c r="S253" s="76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9"/>
      <c r="BG253" s="169"/>
      <c r="BH253" s="169"/>
      <c r="BI253" s="169"/>
    </row>
    <row r="254" spans="1:64" s="19" customFormat="1" ht="35.4" x14ac:dyDescent="0.6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76"/>
      <c r="S254" s="76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9"/>
      <c r="BG254" s="169"/>
      <c r="BH254" s="169"/>
      <c r="BI254" s="169"/>
    </row>
    <row r="255" spans="1:64" s="19" customFormat="1" ht="35.4" x14ac:dyDescent="0.6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76"/>
      <c r="S255" s="76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9"/>
      <c r="BG255" s="169"/>
      <c r="BH255" s="169"/>
      <c r="BI255" s="169"/>
    </row>
    <row r="256" spans="1:64" s="19" customFormat="1" ht="35.4" x14ac:dyDescent="0.6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76"/>
      <c r="S256" s="76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9"/>
      <c r="BG256" s="169"/>
      <c r="BH256" s="169"/>
      <c r="BI256" s="169"/>
    </row>
    <row r="257" spans="1:61" s="19" customFormat="1" ht="35.4" x14ac:dyDescent="0.6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76"/>
      <c r="S257" s="76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68"/>
      <c r="BD257" s="168"/>
      <c r="BE257" s="168"/>
      <c r="BF257" s="169"/>
      <c r="BG257" s="169"/>
      <c r="BH257" s="169"/>
      <c r="BI257" s="169"/>
    </row>
    <row r="258" spans="1:61" s="19" customFormat="1" ht="35.4" x14ac:dyDescent="0.6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76"/>
      <c r="S258" s="76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9"/>
      <c r="BG258" s="169"/>
      <c r="BH258" s="169"/>
      <c r="BI258" s="169"/>
    </row>
    <row r="259" spans="1:61" s="19" customFormat="1" ht="35.4" x14ac:dyDescent="0.6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76"/>
      <c r="S259" s="76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9"/>
      <c r="BG259" s="169"/>
      <c r="BH259" s="169"/>
      <c r="BI259" s="169"/>
    </row>
    <row r="260" spans="1:61" s="19" customFormat="1" ht="35.4" x14ac:dyDescent="0.6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76"/>
      <c r="S260" s="76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9"/>
      <c r="BG260" s="169"/>
      <c r="BH260" s="169"/>
      <c r="BI260" s="169"/>
    </row>
    <row r="261" spans="1:61" s="19" customFormat="1" ht="35.4" x14ac:dyDescent="0.6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76"/>
      <c r="S261" s="76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9"/>
      <c r="BG261" s="169"/>
      <c r="BH261" s="169"/>
      <c r="BI261" s="169"/>
    </row>
    <row r="262" spans="1:61" s="19" customFormat="1" ht="35.4" x14ac:dyDescent="0.6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76"/>
      <c r="S262" s="76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9"/>
      <c r="BG262" s="169"/>
      <c r="BH262" s="169"/>
      <c r="BI262" s="169"/>
    </row>
    <row r="263" spans="1:61" s="19" customFormat="1" ht="35.4" x14ac:dyDescent="0.6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76"/>
      <c r="S263" s="76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9"/>
      <c r="BG263" s="169"/>
      <c r="BH263" s="169"/>
      <c r="BI263" s="169"/>
    </row>
    <row r="264" spans="1:61" s="19" customFormat="1" ht="35.4" x14ac:dyDescent="0.6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76"/>
      <c r="S264" s="76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9"/>
      <c r="BG264" s="169"/>
      <c r="BH264" s="169"/>
      <c r="BI264" s="169"/>
    </row>
    <row r="265" spans="1:61" s="19" customFormat="1" ht="35.4" x14ac:dyDescent="0.6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76"/>
      <c r="S265" s="76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9"/>
      <c r="BG265" s="169"/>
      <c r="BH265" s="169"/>
      <c r="BI265" s="169"/>
    </row>
    <row r="266" spans="1:61" s="19" customFormat="1" ht="35.4" x14ac:dyDescent="0.6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76"/>
      <c r="S266" s="76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9"/>
      <c r="BG266" s="169"/>
      <c r="BH266" s="169"/>
      <c r="BI266" s="169"/>
    </row>
    <row r="267" spans="1:61" s="19" customFormat="1" ht="35.4" x14ac:dyDescent="0.6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76"/>
      <c r="S267" s="76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9"/>
      <c r="BG267" s="169"/>
      <c r="BH267" s="169"/>
      <c r="BI267" s="169"/>
    </row>
    <row r="268" spans="1:61" s="19" customFormat="1" ht="35.4" x14ac:dyDescent="0.6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76"/>
      <c r="S268" s="76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9"/>
      <c r="BG268" s="169"/>
      <c r="BH268" s="169"/>
      <c r="BI268" s="169"/>
    </row>
    <row r="269" spans="1:61" s="19" customFormat="1" ht="35.4" x14ac:dyDescent="0.6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76"/>
      <c r="S269" s="76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9"/>
      <c r="BG269" s="169"/>
      <c r="BH269" s="169"/>
      <c r="BI269" s="169"/>
    </row>
    <row r="270" spans="1:61" s="19" customFormat="1" ht="35.4" x14ac:dyDescent="0.6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76"/>
      <c r="S270" s="76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9"/>
      <c r="BG270" s="169"/>
      <c r="BH270" s="169"/>
      <c r="BI270" s="169"/>
    </row>
    <row r="271" spans="1:61" s="19" customFormat="1" ht="35.4" x14ac:dyDescent="0.6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76"/>
      <c r="S271" s="76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9"/>
      <c r="BG271" s="169"/>
      <c r="BH271" s="169"/>
      <c r="BI271" s="169"/>
    </row>
    <row r="272" spans="1:61" s="19" customFormat="1" ht="35.4" x14ac:dyDescent="0.6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76"/>
      <c r="S272" s="76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9"/>
      <c r="BG272" s="169"/>
      <c r="BH272" s="169"/>
      <c r="BI272" s="169"/>
    </row>
    <row r="273" spans="1:61" s="19" customFormat="1" ht="35.4" x14ac:dyDescent="0.6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76"/>
      <c r="S273" s="76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9"/>
      <c r="BG273" s="169"/>
      <c r="BH273" s="169"/>
      <c r="BI273" s="169"/>
    </row>
    <row r="274" spans="1:61" s="19" customFormat="1" ht="35.4" x14ac:dyDescent="0.6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76"/>
      <c r="S274" s="76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9"/>
      <c r="BG274" s="169"/>
      <c r="BH274" s="169"/>
      <c r="BI274" s="169"/>
    </row>
    <row r="275" spans="1:61" s="19" customFormat="1" ht="35.4" x14ac:dyDescent="0.6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76"/>
      <c r="S275" s="76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68"/>
      <c r="BD275" s="168"/>
      <c r="BE275" s="168"/>
      <c r="BF275" s="169"/>
      <c r="BG275" s="169"/>
      <c r="BH275" s="169"/>
      <c r="BI275" s="169"/>
    </row>
    <row r="276" spans="1:61" s="19" customFormat="1" ht="35.4" x14ac:dyDescent="0.6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76"/>
      <c r="S276" s="76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9"/>
      <c r="BG276" s="169"/>
      <c r="BH276" s="169"/>
      <c r="BI276" s="169"/>
    </row>
    <row r="277" spans="1:61" s="19" customFormat="1" ht="35.4" x14ac:dyDescent="0.6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76"/>
      <c r="S277" s="76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9"/>
      <c r="BG277" s="169"/>
      <c r="BH277" s="169"/>
      <c r="BI277" s="169"/>
    </row>
    <row r="278" spans="1:61" s="19" customFormat="1" ht="35.4" x14ac:dyDescent="0.6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76"/>
      <c r="S278" s="76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9"/>
      <c r="BG278" s="169"/>
      <c r="BH278" s="169"/>
      <c r="BI278" s="169"/>
    </row>
    <row r="279" spans="1:61" s="19" customFormat="1" ht="35.4" x14ac:dyDescent="0.6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76"/>
      <c r="S279" s="76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68"/>
      <c r="BD279" s="168"/>
      <c r="BE279" s="168"/>
      <c r="BF279" s="169"/>
      <c r="BG279" s="169"/>
      <c r="BH279" s="169"/>
      <c r="BI279" s="169"/>
    </row>
    <row r="280" spans="1:61" s="19" customFormat="1" ht="35.4" x14ac:dyDescent="0.6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76"/>
      <c r="S280" s="76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168"/>
      <c r="BD280" s="168"/>
      <c r="BE280" s="168"/>
      <c r="BF280" s="169"/>
      <c r="BG280" s="169"/>
      <c r="BH280" s="169"/>
      <c r="BI280" s="169"/>
    </row>
    <row r="281" spans="1:61" s="19" customFormat="1" ht="35.4" x14ac:dyDescent="0.6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76"/>
      <c r="S281" s="76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9"/>
      <c r="BG281" s="169"/>
      <c r="BH281" s="169"/>
      <c r="BI281" s="169"/>
    </row>
    <row r="282" spans="1:61" s="19" customFormat="1" x14ac:dyDescent="0.25">
      <c r="R282" s="30"/>
      <c r="S282" s="30"/>
      <c r="BF282" s="31"/>
      <c r="BG282" s="31"/>
      <c r="BH282" s="31"/>
      <c r="BI282" s="31"/>
    </row>
    <row r="283" spans="1:61" s="19" customFormat="1" x14ac:dyDescent="0.25">
      <c r="R283" s="30"/>
      <c r="S283" s="30"/>
      <c r="BF283" s="31"/>
      <c r="BG283" s="31"/>
      <c r="BH283" s="31"/>
      <c r="BI283" s="31"/>
    </row>
    <row r="284" spans="1:61" s="19" customFormat="1" x14ac:dyDescent="0.25">
      <c r="R284" s="30"/>
      <c r="S284" s="30"/>
      <c r="BF284" s="31"/>
      <c r="BG284" s="31"/>
      <c r="BH284" s="31"/>
      <c r="BI284" s="31"/>
    </row>
    <row r="285" spans="1:61" s="19" customFormat="1" x14ac:dyDescent="0.25">
      <c r="R285" s="30"/>
      <c r="S285" s="30"/>
      <c r="BF285" s="31"/>
      <c r="BG285" s="31"/>
      <c r="BH285" s="31"/>
      <c r="BI285" s="31"/>
    </row>
    <row r="286" spans="1:61" s="19" customFormat="1" x14ac:dyDescent="0.25">
      <c r="R286" s="30"/>
      <c r="S286" s="30"/>
      <c r="BF286" s="31"/>
      <c r="BG286" s="31"/>
      <c r="BH286" s="31"/>
      <c r="BI286" s="31"/>
    </row>
    <row r="287" spans="1:61" s="19" customFormat="1" x14ac:dyDescent="0.25">
      <c r="R287" s="30"/>
      <c r="S287" s="30"/>
      <c r="BF287" s="31"/>
      <c r="BG287" s="31"/>
      <c r="BH287" s="31"/>
      <c r="BI287" s="31"/>
    </row>
    <row r="288" spans="1:61" s="19" customFormat="1" x14ac:dyDescent="0.25">
      <c r="R288" s="30"/>
      <c r="S288" s="30"/>
      <c r="BF288" s="31"/>
      <c r="BG288" s="31"/>
      <c r="BH288" s="31"/>
      <c r="BI288" s="31"/>
    </row>
    <row r="289" spans="18:61" s="19" customFormat="1" x14ac:dyDescent="0.25">
      <c r="R289" s="30"/>
      <c r="S289" s="30"/>
      <c r="BF289" s="31"/>
      <c r="BG289" s="31"/>
      <c r="BH289" s="31"/>
      <c r="BI289" s="31"/>
    </row>
    <row r="290" spans="18:61" s="19" customFormat="1" x14ac:dyDescent="0.25">
      <c r="R290" s="30"/>
      <c r="S290" s="30"/>
      <c r="BF290" s="31"/>
      <c r="BG290" s="31"/>
      <c r="BH290" s="31"/>
      <c r="BI290" s="31"/>
    </row>
    <row r="291" spans="18:61" s="19" customFormat="1" x14ac:dyDescent="0.25">
      <c r="R291" s="30"/>
      <c r="S291" s="30"/>
      <c r="BF291" s="31"/>
      <c r="BG291" s="31"/>
      <c r="BH291" s="31"/>
      <c r="BI291" s="31"/>
    </row>
    <row r="292" spans="18:61" s="19" customFormat="1" x14ac:dyDescent="0.25">
      <c r="R292" s="30"/>
      <c r="S292" s="30"/>
      <c r="BF292" s="31"/>
      <c r="BG292" s="31"/>
      <c r="BH292" s="31"/>
      <c r="BI292" s="31"/>
    </row>
    <row r="293" spans="18:61" s="19" customFormat="1" x14ac:dyDescent="0.25">
      <c r="R293" s="30"/>
      <c r="S293" s="30"/>
      <c r="BF293" s="31"/>
      <c r="BG293" s="31"/>
      <c r="BH293" s="31"/>
      <c r="BI293" s="31"/>
    </row>
    <row r="294" spans="18:61" s="19" customFormat="1" x14ac:dyDescent="0.25">
      <c r="R294" s="30"/>
      <c r="S294" s="30"/>
      <c r="BF294" s="31"/>
      <c r="BG294" s="31"/>
      <c r="BH294" s="31"/>
      <c r="BI294" s="31"/>
    </row>
    <row r="295" spans="18:61" s="19" customFormat="1" x14ac:dyDescent="0.25">
      <c r="R295" s="30"/>
      <c r="S295" s="30"/>
      <c r="BF295" s="31"/>
      <c r="BG295" s="31"/>
      <c r="BH295" s="31"/>
      <c r="BI295" s="31"/>
    </row>
    <row r="296" spans="18:61" s="19" customFormat="1" x14ac:dyDescent="0.25">
      <c r="R296" s="30"/>
      <c r="S296" s="30"/>
      <c r="BF296" s="31"/>
      <c r="BG296" s="31"/>
      <c r="BH296" s="31"/>
      <c r="BI296" s="31"/>
    </row>
    <row r="297" spans="18:61" s="19" customFormat="1" x14ac:dyDescent="0.25">
      <c r="R297" s="30"/>
      <c r="S297" s="30"/>
      <c r="BF297" s="31"/>
      <c r="BG297" s="31"/>
      <c r="BH297" s="31"/>
      <c r="BI297" s="31"/>
    </row>
    <row r="298" spans="18:61" s="19" customFormat="1" x14ac:dyDescent="0.25">
      <c r="R298" s="30"/>
      <c r="S298" s="30"/>
      <c r="BF298" s="31"/>
      <c r="BG298" s="31"/>
      <c r="BH298" s="31"/>
      <c r="BI298" s="31"/>
    </row>
    <row r="299" spans="18:61" s="19" customFormat="1" x14ac:dyDescent="0.25">
      <c r="R299" s="30"/>
      <c r="S299" s="30"/>
      <c r="BF299" s="31"/>
      <c r="BG299" s="31"/>
      <c r="BH299" s="31"/>
      <c r="BI299" s="31"/>
    </row>
    <row r="300" spans="18:61" s="19" customFormat="1" x14ac:dyDescent="0.25">
      <c r="R300" s="30"/>
      <c r="S300" s="30"/>
      <c r="BF300" s="31"/>
      <c r="BG300" s="31"/>
      <c r="BH300" s="31"/>
      <c r="BI300" s="31"/>
    </row>
    <row r="301" spans="18:61" s="19" customFormat="1" x14ac:dyDescent="0.25">
      <c r="R301" s="30"/>
      <c r="S301" s="30"/>
      <c r="BF301" s="31"/>
      <c r="BG301" s="31"/>
      <c r="BH301" s="31"/>
      <c r="BI301" s="31"/>
    </row>
    <row r="302" spans="18:61" s="19" customFormat="1" x14ac:dyDescent="0.25">
      <c r="R302" s="30"/>
      <c r="S302" s="30"/>
      <c r="BF302" s="31"/>
      <c r="BG302" s="31"/>
      <c r="BH302" s="31"/>
      <c r="BI302" s="31"/>
    </row>
    <row r="303" spans="18:61" s="19" customFormat="1" x14ac:dyDescent="0.25">
      <c r="R303" s="30"/>
      <c r="S303" s="30"/>
      <c r="BF303" s="31"/>
      <c r="BG303" s="31"/>
      <c r="BH303" s="31"/>
      <c r="BI303" s="31"/>
    </row>
    <row r="304" spans="18:61" s="19" customFormat="1" x14ac:dyDescent="0.25">
      <c r="R304" s="30"/>
      <c r="S304" s="30"/>
      <c r="BF304" s="31"/>
      <c r="BG304" s="31"/>
      <c r="BH304" s="31"/>
      <c r="BI304" s="31"/>
    </row>
    <row r="305" spans="18:61" s="19" customFormat="1" x14ac:dyDescent="0.25">
      <c r="R305" s="30"/>
      <c r="S305" s="30"/>
      <c r="BF305" s="31"/>
      <c r="BG305" s="31"/>
      <c r="BH305" s="31"/>
      <c r="BI305" s="31"/>
    </row>
    <row r="306" spans="18:61" s="19" customFormat="1" x14ac:dyDescent="0.25">
      <c r="R306" s="30"/>
      <c r="S306" s="30"/>
      <c r="BF306" s="31"/>
      <c r="BG306" s="31"/>
      <c r="BH306" s="31"/>
      <c r="BI306" s="31"/>
    </row>
    <row r="307" spans="18:61" s="19" customFormat="1" x14ac:dyDescent="0.25">
      <c r="R307" s="30"/>
      <c r="S307" s="30"/>
      <c r="BF307" s="31"/>
      <c r="BG307" s="31"/>
      <c r="BH307" s="31"/>
      <c r="BI307" s="31"/>
    </row>
    <row r="308" spans="18:61" s="19" customFormat="1" x14ac:dyDescent="0.25">
      <c r="R308" s="30"/>
      <c r="S308" s="30"/>
      <c r="BF308" s="31"/>
      <c r="BG308" s="31"/>
      <c r="BH308" s="31"/>
      <c r="BI308" s="31"/>
    </row>
    <row r="309" spans="18:61" s="19" customFormat="1" x14ac:dyDescent="0.25">
      <c r="R309" s="30"/>
      <c r="S309" s="30"/>
      <c r="BF309" s="31"/>
      <c r="BG309" s="31"/>
      <c r="BH309" s="31"/>
      <c r="BI309" s="31"/>
    </row>
    <row r="310" spans="18:61" s="19" customFormat="1" x14ac:dyDescent="0.25">
      <c r="R310" s="30"/>
      <c r="S310" s="30"/>
      <c r="BF310" s="31"/>
      <c r="BG310" s="31"/>
      <c r="BH310" s="31"/>
      <c r="BI310" s="31"/>
    </row>
    <row r="311" spans="18:61" s="19" customFormat="1" x14ac:dyDescent="0.25">
      <c r="R311" s="30"/>
      <c r="S311" s="30"/>
      <c r="BF311" s="31"/>
      <c r="BG311" s="31"/>
      <c r="BH311" s="31"/>
      <c r="BI311" s="31"/>
    </row>
    <row r="312" spans="18:61" s="19" customFormat="1" x14ac:dyDescent="0.25">
      <c r="R312" s="30"/>
      <c r="S312" s="30"/>
      <c r="BF312" s="31"/>
      <c r="BG312" s="31"/>
      <c r="BH312" s="31"/>
      <c r="BI312" s="31"/>
    </row>
    <row r="313" spans="18:61" s="19" customFormat="1" x14ac:dyDescent="0.25">
      <c r="R313" s="30"/>
      <c r="S313" s="30"/>
      <c r="BF313" s="31"/>
      <c r="BG313" s="31"/>
      <c r="BH313" s="31"/>
      <c r="BI313" s="31"/>
    </row>
    <row r="314" spans="18:61" s="19" customFormat="1" x14ac:dyDescent="0.25">
      <c r="R314" s="30"/>
      <c r="S314" s="30"/>
      <c r="BF314" s="31"/>
      <c r="BG314" s="31"/>
      <c r="BH314" s="31"/>
      <c r="BI314" s="31"/>
    </row>
    <row r="315" spans="18:61" s="19" customFormat="1" x14ac:dyDescent="0.25">
      <c r="R315" s="30"/>
      <c r="S315" s="30"/>
      <c r="BF315" s="31"/>
      <c r="BG315" s="31"/>
      <c r="BH315" s="31"/>
      <c r="BI315" s="31"/>
    </row>
    <row r="316" spans="18:61" s="19" customFormat="1" x14ac:dyDescent="0.25">
      <c r="R316" s="30"/>
      <c r="S316" s="30"/>
      <c r="BF316" s="31"/>
      <c r="BG316" s="31"/>
      <c r="BH316" s="31"/>
      <c r="BI316" s="31"/>
    </row>
    <row r="317" spans="18:61" s="19" customFormat="1" x14ac:dyDescent="0.25">
      <c r="R317" s="30"/>
      <c r="S317" s="30"/>
      <c r="BF317" s="31"/>
      <c r="BG317" s="31"/>
      <c r="BH317" s="31"/>
      <c r="BI317" s="31"/>
    </row>
    <row r="318" spans="18:61" s="19" customFormat="1" x14ac:dyDescent="0.25">
      <c r="R318" s="30"/>
      <c r="S318" s="30"/>
      <c r="BF318" s="31"/>
      <c r="BG318" s="31"/>
      <c r="BH318" s="31"/>
      <c r="BI318" s="31"/>
    </row>
    <row r="319" spans="18:61" s="19" customFormat="1" x14ac:dyDescent="0.25">
      <c r="R319" s="30"/>
      <c r="S319" s="30"/>
      <c r="BF319" s="31"/>
      <c r="BG319" s="31"/>
      <c r="BH319" s="31"/>
      <c r="BI319" s="31"/>
    </row>
    <row r="320" spans="18:61" s="19" customFormat="1" x14ac:dyDescent="0.25">
      <c r="R320" s="30"/>
      <c r="S320" s="30"/>
      <c r="BF320" s="31"/>
      <c r="BG320" s="31"/>
      <c r="BH320" s="31"/>
      <c r="BI320" s="31"/>
    </row>
    <row r="321" spans="18:61" s="19" customFormat="1" x14ac:dyDescent="0.25">
      <c r="R321" s="30"/>
      <c r="S321" s="30"/>
      <c r="BF321" s="31"/>
      <c r="BG321" s="31"/>
      <c r="BH321" s="31"/>
      <c r="BI321" s="31"/>
    </row>
    <row r="322" spans="18:61" s="19" customFormat="1" x14ac:dyDescent="0.25">
      <c r="R322" s="30"/>
      <c r="S322" s="30"/>
      <c r="BF322" s="31"/>
      <c r="BG322" s="31"/>
      <c r="BH322" s="31"/>
      <c r="BI322" s="31"/>
    </row>
    <row r="323" spans="18:61" s="19" customFormat="1" x14ac:dyDescent="0.25">
      <c r="R323" s="30"/>
      <c r="S323" s="30"/>
      <c r="BF323" s="31"/>
      <c r="BG323" s="31"/>
      <c r="BH323" s="31"/>
      <c r="BI323" s="31"/>
    </row>
    <row r="324" spans="18:61" s="19" customFormat="1" x14ac:dyDescent="0.25">
      <c r="R324" s="30"/>
      <c r="S324" s="30"/>
      <c r="BF324" s="31"/>
      <c r="BG324" s="31"/>
      <c r="BH324" s="31"/>
      <c r="BI324" s="31"/>
    </row>
    <row r="325" spans="18:61" s="19" customFormat="1" x14ac:dyDescent="0.25">
      <c r="R325" s="30"/>
      <c r="S325" s="30"/>
      <c r="BF325" s="31"/>
      <c r="BG325" s="31"/>
      <c r="BH325" s="31"/>
      <c r="BI325" s="31"/>
    </row>
    <row r="326" spans="18:61" s="19" customFormat="1" x14ac:dyDescent="0.25">
      <c r="R326" s="30"/>
      <c r="S326" s="30"/>
      <c r="BF326" s="31"/>
      <c r="BG326" s="31"/>
      <c r="BH326" s="31"/>
      <c r="BI326" s="31"/>
    </row>
    <row r="327" spans="18:61" s="19" customFormat="1" x14ac:dyDescent="0.25">
      <c r="R327" s="30"/>
      <c r="S327" s="30"/>
      <c r="BF327" s="31"/>
      <c r="BG327" s="31"/>
      <c r="BH327" s="31"/>
      <c r="BI327" s="31"/>
    </row>
    <row r="328" spans="18:61" s="19" customFormat="1" x14ac:dyDescent="0.25">
      <c r="R328" s="30"/>
      <c r="S328" s="30"/>
      <c r="BF328" s="31"/>
      <c r="BG328" s="31"/>
      <c r="BH328" s="31"/>
      <c r="BI328" s="31"/>
    </row>
    <row r="329" spans="18:61" s="19" customFormat="1" x14ac:dyDescent="0.25">
      <c r="R329" s="30"/>
      <c r="S329" s="30"/>
      <c r="BF329" s="31"/>
      <c r="BG329" s="31"/>
      <c r="BH329" s="31"/>
      <c r="BI329" s="31"/>
    </row>
    <row r="330" spans="18:61" s="19" customFormat="1" x14ac:dyDescent="0.25">
      <c r="R330" s="30"/>
      <c r="S330" s="30"/>
      <c r="BF330" s="31"/>
      <c r="BG330" s="31"/>
      <c r="BH330" s="31"/>
      <c r="BI330" s="31"/>
    </row>
    <row r="331" spans="18:61" s="19" customFormat="1" x14ac:dyDescent="0.25">
      <c r="R331" s="30"/>
      <c r="S331" s="30"/>
      <c r="BF331" s="31"/>
      <c r="BG331" s="31"/>
      <c r="BH331" s="31"/>
      <c r="BI331" s="31"/>
    </row>
    <row r="332" spans="18:61" s="19" customFormat="1" x14ac:dyDescent="0.25">
      <c r="R332" s="30"/>
      <c r="S332" s="30"/>
      <c r="BF332" s="31"/>
      <c r="BG332" s="31"/>
      <c r="BH332" s="31"/>
      <c r="BI332" s="31"/>
    </row>
    <row r="333" spans="18:61" s="19" customFormat="1" x14ac:dyDescent="0.25">
      <c r="R333" s="30"/>
      <c r="S333" s="30"/>
      <c r="BF333" s="31"/>
      <c r="BG333" s="31"/>
      <c r="BH333" s="31"/>
      <c r="BI333" s="31"/>
    </row>
    <row r="334" spans="18:61" s="19" customFormat="1" x14ac:dyDescent="0.25">
      <c r="R334" s="30"/>
      <c r="S334" s="30"/>
      <c r="BF334" s="31"/>
      <c r="BG334" s="31"/>
      <c r="BH334" s="31"/>
      <c r="BI334" s="31"/>
    </row>
    <row r="335" spans="18:61" s="19" customFormat="1" x14ac:dyDescent="0.25">
      <c r="R335" s="30"/>
      <c r="S335" s="30"/>
      <c r="BF335" s="31"/>
      <c r="BG335" s="31"/>
      <c r="BH335" s="31"/>
      <c r="BI335" s="31"/>
    </row>
    <row r="336" spans="18:61" s="19" customFormat="1" x14ac:dyDescent="0.25">
      <c r="R336" s="30"/>
      <c r="S336" s="30"/>
      <c r="BF336" s="31"/>
      <c r="BG336" s="31"/>
      <c r="BH336" s="31"/>
      <c r="BI336" s="31"/>
    </row>
    <row r="337" spans="18:61" s="19" customFormat="1" x14ac:dyDescent="0.25">
      <c r="R337" s="30"/>
      <c r="S337" s="30"/>
      <c r="BF337" s="31"/>
      <c r="BG337" s="31"/>
      <c r="BH337" s="31"/>
      <c r="BI337" s="31"/>
    </row>
    <row r="338" spans="18:61" s="19" customFormat="1" x14ac:dyDescent="0.25">
      <c r="R338" s="30"/>
      <c r="S338" s="30"/>
      <c r="BF338" s="31"/>
      <c r="BG338" s="31"/>
      <c r="BH338" s="31"/>
      <c r="BI338" s="31"/>
    </row>
    <row r="339" spans="18:61" s="19" customFormat="1" x14ac:dyDescent="0.25">
      <c r="R339" s="30"/>
      <c r="S339" s="30"/>
      <c r="BF339" s="31"/>
      <c r="BG339" s="31"/>
      <c r="BH339" s="31"/>
      <c r="BI339" s="31"/>
    </row>
    <row r="340" spans="18:61" s="19" customFormat="1" x14ac:dyDescent="0.25">
      <c r="R340" s="30"/>
      <c r="S340" s="30"/>
      <c r="BF340" s="31"/>
      <c r="BG340" s="31"/>
      <c r="BH340" s="31"/>
      <c r="BI340" s="31"/>
    </row>
    <row r="341" spans="18:61" s="19" customFormat="1" x14ac:dyDescent="0.25">
      <c r="R341" s="30"/>
      <c r="S341" s="30"/>
      <c r="BF341" s="31"/>
      <c r="BG341" s="31"/>
      <c r="BH341" s="31"/>
      <c r="BI341" s="31"/>
    </row>
    <row r="342" spans="18:61" s="19" customFormat="1" x14ac:dyDescent="0.25">
      <c r="R342" s="30"/>
      <c r="S342" s="30"/>
      <c r="BF342" s="31"/>
      <c r="BG342" s="31"/>
      <c r="BH342" s="31"/>
      <c r="BI342" s="31"/>
    </row>
    <row r="343" spans="18:61" s="19" customFormat="1" x14ac:dyDescent="0.25">
      <c r="R343" s="30"/>
      <c r="S343" s="30"/>
      <c r="BF343" s="31"/>
      <c r="BG343" s="31"/>
      <c r="BH343" s="31"/>
      <c r="BI343" s="31"/>
    </row>
    <row r="344" spans="18:61" s="19" customFormat="1" x14ac:dyDescent="0.25">
      <c r="R344" s="30"/>
      <c r="S344" s="30"/>
      <c r="BF344" s="31"/>
      <c r="BG344" s="31"/>
      <c r="BH344" s="31"/>
      <c r="BI344" s="31"/>
    </row>
    <row r="345" spans="18:61" s="19" customFormat="1" x14ac:dyDescent="0.25">
      <c r="R345" s="30"/>
      <c r="S345" s="30"/>
      <c r="BF345" s="31"/>
      <c r="BG345" s="31"/>
      <c r="BH345" s="31"/>
      <c r="BI345" s="31"/>
    </row>
    <row r="346" spans="18:61" s="19" customFormat="1" x14ac:dyDescent="0.25">
      <c r="R346" s="30"/>
      <c r="S346" s="30"/>
      <c r="BF346" s="31"/>
      <c r="BG346" s="31"/>
      <c r="BH346" s="31"/>
      <c r="BI346" s="31"/>
    </row>
    <row r="347" spans="18:61" s="19" customFormat="1" x14ac:dyDescent="0.25">
      <c r="R347" s="30"/>
      <c r="S347" s="30"/>
      <c r="BF347" s="31"/>
      <c r="BG347" s="31"/>
      <c r="BH347" s="31"/>
      <c r="BI347" s="31"/>
    </row>
    <row r="348" spans="18:61" s="19" customFormat="1" x14ac:dyDescent="0.25">
      <c r="R348" s="30"/>
      <c r="S348" s="30"/>
      <c r="BF348" s="31"/>
      <c r="BG348" s="31"/>
      <c r="BH348" s="31"/>
      <c r="BI348" s="31"/>
    </row>
    <row r="349" spans="18:61" s="19" customFormat="1" x14ac:dyDescent="0.25">
      <c r="R349" s="30"/>
      <c r="S349" s="30"/>
      <c r="BF349" s="31"/>
      <c r="BG349" s="31"/>
      <c r="BH349" s="31"/>
      <c r="BI349" s="31"/>
    </row>
    <row r="350" spans="18:61" s="19" customFormat="1" x14ac:dyDescent="0.25">
      <c r="R350" s="30"/>
      <c r="S350" s="30"/>
      <c r="BF350" s="31"/>
      <c r="BG350" s="31"/>
      <c r="BH350" s="31"/>
      <c r="BI350" s="31"/>
    </row>
    <row r="351" spans="18:61" s="19" customFormat="1" x14ac:dyDescent="0.25">
      <c r="R351" s="30"/>
      <c r="S351" s="30"/>
      <c r="BF351" s="31"/>
      <c r="BG351" s="31"/>
      <c r="BH351" s="31"/>
      <c r="BI351" s="31"/>
    </row>
    <row r="352" spans="18:61" s="19" customFormat="1" x14ac:dyDescent="0.25">
      <c r="R352" s="30"/>
      <c r="S352" s="30"/>
      <c r="BF352" s="31"/>
      <c r="BG352" s="31"/>
      <c r="BH352" s="31"/>
      <c r="BI352" s="31"/>
    </row>
    <row r="353" spans="18:61" s="19" customFormat="1" x14ac:dyDescent="0.25">
      <c r="R353" s="30"/>
      <c r="S353" s="30"/>
      <c r="BF353" s="31"/>
      <c r="BG353" s="31"/>
      <c r="BH353" s="31"/>
      <c r="BI353" s="31"/>
    </row>
    <row r="354" spans="18:61" s="19" customFormat="1" x14ac:dyDescent="0.25">
      <c r="R354" s="30"/>
      <c r="S354" s="30"/>
      <c r="BF354" s="31"/>
      <c r="BG354" s="31"/>
      <c r="BH354" s="31"/>
      <c r="BI354" s="31"/>
    </row>
    <row r="355" spans="18:61" s="19" customFormat="1" x14ac:dyDescent="0.25">
      <c r="R355" s="30"/>
      <c r="S355" s="30"/>
      <c r="BF355" s="31"/>
      <c r="BG355" s="31"/>
      <c r="BH355" s="31"/>
      <c r="BI355" s="31"/>
    </row>
    <row r="356" spans="18:61" s="19" customFormat="1" x14ac:dyDescent="0.25">
      <c r="R356" s="30"/>
      <c r="S356" s="30"/>
      <c r="BF356" s="31"/>
      <c r="BG356" s="31"/>
      <c r="BH356" s="31"/>
      <c r="BI356" s="31"/>
    </row>
    <row r="357" spans="18:61" s="19" customFormat="1" x14ac:dyDescent="0.25">
      <c r="R357" s="30"/>
      <c r="S357" s="30"/>
      <c r="BF357" s="31"/>
      <c r="BG357" s="31"/>
      <c r="BH357" s="31"/>
      <c r="BI357" s="31"/>
    </row>
    <row r="358" spans="18:61" s="19" customFormat="1" x14ac:dyDescent="0.25">
      <c r="R358" s="30"/>
      <c r="S358" s="30"/>
      <c r="BF358" s="31"/>
      <c r="BG358" s="31"/>
      <c r="BH358" s="31"/>
      <c r="BI358" s="31"/>
    </row>
    <row r="359" spans="18:61" s="19" customFormat="1" x14ac:dyDescent="0.25">
      <c r="R359" s="30"/>
      <c r="S359" s="30"/>
      <c r="BF359" s="31"/>
      <c r="BG359" s="31"/>
      <c r="BH359" s="31"/>
      <c r="BI359" s="31"/>
    </row>
    <row r="360" spans="18:61" s="19" customFormat="1" x14ac:dyDescent="0.25">
      <c r="R360" s="30"/>
      <c r="S360" s="30"/>
      <c r="BF360" s="31"/>
      <c r="BG360" s="31"/>
      <c r="BH360" s="31"/>
      <c r="BI360" s="31"/>
    </row>
    <row r="361" spans="18:61" s="19" customFormat="1" x14ac:dyDescent="0.25">
      <c r="R361" s="30"/>
      <c r="S361" s="30"/>
      <c r="BF361" s="31"/>
      <c r="BG361" s="31"/>
      <c r="BH361" s="31"/>
      <c r="BI361" s="31"/>
    </row>
    <row r="362" spans="18:61" s="19" customFormat="1" x14ac:dyDescent="0.25">
      <c r="R362" s="30"/>
      <c r="S362" s="30"/>
      <c r="BF362" s="31"/>
      <c r="BG362" s="31"/>
      <c r="BH362" s="31"/>
      <c r="BI362" s="31"/>
    </row>
    <row r="363" spans="18:61" s="19" customFormat="1" x14ac:dyDescent="0.25">
      <c r="R363" s="30"/>
      <c r="S363" s="30"/>
      <c r="BF363" s="31"/>
      <c r="BG363" s="31"/>
      <c r="BH363" s="31"/>
      <c r="BI363" s="31"/>
    </row>
    <row r="364" spans="18:61" s="19" customFormat="1" x14ac:dyDescent="0.25">
      <c r="R364" s="30"/>
      <c r="S364" s="30"/>
      <c r="BF364" s="31"/>
      <c r="BG364" s="31"/>
      <c r="BH364" s="31"/>
      <c r="BI364" s="31"/>
    </row>
    <row r="365" spans="18:61" s="19" customFormat="1" x14ac:dyDescent="0.25">
      <c r="R365" s="30"/>
      <c r="S365" s="30"/>
      <c r="BF365" s="31"/>
      <c r="BG365" s="31"/>
      <c r="BH365" s="31"/>
      <c r="BI365" s="31"/>
    </row>
    <row r="366" spans="18:61" s="19" customFormat="1" x14ac:dyDescent="0.25">
      <c r="R366" s="30"/>
      <c r="S366" s="30"/>
      <c r="BF366" s="31"/>
      <c r="BG366" s="31"/>
      <c r="BH366" s="31"/>
      <c r="BI366" s="31"/>
    </row>
    <row r="367" spans="18:61" s="19" customFormat="1" x14ac:dyDescent="0.25">
      <c r="R367" s="30"/>
      <c r="S367" s="30"/>
      <c r="BF367" s="31"/>
      <c r="BG367" s="31"/>
      <c r="BH367" s="31"/>
      <c r="BI367" s="31"/>
    </row>
    <row r="368" spans="18:61" s="19" customFormat="1" x14ac:dyDescent="0.25">
      <c r="R368" s="30"/>
      <c r="S368" s="30"/>
      <c r="BF368" s="31"/>
      <c r="BG368" s="31"/>
      <c r="BH368" s="31"/>
      <c r="BI368" s="31"/>
    </row>
    <row r="369" spans="18:61" s="19" customFormat="1" x14ac:dyDescent="0.25">
      <c r="R369" s="30"/>
      <c r="S369" s="30"/>
      <c r="BF369" s="31"/>
      <c r="BG369" s="31"/>
      <c r="BH369" s="31"/>
      <c r="BI369" s="31"/>
    </row>
    <row r="370" spans="18:61" s="19" customFormat="1" x14ac:dyDescent="0.25">
      <c r="R370" s="30"/>
      <c r="S370" s="30"/>
      <c r="BF370" s="31"/>
      <c r="BG370" s="31"/>
      <c r="BH370" s="31"/>
      <c r="BI370" s="31"/>
    </row>
    <row r="371" spans="18:61" s="19" customFormat="1" x14ac:dyDescent="0.25">
      <c r="R371" s="30"/>
      <c r="S371" s="30"/>
      <c r="BF371" s="31"/>
      <c r="BG371" s="31"/>
      <c r="BH371" s="31"/>
      <c r="BI371" s="31"/>
    </row>
    <row r="372" spans="18:61" s="19" customFormat="1" x14ac:dyDescent="0.25">
      <c r="R372" s="30"/>
      <c r="S372" s="30"/>
      <c r="BF372" s="31"/>
      <c r="BG372" s="31"/>
      <c r="BH372" s="31"/>
      <c r="BI372" s="31"/>
    </row>
    <row r="373" spans="18:61" s="19" customFormat="1" x14ac:dyDescent="0.25">
      <c r="R373" s="30"/>
      <c r="S373" s="30"/>
      <c r="BF373" s="31"/>
      <c r="BG373" s="31"/>
      <c r="BH373" s="31"/>
      <c r="BI373" s="31"/>
    </row>
    <row r="374" spans="18:61" s="19" customFormat="1" x14ac:dyDescent="0.25">
      <c r="R374" s="30"/>
      <c r="S374" s="30"/>
      <c r="BF374" s="31"/>
      <c r="BG374" s="31"/>
      <c r="BH374" s="31"/>
      <c r="BI374" s="31"/>
    </row>
    <row r="375" spans="18:61" s="19" customFormat="1" x14ac:dyDescent="0.25">
      <c r="R375" s="30"/>
      <c r="S375" s="30"/>
      <c r="BF375" s="31"/>
      <c r="BG375" s="31"/>
      <c r="BH375" s="31"/>
      <c r="BI375" s="31"/>
    </row>
    <row r="376" spans="18:61" s="19" customFormat="1" x14ac:dyDescent="0.25">
      <c r="R376" s="30"/>
      <c r="S376" s="30"/>
      <c r="BF376" s="31"/>
      <c r="BG376" s="31"/>
      <c r="BH376" s="31"/>
      <c r="BI376" s="31"/>
    </row>
    <row r="377" spans="18:61" s="19" customFormat="1" x14ac:dyDescent="0.25">
      <c r="R377" s="30"/>
      <c r="S377" s="30"/>
      <c r="BF377" s="31"/>
      <c r="BG377" s="31"/>
      <c r="BH377" s="31"/>
      <c r="BI377" s="31"/>
    </row>
    <row r="378" spans="18:61" s="19" customFormat="1" x14ac:dyDescent="0.25">
      <c r="R378" s="30"/>
      <c r="S378" s="30"/>
      <c r="BF378" s="31"/>
      <c r="BG378" s="31"/>
      <c r="BH378" s="31"/>
      <c r="BI378" s="31"/>
    </row>
    <row r="379" spans="18:61" s="19" customFormat="1" x14ac:dyDescent="0.25">
      <c r="R379" s="30"/>
      <c r="S379" s="30"/>
      <c r="BF379" s="31"/>
      <c r="BG379" s="31"/>
      <c r="BH379" s="31"/>
      <c r="BI379" s="31"/>
    </row>
    <row r="380" spans="18:61" s="19" customFormat="1" x14ac:dyDescent="0.25">
      <c r="R380" s="30"/>
      <c r="S380" s="30"/>
      <c r="BF380" s="31"/>
      <c r="BG380" s="31"/>
      <c r="BH380" s="31"/>
      <c r="BI380" s="31"/>
    </row>
    <row r="381" spans="18:61" s="19" customFormat="1" x14ac:dyDescent="0.25">
      <c r="R381" s="30"/>
      <c r="S381" s="30"/>
      <c r="BF381" s="31"/>
      <c r="BG381" s="31"/>
      <c r="BH381" s="31"/>
      <c r="BI381" s="31"/>
    </row>
    <row r="382" spans="18:61" s="19" customFormat="1" x14ac:dyDescent="0.25">
      <c r="R382" s="30"/>
      <c r="S382" s="30"/>
      <c r="BF382" s="31"/>
      <c r="BG382" s="31"/>
      <c r="BH382" s="31"/>
      <c r="BI382" s="31"/>
    </row>
    <row r="383" spans="18:61" s="19" customFormat="1" x14ac:dyDescent="0.25">
      <c r="R383" s="30"/>
      <c r="S383" s="30"/>
      <c r="BF383" s="31"/>
      <c r="BG383" s="31"/>
      <c r="BH383" s="31"/>
      <c r="BI383" s="31"/>
    </row>
    <row r="384" spans="18:61" s="19" customFormat="1" x14ac:dyDescent="0.25">
      <c r="R384" s="30"/>
      <c r="S384" s="30"/>
      <c r="BF384" s="31"/>
      <c r="BG384" s="31"/>
      <c r="BH384" s="31"/>
      <c r="BI384" s="31"/>
    </row>
    <row r="385" spans="18:61" s="19" customFormat="1" x14ac:dyDescent="0.25">
      <c r="R385" s="30"/>
      <c r="S385" s="30"/>
      <c r="BF385" s="31"/>
      <c r="BG385" s="31"/>
      <c r="BH385" s="31"/>
      <c r="BI385" s="31"/>
    </row>
    <row r="386" spans="18:61" s="19" customFormat="1" x14ac:dyDescent="0.25">
      <c r="R386" s="30"/>
      <c r="S386" s="30"/>
      <c r="BF386" s="31"/>
      <c r="BG386" s="31"/>
      <c r="BH386" s="31"/>
      <c r="BI386" s="31"/>
    </row>
    <row r="387" spans="18:61" s="19" customFormat="1" x14ac:dyDescent="0.25">
      <c r="R387" s="30"/>
      <c r="S387" s="30"/>
      <c r="BF387" s="31"/>
      <c r="BG387" s="31"/>
      <c r="BH387" s="31"/>
      <c r="BI387" s="31"/>
    </row>
    <row r="388" spans="18:61" s="19" customFormat="1" x14ac:dyDescent="0.25">
      <c r="R388" s="30"/>
      <c r="S388" s="30"/>
      <c r="BF388" s="31"/>
      <c r="BG388" s="31"/>
      <c r="BH388" s="31"/>
      <c r="BI388" s="31"/>
    </row>
    <row r="389" spans="18:61" s="19" customFormat="1" x14ac:dyDescent="0.25">
      <c r="R389" s="30"/>
      <c r="S389" s="30"/>
      <c r="BF389" s="31"/>
      <c r="BG389" s="31"/>
      <c r="BH389" s="31"/>
      <c r="BI389" s="31"/>
    </row>
    <row r="390" spans="18:61" s="19" customFormat="1" x14ac:dyDescent="0.25">
      <c r="R390" s="30"/>
      <c r="S390" s="30"/>
      <c r="BF390" s="31"/>
      <c r="BG390" s="31"/>
      <c r="BH390" s="31"/>
      <c r="BI390" s="31"/>
    </row>
    <row r="391" spans="18:61" s="19" customFormat="1" x14ac:dyDescent="0.25">
      <c r="R391" s="30"/>
      <c r="S391" s="30"/>
      <c r="BF391" s="31"/>
      <c r="BG391" s="31"/>
      <c r="BH391" s="31"/>
      <c r="BI391" s="31"/>
    </row>
    <row r="392" spans="18:61" s="19" customFormat="1" x14ac:dyDescent="0.25">
      <c r="R392" s="30"/>
      <c r="S392" s="30"/>
      <c r="BF392" s="31"/>
      <c r="BG392" s="31"/>
      <c r="BH392" s="31"/>
      <c r="BI392" s="31"/>
    </row>
    <row r="393" spans="18:61" s="19" customFormat="1" x14ac:dyDescent="0.25">
      <c r="R393" s="30"/>
      <c r="S393" s="30"/>
      <c r="BF393" s="31"/>
      <c r="BG393" s="31"/>
      <c r="BH393" s="31"/>
      <c r="BI393" s="31"/>
    </row>
    <row r="394" spans="18:61" s="19" customFormat="1" x14ac:dyDescent="0.25">
      <c r="R394" s="30"/>
      <c r="S394" s="30"/>
      <c r="BF394" s="31"/>
      <c r="BG394" s="31"/>
      <c r="BH394" s="31"/>
      <c r="BI394" s="31"/>
    </row>
    <row r="395" spans="18:61" s="19" customFormat="1" x14ac:dyDescent="0.25">
      <c r="R395" s="30"/>
      <c r="S395" s="30"/>
      <c r="BF395" s="31"/>
      <c r="BG395" s="31"/>
      <c r="BH395" s="31"/>
      <c r="BI395" s="31"/>
    </row>
    <row r="396" spans="18:61" s="19" customFormat="1" x14ac:dyDescent="0.25">
      <c r="R396" s="30"/>
      <c r="S396" s="30"/>
      <c r="BF396" s="31"/>
      <c r="BG396" s="31"/>
      <c r="BH396" s="31"/>
      <c r="BI396" s="31"/>
    </row>
    <row r="397" spans="18:61" s="19" customFormat="1" x14ac:dyDescent="0.25">
      <c r="R397" s="30"/>
      <c r="S397" s="30"/>
      <c r="BF397" s="31"/>
      <c r="BG397" s="31"/>
      <c r="BH397" s="31"/>
      <c r="BI397" s="31"/>
    </row>
    <row r="398" spans="18:61" s="19" customFormat="1" x14ac:dyDescent="0.25">
      <c r="R398" s="30"/>
      <c r="S398" s="30"/>
      <c r="BF398" s="31"/>
      <c r="BG398" s="31"/>
      <c r="BH398" s="31"/>
      <c r="BI398" s="31"/>
    </row>
    <row r="399" spans="18:61" s="19" customFormat="1" x14ac:dyDescent="0.25">
      <c r="R399" s="30"/>
      <c r="S399" s="30"/>
      <c r="BF399" s="31"/>
      <c r="BG399" s="31"/>
      <c r="BH399" s="31"/>
      <c r="BI399" s="31"/>
    </row>
    <row r="400" spans="18:61" s="19" customFormat="1" x14ac:dyDescent="0.25">
      <c r="R400" s="30"/>
      <c r="S400" s="30"/>
      <c r="BF400" s="31"/>
      <c r="BG400" s="31"/>
      <c r="BH400" s="31"/>
      <c r="BI400" s="31"/>
    </row>
    <row r="401" spans="18:61" s="19" customFormat="1" x14ac:dyDescent="0.25">
      <c r="R401" s="30"/>
      <c r="S401" s="30"/>
      <c r="BF401" s="31"/>
      <c r="BG401" s="31"/>
      <c r="BH401" s="31"/>
      <c r="BI401" s="31"/>
    </row>
    <row r="402" spans="18:61" s="19" customFormat="1" x14ac:dyDescent="0.25">
      <c r="R402" s="30"/>
      <c r="S402" s="30"/>
      <c r="BF402" s="31"/>
      <c r="BG402" s="31"/>
      <c r="BH402" s="31"/>
      <c r="BI402" s="31"/>
    </row>
    <row r="403" spans="18:61" s="19" customFormat="1" x14ac:dyDescent="0.25">
      <c r="R403" s="30"/>
      <c r="S403" s="30"/>
      <c r="BF403" s="31"/>
      <c r="BG403" s="31"/>
      <c r="BH403" s="31"/>
      <c r="BI403" s="31"/>
    </row>
    <row r="404" spans="18:61" s="19" customFormat="1" x14ac:dyDescent="0.25">
      <c r="R404" s="30"/>
      <c r="S404" s="30"/>
      <c r="BF404" s="31"/>
      <c r="BG404" s="31"/>
      <c r="BH404" s="31"/>
      <c r="BI404" s="31"/>
    </row>
    <row r="405" spans="18:61" s="19" customFormat="1" x14ac:dyDescent="0.25">
      <c r="R405" s="30"/>
      <c r="S405" s="30"/>
      <c r="BF405" s="31"/>
      <c r="BG405" s="31"/>
      <c r="BH405" s="31"/>
      <c r="BI405" s="31"/>
    </row>
    <row r="406" spans="18:61" s="19" customFormat="1" x14ac:dyDescent="0.25">
      <c r="R406" s="30"/>
      <c r="S406" s="30"/>
      <c r="BF406" s="31"/>
      <c r="BG406" s="31"/>
      <c r="BH406" s="31"/>
      <c r="BI406" s="31"/>
    </row>
    <row r="407" spans="18:61" s="19" customFormat="1" x14ac:dyDescent="0.25">
      <c r="R407" s="30"/>
      <c r="S407" s="30"/>
      <c r="BF407" s="31"/>
      <c r="BG407" s="31"/>
      <c r="BH407" s="31"/>
      <c r="BI407" s="31"/>
    </row>
    <row r="408" spans="18:61" s="19" customFormat="1" x14ac:dyDescent="0.25">
      <c r="R408" s="30"/>
      <c r="S408" s="30"/>
      <c r="BF408" s="31"/>
      <c r="BG408" s="31"/>
      <c r="BH408" s="31"/>
      <c r="BI408" s="31"/>
    </row>
    <row r="409" spans="18:61" s="19" customFormat="1" x14ac:dyDescent="0.25">
      <c r="R409" s="30"/>
      <c r="S409" s="30"/>
      <c r="BF409" s="31"/>
      <c r="BG409" s="31"/>
      <c r="BH409" s="31"/>
      <c r="BI409" s="31"/>
    </row>
    <row r="410" spans="18:61" s="19" customFormat="1" x14ac:dyDescent="0.25">
      <c r="R410" s="30"/>
      <c r="S410" s="30"/>
      <c r="BF410" s="31"/>
      <c r="BG410" s="31"/>
      <c r="BH410" s="31"/>
      <c r="BI410" s="31"/>
    </row>
    <row r="411" spans="18:61" s="19" customFormat="1" x14ac:dyDescent="0.25">
      <c r="R411" s="30"/>
      <c r="S411" s="30"/>
      <c r="BF411" s="31"/>
      <c r="BG411" s="31"/>
      <c r="BH411" s="31"/>
      <c r="BI411" s="31"/>
    </row>
    <row r="412" spans="18:61" s="19" customFormat="1" x14ac:dyDescent="0.25">
      <c r="R412" s="30"/>
      <c r="S412" s="30"/>
      <c r="BF412" s="31"/>
      <c r="BG412" s="31"/>
      <c r="BH412" s="31"/>
      <c r="BI412" s="31"/>
    </row>
    <row r="413" spans="18:61" s="19" customFormat="1" x14ac:dyDescent="0.25">
      <c r="R413" s="30"/>
      <c r="S413" s="30"/>
      <c r="BF413" s="31"/>
      <c r="BG413" s="31"/>
      <c r="BH413" s="31"/>
      <c r="BI413" s="31"/>
    </row>
    <row r="414" spans="18:61" s="19" customFormat="1" x14ac:dyDescent="0.25">
      <c r="R414" s="30"/>
      <c r="S414" s="30"/>
      <c r="BF414" s="31"/>
      <c r="BG414" s="31"/>
      <c r="BH414" s="31"/>
      <c r="BI414" s="31"/>
    </row>
    <row r="415" spans="18:61" s="19" customFormat="1" x14ac:dyDescent="0.25">
      <c r="R415" s="30"/>
      <c r="S415" s="30"/>
      <c r="BF415" s="31"/>
      <c r="BG415" s="31"/>
      <c r="BH415" s="31"/>
      <c r="BI415" s="31"/>
    </row>
    <row r="416" spans="18:61" s="19" customFormat="1" x14ac:dyDescent="0.25">
      <c r="R416" s="30"/>
      <c r="S416" s="30"/>
      <c r="BF416" s="31"/>
      <c r="BG416" s="31"/>
      <c r="BH416" s="31"/>
      <c r="BI416" s="31"/>
    </row>
    <row r="417" spans="18:61" s="19" customFormat="1" x14ac:dyDescent="0.25">
      <c r="R417" s="30"/>
      <c r="S417" s="30"/>
      <c r="BF417" s="31"/>
      <c r="BG417" s="31"/>
      <c r="BH417" s="31"/>
      <c r="BI417" s="31"/>
    </row>
    <row r="418" spans="18:61" s="19" customFormat="1" x14ac:dyDescent="0.25">
      <c r="R418" s="30"/>
      <c r="S418" s="30"/>
      <c r="BF418" s="31"/>
      <c r="BG418" s="31"/>
      <c r="BH418" s="31"/>
      <c r="BI418" s="31"/>
    </row>
    <row r="419" spans="18:61" s="19" customFormat="1" x14ac:dyDescent="0.25">
      <c r="R419" s="30"/>
      <c r="S419" s="30"/>
      <c r="BF419" s="31"/>
      <c r="BG419" s="31"/>
      <c r="BH419" s="31"/>
      <c r="BI419" s="31"/>
    </row>
    <row r="420" spans="18:61" s="19" customFormat="1" x14ac:dyDescent="0.25">
      <c r="R420" s="30"/>
      <c r="S420" s="30"/>
      <c r="BF420" s="31"/>
      <c r="BG420" s="31"/>
      <c r="BH420" s="31"/>
      <c r="BI420" s="31"/>
    </row>
    <row r="421" spans="18:61" s="19" customFormat="1" x14ac:dyDescent="0.25">
      <c r="R421" s="30"/>
      <c r="S421" s="30"/>
      <c r="BF421" s="31"/>
      <c r="BG421" s="31"/>
      <c r="BH421" s="31"/>
      <c r="BI421" s="31"/>
    </row>
    <row r="422" spans="18:61" s="19" customFormat="1" x14ac:dyDescent="0.25">
      <c r="R422" s="30"/>
      <c r="S422" s="30"/>
      <c r="BF422" s="31"/>
      <c r="BG422" s="31"/>
      <c r="BH422" s="31"/>
      <c r="BI422" s="31"/>
    </row>
    <row r="423" spans="18:61" s="19" customFormat="1" x14ac:dyDescent="0.25">
      <c r="R423" s="30"/>
      <c r="S423" s="30"/>
      <c r="BF423" s="31"/>
      <c r="BG423" s="31"/>
      <c r="BH423" s="31"/>
      <c r="BI423" s="31"/>
    </row>
    <row r="424" spans="18:61" s="19" customFormat="1" x14ac:dyDescent="0.25">
      <c r="R424" s="30"/>
      <c r="S424" s="30"/>
      <c r="BF424" s="31"/>
      <c r="BG424" s="31"/>
      <c r="BH424" s="31"/>
      <c r="BI424" s="31"/>
    </row>
    <row r="425" spans="18:61" s="19" customFormat="1" x14ac:dyDescent="0.25">
      <c r="R425" s="30"/>
      <c r="S425" s="30"/>
      <c r="BF425" s="31"/>
      <c r="BG425" s="31"/>
      <c r="BH425" s="31"/>
      <c r="BI425" s="31"/>
    </row>
    <row r="426" spans="18:61" s="19" customFormat="1" x14ac:dyDescent="0.25">
      <c r="R426" s="30"/>
      <c r="S426" s="30"/>
      <c r="BF426" s="31"/>
      <c r="BG426" s="31"/>
      <c r="BH426" s="31"/>
      <c r="BI426" s="31"/>
    </row>
    <row r="427" spans="18:61" s="19" customFormat="1" x14ac:dyDescent="0.25">
      <c r="R427" s="30"/>
      <c r="S427" s="30"/>
      <c r="BF427" s="31"/>
      <c r="BG427" s="31"/>
      <c r="BH427" s="31"/>
      <c r="BI427" s="31"/>
    </row>
    <row r="428" spans="18:61" s="19" customFormat="1" x14ac:dyDescent="0.25">
      <c r="R428" s="30"/>
      <c r="S428" s="30"/>
      <c r="BF428" s="31"/>
      <c r="BG428" s="31"/>
      <c r="BH428" s="31"/>
      <c r="BI428" s="31"/>
    </row>
    <row r="429" spans="18:61" s="19" customFormat="1" x14ac:dyDescent="0.25">
      <c r="R429" s="30"/>
      <c r="S429" s="30"/>
      <c r="BF429" s="31"/>
      <c r="BG429" s="31"/>
      <c r="BH429" s="31"/>
      <c r="BI429" s="31"/>
    </row>
    <row r="430" spans="18:61" s="19" customFormat="1" x14ac:dyDescent="0.25">
      <c r="R430" s="30"/>
      <c r="S430" s="30"/>
      <c r="BF430" s="31"/>
      <c r="BG430" s="31"/>
      <c r="BH430" s="31"/>
      <c r="BI430" s="31"/>
    </row>
    <row r="431" spans="18:61" s="19" customFormat="1" x14ac:dyDescent="0.25">
      <c r="R431" s="30"/>
      <c r="S431" s="30"/>
      <c r="BF431" s="31"/>
      <c r="BG431" s="31"/>
      <c r="BH431" s="31"/>
      <c r="BI431" s="31"/>
    </row>
    <row r="432" spans="18:61" s="19" customFormat="1" x14ac:dyDescent="0.25">
      <c r="R432" s="30"/>
      <c r="S432" s="30"/>
      <c r="BF432" s="31"/>
      <c r="BG432" s="31"/>
      <c r="BH432" s="31"/>
      <c r="BI432" s="31"/>
    </row>
    <row r="433" spans="18:61" s="19" customFormat="1" x14ac:dyDescent="0.25">
      <c r="R433" s="30"/>
      <c r="S433" s="30"/>
      <c r="BF433" s="31"/>
      <c r="BG433" s="31"/>
      <c r="BH433" s="31"/>
      <c r="BI433" s="31"/>
    </row>
    <row r="434" spans="18:61" s="19" customFormat="1" x14ac:dyDescent="0.25">
      <c r="R434" s="30"/>
      <c r="S434" s="30"/>
      <c r="BF434" s="31"/>
      <c r="BG434" s="31"/>
      <c r="BH434" s="31"/>
      <c r="BI434" s="31"/>
    </row>
    <row r="435" spans="18:61" s="19" customFormat="1" x14ac:dyDescent="0.25">
      <c r="R435" s="30"/>
      <c r="S435" s="30"/>
      <c r="BF435" s="31"/>
      <c r="BG435" s="31"/>
      <c r="BH435" s="31"/>
      <c r="BI435" s="31"/>
    </row>
    <row r="436" spans="18:61" s="19" customFormat="1" x14ac:dyDescent="0.25">
      <c r="R436" s="30"/>
      <c r="S436" s="30"/>
      <c r="BF436" s="31"/>
      <c r="BG436" s="31"/>
      <c r="BH436" s="31"/>
      <c r="BI436" s="31"/>
    </row>
    <row r="437" spans="18:61" s="19" customFormat="1" x14ac:dyDescent="0.25">
      <c r="R437" s="30"/>
      <c r="S437" s="30"/>
      <c r="BF437" s="31"/>
      <c r="BG437" s="31"/>
      <c r="BH437" s="31"/>
      <c r="BI437" s="31"/>
    </row>
    <row r="438" spans="18:61" s="19" customFormat="1" x14ac:dyDescent="0.25">
      <c r="R438" s="30"/>
      <c r="S438" s="30"/>
      <c r="BF438" s="31"/>
      <c r="BG438" s="31"/>
      <c r="BH438" s="31"/>
      <c r="BI438" s="31"/>
    </row>
    <row r="439" spans="18:61" s="19" customFormat="1" x14ac:dyDescent="0.25">
      <c r="R439" s="30"/>
      <c r="S439" s="30"/>
      <c r="BF439" s="31"/>
      <c r="BG439" s="31"/>
      <c r="BH439" s="31"/>
      <c r="BI439" s="31"/>
    </row>
    <row r="440" spans="18:61" s="19" customFormat="1" x14ac:dyDescent="0.25">
      <c r="R440" s="30"/>
      <c r="S440" s="30"/>
      <c r="BF440" s="31"/>
      <c r="BG440" s="31"/>
      <c r="BH440" s="31"/>
      <c r="BI440" s="31"/>
    </row>
    <row r="441" spans="18:61" s="19" customFormat="1" x14ac:dyDescent="0.25">
      <c r="R441" s="30"/>
      <c r="S441" s="30"/>
      <c r="BF441" s="31"/>
      <c r="BG441" s="31"/>
      <c r="BH441" s="31"/>
      <c r="BI441" s="31"/>
    </row>
    <row r="442" spans="18:61" s="19" customFormat="1" x14ac:dyDescent="0.25">
      <c r="R442" s="30"/>
      <c r="S442" s="30"/>
      <c r="BF442" s="31"/>
      <c r="BG442" s="31"/>
      <c r="BH442" s="31"/>
      <c r="BI442" s="31"/>
    </row>
    <row r="443" spans="18:61" s="19" customFormat="1" x14ac:dyDescent="0.25">
      <c r="R443" s="30"/>
      <c r="S443" s="30"/>
      <c r="BF443" s="31"/>
      <c r="BG443" s="31"/>
      <c r="BH443" s="31"/>
      <c r="BI443" s="31"/>
    </row>
    <row r="444" spans="18:61" s="19" customFormat="1" x14ac:dyDescent="0.25">
      <c r="R444" s="30"/>
      <c r="S444" s="30"/>
      <c r="BF444" s="31"/>
      <c r="BG444" s="31"/>
      <c r="BH444" s="31"/>
      <c r="BI444" s="31"/>
    </row>
    <row r="445" spans="18:61" s="19" customFormat="1" x14ac:dyDescent="0.25">
      <c r="R445" s="30"/>
      <c r="S445" s="30"/>
      <c r="BF445" s="31"/>
      <c r="BG445" s="31"/>
      <c r="BH445" s="31"/>
      <c r="BI445" s="31"/>
    </row>
    <row r="446" spans="18:61" s="19" customFormat="1" x14ac:dyDescent="0.25">
      <c r="R446" s="30"/>
      <c r="S446" s="30"/>
      <c r="BF446" s="31"/>
      <c r="BG446" s="31"/>
      <c r="BH446" s="31"/>
      <c r="BI446" s="31"/>
    </row>
    <row r="447" spans="18:61" s="19" customFormat="1" x14ac:dyDescent="0.25">
      <c r="R447" s="30"/>
      <c r="S447" s="30"/>
      <c r="BF447" s="31"/>
      <c r="BG447" s="31"/>
      <c r="BH447" s="31"/>
      <c r="BI447" s="31"/>
    </row>
    <row r="448" spans="18:61" s="19" customFormat="1" x14ac:dyDescent="0.25">
      <c r="R448" s="30"/>
      <c r="S448" s="30"/>
      <c r="BF448" s="31"/>
      <c r="BG448" s="31"/>
      <c r="BH448" s="31"/>
      <c r="BI448" s="31"/>
    </row>
    <row r="449" spans="18:61" s="19" customFormat="1" x14ac:dyDescent="0.25">
      <c r="R449" s="30"/>
      <c r="S449" s="30"/>
      <c r="BF449" s="31"/>
      <c r="BG449" s="31"/>
      <c r="BH449" s="31"/>
      <c r="BI449" s="31"/>
    </row>
    <row r="450" spans="18:61" s="19" customFormat="1" x14ac:dyDescent="0.25">
      <c r="R450" s="30"/>
      <c r="S450" s="30"/>
      <c r="BF450" s="31"/>
      <c r="BG450" s="31"/>
      <c r="BH450" s="31"/>
      <c r="BI450" s="31"/>
    </row>
    <row r="451" spans="18:61" s="19" customFormat="1" x14ac:dyDescent="0.25">
      <c r="R451" s="30"/>
      <c r="S451" s="30"/>
      <c r="BF451" s="31"/>
      <c r="BG451" s="31"/>
      <c r="BH451" s="31"/>
      <c r="BI451" s="31"/>
    </row>
    <row r="452" spans="18:61" s="19" customFormat="1" x14ac:dyDescent="0.25">
      <c r="R452" s="30"/>
      <c r="S452" s="30"/>
      <c r="BF452" s="31"/>
      <c r="BG452" s="31"/>
      <c r="BH452" s="31"/>
      <c r="BI452" s="31"/>
    </row>
    <row r="453" spans="18:61" s="19" customFormat="1" x14ac:dyDescent="0.25">
      <c r="R453" s="30"/>
      <c r="S453" s="30"/>
      <c r="BF453" s="31"/>
      <c r="BG453" s="31"/>
      <c r="BH453" s="31"/>
      <c r="BI453" s="31"/>
    </row>
    <row r="454" spans="18:61" s="19" customFormat="1" x14ac:dyDescent="0.25">
      <c r="R454" s="30"/>
      <c r="S454" s="30"/>
      <c r="BF454" s="31"/>
      <c r="BG454" s="31"/>
      <c r="BH454" s="31"/>
      <c r="BI454" s="31"/>
    </row>
    <row r="455" spans="18:61" s="19" customFormat="1" x14ac:dyDescent="0.25">
      <c r="R455" s="30"/>
      <c r="S455" s="30"/>
      <c r="BF455" s="31"/>
      <c r="BG455" s="31"/>
      <c r="BH455" s="31"/>
      <c r="BI455" s="31"/>
    </row>
    <row r="456" spans="18:61" s="19" customFormat="1" x14ac:dyDescent="0.25">
      <c r="R456" s="30"/>
      <c r="S456" s="30"/>
      <c r="BF456" s="31"/>
      <c r="BG456" s="31"/>
      <c r="BH456" s="31"/>
      <c r="BI456" s="31"/>
    </row>
    <row r="457" spans="18:61" s="19" customFormat="1" x14ac:dyDescent="0.25">
      <c r="R457" s="30"/>
      <c r="S457" s="30"/>
      <c r="BF457" s="31"/>
      <c r="BG457" s="31"/>
      <c r="BH457" s="31"/>
      <c r="BI457" s="31"/>
    </row>
    <row r="458" spans="18:61" s="19" customFormat="1" x14ac:dyDescent="0.25">
      <c r="R458" s="30"/>
      <c r="S458" s="30"/>
      <c r="BF458" s="31"/>
      <c r="BG458" s="31"/>
      <c r="BH458" s="31"/>
      <c r="BI458" s="31"/>
    </row>
    <row r="459" spans="18:61" s="19" customFormat="1" x14ac:dyDescent="0.25">
      <c r="R459" s="30"/>
      <c r="S459" s="30"/>
      <c r="BF459" s="31"/>
      <c r="BG459" s="31"/>
      <c r="BH459" s="31"/>
      <c r="BI459" s="31"/>
    </row>
    <row r="460" spans="18:61" s="19" customFormat="1" x14ac:dyDescent="0.25">
      <c r="R460" s="30"/>
      <c r="S460" s="30"/>
      <c r="BF460" s="31"/>
      <c r="BG460" s="31"/>
      <c r="BH460" s="31"/>
      <c r="BI460" s="31"/>
    </row>
    <row r="461" spans="18:61" s="19" customFormat="1" x14ac:dyDescent="0.25">
      <c r="R461" s="30"/>
      <c r="S461" s="30"/>
      <c r="BF461" s="31"/>
      <c r="BG461" s="31"/>
      <c r="BH461" s="31"/>
      <c r="BI461" s="31"/>
    </row>
    <row r="462" spans="18:61" s="19" customFormat="1" x14ac:dyDescent="0.25">
      <c r="R462" s="30"/>
      <c r="S462" s="30"/>
      <c r="BF462" s="31"/>
      <c r="BG462" s="31"/>
      <c r="BH462" s="31"/>
      <c r="BI462" s="31"/>
    </row>
    <row r="463" spans="18:61" s="19" customFormat="1" x14ac:dyDescent="0.25">
      <c r="R463" s="30"/>
      <c r="S463" s="30"/>
      <c r="BF463" s="31"/>
      <c r="BG463" s="31"/>
      <c r="BH463" s="31"/>
      <c r="BI463" s="31"/>
    </row>
    <row r="464" spans="18:61" s="19" customFormat="1" x14ac:dyDescent="0.25">
      <c r="R464" s="30"/>
      <c r="S464" s="30"/>
      <c r="BF464" s="31"/>
      <c r="BG464" s="31"/>
      <c r="BH464" s="31"/>
      <c r="BI464" s="31"/>
    </row>
    <row r="465" spans="18:61" s="19" customFormat="1" x14ac:dyDescent="0.25">
      <c r="R465" s="30"/>
      <c r="S465" s="30"/>
      <c r="BF465" s="31"/>
      <c r="BG465" s="31"/>
      <c r="BH465" s="31"/>
      <c r="BI465" s="31"/>
    </row>
    <row r="466" spans="18:61" s="19" customFormat="1" x14ac:dyDescent="0.25">
      <c r="R466" s="30"/>
      <c r="S466" s="30"/>
      <c r="BF466" s="31"/>
      <c r="BG466" s="31"/>
      <c r="BH466" s="31"/>
      <c r="BI466" s="31"/>
    </row>
    <row r="467" spans="18:61" s="19" customFormat="1" x14ac:dyDescent="0.25">
      <c r="R467" s="30"/>
      <c r="S467" s="30"/>
      <c r="BF467" s="31"/>
      <c r="BG467" s="31"/>
      <c r="BH467" s="31"/>
      <c r="BI467" s="31"/>
    </row>
    <row r="468" spans="18:61" s="19" customFormat="1" x14ac:dyDescent="0.25">
      <c r="R468" s="30"/>
      <c r="S468" s="30"/>
      <c r="BF468" s="31"/>
      <c r="BG468" s="31"/>
      <c r="BH468" s="31"/>
      <c r="BI468" s="31"/>
    </row>
    <row r="469" spans="18:61" s="19" customFormat="1" x14ac:dyDescent="0.25">
      <c r="R469" s="30"/>
      <c r="S469" s="30"/>
      <c r="BF469" s="31"/>
      <c r="BG469" s="31"/>
      <c r="BH469" s="31"/>
      <c r="BI469" s="31"/>
    </row>
    <row r="470" spans="18:61" s="19" customFormat="1" x14ac:dyDescent="0.25">
      <c r="R470" s="30"/>
      <c r="S470" s="30"/>
      <c r="BF470" s="31"/>
      <c r="BG470" s="31"/>
      <c r="BH470" s="31"/>
      <c r="BI470" s="31"/>
    </row>
    <row r="471" spans="18:61" s="19" customFormat="1" x14ac:dyDescent="0.25">
      <c r="R471" s="30"/>
      <c r="S471" s="30"/>
      <c r="BF471" s="31"/>
      <c r="BG471" s="31"/>
      <c r="BH471" s="31"/>
      <c r="BI471" s="31"/>
    </row>
    <row r="472" spans="18:61" s="19" customFormat="1" x14ac:dyDescent="0.25">
      <c r="R472" s="30"/>
      <c r="S472" s="30"/>
      <c r="BF472" s="31"/>
      <c r="BG472" s="31"/>
      <c r="BH472" s="31"/>
      <c r="BI472" s="31"/>
    </row>
    <row r="473" spans="18:61" s="19" customFormat="1" x14ac:dyDescent="0.25">
      <c r="R473" s="30"/>
      <c r="S473" s="30"/>
      <c r="BF473" s="31"/>
      <c r="BG473" s="31"/>
      <c r="BH473" s="31"/>
      <c r="BI473" s="31"/>
    </row>
    <row r="474" spans="18:61" s="19" customFormat="1" x14ac:dyDescent="0.25">
      <c r="R474" s="30"/>
      <c r="S474" s="30"/>
      <c r="BF474" s="31"/>
      <c r="BG474" s="31"/>
      <c r="BH474" s="31"/>
      <c r="BI474" s="31"/>
    </row>
    <row r="475" spans="18:61" s="19" customFormat="1" x14ac:dyDescent="0.25">
      <c r="R475" s="30"/>
      <c r="S475" s="30"/>
      <c r="BF475" s="31"/>
      <c r="BG475" s="31"/>
      <c r="BH475" s="31"/>
      <c r="BI475" s="31"/>
    </row>
    <row r="476" spans="18:61" s="19" customFormat="1" x14ac:dyDescent="0.25">
      <c r="R476" s="30"/>
      <c r="S476" s="30"/>
      <c r="BF476" s="31"/>
      <c r="BG476" s="31"/>
      <c r="BH476" s="31"/>
      <c r="BI476" s="31"/>
    </row>
    <row r="477" spans="18:61" s="19" customFormat="1" x14ac:dyDescent="0.25">
      <c r="R477" s="30"/>
      <c r="S477" s="30"/>
      <c r="BF477" s="31"/>
      <c r="BG477" s="31"/>
      <c r="BH477" s="31"/>
      <c r="BI477" s="31"/>
    </row>
    <row r="478" spans="18:61" s="19" customFormat="1" x14ac:dyDescent="0.25">
      <c r="R478" s="30"/>
      <c r="S478" s="30"/>
      <c r="BF478" s="31"/>
      <c r="BG478" s="31"/>
      <c r="BH478" s="31"/>
      <c r="BI478" s="31"/>
    </row>
    <row r="479" spans="18:61" s="19" customFormat="1" x14ac:dyDescent="0.25">
      <c r="R479" s="30"/>
      <c r="S479" s="30"/>
      <c r="BF479" s="31"/>
      <c r="BG479" s="31"/>
      <c r="BH479" s="31"/>
      <c r="BI479" s="31"/>
    </row>
    <row r="480" spans="18:61" s="19" customFormat="1" x14ac:dyDescent="0.25">
      <c r="R480" s="30"/>
      <c r="S480" s="30"/>
      <c r="BF480" s="31"/>
      <c r="BG480" s="31"/>
      <c r="BH480" s="31"/>
      <c r="BI480" s="31"/>
    </row>
    <row r="481" spans="18:61" s="19" customFormat="1" x14ac:dyDescent="0.25">
      <c r="R481" s="30"/>
      <c r="S481" s="30"/>
      <c r="BF481" s="31"/>
      <c r="BG481" s="31"/>
      <c r="BH481" s="31"/>
      <c r="BI481" s="31"/>
    </row>
    <row r="482" spans="18:61" s="19" customFormat="1" x14ac:dyDescent="0.25">
      <c r="R482" s="30"/>
      <c r="S482" s="30"/>
      <c r="BF482" s="31"/>
      <c r="BG482" s="31"/>
      <c r="BH482" s="31"/>
      <c r="BI482" s="31"/>
    </row>
    <row r="483" spans="18:61" s="19" customFormat="1" x14ac:dyDescent="0.25">
      <c r="R483" s="30"/>
      <c r="S483" s="30"/>
      <c r="BF483" s="31"/>
      <c r="BG483" s="31"/>
      <c r="BH483" s="31"/>
      <c r="BI483" s="31"/>
    </row>
    <row r="484" spans="18:61" s="19" customFormat="1" x14ac:dyDescent="0.25">
      <c r="R484" s="30"/>
      <c r="S484" s="30"/>
      <c r="BF484" s="31"/>
      <c r="BG484" s="31"/>
      <c r="BH484" s="31"/>
      <c r="BI484" s="31"/>
    </row>
    <row r="485" spans="18:61" s="19" customFormat="1" x14ac:dyDescent="0.25">
      <c r="R485" s="30"/>
      <c r="S485" s="30"/>
      <c r="BF485" s="31"/>
      <c r="BG485" s="31"/>
      <c r="BH485" s="31"/>
      <c r="BI485" s="31"/>
    </row>
    <row r="486" spans="18:61" s="19" customFormat="1" x14ac:dyDescent="0.25">
      <c r="R486" s="30"/>
      <c r="S486" s="30"/>
      <c r="BF486" s="31"/>
      <c r="BG486" s="31"/>
      <c r="BH486" s="31"/>
      <c r="BI486" s="31"/>
    </row>
    <row r="487" spans="18:61" s="19" customFormat="1" x14ac:dyDescent="0.25">
      <c r="R487" s="30"/>
      <c r="S487" s="30"/>
      <c r="BF487" s="31"/>
      <c r="BG487" s="31"/>
      <c r="BH487" s="31"/>
      <c r="BI487" s="31"/>
    </row>
    <row r="488" spans="18:61" s="19" customFormat="1" x14ac:dyDescent="0.25">
      <c r="R488" s="30"/>
      <c r="S488" s="30"/>
      <c r="BF488" s="31"/>
      <c r="BG488" s="31"/>
      <c r="BH488" s="31"/>
      <c r="BI488" s="31"/>
    </row>
    <row r="489" spans="18:61" s="19" customFormat="1" x14ac:dyDescent="0.25">
      <c r="R489" s="30"/>
      <c r="S489" s="30"/>
      <c r="BF489" s="31"/>
      <c r="BG489" s="31"/>
      <c r="BH489" s="31"/>
      <c r="BI489" s="31"/>
    </row>
    <row r="490" spans="18:61" s="19" customFormat="1" x14ac:dyDescent="0.25">
      <c r="R490" s="30"/>
      <c r="S490" s="30"/>
      <c r="BF490" s="31"/>
      <c r="BG490" s="31"/>
      <c r="BH490" s="31"/>
      <c r="BI490" s="31"/>
    </row>
    <row r="491" spans="18:61" s="19" customFormat="1" x14ac:dyDescent="0.25">
      <c r="R491" s="30"/>
      <c r="S491" s="30"/>
      <c r="BF491" s="31"/>
      <c r="BG491" s="31"/>
      <c r="BH491" s="31"/>
      <c r="BI491" s="31"/>
    </row>
    <row r="492" spans="18:61" s="19" customFormat="1" x14ac:dyDescent="0.25">
      <c r="R492" s="30"/>
      <c r="S492" s="30"/>
      <c r="BF492" s="31"/>
      <c r="BG492" s="31"/>
      <c r="BH492" s="31"/>
      <c r="BI492" s="31"/>
    </row>
    <row r="493" spans="18:61" s="19" customFormat="1" x14ac:dyDescent="0.25">
      <c r="R493" s="30"/>
      <c r="S493" s="30"/>
      <c r="BF493" s="31"/>
      <c r="BG493" s="31"/>
      <c r="BH493" s="31"/>
      <c r="BI493" s="31"/>
    </row>
    <row r="494" spans="18:61" s="19" customFormat="1" x14ac:dyDescent="0.25">
      <c r="R494" s="30"/>
      <c r="S494" s="30"/>
      <c r="BF494" s="31"/>
      <c r="BG494" s="31"/>
      <c r="BH494" s="31"/>
      <c r="BI494" s="31"/>
    </row>
    <row r="495" spans="18:61" s="19" customFormat="1" x14ac:dyDescent="0.25">
      <c r="R495" s="30"/>
      <c r="S495" s="30"/>
      <c r="BF495" s="31"/>
      <c r="BG495" s="31"/>
      <c r="BH495" s="31"/>
      <c r="BI495" s="31"/>
    </row>
    <row r="496" spans="18:61" s="19" customFormat="1" x14ac:dyDescent="0.25">
      <c r="R496" s="30"/>
      <c r="S496" s="30"/>
      <c r="BF496" s="31"/>
      <c r="BG496" s="31"/>
      <c r="BH496" s="31"/>
      <c r="BI496" s="31"/>
    </row>
    <row r="497" spans="1:69" s="19" customFormat="1" x14ac:dyDescent="0.25">
      <c r="R497" s="30"/>
      <c r="S497" s="30"/>
      <c r="BF497" s="31"/>
      <c r="BG497" s="31"/>
      <c r="BH497" s="31"/>
      <c r="BI497" s="31"/>
    </row>
    <row r="498" spans="1:69" s="19" customFormat="1" x14ac:dyDescent="0.25">
      <c r="R498" s="30"/>
      <c r="S498" s="30"/>
      <c r="BF498" s="31"/>
      <c r="BG498" s="31"/>
      <c r="BH498" s="31"/>
      <c r="BI498" s="31"/>
    </row>
    <row r="499" spans="1:69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30"/>
      <c r="S499" s="30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31"/>
      <c r="BG499" s="31"/>
      <c r="BH499" s="31"/>
      <c r="BI499" s="31"/>
      <c r="BO499" s="3"/>
      <c r="BP499" s="3"/>
      <c r="BQ499" s="3"/>
    </row>
    <row r="500" spans="1:69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30"/>
      <c r="S500" s="30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31"/>
      <c r="BG500" s="31"/>
      <c r="BH500" s="31"/>
      <c r="BI500" s="31"/>
      <c r="BO500" s="3"/>
      <c r="BP500" s="3"/>
      <c r="BQ500" s="3"/>
    </row>
    <row r="501" spans="1:69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30"/>
      <c r="S501" s="30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31"/>
      <c r="BG501" s="31"/>
      <c r="BH501" s="31"/>
      <c r="BI501" s="31"/>
      <c r="BO501" s="3"/>
      <c r="BP501" s="3"/>
      <c r="BQ501" s="3"/>
    </row>
    <row r="502" spans="1:69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30"/>
      <c r="S502" s="30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31"/>
      <c r="BG502" s="31"/>
      <c r="BH502" s="31"/>
      <c r="BI502" s="31"/>
      <c r="BO502" s="3"/>
      <c r="BP502" s="3"/>
      <c r="BQ502" s="3"/>
    </row>
    <row r="503" spans="1:69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30"/>
      <c r="S503" s="30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31"/>
      <c r="BG503" s="31"/>
      <c r="BH503" s="31"/>
      <c r="BI503" s="31"/>
      <c r="BO503" s="3"/>
      <c r="BP503" s="3"/>
      <c r="BQ503" s="3"/>
    </row>
    <row r="504" spans="1:69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30"/>
      <c r="S504" s="30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31"/>
      <c r="BG504" s="31"/>
      <c r="BH504" s="31"/>
      <c r="BI504" s="31"/>
      <c r="BO504" s="3"/>
      <c r="BP504" s="3"/>
      <c r="BQ504" s="3"/>
    </row>
    <row r="505" spans="1:69" x14ac:dyDescent="0.25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O505" s="3"/>
      <c r="BP505" s="3"/>
      <c r="BQ505" s="3"/>
    </row>
    <row r="506" spans="1:69" x14ac:dyDescent="0.25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O506" s="3"/>
      <c r="BP506" s="3"/>
      <c r="BQ506" s="3"/>
    </row>
    <row r="507" spans="1:69" x14ac:dyDescent="0.25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O507" s="3"/>
      <c r="BP507" s="3"/>
      <c r="BQ507" s="3"/>
    </row>
    <row r="508" spans="1:69" x14ac:dyDescent="0.25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O508" s="3"/>
      <c r="BP508" s="3"/>
      <c r="BQ508" s="3"/>
    </row>
    <row r="509" spans="1:69" x14ac:dyDescent="0.25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O509" s="3"/>
      <c r="BP509" s="3"/>
      <c r="BQ509" s="3"/>
    </row>
    <row r="510" spans="1:69" x14ac:dyDescent="0.25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O510" s="3"/>
      <c r="BP510" s="3"/>
      <c r="BQ510" s="3"/>
    </row>
    <row r="511" spans="1:69" x14ac:dyDescent="0.25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O511" s="3"/>
      <c r="BP511" s="3"/>
      <c r="BQ511" s="3"/>
    </row>
    <row r="512" spans="1:69" x14ac:dyDescent="0.25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O512" s="3"/>
      <c r="BP512" s="3"/>
      <c r="BQ512" s="3"/>
    </row>
    <row r="513" spans="18:69" x14ac:dyDescent="0.25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O513" s="3"/>
      <c r="BP513" s="3"/>
      <c r="BQ513" s="3"/>
    </row>
    <row r="514" spans="18:69" x14ac:dyDescent="0.25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O514" s="3"/>
      <c r="BP514" s="3"/>
      <c r="BQ514" s="3"/>
    </row>
    <row r="515" spans="18:69" x14ac:dyDescent="0.25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O515" s="3"/>
      <c r="BP515" s="3"/>
      <c r="BQ515" s="3"/>
    </row>
    <row r="516" spans="18:69" x14ac:dyDescent="0.25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O516" s="3"/>
      <c r="BP516" s="3"/>
      <c r="BQ516" s="3"/>
    </row>
    <row r="517" spans="18:69" x14ac:dyDescent="0.25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O517" s="3"/>
      <c r="BP517" s="3"/>
      <c r="BQ517" s="3"/>
    </row>
    <row r="518" spans="18:69" x14ac:dyDescent="0.25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O518" s="3"/>
      <c r="BP518" s="3"/>
      <c r="BQ518" s="3"/>
    </row>
    <row r="519" spans="18:69" x14ac:dyDescent="0.25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O519" s="3"/>
      <c r="BP519" s="3"/>
      <c r="BQ519" s="3"/>
    </row>
    <row r="520" spans="18:69" x14ac:dyDescent="0.25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O520" s="3"/>
      <c r="BP520" s="3"/>
      <c r="BQ520" s="3"/>
    </row>
    <row r="521" spans="18:69" x14ac:dyDescent="0.25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O521" s="3"/>
      <c r="BP521" s="3"/>
      <c r="BQ521" s="3"/>
    </row>
    <row r="522" spans="18:69" x14ac:dyDescent="0.25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O522" s="3"/>
      <c r="BP522" s="3"/>
      <c r="BQ522" s="3"/>
    </row>
    <row r="523" spans="18:69" x14ac:dyDescent="0.25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O523" s="3"/>
      <c r="BP523" s="3"/>
      <c r="BQ523" s="3"/>
    </row>
    <row r="524" spans="18:69" x14ac:dyDescent="0.25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O524" s="3"/>
      <c r="BP524" s="3"/>
      <c r="BQ524" s="3"/>
    </row>
    <row r="525" spans="18:69" x14ac:dyDescent="0.25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O525" s="3"/>
      <c r="BP525" s="3"/>
      <c r="BQ525" s="3"/>
    </row>
    <row r="526" spans="18:69" x14ac:dyDescent="0.25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O526" s="3"/>
      <c r="BP526" s="3"/>
      <c r="BQ526" s="3"/>
    </row>
    <row r="527" spans="18:69" x14ac:dyDescent="0.25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O527" s="3"/>
      <c r="BP527" s="3"/>
      <c r="BQ527" s="3"/>
    </row>
    <row r="528" spans="18:69" x14ac:dyDescent="0.25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O528" s="3"/>
      <c r="BP528" s="3"/>
      <c r="BQ528" s="3"/>
    </row>
    <row r="529" spans="18:69" x14ac:dyDescent="0.25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O529" s="3"/>
      <c r="BP529" s="3"/>
      <c r="BQ529" s="3"/>
    </row>
    <row r="530" spans="18:69" x14ac:dyDescent="0.25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O530" s="3"/>
      <c r="BP530" s="3"/>
      <c r="BQ530" s="3"/>
    </row>
    <row r="531" spans="18:69" x14ac:dyDescent="0.25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O531" s="3"/>
      <c r="BP531" s="3"/>
      <c r="BQ531" s="3"/>
    </row>
    <row r="532" spans="18:69" x14ac:dyDescent="0.25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O532" s="3"/>
      <c r="BP532" s="3"/>
      <c r="BQ532" s="3"/>
    </row>
    <row r="533" spans="18:69" x14ac:dyDescent="0.25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O533" s="3"/>
      <c r="BP533" s="3"/>
      <c r="BQ533" s="3"/>
    </row>
    <row r="534" spans="18:69" x14ac:dyDescent="0.25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O534" s="3"/>
      <c r="BP534" s="3"/>
      <c r="BQ534" s="3"/>
    </row>
    <row r="535" spans="18:69" x14ac:dyDescent="0.25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O535" s="3"/>
      <c r="BP535" s="3"/>
      <c r="BQ535" s="3"/>
    </row>
    <row r="536" spans="18:69" x14ac:dyDescent="0.25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O536" s="3"/>
      <c r="BP536" s="3"/>
      <c r="BQ536" s="3"/>
    </row>
    <row r="537" spans="18:69" x14ac:dyDescent="0.25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O537" s="3"/>
      <c r="BP537" s="3"/>
      <c r="BQ537" s="3"/>
    </row>
    <row r="538" spans="18:69" x14ac:dyDescent="0.25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O538" s="3"/>
      <c r="BP538" s="3"/>
      <c r="BQ538" s="3"/>
    </row>
    <row r="539" spans="18:69" x14ac:dyDescent="0.25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O539" s="3"/>
      <c r="BP539" s="3"/>
      <c r="BQ539" s="3"/>
    </row>
    <row r="540" spans="18:69" x14ac:dyDescent="0.25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O540" s="3"/>
      <c r="BP540" s="3"/>
      <c r="BQ540" s="3"/>
    </row>
    <row r="541" spans="18:69" x14ac:dyDescent="0.25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O541" s="3"/>
      <c r="BP541" s="3"/>
      <c r="BQ541" s="3"/>
    </row>
    <row r="542" spans="18:69" x14ac:dyDescent="0.25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O542" s="3"/>
      <c r="BP542" s="3"/>
      <c r="BQ542" s="3"/>
    </row>
    <row r="543" spans="18:69" x14ac:dyDescent="0.25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O543" s="3"/>
      <c r="BP543" s="3"/>
      <c r="BQ543" s="3"/>
    </row>
    <row r="544" spans="18:69" x14ac:dyDescent="0.25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O544" s="3"/>
      <c r="BP544" s="3"/>
      <c r="BQ544" s="3"/>
    </row>
    <row r="545" spans="18:69" x14ac:dyDescent="0.25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O545" s="3"/>
      <c r="BP545" s="3"/>
      <c r="BQ545" s="3"/>
    </row>
    <row r="546" spans="18:69" x14ac:dyDescent="0.25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O546" s="3"/>
      <c r="BP546" s="3"/>
      <c r="BQ546" s="3"/>
    </row>
    <row r="547" spans="18:69" x14ac:dyDescent="0.25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O547" s="3"/>
      <c r="BP547" s="3"/>
      <c r="BQ547" s="3"/>
    </row>
    <row r="548" spans="18:69" x14ac:dyDescent="0.25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O548" s="3"/>
      <c r="BP548" s="3"/>
      <c r="BQ548" s="3"/>
    </row>
    <row r="549" spans="18:69" x14ac:dyDescent="0.25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O549" s="3"/>
      <c r="BP549" s="3"/>
      <c r="BQ549" s="3"/>
    </row>
    <row r="550" spans="18:69" x14ac:dyDescent="0.25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O550" s="3"/>
      <c r="BP550" s="3"/>
      <c r="BQ550" s="3"/>
    </row>
    <row r="551" spans="18:69" x14ac:dyDescent="0.25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O551" s="3"/>
      <c r="BP551" s="3"/>
      <c r="BQ551" s="3"/>
    </row>
    <row r="552" spans="18:69" x14ac:dyDescent="0.25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O552" s="3"/>
      <c r="BP552" s="3"/>
      <c r="BQ552" s="3"/>
    </row>
    <row r="553" spans="18:69" x14ac:dyDescent="0.25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O553" s="3"/>
      <c r="BP553" s="3"/>
      <c r="BQ553" s="3"/>
    </row>
    <row r="554" spans="18:69" x14ac:dyDescent="0.25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O554" s="3"/>
      <c r="BP554" s="3"/>
      <c r="BQ554" s="3"/>
    </row>
    <row r="555" spans="18:69" x14ac:dyDescent="0.25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O555" s="3"/>
      <c r="BP555" s="3"/>
      <c r="BQ555" s="3"/>
    </row>
    <row r="556" spans="18:69" x14ac:dyDescent="0.25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O556" s="3"/>
      <c r="BP556" s="3"/>
      <c r="BQ556" s="3"/>
    </row>
    <row r="557" spans="18:69" x14ac:dyDescent="0.25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O557" s="3"/>
      <c r="BP557" s="3"/>
      <c r="BQ557" s="3"/>
    </row>
    <row r="558" spans="18:69" x14ac:dyDescent="0.25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O558" s="3"/>
      <c r="BP558" s="3"/>
      <c r="BQ558" s="3"/>
    </row>
    <row r="559" spans="18:69" x14ac:dyDescent="0.25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O559" s="3"/>
      <c r="BP559" s="3"/>
      <c r="BQ559" s="3"/>
    </row>
    <row r="560" spans="18:69" x14ac:dyDescent="0.25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O560" s="3"/>
      <c r="BP560" s="3"/>
      <c r="BQ560" s="3"/>
    </row>
    <row r="561" spans="18:69" x14ac:dyDescent="0.25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O561" s="3"/>
      <c r="BP561" s="3"/>
      <c r="BQ561" s="3"/>
    </row>
    <row r="562" spans="18:69" x14ac:dyDescent="0.25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O562" s="3"/>
      <c r="BP562" s="3"/>
      <c r="BQ562" s="3"/>
    </row>
    <row r="563" spans="18:69" x14ac:dyDescent="0.25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O563" s="3"/>
      <c r="BP563" s="3"/>
      <c r="BQ563" s="3"/>
    </row>
    <row r="564" spans="18:69" x14ac:dyDescent="0.25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O564" s="3"/>
      <c r="BP564" s="3"/>
      <c r="BQ564" s="3"/>
    </row>
    <row r="565" spans="18:69" x14ac:dyDescent="0.25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O565" s="3"/>
      <c r="BP565" s="3"/>
      <c r="BQ565" s="3"/>
    </row>
    <row r="566" spans="18:69" x14ac:dyDescent="0.25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O566" s="3"/>
      <c r="BP566" s="3"/>
      <c r="BQ566" s="3"/>
    </row>
    <row r="567" spans="18:69" x14ac:dyDescent="0.25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O567" s="3"/>
      <c r="BP567" s="3"/>
      <c r="BQ567" s="3"/>
    </row>
    <row r="568" spans="18:69" x14ac:dyDescent="0.25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O568" s="3"/>
      <c r="BP568" s="3"/>
      <c r="BQ568" s="3"/>
    </row>
    <row r="569" spans="18:69" x14ac:dyDescent="0.25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O569" s="3"/>
      <c r="BP569" s="3"/>
      <c r="BQ569" s="3"/>
    </row>
    <row r="570" spans="18:69" x14ac:dyDescent="0.25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O570" s="3"/>
      <c r="BP570" s="3"/>
      <c r="BQ570" s="3"/>
    </row>
    <row r="571" spans="18:69" x14ac:dyDescent="0.25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O571" s="3"/>
      <c r="BP571" s="3"/>
      <c r="BQ571" s="3"/>
    </row>
    <row r="572" spans="18:69" x14ac:dyDescent="0.25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O572" s="3"/>
      <c r="BP572" s="3"/>
      <c r="BQ572" s="3"/>
    </row>
    <row r="573" spans="18:69" x14ac:dyDescent="0.25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O573" s="3"/>
      <c r="BP573" s="3"/>
      <c r="BQ573" s="3"/>
    </row>
    <row r="574" spans="18:69" x14ac:dyDescent="0.25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O574" s="3"/>
      <c r="BP574" s="3"/>
      <c r="BQ574" s="3"/>
    </row>
    <row r="575" spans="18:69" x14ac:dyDescent="0.25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O575" s="3"/>
      <c r="BP575" s="3"/>
      <c r="BQ575" s="3"/>
    </row>
    <row r="576" spans="18:69" x14ac:dyDescent="0.25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O576" s="3"/>
      <c r="BP576" s="3"/>
      <c r="BQ576" s="3"/>
    </row>
    <row r="577" spans="18:69" x14ac:dyDescent="0.25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O577" s="3"/>
      <c r="BP577" s="3"/>
      <c r="BQ577" s="3"/>
    </row>
    <row r="578" spans="18:69" x14ac:dyDescent="0.25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O578" s="3"/>
      <c r="BP578" s="3"/>
      <c r="BQ578" s="3"/>
    </row>
    <row r="579" spans="18:69" x14ac:dyDescent="0.25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O579" s="3"/>
      <c r="BP579" s="3"/>
      <c r="BQ579" s="3"/>
    </row>
    <row r="580" spans="18:69" x14ac:dyDescent="0.25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O580" s="3"/>
      <c r="BP580" s="3"/>
      <c r="BQ580" s="3"/>
    </row>
    <row r="581" spans="18:69" x14ac:dyDescent="0.25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O581" s="3"/>
      <c r="BP581" s="3"/>
      <c r="BQ581" s="3"/>
    </row>
    <row r="582" spans="18:69" x14ac:dyDescent="0.25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O582" s="3"/>
      <c r="BP582" s="3"/>
      <c r="BQ582" s="3"/>
    </row>
    <row r="583" spans="18:69" x14ac:dyDescent="0.25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O583" s="3"/>
      <c r="BP583" s="3"/>
      <c r="BQ583" s="3"/>
    </row>
    <row r="584" spans="18:69" x14ac:dyDescent="0.25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O584" s="3"/>
      <c r="BP584" s="3"/>
      <c r="BQ584" s="3"/>
    </row>
    <row r="585" spans="18:69" x14ac:dyDescent="0.25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O585" s="3"/>
      <c r="BP585" s="3"/>
      <c r="BQ585" s="3"/>
    </row>
    <row r="586" spans="18:69" x14ac:dyDescent="0.25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O586" s="3"/>
      <c r="BP586" s="3"/>
      <c r="BQ586" s="3"/>
    </row>
    <row r="587" spans="18:69" x14ac:dyDescent="0.25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O587" s="3"/>
      <c r="BP587" s="3"/>
      <c r="BQ587" s="3"/>
    </row>
    <row r="588" spans="18:69" x14ac:dyDescent="0.25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O588" s="3"/>
      <c r="BP588" s="3"/>
      <c r="BQ588" s="3"/>
    </row>
    <row r="589" spans="18:69" x14ac:dyDescent="0.25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O589" s="3"/>
      <c r="BP589" s="3"/>
      <c r="BQ589" s="3"/>
    </row>
    <row r="590" spans="18:69" x14ac:dyDescent="0.25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O590" s="3"/>
      <c r="BP590" s="3"/>
      <c r="BQ590" s="3"/>
    </row>
    <row r="591" spans="18:69" x14ac:dyDescent="0.25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O591" s="3"/>
      <c r="BP591" s="3"/>
      <c r="BQ591" s="3"/>
    </row>
    <row r="592" spans="18:69" x14ac:dyDescent="0.25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O592" s="3"/>
      <c r="BP592" s="3"/>
      <c r="BQ592" s="3"/>
    </row>
    <row r="593" spans="18:69" x14ac:dyDescent="0.25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O593" s="3"/>
      <c r="BP593" s="3"/>
      <c r="BQ593" s="3"/>
    </row>
    <row r="594" spans="18:69" x14ac:dyDescent="0.25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O594" s="3"/>
      <c r="BP594" s="3"/>
      <c r="BQ594" s="3"/>
    </row>
    <row r="595" spans="18:69" x14ac:dyDescent="0.25">
      <c r="R595" s="3"/>
      <c r="S595" s="3"/>
      <c r="T595" s="3"/>
      <c r="U595" s="3"/>
      <c r="V595" s="3"/>
      <c r="W595" s="3"/>
      <c r="BF595" s="3"/>
      <c r="BG595" s="3"/>
      <c r="BH595" s="3"/>
      <c r="BI595" s="3"/>
      <c r="BO595" s="3"/>
      <c r="BP595" s="3"/>
      <c r="BQ595" s="3"/>
    </row>
    <row r="596" spans="18:69" x14ac:dyDescent="0.25">
      <c r="R596" s="3"/>
      <c r="S596" s="3"/>
      <c r="T596" s="3"/>
      <c r="U596" s="3"/>
      <c r="V596" s="3"/>
      <c r="W596" s="3"/>
      <c r="BF596" s="3"/>
      <c r="BG596" s="3"/>
      <c r="BH596" s="3"/>
      <c r="BI596" s="3"/>
      <c r="BO596" s="3"/>
      <c r="BP596" s="3"/>
      <c r="BQ596" s="3"/>
    </row>
    <row r="597" spans="18:69" x14ac:dyDescent="0.25">
      <c r="R597" s="3"/>
      <c r="S597" s="3"/>
      <c r="T597" s="3"/>
      <c r="U597" s="3"/>
      <c r="V597" s="3"/>
      <c r="W597" s="3"/>
      <c r="BF597" s="3"/>
      <c r="BG597" s="3"/>
      <c r="BH597" s="3"/>
      <c r="BI597" s="3"/>
      <c r="BO597" s="3"/>
      <c r="BP597" s="3"/>
      <c r="BQ597" s="3"/>
    </row>
    <row r="598" spans="18:69" x14ac:dyDescent="0.25">
      <c r="R598" s="3"/>
      <c r="S598" s="3"/>
      <c r="T598" s="3"/>
      <c r="U598" s="3"/>
      <c r="V598" s="3"/>
      <c r="W598" s="3"/>
      <c r="BF598" s="3"/>
      <c r="BG598" s="3"/>
      <c r="BH598" s="3"/>
      <c r="BI598" s="3"/>
      <c r="BO598" s="3"/>
      <c r="BP598" s="3"/>
      <c r="BQ598" s="3"/>
    </row>
    <row r="599" spans="18:69" x14ac:dyDescent="0.25">
      <c r="R599" s="3"/>
      <c r="S599" s="3"/>
      <c r="T599" s="3"/>
      <c r="U599" s="3"/>
      <c r="V599" s="3"/>
      <c r="W599" s="3"/>
      <c r="BF599" s="3"/>
      <c r="BG599" s="3"/>
      <c r="BH599" s="3"/>
      <c r="BI599" s="3"/>
      <c r="BO599" s="3"/>
      <c r="BP599" s="3"/>
      <c r="BQ599" s="3"/>
    </row>
    <row r="600" spans="18:69" x14ac:dyDescent="0.25">
      <c r="R600" s="3"/>
      <c r="S600" s="3"/>
      <c r="T600" s="3"/>
      <c r="U600" s="3"/>
      <c r="V600" s="3"/>
      <c r="W600" s="3"/>
      <c r="BF600" s="3"/>
      <c r="BG600" s="3"/>
      <c r="BH600" s="3"/>
      <c r="BI600" s="3"/>
      <c r="BO600" s="3"/>
      <c r="BP600" s="3"/>
      <c r="BQ600" s="3"/>
    </row>
    <row r="601" spans="18:69" x14ac:dyDescent="0.25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O601" s="3"/>
      <c r="BP601" s="3"/>
      <c r="BQ601" s="3"/>
    </row>
    <row r="602" spans="18:69" x14ac:dyDescent="0.25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O602" s="3"/>
      <c r="BP602" s="3"/>
      <c r="BQ602" s="3"/>
    </row>
    <row r="603" spans="18:69" x14ac:dyDescent="0.25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O603" s="3"/>
      <c r="BP603" s="3"/>
      <c r="BQ603" s="3"/>
    </row>
    <row r="604" spans="18:69" x14ac:dyDescent="0.25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O604" s="3"/>
      <c r="BP604" s="3"/>
      <c r="BQ604" s="3"/>
    </row>
    <row r="605" spans="18:69" x14ac:dyDescent="0.25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O605" s="3"/>
      <c r="BP605" s="3"/>
      <c r="BQ605" s="3"/>
    </row>
    <row r="606" spans="18:69" x14ac:dyDescent="0.25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O606" s="3"/>
      <c r="BP606" s="3"/>
      <c r="BQ606" s="3"/>
    </row>
    <row r="607" spans="18:69" x14ac:dyDescent="0.25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O607" s="3"/>
      <c r="BP607" s="3"/>
      <c r="BQ607" s="3"/>
    </row>
    <row r="608" spans="18:69" x14ac:dyDescent="0.25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O608" s="3"/>
      <c r="BP608" s="3"/>
      <c r="BQ608" s="3"/>
    </row>
    <row r="609" spans="18:69" x14ac:dyDescent="0.25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O609" s="3"/>
      <c r="BP609" s="3"/>
      <c r="BQ609" s="3"/>
    </row>
    <row r="610" spans="18:69" x14ac:dyDescent="0.25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O610" s="3"/>
      <c r="BP610" s="3"/>
      <c r="BQ610" s="3"/>
    </row>
    <row r="611" spans="18:69" x14ac:dyDescent="0.25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O611" s="3"/>
      <c r="BP611" s="3"/>
      <c r="BQ611" s="3"/>
    </row>
    <row r="612" spans="18:69" x14ac:dyDescent="0.25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O612" s="3"/>
      <c r="BP612" s="3"/>
      <c r="BQ612" s="3"/>
    </row>
    <row r="613" spans="18:69" x14ac:dyDescent="0.25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O613" s="3"/>
      <c r="BP613" s="3"/>
      <c r="BQ613" s="3"/>
    </row>
    <row r="614" spans="18:69" x14ac:dyDescent="0.25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O614" s="3"/>
      <c r="BP614" s="3"/>
      <c r="BQ614" s="3"/>
    </row>
    <row r="615" spans="18:69" x14ac:dyDescent="0.25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O615" s="3"/>
      <c r="BP615" s="3"/>
      <c r="BQ615" s="3"/>
    </row>
    <row r="616" spans="18:69" x14ac:dyDescent="0.25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O616" s="3"/>
      <c r="BP616" s="3"/>
      <c r="BQ616" s="3"/>
    </row>
    <row r="617" spans="18:69" x14ac:dyDescent="0.25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O617" s="3"/>
      <c r="BP617" s="3"/>
      <c r="BQ617" s="3"/>
    </row>
    <row r="618" spans="18:69" x14ac:dyDescent="0.25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O618" s="3"/>
      <c r="BP618" s="3"/>
      <c r="BQ618" s="3"/>
    </row>
    <row r="619" spans="18:69" x14ac:dyDescent="0.25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O619" s="3"/>
      <c r="BP619" s="3"/>
      <c r="BQ619" s="3"/>
    </row>
    <row r="620" spans="18:69" x14ac:dyDescent="0.25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O620" s="3"/>
      <c r="BP620" s="3"/>
      <c r="BQ620" s="3"/>
    </row>
    <row r="621" spans="18:69" x14ac:dyDescent="0.25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O621" s="3"/>
      <c r="BP621" s="3"/>
      <c r="BQ621" s="3"/>
    </row>
    <row r="622" spans="18:69" x14ac:dyDescent="0.25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O622" s="3"/>
      <c r="BP622" s="3"/>
      <c r="BQ622" s="3"/>
    </row>
    <row r="623" spans="18:69" x14ac:dyDescent="0.25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O623" s="3"/>
      <c r="BP623" s="3"/>
      <c r="BQ623" s="3"/>
    </row>
    <row r="624" spans="18:69" x14ac:dyDescent="0.25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O624" s="3"/>
      <c r="BP624" s="3"/>
      <c r="BQ624" s="3"/>
    </row>
    <row r="625" spans="18:69" x14ac:dyDescent="0.25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O625" s="3"/>
      <c r="BP625" s="3"/>
      <c r="BQ625" s="3"/>
    </row>
    <row r="626" spans="18:69" x14ac:dyDescent="0.25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O626" s="3"/>
      <c r="BP626" s="3"/>
      <c r="BQ626" s="3"/>
    </row>
    <row r="627" spans="18:69" x14ac:dyDescent="0.25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O627" s="3"/>
      <c r="BP627" s="3"/>
      <c r="BQ627" s="3"/>
    </row>
    <row r="628" spans="18:69" x14ac:dyDescent="0.25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O628" s="3"/>
      <c r="BP628" s="3"/>
      <c r="BQ628" s="3"/>
    </row>
    <row r="629" spans="18:69" x14ac:dyDescent="0.25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O629" s="3"/>
      <c r="BP629" s="3"/>
      <c r="BQ629" s="3"/>
    </row>
    <row r="630" spans="18:69" x14ac:dyDescent="0.25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O630" s="3"/>
      <c r="BP630" s="3"/>
      <c r="BQ630" s="3"/>
    </row>
    <row r="631" spans="18:69" x14ac:dyDescent="0.25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O631" s="3"/>
      <c r="BP631" s="3"/>
      <c r="BQ631" s="3"/>
    </row>
    <row r="632" spans="18:69" x14ac:dyDescent="0.25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O632" s="3"/>
      <c r="BP632" s="3"/>
      <c r="BQ632" s="3"/>
    </row>
    <row r="633" spans="18:69" x14ac:dyDescent="0.25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O633" s="3"/>
      <c r="BP633" s="3"/>
      <c r="BQ633" s="3"/>
    </row>
    <row r="634" spans="18:69" x14ac:dyDescent="0.25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O634" s="3"/>
      <c r="BP634" s="3"/>
      <c r="BQ634" s="3"/>
    </row>
    <row r="635" spans="18:69" x14ac:dyDescent="0.25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O635" s="3"/>
      <c r="BP635" s="3"/>
      <c r="BQ635" s="3"/>
    </row>
    <row r="636" spans="18:69" x14ac:dyDescent="0.25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O636" s="3"/>
      <c r="BP636" s="3"/>
      <c r="BQ636" s="3"/>
    </row>
    <row r="637" spans="18:69" x14ac:dyDescent="0.25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O637" s="3"/>
      <c r="BP637" s="3"/>
      <c r="BQ637" s="3"/>
    </row>
    <row r="638" spans="18:69" x14ac:dyDescent="0.25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O638" s="3"/>
      <c r="BP638" s="3"/>
      <c r="BQ638" s="3"/>
    </row>
    <row r="639" spans="18:69" x14ac:dyDescent="0.25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O639" s="3"/>
      <c r="BP639" s="3"/>
      <c r="BQ639" s="3"/>
    </row>
    <row r="640" spans="18:69" x14ac:dyDescent="0.25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O640" s="3"/>
      <c r="BP640" s="3"/>
      <c r="BQ640" s="3"/>
    </row>
    <row r="641" spans="18:69" x14ac:dyDescent="0.25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O641" s="3"/>
      <c r="BP641" s="3"/>
      <c r="BQ641" s="3"/>
    </row>
    <row r="642" spans="18:69" x14ac:dyDescent="0.25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O642" s="3"/>
      <c r="BP642" s="3"/>
      <c r="BQ642" s="3"/>
    </row>
    <row r="643" spans="18:69" x14ac:dyDescent="0.25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O643" s="3"/>
      <c r="BP643" s="3"/>
      <c r="BQ643" s="3"/>
    </row>
    <row r="644" spans="18:69" x14ac:dyDescent="0.25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O644" s="3"/>
      <c r="BP644" s="3"/>
      <c r="BQ644" s="3"/>
    </row>
    <row r="645" spans="18:69" x14ac:dyDescent="0.25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O645" s="3"/>
      <c r="BP645" s="3"/>
      <c r="BQ645" s="3"/>
    </row>
    <row r="646" spans="18:69" x14ac:dyDescent="0.25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O646" s="3"/>
      <c r="BP646" s="3"/>
      <c r="BQ646" s="3"/>
    </row>
    <row r="647" spans="18:69" x14ac:dyDescent="0.25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O647" s="3"/>
      <c r="BP647" s="3"/>
      <c r="BQ647" s="3"/>
    </row>
    <row r="648" spans="18:69" x14ac:dyDescent="0.25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O648" s="3"/>
      <c r="BP648" s="3"/>
      <c r="BQ648" s="3"/>
    </row>
    <row r="649" spans="18:69" x14ac:dyDescent="0.25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O649" s="3"/>
      <c r="BP649" s="3"/>
      <c r="BQ649" s="3"/>
    </row>
    <row r="650" spans="18:69" x14ac:dyDescent="0.25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O650" s="3"/>
      <c r="BP650" s="3"/>
      <c r="BQ650" s="3"/>
    </row>
    <row r="651" spans="18:69" x14ac:dyDescent="0.25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O651" s="3"/>
      <c r="BP651" s="3"/>
      <c r="BQ651" s="3"/>
    </row>
    <row r="652" spans="18:69" x14ac:dyDescent="0.25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O652" s="3"/>
      <c r="BP652" s="3"/>
      <c r="BQ652" s="3"/>
    </row>
    <row r="653" spans="18:69" x14ac:dyDescent="0.25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O653" s="3"/>
      <c r="BP653" s="3"/>
      <c r="BQ653" s="3"/>
    </row>
    <row r="654" spans="18:69" x14ac:dyDescent="0.25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O654" s="3"/>
      <c r="BP654" s="3"/>
      <c r="BQ654" s="3"/>
    </row>
    <row r="655" spans="18:69" x14ac:dyDescent="0.25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O655" s="3"/>
      <c r="BP655" s="3"/>
      <c r="BQ655" s="3"/>
    </row>
    <row r="656" spans="18:69" x14ac:dyDescent="0.25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O656" s="3"/>
      <c r="BP656" s="3"/>
      <c r="BQ656" s="3"/>
    </row>
    <row r="657" spans="18:69" x14ac:dyDescent="0.25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O657" s="3"/>
      <c r="BP657" s="3"/>
      <c r="BQ657" s="3"/>
    </row>
    <row r="658" spans="18:69" x14ac:dyDescent="0.25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O658" s="3"/>
      <c r="BP658" s="3"/>
      <c r="BQ658" s="3"/>
    </row>
    <row r="659" spans="18:69" x14ac:dyDescent="0.25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O659" s="3"/>
      <c r="BP659" s="3"/>
      <c r="BQ659" s="3"/>
    </row>
    <row r="660" spans="18:69" x14ac:dyDescent="0.25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O660" s="3"/>
      <c r="BP660" s="3"/>
      <c r="BQ660" s="3"/>
    </row>
    <row r="661" spans="18:69" x14ac:dyDescent="0.25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O661" s="3"/>
      <c r="BP661" s="3"/>
      <c r="BQ661" s="3"/>
    </row>
    <row r="662" spans="18:69" x14ac:dyDescent="0.25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O662" s="3"/>
      <c r="BP662" s="3"/>
      <c r="BQ662" s="3"/>
    </row>
    <row r="663" spans="18:69" x14ac:dyDescent="0.25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O663" s="3"/>
      <c r="BP663" s="3"/>
      <c r="BQ663" s="3"/>
    </row>
    <row r="664" spans="18:69" x14ac:dyDescent="0.25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O664" s="3"/>
      <c r="BP664" s="3"/>
      <c r="BQ664" s="3"/>
    </row>
    <row r="665" spans="18:69" x14ac:dyDescent="0.25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O665" s="3"/>
      <c r="BP665" s="3"/>
      <c r="BQ665" s="3"/>
    </row>
    <row r="666" spans="18:69" x14ac:dyDescent="0.25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O666" s="3"/>
      <c r="BP666" s="3"/>
      <c r="BQ666" s="3"/>
    </row>
    <row r="667" spans="18:69" x14ac:dyDescent="0.25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O667" s="3"/>
      <c r="BP667" s="3"/>
      <c r="BQ667" s="3"/>
    </row>
    <row r="668" spans="18:69" x14ac:dyDescent="0.25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O668" s="3"/>
      <c r="BP668" s="3"/>
      <c r="BQ668" s="3"/>
    </row>
    <row r="669" spans="18:69" x14ac:dyDescent="0.25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O669" s="3"/>
      <c r="BP669" s="3"/>
      <c r="BQ669" s="3"/>
    </row>
    <row r="670" spans="18:69" x14ac:dyDescent="0.25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O670" s="3"/>
      <c r="BP670" s="3"/>
      <c r="BQ670" s="3"/>
    </row>
    <row r="671" spans="18:69" x14ac:dyDescent="0.25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O671" s="3"/>
      <c r="BP671" s="3"/>
      <c r="BQ671" s="3"/>
    </row>
    <row r="672" spans="18:69" x14ac:dyDescent="0.25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O672" s="3"/>
      <c r="BP672" s="3"/>
      <c r="BQ672" s="3"/>
    </row>
    <row r="673" spans="18:69" x14ac:dyDescent="0.25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O673" s="3"/>
      <c r="BP673" s="3"/>
      <c r="BQ673" s="3"/>
    </row>
    <row r="674" spans="18:69" x14ac:dyDescent="0.25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O674" s="3"/>
      <c r="BP674" s="3"/>
      <c r="BQ674" s="3"/>
    </row>
    <row r="675" spans="18:69" x14ac:dyDescent="0.25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O675" s="3"/>
      <c r="BP675" s="3"/>
      <c r="BQ675" s="3"/>
    </row>
    <row r="676" spans="18:69" x14ac:dyDescent="0.25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O676" s="3"/>
      <c r="BP676" s="3"/>
      <c r="BQ676" s="3"/>
    </row>
    <row r="677" spans="18:69" x14ac:dyDescent="0.25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O677" s="3"/>
      <c r="BP677" s="3"/>
      <c r="BQ677" s="3"/>
    </row>
    <row r="678" spans="18:69" x14ac:dyDescent="0.25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O678" s="3"/>
      <c r="BP678" s="3"/>
      <c r="BQ678" s="3"/>
    </row>
    <row r="679" spans="18:69" x14ac:dyDescent="0.25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O679" s="3"/>
      <c r="BP679" s="3"/>
      <c r="BQ679" s="3"/>
    </row>
    <row r="680" spans="18:69" x14ac:dyDescent="0.25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O680" s="3"/>
      <c r="BP680" s="3"/>
      <c r="BQ680" s="3"/>
    </row>
    <row r="681" spans="18:69" x14ac:dyDescent="0.25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O681" s="3"/>
      <c r="BP681" s="3"/>
      <c r="BQ681" s="3"/>
    </row>
    <row r="682" spans="18:69" x14ac:dyDescent="0.25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O682" s="3"/>
      <c r="BP682" s="3"/>
      <c r="BQ682" s="3"/>
    </row>
    <row r="683" spans="18:69" x14ac:dyDescent="0.25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O683" s="3"/>
      <c r="BP683" s="3"/>
      <c r="BQ683" s="3"/>
    </row>
    <row r="684" spans="18:69" x14ac:dyDescent="0.25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O684" s="3"/>
      <c r="BP684" s="3"/>
      <c r="BQ684" s="3"/>
    </row>
    <row r="685" spans="18:69" x14ac:dyDescent="0.25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O685" s="3"/>
      <c r="BP685" s="3"/>
      <c r="BQ685" s="3"/>
    </row>
    <row r="686" spans="18:69" x14ac:dyDescent="0.25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O686" s="3"/>
      <c r="BP686" s="3"/>
      <c r="BQ686" s="3"/>
    </row>
    <row r="687" spans="18:69" x14ac:dyDescent="0.25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O687" s="3"/>
      <c r="BP687" s="3"/>
      <c r="BQ687" s="3"/>
    </row>
    <row r="688" spans="18:69" x14ac:dyDescent="0.25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O688" s="3"/>
      <c r="BP688" s="3"/>
      <c r="BQ688" s="3"/>
    </row>
    <row r="689" spans="18:69" x14ac:dyDescent="0.25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O689" s="3"/>
      <c r="BP689" s="3"/>
      <c r="BQ689" s="3"/>
    </row>
    <row r="690" spans="18:69" x14ac:dyDescent="0.25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O690" s="3"/>
      <c r="BP690" s="3"/>
      <c r="BQ690" s="3"/>
    </row>
    <row r="691" spans="18:69" x14ac:dyDescent="0.25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O691" s="3"/>
      <c r="BP691" s="3"/>
      <c r="BQ691" s="3"/>
    </row>
    <row r="692" spans="18:69" x14ac:dyDescent="0.25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O692" s="3"/>
      <c r="BP692" s="3"/>
      <c r="BQ692" s="3"/>
    </row>
    <row r="693" spans="18:69" x14ac:dyDescent="0.25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O693" s="3"/>
      <c r="BP693" s="3"/>
      <c r="BQ693" s="3"/>
    </row>
    <row r="694" spans="18:69" x14ac:dyDescent="0.25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O694" s="3"/>
      <c r="BP694" s="3"/>
      <c r="BQ694" s="3"/>
    </row>
    <row r="695" spans="18:69" x14ac:dyDescent="0.25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O695" s="3"/>
      <c r="BP695" s="3"/>
      <c r="BQ695" s="3"/>
    </row>
    <row r="696" spans="18:69" x14ac:dyDescent="0.25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O696" s="3"/>
      <c r="BP696" s="3"/>
      <c r="BQ696" s="3"/>
    </row>
    <row r="697" spans="18:69" x14ac:dyDescent="0.25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O697" s="3"/>
      <c r="BP697" s="3"/>
      <c r="BQ697" s="3"/>
    </row>
    <row r="698" spans="18:69" x14ac:dyDescent="0.25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O698" s="3"/>
      <c r="BP698" s="3"/>
      <c r="BQ698" s="3"/>
    </row>
    <row r="699" spans="18:69" x14ac:dyDescent="0.25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O699" s="3"/>
      <c r="BP699" s="3"/>
      <c r="BQ699" s="3"/>
    </row>
    <row r="700" spans="18:69" x14ac:dyDescent="0.25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O700" s="3"/>
      <c r="BP700" s="3"/>
      <c r="BQ700" s="3"/>
    </row>
    <row r="701" spans="18:69" x14ac:dyDescent="0.25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O701" s="3"/>
      <c r="BP701" s="3"/>
      <c r="BQ701" s="3"/>
    </row>
    <row r="702" spans="18:69" x14ac:dyDescent="0.25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O702" s="3"/>
      <c r="BP702" s="3"/>
      <c r="BQ702" s="3"/>
    </row>
    <row r="703" spans="18:69" x14ac:dyDescent="0.25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O703" s="3"/>
      <c r="BP703" s="3"/>
      <c r="BQ703" s="3"/>
    </row>
    <row r="704" spans="18:69" x14ac:dyDescent="0.25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O704" s="3"/>
      <c r="BP704" s="3"/>
      <c r="BQ704" s="3"/>
    </row>
    <row r="705" spans="18:69" x14ac:dyDescent="0.25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O705" s="3"/>
      <c r="BP705" s="3"/>
      <c r="BQ705" s="3"/>
    </row>
    <row r="706" spans="18:69" x14ac:dyDescent="0.25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O706" s="3"/>
      <c r="BP706" s="3"/>
      <c r="BQ706" s="3"/>
    </row>
    <row r="707" spans="18:69" x14ac:dyDescent="0.25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O707" s="3"/>
      <c r="BP707" s="3"/>
      <c r="BQ707" s="3"/>
    </row>
    <row r="708" spans="18:69" x14ac:dyDescent="0.25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O708" s="3"/>
      <c r="BP708" s="3"/>
      <c r="BQ708" s="3"/>
    </row>
    <row r="709" spans="18:69" x14ac:dyDescent="0.25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O709" s="3"/>
      <c r="BP709" s="3"/>
      <c r="BQ709" s="3"/>
    </row>
    <row r="710" spans="18:69" x14ac:dyDescent="0.25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O710" s="3"/>
      <c r="BP710" s="3"/>
      <c r="BQ710" s="3"/>
    </row>
    <row r="711" spans="18:69" x14ac:dyDescent="0.25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O711" s="3"/>
      <c r="BP711" s="3"/>
      <c r="BQ711" s="3"/>
    </row>
    <row r="712" spans="18:69" x14ac:dyDescent="0.25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O712" s="3"/>
      <c r="BP712" s="3"/>
      <c r="BQ712" s="3"/>
    </row>
    <row r="713" spans="18:69" x14ac:dyDescent="0.25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O713" s="3"/>
      <c r="BP713" s="3"/>
      <c r="BQ713" s="3"/>
    </row>
    <row r="714" spans="18:69" x14ac:dyDescent="0.25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O714" s="3"/>
      <c r="BP714" s="3"/>
      <c r="BQ714" s="3"/>
    </row>
    <row r="715" spans="18:69" x14ac:dyDescent="0.25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O715" s="3"/>
      <c r="BP715" s="3"/>
      <c r="BQ715" s="3"/>
    </row>
    <row r="716" spans="18:69" x14ac:dyDescent="0.25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O716" s="3"/>
      <c r="BP716" s="3"/>
      <c r="BQ716" s="3"/>
    </row>
    <row r="717" spans="18:69" x14ac:dyDescent="0.25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O717" s="3"/>
      <c r="BP717" s="3"/>
      <c r="BQ717" s="3"/>
    </row>
    <row r="718" spans="18:69" x14ac:dyDescent="0.25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O718" s="3"/>
      <c r="BP718" s="3"/>
      <c r="BQ718" s="3"/>
    </row>
    <row r="719" spans="18:69" x14ac:dyDescent="0.25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O719" s="3"/>
      <c r="BP719" s="3"/>
      <c r="BQ719" s="3"/>
    </row>
    <row r="720" spans="18:69" x14ac:dyDescent="0.25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O720" s="3"/>
      <c r="BP720" s="3"/>
      <c r="BQ720" s="3"/>
    </row>
    <row r="721" spans="18:69" x14ac:dyDescent="0.25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O721" s="3"/>
      <c r="BP721" s="3"/>
      <c r="BQ721" s="3"/>
    </row>
    <row r="722" spans="18:69" x14ac:dyDescent="0.25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O722" s="3"/>
      <c r="BP722" s="3"/>
      <c r="BQ722" s="3"/>
    </row>
    <row r="723" spans="18:69" x14ac:dyDescent="0.25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O723" s="3"/>
      <c r="BP723" s="3"/>
      <c r="BQ723" s="3"/>
    </row>
    <row r="724" spans="18:69" x14ac:dyDescent="0.25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O724" s="3"/>
      <c r="BP724" s="3"/>
      <c r="BQ724" s="3"/>
    </row>
    <row r="725" spans="18:69" x14ac:dyDescent="0.25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O725" s="3"/>
      <c r="BP725" s="3"/>
      <c r="BQ725" s="3"/>
    </row>
    <row r="726" spans="18:69" x14ac:dyDescent="0.25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O726" s="3"/>
      <c r="BP726" s="3"/>
      <c r="BQ726" s="3"/>
    </row>
    <row r="727" spans="18:69" x14ac:dyDescent="0.25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O727" s="3"/>
      <c r="BP727" s="3"/>
      <c r="BQ727" s="3"/>
    </row>
    <row r="728" spans="18:69" x14ac:dyDescent="0.25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O728" s="3"/>
      <c r="BP728" s="3"/>
      <c r="BQ728" s="3"/>
    </row>
    <row r="729" spans="18:69" x14ac:dyDescent="0.25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O729" s="3"/>
      <c r="BP729" s="3"/>
      <c r="BQ729" s="3"/>
    </row>
    <row r="730" spans="18:69" x14ac:dyDescent="0.25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O730" s="3"/>
      <c r="BP730" s="3"/>
      <c r="BQ730" s="3"/>
    </row>
    <row r="731" spans="18:69" x14ac:dyDescent="0.25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O731" s="3"/>
      <c r="BP731" s="3"/>
      <c r="BQ731" s="3"/>
    </row>
    <row r="732" spans="18:69" x14ac:dyDescent="0.25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O732" s="3"/>
      <c r="BP732" s="3"/>
      <c r="BQ732" s="3"/>
    </row>
    <row r="733" spans="18:69" x14ac:dyDescent="0.25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O733" s="3"/>
      <c r="BP733" s="3"/>
      <c r="BQ733" s="3"/>
    </row>
    <row r="734" spans="18:69" x14ac:dyDescent="0.25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O734" s="3"/>
      <c r="BP734" s="3"/>
      <c r="BQ734" s="3"/>
    </row>
    <row r="735" spans="18:69" x14ac:dyDescent="0.25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O735" s="3"/>
      <c r="BP735" s="3"/>
      <c r="BQ735" s="3"/>
    </row>
    <row r="736" spans="18:69" x14ac:dyDescent="0.25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O736" s="3"/>
      <c r="BP736" s="3"/>
      <c r="BQ736" s="3"/>
    </row>
    <row r="737" spans="18:69" x14ac:dyDescent="0.25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O737" s="3"/>
      <c r="BP737" s="3"/>
      <c r="BQ737" s="3"/>
    </row>
    <row r="738" spans="18:69" x14ac:dyDescent="0.25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O738" s="3"/>
      <c r="BP738" s="3"/>
      <c r="BQ738" s="3"/>
    </row>
    <row r="739" spans="18:69" x14ac:dyDescent="0.25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O739" s="3"/>
      <c r="BP739" s="3"/>
      <c r="BQ739" s="3"/>
    </row>
    <row r="740" spans="18:69" x14ac:dyDescent="0.25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O740" s="3"/>
      <c r="BP740" s="3"/>
      <c r="BQ740" s="3"/>
    </row>
    <row r="741" spans="18:69" x14ac:dyDescent="0.25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O741" s="3"/>
      <c r="BP741" s="3"/>
      <c r="BQ741" s="3"/>
    </row>
    <row r="742" spans="18:69" x14ac:dyDescent="0.25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O742" s="3"/>
      <c r="BP742" s="3"/>
      <c r="BQ742" s="3"/>
    </row>
    <row r="743" spans="18:69" x14ac:dyDescent="0.25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O743" s="3"/>
      <c r="BP743" s="3"/>
      <c r="BQ743" s="3"/>
    </row>
    <row r="744" spans="18:69" x14ac:dyDescent="0.25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O744" s="3"/>
      <c r="BP744" s="3"/>
      <c r="BQ744" s="3"/>
    </row>
    <row r="745" spans="18:69" x14ac:dyDescent="0.25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O745" s="3"/>
      <c r="BP745" s="3"/>
      <c r="BQ745" s="3"/>
    </row>
    <row r="746" spans="18:69" x14ac:dyDescent="0.25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O746" s="3"/>
      <c r="BP746" s="3"/>
      <c r="BQ746" s="3"/>
    </row>
    <row r="747" spans="18:69" x14ac:dyDescent="0.25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O747" s="3"/>
      <c r="BP747" s="3"/>
      <c r="BQ747" s="3"/>
    </row>
    <row r="748" spans="18:69" x14ac:dyDescent="0.25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O748" s="3"/>
      <c r="BP748" s="3"/>
      <c r="BQ748" s="3"/>
    </row>
    <row r="749" spans="18:69" x14ac:dyDescent="0.25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O749" s="3"/>
      <c r="BP749" s="3"/>
      <c r="BQ749" s="3"/>
    </row>
    <row r="750" spans="18:69" x14ac:dyDescent="0.25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O750" s="3"/>
      <c r="BP750" s="3"/>
      <c r="BQ750" s="3"/>
    </row>
    <row r="751" spans="18:69" x14ac:dyDescent="0.25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O751" s="3"/>
      <c r="BP751" s="3"/>
      <c r="BQ751" s="3"/>
    </row>
    <row r="752" spans="18:69" x14ac:dyDescent="0.25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O752" s="3"/>
      <c r="BP752" s="3"/>
      <c r="BQ752" s="3"/>
    </row>
    <row r="753" spans="18:69" x14ac:dyDescent="0.25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O753" s="3"/>
      <c r="BP753" s="3"/>
      <c r="BQ753" s="3"/>
    </row>
    <row r="754" spans="18:69" x14ac:dyDescent="0.25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O754" s="3"/>
      <c r="BP754" s="3"/>
      <c r="BQ754" s="3"/>
    </row>
    <row r="755" spans="18:69" x14ac:dyDescent="0.25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O755" s="3"/>
      <c r="BP755" s="3"/>
      <c r="BQ755" s="3"/>
    </row>
    <row r="756" spans="18:69" x14ac:dyDescent="0.25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O756" s="3"/>
      <c r="BP756" s="3"/>
      <c r="BQ756" s="3"/>
    </row>
    <row r="757" spans="18:69" x14ac:dyDescent="0.25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O757" s="3"/>
      <c r="BP757" s="3"/>
      <c r="BQ757" s="3"/>
    </row>
    <row r="758" spans="18:69" x14ac:dyDescent="0.25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O758" s="3"/>
      <c r="BP758" s="3"/>
      <c r="BQ758" s="3"/>
    </row>
    <row r="759" spans="18:69" x14ac:dyDescent="0.25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O759" s="3"/>
      <c r="BP759" s="3"/>
      <c r="BQ759" s="3"/>
    </row>
    <row r="760" spans="18:69" x14ac:dyDescent="0.25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O760" s="3"/>
      <c r="BP760" s="3"/>
      <c r="BQ760" s="3"/>
    </row>
    <row r="761" spans="18:69" x14ac:dyDescent="0.25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O761" s="3"/>
      <c r="BP761" s="3"/>
      <c r="BQ761" s="3"/>
    </row>
    <row r="762" spans="18:69" x14ac:dyDescent="0.25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O762" s="3"/>
      <c r="BP762" s="3"/>
      <c r="BQ762" s="3"/>
    </row>
    <row r="763" spans="18:69" x14ac:dyDescent="0.25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O763" s="3"/>
      <c r="BP763" s="3"/>
      <c r="BQ763" s="3"/>
    </row>
    <row r="764" spans="18:69" x14ac:dyDescent="0.25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O764" s="3"/>
      <c r="BP764" s="3"/>
      <c r="BQ764" s="3"/>
    </row>
    <row r="765" spans="18:69" x14ac:dyDescent="0.25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O765" s="3"/>
      <c r="BP765" s="3"/>
      <c r="BQ765" s="3"/>
    </row>
    <row r="766" spans="18:69" x14ac:dyDescent="0.25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O766" s="3"/>
      <c r="BP766" s="3"/>
      <c r="BQ766" s="3"/>
    </row>
    <row r="767" spans="18:69" x14ac:dyDescent="0.25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O767" s="3"/>
      <c r="BP767" s="3"/>
      <c r="BQ767" s="3"/>
    </row>
    <row r="768" spans="18:69" x14ac:dyDescent="0.25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O768" s="3"/>
      <c r="BP768" s="3"/>
      <c r="BQ768" s="3"/>
    </row>
    <row r="769" spans="18:69" x14ac:dyDescent="0.25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O769" s="3"/>
      <c r="BP769" s="3"/>
      <c r="BQ769" s="3"/>
    </row>
    <row r="770" spans="18:69" x14ac:dyDescent="0.25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O770" s="3"/>
      <c r="BP770" s="3"/>
      <c r="BQ770" s="3"/>
    </row>
    <row r="771" spans="18:69" x14ac:dyDescent="0.25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O771" s="3"/>
      <c r="BP771" s="3"/>
      <c r="BQ771" s="3"/>
    </row>
    <row r="772" spans="18:69" x14ac:dyDescent="0.25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O772" s="3"/>
      <c r="BP772" s="3"/>
      <c r="BQ772" s="3"/>
    </row>
    <row r="773" spans="18:69" x14ac:dyDescent="0.25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O773" s="3"/>
      <c r="BP773" s="3"/>
      <c r="BQ773" s="3"/>
    </row>
    <row r="774" spans="18:69" x14ac:dyDescent="0.25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O774" s="3"/>
      <c r="BP774" s="3"/>
      <c r="BQ774" s="3"/>
    </row>
    <row r="775" spans="18:69" x14ac:dyDescent="0.25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O775" s="3"/>
      <c r="BP775" s="3"/>
      <c r="BQ775" s="3"/>
    </row>
    <row r="776" spans="18:69" x14ac:dyDescent="0.25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O776" s="3"/>
      <c r="BP776" s="3"/>
      <c r="BQ776" s="3"/>
    </row>
    <row r="777" spans="18:69" x14ac:dyDescent="0.25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O777" s="3"/>
      <c r="BP777" s="3"/>
      <c r="BQ777" s="3"/>
    </row>
    <row r="778" spans="18:69" x14ac:dyDescent="0.25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O778" s="3"/>
      <c r="BP778" s="3"/>
      <c r="BQ778" s="3"/>
    </row>
    <row r="779" spans="18:69" x14ac:dyDescent="0.25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O779" s="3"/>
      <c r="BP779" s="3"/>
      <c r="BQ779" s="3"/>
    </row>
    <row r="780" spans="18:69" x14ac:dyDescent="0.25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O780" s="3"/>
      <c r="BP780" s="3"/>
      <c r="BQ780" s="3"/>
    </row>
    <row r="781" spans="18:69" x14ac:dyDescent="0.25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O781" s="3"/>
      <c r="BP781" s="3"/>
      <c r="BQ781" s="3"/>
    </row>
    <row r="782" spans="18:69" x14ac:dyDescent="0.25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O782" s="3"/>
      <c r="BP782" s="3"/>
      <c r="BQ782" s="3"/>
    </row>
    <row r="783" spans="18:69" x14ac:dyDescent="0.25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O783" s="3"/>
      <c r="BP783" s="3"/>
      <c r="BQ783" s="3"/>
    </row>
    <row r="784" spans="18:69" x14ac:dyDescent="0.25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O784" s="3"/>
      <c r="BP784" s="3"/>
      <c r="BQ784" s="3"/>
    </row>
    <row r="785" spans="18:69" x14ac:dyDescent="0.25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O785" s="3"/>
      <c r="BP785" s="3"/>
      <c r="BQ785" s="3"/>
    </row>
    <row r="786" spans="18:69" x14ac:dyDescent="0.25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O786" s="3"/>
      <c r="BP786" s="3"/>
      <c r="BQ786" s="3"/>
    </row>
    <row r="787" spans="18:69" x14ac:dyDescent="0.25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O787" s="3"/>
      <c r="BP787" s="3"/>
      <c r="BQ787" s="3"/>
    </row>
    <row r="788" spans="18:69" x14ac:dyDescent="0.25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O788" s="3"/>
      <c r="BP788" s="3"/>
      <c r="BQ788" s="3"/>
    </row>
    <row r="789" spans="18:69" x14ac:dyDescent="0.25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O789" s="3"/>
      <c r="BP789" s="3"/>
      <c r="BQ789" s="3"/>
    </row>
    <row r="790" spans="18:69" x14ac:dyDescent="0.25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O790" s="3"/>
      <c r="BP790" s="3"/>
      <c r="BQ790" s="3"/>
    </row>
    <row r="791" spans="18:69" x14ac:dyDescent="0.25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O791" s="3"/>
      <c r="BP791" s="3"/>
      <c r="BQ791" s="3"/>
    </row>
    <row r="792" spans="18:69" x14ac:dyDescent="0.25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O792" s="3"/>
      <c r="BP792" s="3"/>
      <c r="BQ792" s="3"/>
    </row>
    <row r="793" spans="18:69" x14ac:dyDescent="0.25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O793" s="3"/>
      <c r="BP793" s="3"/>
      <c r="BQ793" s="3"/>
    </row>
    <row r="794" spans="18:69" x14ac:dyDescent="0.25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O794" s="3"/>
      <c r="BP794" s="3"/>
      <c r="BQ794" s="3"/>
    </row>
    <row r="795" spans="18:69" x14ac:dyDescent="0.25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O795" s="3"/>
      <c r="BP795" s="3"/>
      <c r="BQ795" s="3"/>
    </row>
    <row r="796" spans="18:69" x14ac:dyDescent="0.25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O796" s="3"/>
      <c r="BP796" s="3"/>
      <c r="BQ796" s="3"/>
    </row>
    <row r="797" spans="18:69" x14ac:dyDescent="0.25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O797" s="3"/>
      <c r="BP797" s="3"/>
      <c r="BQ797" s="3"/>
    </row>
    <row r="798" spans="18:69" x14ac:dyDescent="0.25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O798" s="3"/>
      <c r="BP798" s="3"/>
      <c r="BQ798" s="3"/>
    </row>
    <row r="799" spans="18:69" x14ac:dyDescent="0.25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O799" s="3"/>
      <c r="BP799" s="3"/>
      <c r="BQ799" s="3"/>
    </row>
    <row r="800" spans="18:69" x14ac:dyDescent="0.25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O800" s="3"/>
      <c r="BP800" s="3"/>
      <c r="BQ800" s="3"/>
    </row>
    <row r="801" spans="18:69" x14ac:dyDescent="0.25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O801" s="3"/>
      <c r="BP801" s="3"/>
      <c r="BQ801" s="3"/>
    </row>
    <row r="802" spans="18:69" x14ac:dyDescent="0.25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O802" s="3"/>
      <c r="BP802" s="3"/>
      <c r="BQ802" s="3"/>
    </row>
    <row r="803" spans="18:69" x14ac:dyDescent="0.25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O803" s="3"/>
      <c r="BP803" s="3"/>
      <c r="BQ803" s="3"/>
    </row>
    <row r="804" spans="18:69" x14ac:dyDescent="0.25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O804" s="3"/>
      <c r="BP804" s="3"/>
      <c r="BQ804" s="3"/>
    </row>
    <row r="805" spans="18:69" x14ac:dyDescent="0.25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O805" s="3"/>
      <c r="BP805" s="3"/>
      <c r="BQ805" s="3"/>
    </row>
    <row r="806" spans="18:69" x14ac:dyDescent="0.25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O806" s="3"/>
      <c r="BP806" s="3"/>
      <c r="BQ806" s="3"/>
    </row>
    <row r="807" spans="18:69" x14ac:dyDescent="0.25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O807" s="3"/>
      <c r="BP807" s="3"/>
      <c r="BQ807" s="3"/>
    </row>
    <row r="808" spans="18:69" x14ac:dyDescent="0.25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O808" s="3"/>
      <c r="BP808" s="3"/>
      <c r="BQ808" s="3"/>
    </row>
    <row r="809" spans="18:69" x14ac:dyDescent="0.25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O809" s="3"/>
      <c r="BP809" s="3"/>
      <c r="BQ809" s="3"/>
    </row>
    <row r="810" spans="18:69" x14ac:dyDescent="0.25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O810" s="3"/>
      <c r="BP810" s="3"/>
      <c r="BQ810" s="3"/>
    </row>
    <row r="811" spans="18:69" x14ac:dyDescent="0.25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O811" s="3"/>
      <c r="BP811" s="3"/>
      <c r="BQ811" s="3"/>
    </row>
    <row r="812" spans="18:69" x14ac:dyDescent="0.25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O812" s="3"/>
      <c r="BP812" s="3"/>
      <c r="BQ812" s="3"/>
    </row>
    <row r="813" spans="18:69" x14ac:dyDescent="0.25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O813" s="3"/>
      <c r="BP813" s="3"/>
      <c r="BQ813" s="3"/>
    </row>
    <row r="814" spans="18:69" x14ac:dyDescent="0.25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O814" s="3"/>
      <c r="BP814" s="3"/>
      <c r="BQ814" s="3"/>
    </row>
    <row r="815" spans="18:69" x14ac:dyDescent="0.25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O815" s="3"/>
      <c r="BP815" s="3"/>
      <c r="BQ815" s="3"/>
    </row>
    <row r="816" spans="18:69" x14ac:dyDescent="0.25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O816" s="3"/>
      <c r="BP816" s="3"/>
      <c r="BQ816" s="3"/>
    </row>
    <row r="817" spans="18:69" x14ac:dyDescent="0.25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O817" s="3"/>
      <c r="BP817" s="3"/>
      <c r="BQ817" s="3"/>
    </row>
    <row r="818" spans="18:69" x14ac:dyDescent="0.25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O818" s="3"/>
      <c r="BP818" s="3"/>
      <c r="BQ818" s="3"/>
    </row>
    <row r="819" spans="18:69" x14ac:dyDescent="0.25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O819" s="3"/>
      <c r="BP819" s="3"/>
      <c r="BQ819" s="3"/>
    </row>
    <row r="820" spans="18:69" x14ac:dyDescent="0.25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O820" s="3"/>
      <c r="BP820" s="3"/>
      <c r="BQ820" s="3"/>
    </row>
    <row r="821" spans="18:69" x14ac:dyDescent="0.25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O821" s="3"/>
      <c r="BP821" s="3"/>
      <c r="BQ821" s="3"/>
    </row>
    <row r="822" spans="18:69" x14ac:dyDescent="0.25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O822" s="3"/>
      <c r="BP822" s="3"/>
      <c r="BQ822" s="3"/>
    </row>
    <row r="823" spans="18:69" x14ac:dyDescent="0.25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O823" s="3"/>
      <c r="BP823" s="3"/>
      <c r="BQ823" s="3"/>
    </row>
    <row r="824" spans="18:69" x14ac:dyDescent="0.25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O824" s="3"/>
      <c r="BP824" s="3"/>
      <c r="BQ824" s="3"/>
    </row>
    <row r="825" spans="18:69" x14ac:dyDescent="0.25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O825" s="3"/>
      <c r="BP825" s="3"/>
      <c r="BQ825" s="3"/>
    </row>
    <row r="826" spans="18:69" x14ac:dyDescent="0.25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O826" s="3"/>
      <c r="BP826" s="3"/>
      <c r="BQ826" s="3"/>
    </row>
    <row r="827" spans="18:69" x14ac:dyDescent="0.25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O827" s="3"/>
      <c r="BP827" s="3"/>
      <c r="BQ827" s="3"/>
    </row>
    <row r="828" spans="18:69" x14ac:dyDescent="0.25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O828" s="3"/>
      <c r="BP828" s="3"/>
      <c r="BQ828" s="3"/>
    </row>
    <row r="829" spans="18:69" x14ac:dyDescent="0.25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O829" s="3"/>
      <c r="BP829" s="3"/>
      <c r="BQ829" s="3"/>
    </row>
    <row r="830" spans="18:69" x14ac:dyDescent="0.25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O830" s="3"/>
      <c r="BP830" s="3"/>
      <c r="BQ830" s="3"/>
    </row>
    <row r="831" spans="18:69" x14ac:dyDescent="0.25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O831" s="3"/>
      <c r="BP831" s="3"/>
      <c r="BQ831" s="3"/>
    </row>
    <row r="832" spans="18:69" x14ac:dyDescent="0.25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O832" s="3"/>
      <c r="BP832" s="3"/>
      <c r="BQ832" s="3"/>
    </row>
    <row r="833" spans="18:69" x14ac:dyDescent="0.25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O833" s="3"/>
      <c r="BP833" s="3"/>
      <c r="BQ833" s="3"/>
    </row>
    <row r="834" spans="18:69" x14ac:dyDescent="0.25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O834" s="3"/>
      <c r="BP834" s="3"/>
      <c r="BQ834" s="3"/>
    </row>
    <row r="835" spans="18:69" x14ac:dyDescent="0.25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O835" s="3"/>
      <c r="BP835" s="3"/>
      <c r="BQ835" s="3"/>
    </row>
    <row r="836" spans="18:69" x14ac:dyDescent="0.25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O836" s="3"/>
      <c r="BP836" s="3"/>
      <c r="BQ836" s="3"/>
    </row>
    <row r="837" spans="18:69" x14ac:dyDescent="0.25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O837" s="3"/>
      <c r="BP837" s="3"/>
      <c r="BQ837" s="3"/>
    </row>
    <row r="838" spans="18:69" x14ac:dyDescent="0.25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O838" s="3"/>
      <c r="BP838" s="3"/>
      <c r="BQ838" s="3"/>
    </row>
    <row r="839" spans="18:69" x14ac:dyDescent="0.25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O839" s="3"/>
      <c r="BP839" s="3"/>
      <c r="BQ839" s="3"/>
    </row>
    <row r="840" spans="18:69" x14ac:dyDescent="0.25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O840" s="3"/>
      <c r="BP840" s="3"/>
      <c r="BQ840" s="3"/>
    </row>
    <row r="841" spans="18:69" x14ac:dyDescent="0.25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O841" s="3"/>
      <c r="BP841" s="3"/>
      <c r="BQ841" s="3"/>
    </row>
    <row r="842" spans="18:69" x14ac:dyDescent="0.25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O842" s="3"/>
      <c r="BP842" s="3"/>
      <c r="BQ842" s="3"/>
    </row>
    <row r="843" spans="18:69" x14ac:dyDescent="0.25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O843" s="3"/>
      <c r="BP843" s="3"/>
      <c r="BQ843" s="3"/>
    </row>
    <row r="844" spans="18:69" x14ac:dyDescent="0.25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O844" s="3"/>
      <c r="BP844" s="3"/>
      <c r="BQ844" s="3"/>
    </row>
    <row r="845" spans="18:69" x14ac:dyDescent="0.25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O845" s="3"/>
      <c r="BP845" s="3"/>
      <c r="BQ845" s="3"/>
    </row>
    <row r="846" spans="18:69" x14ac:dyDescent="0.25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O846" s="3"/>
      <c r="BP846" s="3"/>
      <c r="BQ846" s="3"/>
    </row>
    <row r="847" spans="18:69" x14ac:dyDescent="0.25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O847" s="3"/>
      <c r="BP847" s="3"/>
      <c r="BQ847" s="3"/>
    </row>
    <row r="848" spans="18:69" x14ac:dyDescent="0.25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O848" s="3"/>
      <c r="BP848" s="3"/>
      <c r="BQ848" s="3"/>
    </row>
    <row r="849" spans="18:69" x14ac:dyDescent="0.25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O849" s="3"/>
      <c r="BP849" s="3"/>
      <c r="BQ849" s="3"/>
    </row>
    <row r="850" spans="18:69" x14ac:dyDescent="0.25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O850" s="3"/>
      <c r="BP850" s="3"/>
      <c r="BQ850" s="3"/>
    </row>
    <row r="851" spans="18:69" x14ac:dyDescent="0.25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O851" s="3"/>
      <c r="BP851" s="3"/>
      <c r="BQ851" s="3"/>
    </row>
    <row r="852" spans="18:69" x14ac:dyDescent="0.25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O852" s="3"/>
      <c r="BP852" s="3"/>
      <c r="BQ852" s="3"/>
    </row>
    <row r="853" spans="18:69" x14ac:dyDescent="0.25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O853" s="3"/>
      <c r="BP853" s="3"/>
      <c r="BQ853" s="3"/>
    </row>
    <row r="854" spans="18:69" x14ac:dyDescent="0.25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O854" s="3"/>
      <c r="BP854" s="3"/>
      <c r="BQ854" s="3"/>
    </row>
    <row r="855" spans="18:69" x14ac:dyDescent="0.25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O855" s="3"/>
      <c r="BP855" s="3"/>
      <c r="BQ855" s="3"/>
    </row>
    <row r="856" spans="18:69" x14ac:dyDescent="0.25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O856" s="3"/>
      <c r="BP856" s="3"/>
      <c r="BQ856" s="3"/>
    </row>
    <row r="857" spans="18:69" x14ac:dyDescent="0.25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O857" s="3"/>
      <c r="BP857" s="3"/>
      <c r="BQ857" s="3"/>
    </row>
    <row r="858" spans="18:69" x14ac:dyDescent="0.25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O858" s="3"/>
      <c r="BP858" s="3"/>
      <c r="BQ858" s="3"/>
    </row>
    <row r="859" spans="18:69" x14ac:dyDescent="0.25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O859" s="3"/>
      <c r="BP859" s="3"/>
      <c r="BQ859" s="3"/>
    </row>
    <row r="860" spans="18:69" x14ac:dyDescent="0.25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O860" s="3"/>
      <c r="BP860" s="3"/>
      <c r="BQ860" s="3"/>
    </row>
    <row r="861" spans="18:69" x14ac:dyDescent="0.25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O861" s="3"/>
      <c r="BP861" s="3"/>
      <c r="BQ861" s="3"/>
    </row>
    <row r="862" spans="18:69" x14ac:dyDescent="0.25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O862" s="3"/>
      <c r="BP862" s="3"/>
      <c r="BQ862" s="3"/>
    </row>
    <row r="863" spans="18:69" x14ac:dyDescent="0.25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O863" s="3"/>
      <c r="BP863" s="3"/>
      <c r="BQ863" s="3"/>
    </row>
    <row r="864" spans="18:69" x14ac:dyDescent="0.25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O864" s="3"/>
      <c r="BP864" s="3"/>
      <c r="BQ864" s="3"/>
    </row>
    <row r="865" spans="18:69" x14ac:dyDescent="0.25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O865" s="3"/>
      <c r="BP865" s="3"/>
      <c r="BQ865" s="3"/>
    </row>
    <row r="866" spans="18:69" x14ac:dyDescent="0.25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O866" s="3"/>
      <c r="BP866" s="3"/>
      <c r="BQ866" s="3"/>
    </row>
    <row r="867" spans="18:69" x14ac:dyDescent="0.25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O867" s="3"/>
      <c r="BP867" s="3"/>
      <c r="BQ867" s="3"/>
    </row>
    <row r="868" spans="18:69" x14ac:dyDescent="0.25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O868" s="3"/>
      <c r="BP868" s="3"/>
      <c r="BQ868" s="3"/>
    </row>
    <row r="869" spans="18:69" x14ac:dyDescent="0.25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O869" s="3"/>
      <c r="BP869" s="3"/>
      <c r="BQ869" s="3"/>
    </row>
    <row r="870" spans="18:69" x14ac:dyDescent="0.25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O870" s="3"/>
      <c r="BP870" s="3"/>
      <c r="BQ870" s="3"/>
    </row>
    <row r="871" spans="18:69" x14ac:dyDescent="0.25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O871" s="3"/>
      <c r="BP871" s="3"/>
      <c r="BQ871" s="3"/>
    </row>
    <row r="872" spans="18:69" x14ac:dyDescent="0.25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O872" s="3"/>
      <c r="BP872" s="3"/>
      <c r="BQ872" s="3"/>
    </row>
    <row r="873" spans="18:69" x14ac:dyDescent="0.25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O873" s="3"/>
      <c r="BP873" s="3"/>
      <c r="BQ873" s="3"/>
    </row>
    <row r="874" spans="18:69" x14ac:dyDescent="0.25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O874" s="3"/>
      <c r="BP874" s="3"/>
      <c r="BQ874" s="3"/>
    </row>
    <row r="875" spans="18:69" x14ac:dyDescent="0.25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O875" s="3"/>
      <c r="BP875" s="3"/>
      <c r="BQ875" s="3"/>
    </row>
    <row r="876" spans="18:69" x14ac:dyDescent="0.25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O876" s="3"/>
      <c r="BP876" s="3"/>
      <c r="BQ876" s="3"/>
    </row>
    <row r="877" spans="18:69" x14ac:dyDescent="0.25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O877" s="3"/>
      <c r="BP877" s="3"/>
      <c r="BQ877" s="3"/>
    </row>
    <row r="878" spans="18:69" x14ac:dyDescent="0.25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O878" s="3"/>
      <c r="BP878" s="3"/>
      <c r="BQ878" s="3"/>
    </row>
    <row r="879" spans="18:69" x14ac:dyDescent="0.25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O879" s="3"/>
      <c r="BP879" s="3"/>
      <c r="BQ879" s="3"/>
    </row>
    <row r="880" spans="18:69" x14ac:dyDescent="0.25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O880" s="3"/>
      <c r="BP880" s="3"/>
      <c r="BQ880" s="3"/>
    </row>
    <row r="881" spans="18:69" x14ac:dyDescent="0.25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O881" s="3"/>
      <c r="BP881" s="3"/>
      <c r="BQ881" s="3"/>
    </row>
    <row r="882" spans="18:69" x14ac:dyDescent="0.25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O882" s="3"/>
      <c r="BP882" s="3"/>
      <c r="BQ882" s="3"/>
    </row>
    <row r="883" spans="18:69" x14ac:dyDescent="0.25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O883" s="3"/>
      <c r="BP883" s="3"/>
      <c r="BQ883" s="3"/>
    </row>
    <row r="884" spans="18:69" x14ac:dyDescent="0.25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O884" s="3"/>
      <c r="BP884" s="3"/>
      <c r="BQ884" s="3"/>
    </row>
    <row r="885" spans="18:69" x14ac:dyDescent="0.25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O885" s="3"/>
      <c r="BP885" s="3"/>
      <c r="BQ885" s="3"/>
    </row>
    <row r="886" spans="18:69" x14ac:dyDescent="0.25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O886" s="3"/>
      <c r="BP886" s="3"/>
      <c r="BQ886" s="3"/>
    </row>
    <row r="887" spans="18:69" x14ac:dyDescent="0.25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O887" s="3"/>
      <c r="BP887" s="3"/>
      <c r="BQ887" s="3"/>
    </row>
    <row r="888" spans="18:69" x14ac:dyDescent="0.25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O888" s="3"/>
      <c r="BP888" s="3"/>
      <c r="BQ888" s="3"/>
    </row>
    <row r="889" spans="18:69" x14ac:dyDescent="0.25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O889" s="3"/>
      <c r="BP889" s="3"/>
      <c r="BQ889" s="3"/>
    </row>
    <row r="890" spans="18:69" x14ac:dyDescent="0.25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O890" s="3"/>
      <c r="BP890" s="3"/>
      <c r="BQ890" s="3"/>
    </row>
    <row r="891" spans="18:69" x14ac:dyDescent="0.25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O891" s="3"/>
      <c r="BP891" s="3"/>
      <c r="BQ891" s="3"/>
    </row>
    <row r="892" spans="18:69" x14ac:dyDescent="0.25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O892" s="3"/>
      <c r="BP892" s="3"/>
      <c r="BQ892" s="3"/>
    </row>
    <row r="893" spans="18:69" x14ac:dyDescent="0.25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O893" s="3"/>
      <c r="BP893" s="3"/>
      <c r="BQ893" s="3"/>
    </row>
    <row r="894" spans="18:69" x14ac:dyDescent="0.25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O894" s="3"/>
      <c r="BP894" s="3"/>
      <c r="BQ894" s="3"/>
    </row>
    <row r="895" spans="18:69" x14ac:dyDescent="0.25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O895" s="3"/>
      <c r="BP895" s="3"/>
      <c r="BQ895" s="3"/>
    </row>
    <row r="896" spans="18:69" x14ac:dyDescent="0.25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O896" s="3"/>
      <c r="BP896" s="3"/>
      <c r="BQ896" s="3"/>
    </row>
    <row r="897" spans="18:69" x14ac:dyDescent="0.25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O897" s="3"/>
      <c r="BP897" s="3"/>
      <c r="BQ897" s="3"/>
    </row>
    <row r="898" spans="18:69" x14ac:dyDescent="0.25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O898" s="3"/>
      <c r="BP898" s="3"/>
      <c r="BQ898" s="3"/>
    </row>
    <row r="899" spans="18:69" x14ac:dyDescent="0.25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O899" s="3"/>
      <c r="BP899" s="3"/>
      <c r="BQ899" s="3"/>
    </row>
    <row r="900" spans="18:69" x14ac:dyDescent="0.25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O900" s="3"/>
      <c r="BP900" s="3"/>
      <c r="BQ900" s="3"/>
    </row>
    <row r="901" spans="18:69" x14ac:dyDescent="0.25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O901" s="3"/>
      <c r="BP901" s="3"/>
      <c r="BQ901" s="3"/>
    </row>
    <row r="902" spans="18:69" x14ac:dyDescent="0.25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O902" s="3"/>
      <c r="BP902" s="3"/>
      <c r="BQ902" s="3"/>
    </row>
    <row r="903" spans="18:69" x14ac:dyDescent="0.25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O903" s="3"/>
      <c r="BP903" s="3"/>
      <c r="BQ903" s="3"/>
    </row>
    <row r="904" spans="18:69" x14ac:dyDescent="0.25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O904" s="3"/>
      <c r="BP904" s="3"/>
      <c r="BQ904" s="3"/>
    </row>
    <row r="905" spans="18:69" x14ac:dyDescent="0.25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O905" s="3"/>
      <c r="BP905" s="3"/>
      <c r="BQ905" s="3"/>
    </row>
    <row r="906" spans="18:69" x14ac:dyDescent="0.25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O906" s="3"/>
      <c r="BP906" s="3"/>
      <c r="BQ906" s="3"/>
    </row>
    <row r="907" spans="18:69" x14ac:dyDescent="0.25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O907" s="3"/>
      <c r="BP907" s="3"/>
      <c r="BQ907" s="3"/>
    </row>
    <row r="908" spans="18:69" x14ac:dyDescent="0.25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O908" s="3"/>
      <c r="BP908" s="3"/>
      <c r="BQ908" s="3"/>
    </row>
    <row r="909" spans="18:69" x14ac:dyDescent="0.25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O909" s="3"/>
      <c r="BP909" s="3"/>
      <c r="BQ909" s="3"/>
    </row>
    <row r="910" spans="18:69" x14ac:dyDescent="0.25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O910" s="3"/>
      <c r="BP910" s="3"/>
      <c r="BQ910" s="3"/>
    </row>
    <row r="911" spans="18:69" x14ac:dyDescent="0.25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O911" s="3"/>
      <c r="BP911" s="3"/>
      <c r="BQ911" s="3"/>
    </row>
    <row r="912" spans="18:69" x14ac:dyDescent="0.25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O912" s="3"/>
      <c r="BP912" s="3"/>
      <c r="BQ912" s="3"/>
    </row>
    <row r="913" spans="18:69" x14ac:dyDescent="0.25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O913" s="3"/>
      <c r="BP913" s="3"/>
      <c r="BQ913" s="3"/>
    </row>
    <row r="914" spans="18:69" x14ac:dyDescent="0.25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O914" s="3"/>
      <c r="BP914" s="3"/>
      <c r="BQ914" s="3"/>
    </row>
    <row r="915" spans="18:69" x14ac:dyDescent="0.25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O915" s="3"/>
      <c r="BP915" s="3"/>
      <c r="BQ915" s="3"/>
    </row>
    <row r="916" spans="18:69" x14ac:dyDescent="0.25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O916" s="3"/>
      <c r="BP916" s="3"/>
      <c r="BQ916" s="3"/>
    </row>
    <row r="917" spans="18:69" x14ac:dyDescent="0.25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O917" s="3"/>
      <c r="BP917" s="3"/>
      <c r="BQ917" s="3"/>
    </row>
    <row r="918" spans="18:69" x14ac:dyDescent="0.25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O918" s="3"/>
      <c r="BP918" s="3"/>
      <c r="BQ918" s="3"/>
    </row>
    <row r="919" spans="18:69" x14ac:dyDescent="0.25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O919" s="3"/>
      <c r="BP919" s="3"/>
      <c r="BQ919" s="3"/>
    </row>
    <row r="920" spans="18:69" x14ac:dyDescent="0.25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O920" s="3"/>
      <c r="BP920" s="3"/>
      <c r="BQ920" s="3"/>
    </row>
    <row r="921" spans="18:69" x14ac:dyDescent="0.25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O921" s="3"/>
      <c r="BP921" s="3"/>
      <c r="BQ921" s="3"/>
    </row>
    <row r="922" spans="18:69" x14ac:dyDescent="0.25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O922" s="3"/>
      <c r="BP922" s="3"/>
      <c r="BQ922" s="3"/>
    </row>
    <row r="923" spans="18:69" x14ac:dyDescent="0.25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O923" s="3"/>
      <c r="BP923" s="3"/>
      <c r="BQ923" s="3"/>
    </row>
    <row r="924" spans="18:69" x14ac:dyDescent="0.25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O924" s="3"/>
      <c r="BP924" s="3"/>
      <c r="BQ924" s="3"/>
    </row>
    <row r="925" spans="18:69" x14ac:dyDescent="0.25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O925" s="3"/>
      <c r="BP925" s="3"/>
      <c r="BQ925" s="3"/>
    </row>
    <row r="926" spans="18:69" x14ac:dyDescent="0.25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O926" s="3"/>
      <c r="BP926" s="3"/>
      <c r="BQ926" s="3"/>
    </row>
    <row r="927" spans="18:69" x14ac:dyDescent="0.25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O927" s="3"/>
      <c r="BP927" s="3"/>
      <c r="BQ927" s="3"/>
    </row>
    <row r="928" spans="18:69" x14ac:dyDescent="0.25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O928" s="3"/>
      <c r="BP928" s="3"/>
      <c r="BQ928" s="3"/>
    </row>
    <row r="929" spans="18:69" x14ac:dyDescent="0.25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O929" s="3"/>
      <c r="BP929" s="3"/>
      <c r="BQ929" s="3"/>
    </row>
    <row r="930" spans="18:69" x14ac:dyDescent="0.25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O930" s="3"/>
      <c r="BP930" s="3"/>
      <c r="BQ930" s="3"/>
    </row>
    <row r="931" spans="18:69" x14ac:dyDescent="0.25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O931" s="3"/>
      <c r="BP931" s="3"/>
      <c r="BQ931" s="3"/>
    </row>
    <row r="932" spans="18:69" x14ac:dyDescent="0.25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O932" s="3"/>
      <c r="BP932" s="3"/>
      <c r="BQ932" s="3"/>
    </row>
    <row r="933" spans="18:69" x14ac:dyDescent="0.25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O933" s="3"/>
      <c r="BP933" s="3"/>
      <c r="BQ933" s="3"/>
    </row>
    <row r="934" spans="18:69" x14ac:dyDescent="0.25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O934" s="3"/>
      <c r="BP934" s="3"/>
      <c r="BQ934" s="3"/>
    </row>
    <row r="935" spans="18:69" x14ac:dyDescent="0.25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O935" s="3"/>
      <c r="BP935" s="3"/>
      <c r="BQ935" s="3"/>
    </row>
    <row r="936" spans="18:69" x14ac:dyDescent="0.25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O936" s="3"/>
      <c r="BP936" s="3"/>
      <c r="BQ936" s="3"/>
    </row>
    <row r="937" spans="18:69" x14ac:dyDescent="0.25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O937" s="3"/>
      <c r="BP937" s="3"/>
      <c r="BQ937" s="3"/>
    </row>
    <row r="938" spans="18:69" x14ac:dyDescent="0.25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O938" s="3"/>
      <c r="BP938" s="3"/>
      <c r="BQ938" s="3"/>
    </row>
    <row r="939" spans="18:69" x14ac:dyDescent="0.25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O939" s="3"/>
      <c r="BP939" s="3"/>
      <c r="BQ939" s="3"/>
    </row>
    <row r="940" spans="18:69" x14ac:dyDescent="0.25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O940" s="3"/>
      <c r="BP940" s="3"/>
      <c r="BQ940" s="3"/>
    </row>
    <row r="941" spans="18:69" x14ac:dyDescent="0.25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O941" s="3"/>
      <c r="BP941" s="3"/>
      <c r="BQ941" s="3"/>
    </row>
    <row r="942" spans="18:69" x14ac:dyDescent="0.25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O942" s="3"/>
      <c r="BP942" s="3"/>
      <c r="BQ942" s="3"/>
    </row>
    <row r="943" spans="18:69" x14ac:dyDescent="0.25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O943" s="3"/>
      <c r="BP943" s="3"/>
      <c r="BQ943" s="3"/>
    </row>
    <row r="944" spans="18:69" x14ac:dyDescent="0.25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O944" s="3"/>
      <c r="BP944" s="3"/>
      <c r="BQ944" s="3"/>
    </row>
    <row r="945" spans="18:69" x14ac:dyDescent="0.25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O945" s="3"/>
      <c r="BP945" s="3"/>
      <c r="BQ945" s="3"/>
    </row>
    <row r="946" spans="18:69" x14ac:dyDescent="0.25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O946" s="3"/>
      <c r="BP946" s="3"/>
      <c r="BQ946" s="3"/>
    </row>
    <row r="947" spans="18:69" x14ac:dyDescent="0.25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O947" s="3"/>
      <c r="BP947" s="3"/>
      <c r="BQ947" s="3"/>
    </row>
    <row r="948" spans="18:69" x14ac:dyDescent="0.25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O948" s="3"/>
      <c r="BP948" s="3"/>
      <c r="BQ948" s="3"/>
    </row>
    <row r="949" spans="18:69" x14ac:dyDescent="0.25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O949" s="3"/>
      <c r="BP949" s="3"/>
      <c r="BQ949" s="3"/>
    </row>
    <row r="950" spans="18:69" x14ac:dyDescent="0.25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O950" s="3"/>
      <c r="BP950" s="3"/>
      <c r="BQ950" s="3"/>
    </row>
    <row r="951" spans="18:69" x14ac:dyDescent="0.25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O951" s="3"/>
      <c r="BP951" s="3"/>
      <c r="BQ951" s="3"/>
    </row>
    <row r="952" spans="18:69" x14ac:dyDescent="0.25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O952" s="3"/>
      <c r="BP952" s="3"/>
      <c r="BQ952" s="3"/>
    </row>
    <row r="953" spans="18:69" x14ac:dyDescent="0.25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O953" s="3"/>
      <c r="BP953" s="3"/>
      <c r="BQ953" s="3"/>
    </row>
    <row r="954" spans="18:69" x14ac:dyDescent="0.25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O954" s="3"/>
      <c r="BP954" s="3"/>
      <c r="BQ954" s="3"/>
    </row>
    <row r="955" spans="18:69" x14ac:dyDescent="0.25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O955" s="3"/>
      <c r="BP955" s="3"/>
      <c r="BQ955" s="3"/>
    </row>
    <row r="956" spans="18:69" x14ac:dyDescent="0.25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O956" s="3"/>
      <c r="BP956" s="3"/>
      <c r="BQ956" s="3"/>
    </row>
    <row r="957" spans="18:69" x14ac:dyDescent="0.25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O957" s="3"/>
      <c r="BP957" s="3"/>
      <c r="BQ957" s="3"/>
    </row>
    <row r="958" spans="18:69" x14ac:dyDescent="0.25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O958" s="3"/>
      <c r="BP958" s="3"/>
      <c r="BQ958" s="3"/>
    </row>
    <row r="959" spans="18:69" x14ac:dyDescent="0.25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O959" s="3"/>
      <c r="BP959" s="3"/>
      <c r="BQ959" s="3"/>
    </row>
    <row r="960" spans="18:69" x14ac:dyDescent="0.25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O960" s="3"/>
      <c r="BP960" s="3"/>
      <c r="BQ960" s="3"/>
    </row>
    <row r="961" spans="18:69" x14ac:dyDescent="0.25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O961" s="3"/>
      <c r="BP961" s="3"/>
      <c r="BQ961" s="3"/>
    </row>
    <row r="962" spans="18:69" x14ac:dyDescent="0.25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O962" s="3"/>
      <c r="BP962" s="3"/>
      <c r="BQ962" s="3"/>
    </row>
    <row r="963" spans="18:69" x14ac:dyDescent="0.25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O963" s="3"/>
      <c r="BP963" s="3"/>
      <c r="BQ963" s="3"/>
    </row>
    <row r="964" spans="18:69" x14ac:dyDescent="0.25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O964" s="3"/>
      <c r="BP964" s="3"/>
      <c r="BQ964" s="3"/>
    </row>
    <row r="965" spans="18:69" x14ac:dyDescent="0.25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O965" s="3"/>
      <c r="BP965" s="3"/>
      <c r="BQ965" s="3"/>
    </row>
    <row r="966" spans="18:69" x14ac:dyDescent="0.25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O966" s="3"/>
      <c r="BP966" s="3"/>
      <c r="BQ966" s="3"/>
    </row>
    <row r="967" spans="18:69" x14ac:dyDescent="0.25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O967" s="3"/>
      <c r="BP967" s="3"/>
      <c r="BQ967" s="3"/>
    </row>
    <row r="968" spans="18:69" x14ac:dyDescent="0.25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O968" s="3"/>
      <c r="BP968" s="3"/>
      <c r="BQ968" s="3"/>
    </row>
    <row r="969" spans="18:69" x14ac:dyDescent="0.25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O969" s="3"/>
      <c r="BP969" s="3"/>
      <c r="BQ969" s="3"/>
    </row>
    <row r="970" spans="18:69" x14ac:dyDescent="0.25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O970" s="3"/>
      <c r="BP970" s="3"/>
      <c r="BQ970" s="3"/>
    </row>
    <row r="971" spans="18:69" x14ac:dyDescent="0.25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O971" s="3"/>
      <c r="BP971" s="3"/>
      <c r="BQ971" s="3"/>
    </row>
    <row r="972" spans="18:69" x14ac:dyDescent="0.25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O972" s="3"/>
      <c r="BP972" s="3"/>
      <c r="BQ972" s="3"/>
    </row>
    <row r="973" spans="18:69" x14ac:dyDescent="0.25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O973" s="3"/>
      <c r="BP973" s="3"/>
      <c r="BQ973" s="3"/>
    </row>
    <row r="974" spans="18:69" x14ac:dyDescent="0.25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O974" s="3"/>
      <c r="BP974" s="3"/>
      <c r="BQ974" s="3"/>
    </row>
    <row r="975" spans="18:69" x14ac:dyDescent="0.25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O975" s="3"/>
      <c r="BP975" s="3"/>
      <c r="BQ975" s="3"/>
    </row>
    <row r="976" spans="18:69" x14ac:dyDescent="0.25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O976" s="3"/>
      <c r="BP976" s="3"/>
      <c r="BQ976" s="3"/>
    </row>
    <row r="977" spans="18:69" x14ac:dyDescent="0.25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O977" s="3"/>
      <c r="BP977" s="3"/>
      <c r="BQ977" s="3"/>
    </row>
    <row r="978" spans="18:69" x14ac:dyDescent="0.25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O978" s="3"/>
      <c r="BP978" s="3"/>
      <c r="BQ978" s="3"/>
    </row>
    <row r="979" spans="18:69" x14ac:dyDescent="0.25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O979" s="3"/>
      <c r="BP979" s="3"/>
      <c r="BQ979" s="3"/>
    </row>
    <row r="980" spans="18:69" x14ac:dyDescent="0.25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O980" s="3"/>
      <c r="BP980" s="3"/>
      <c r="BQ980" s="3"/>
    </row>
    <row r="981" spans="18:69" x14ac:dyDescent="0.25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O981" s="3"/>
      <c r="BP981" s="3"/>
      <c r="BQ981" s="3"/>
    </row>
    <row r="982" spans="18:69" x14ac:dyDescent="0.25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O982" s="3"/>
      <c r="BP982" s="3"/>
      <c r="BQ982" s="3"/>
    </row>
    <row r="983" spans="18:69" x14ac:dyDescent="0.25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O983" s="3"/>
      <c r="BP983" s="3"/>
      <c r="BQ983" s="3"/>
    </row>
    <row r="984" spans="18:69" x14ac:dyDescent="0.25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O984" s="3"/>
      <c r="BP984" s="3"/>
      <c r="BQ984" s="3"/>
    </row>
    <row r="985" spans="18:69" x14ac:dyDescent="0.25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O985" s="3"/>
      <c r="BP985" s="3"/>
      <c r="BQ985" s="3"/>
    </row>
    <row r="986" spans="18:69" x14ac:dyDescent="0.25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O986" s="3"/>
      <c r="BP986" s="3"/>
      <c r="BQ986" s="3"/>
    </row>
    <row r="987" spans="18:69" x14ac:dyDescent="0.25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O987" s="3"/>
      <c r="BP987" s="3"/>
      <c r="BQ987" s="3"/>
    </row>
    <row r="988" spans="18:69" x14ac:dyDescent="0.25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O988" s="3"/>
      <c r="BP988" s="3"/>
      <c r="BQ988" s="3"/>
    </row>
    <row r="989" spans="18:69" x14ac:dyDescent="0.25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O989" s="3"/>
      <c r="BP989" s="3"/>
      <c r="BQ989" s="3"/>
    </row>
    <row r="990" spans="18:69" x14ac:dyDescent="0.25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O990" s="3"/>
      <c r="BP990" s="3"/>
      <c r="BQ990" s="3"/>
    </row>
    <row r="991" spans="18:69" x14ac:dyDescent="0.25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O991" s="3"/>
      <c r="BP991" s="3"/>
      <c r="BQ991" s="3"/>
    </row>
    <row r="992" spans="18:69" x14ac:dyDescent="0.25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O992" s="3"/>
      <c r="BP992" s="3"/>
      <c r="BQ992" s="3"/>
    </row>
    <row r="993" spans="18:69" x14ac:dyDescent="0.25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O993" s="3"/>
      <c r="BP993" s="3"/>
      <c r="BQ993" s="3"/>
    </row>
    <row r="994" spans="18:69" x14ac:dyDescent="0.25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O994" s="3"/>
      <c r="BP994" s="3"/>
      <c r="BQ994" s="3"/>
    </row>
    <row r="995" spans="18:69" x14ac:dyDescent="0.25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O995" s="3"/>
      <c r="BP995" s="3"/>
      <c r="BQ995" s="3"/>
    </row>
    <row r="996" spans="18:69" x14ac:dyDescent="0.25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O996" s="3"/>
      <c r="BP996" s="3"/>
      <c r="BQ996" s="3"/>
    </row>
    <row r="997" spans="18:69" x14ac:dyDescent="0.25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O997" s="3"/>
      <c r="BP997" s="3"/>
      <c r="BQ997" s="3"/>
    </row>
    <row r="998" spans="18:69" x14ac:dyDescent="0.25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O998" s="3"/>
      <c r="BP998" s="3"/>
      <c r="BQ998" s="3"/>
    </row>
    <row r="999" spans="18:69" x14ac:dyDescent="0.25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O999" s="3"/>
      <c r="BP999" s="3"/>
      <c r="BQ999" s="3"/>
    </row>
    <row r="1000" spans="18:69" x14ac:dyDescent="0.25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O1000" s="3"/>
      <c r="BP1000" s="3"/>
      <c r="BQ1000" s="3"/>
    </row>
    <row r="1001" spans="18:69" x14ac:dyDescent="0.25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O1001" s="3"/>
      <c r="BP1001" s="3"/>
      <c r="BQ1001" s="3"/>
    </row>
    <row r="1002" spans="18:69" x14ac:dyDescent="0.25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O1002" s="3"/>
      <c r="BP1002" s="3"/>
      <c r="BQ1002" s="3"/>
    </row>
    <row r="1003" spans="18:69" x14ac:dyDescent="0.25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O1003" s="3"/>
      <c r="BP1003" s="3"/>
      <c r="BQ1003" s="3"/>
    </row>
    <row r="1004" spans="18:69" x14ac:dyDescent="0.25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O1004" s="3"/>
      <c r="BP1004" s="3"/>
      <c r="BQ1004" s="3"/>
    </row>
    <row r="1005" spans="18:69" x14ac:dyDescent="0.25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O1005" s="3"/>
      <c r="BP1005" s="3"/>
      <c r="BQ1005" s="3"/>
    </row>
    <row r="1006" spans="18:69" x14ac:dyDescent="0.25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O1006" s="3"/>
      <c r="BP1006" s="3"/>
      <c r="BQ1006" s="3"/>
    </row>
    <row r="1007" spans="18:69" x14ac:dyDescent="0.25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O1007" s="3"/>
      <c r="BP1007" s="3"/>
      <c r="BQ1007" s="3"/>
    </row>
    <row r="1008" spans="18:69" x14ac:dyDescent="0.25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O1008" s="3"/>
      <c r="BP1008" s="3"/>
      <c r="BQ1008" s="3"/>
    </row>
    <row r="1009" spans="18:69" x14ac:dyDescent="0.25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O1009" s="3"/>
      <c r="BP1009" s="3"/>
      <c r="BQ1009" s="3"/>
    </row>
    <row r="1010" spans="18:69" x14ac:dyDescent="0.25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O1010" s="3"/>
      <c r="BP1010" s="3"/>
      <c r="BQ1010" s="3"/>
    </row>
    <row r="1011" spans="18:69" x14ac:dyDescent="0.25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O1011" s="3"/>
      <c r="BP1011" s="3"/>
      <c r="BQ1011" s="3"/>
    </row>
    <row r="1012" spans="18:69" x14ac:dyDescent="0.25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O1012" s="3"/>
      <c r="BP1012" s="3"/>
      <c r="BQ1012" s="3"/>
    </row>
    <row r="1013" spans="18:69" x14ac:dyDescent="0.25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O1013" s="3"/>
      <c r="BP1013" s="3"/>
      <c r="BQ1013" s="3"/>
    </row>
    <row r="1014" spans="18:69" x14ac:dyDescent="0.25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O1014" s="3"/>
      <c r="BP1014" s="3"/>
      <c r="BQ1014" s="3"/>
    </row>
    <row r="1015" spans="18:69" x14ac:dyDescent="0.25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O1015" s="3"/>
      <c r="BP1015" s="3"/>
      <c r="BQ1015" s="3"/>
    </row>
    <row r="1016" spans="18:69" x14ac:dyDescent="0.25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O1016" s="3"/>
      <c r="BP1016" s="3"/>
      <c r="BQ1016" s="3"/>
    </row>
    <row r="1017" spans="18:69" x14ac:dyDescent="0.25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O1017" s="3"/>
      <c r="BP1017" s="3"/>
      <c r="BQ1017" s="3"/>
    </row>
    <row r="1018" spans="18:69" x14ac:dyDescent="0.25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O1018" s="3"/>
      <c r="BP1018" s="3"/>
      <c r="BQ1018" s="3"/>
    </row>
    <row r="1019" spans="18:69" x14ac:dyDescent="0.25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O1019" s="3"/>
      <c r="BP1019" s="3"/>
      <c r="BQ1019" s="3"/>
    </row>
    <row r="1020" spans="18:69" x14ac:dyDescent="0.25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O1020" s="3"/>
      <c r="BP1020" s="3"/>
      <c r="BQ1020" s="3"/>
    </row>
    <row r="1021" spans="18:69" x14ac:dyDescent="0.25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O1021" s="3"/>
      <c r="BP1021" s="3"/>
      <c r="BQ1021" s="3"/>
    </row>
    <row r="1022" spans="18:69" x14ac:dyDescent="0.25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O1022" s="3"/>
      <c r="BP1022" s="3"/>
      <c r="BQ1022" s="3"/>
    </row>
    <row r="1023" spans="18:69" x14ac:dyDescent="0.25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O1023" s="3"/>
      <c r="BP1023" s="3"/>
      <c r="BQ1023" s="3"/>
    </row>
    <row r="1024" spans="18:69" x14ac:dyDescent="0.25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O1024" s="3"/>
      <c r="BP1024" s="3"/>
      <c r="BQ1024" s="3"/>
    </row>
    <row r="1025" spans="18:69" x14ac:dyDescent="0.25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O1025" s="3"/>
      <c r="BP1025" s="3"/>
      <c r="BQ1025" s="3"/>
    </row>
    <row r="1026" spans="18:69" x14ac:dyDescent="0.25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O1026" s="3"/>
      <c r="BP1026" s="3"/>
      <c r="BQ1026" s="3"/>
    </row>
    <row r="1027" spans="18:69" x14ac:dyDescent="0.25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O1027" s="3"/>
      <c r="BP1027" s="3"/>
      <c r="BQ1027" s="3"/>
    </row>
    <row r="1028" spans="18:69" x14ac:dyDescent="0.25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O1028" s="3"/>
      <c r="BP1028" s="3"/>
      <c r="BQ1028" s="3"/>
    </row>
    <row r="1029" spans="18:69" x14ac:dyDescent="0.25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O1029" s="3"/>
      <c r="BP1029" s="3"/>
      <c r="BQ1029" s="3"/>
    </row>
    <row r="1030" spans="18:69" x14ac:dyDescent="0.25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O1030" s="3"/>
      <c r="BP1030" s="3"/>
      <c r="BQ1030" s="3"/>
    </row>
    <row r="1031" spans="18:69" x14ac:dyDescent="0.25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O1031" s="3"/>
      <c r="BP1031" s="3"/>
      <c r="BQ1031" s="3"/>
    </row>
    <row r="1032" spans="18:69" x14ac:dyDescent="0.25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O1032" s="3"/>
      <c r="BP1032" s="3"/>
      <c r="BQ1032" s="3"/>
    </row>
    <row r="1033" spans="18:69" x14ac:dyDescent="0.25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O1033" s="3"/>
      <c r="BP1033" s="3"/>
      <c r="BQ1033" s="3"/>
    </row>
    <row r="1034" spans="18:69" x14ac:dyDescent="0.25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O1034" s="3"/>
      <c r="BP1034" s="3"/>
      <c r="BQ1034" s="3"/>
    </row>
    <row r="1035" spans="18:69" x14ac:dyDescent="0.25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O1035" s="3"/>
      <c r="BP1035" s="3"/>
      <c r="BQ1035" s="3"/>
    </row>
    <row r="1036" spans="18:69" x14ac:dyDescent="0.25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O1036" s="3"/>
      <c r="BP1036" s="3"/>
      <c r="BQ1036" s="3"/>
    </row>
    <row r="1037" spans="18:69" x14ac:dyDescent="0.25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O1037" s="3"/>
      <c r="BP1037" s="3"/>
      <c r="BQ1037" s="3"/>
    </row>
    <row r="1038" spans="18:69" x14ac:dyDescent="0.25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O1038" s="3"/>
      <c r="BP1038" s="3"/>
      <c r="BQ1038" s="3"/>
    </row>
    <row r="1039" spans="18:69" x14ac:dyDescent="0.25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O1039" s="3"/>
      <c r="BP1039" s="3"/>
      <c r="BQ1039" s="3"/>
    </row>
    <row r="1040" spans="18:69" x14ac:dyDescent="0.25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O1040" s="3"/>
      <c r="BP1040" s="3"/>
      <c r="BQ1040" s="3"/>
    </row>
    <row r="1041" spans="18:69" x14ac:dyDescent="0.25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O1041" s="3"/>
      <c r="BP1041" s="3"/>
      <c r="BQ1041" s="3"/>
    </row>
    <row r="1042" spans="18:69" x14ac:dyDescent="0.25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O1042" s="3"/>
      <c r="BP1042" s="3"/>
      <c r="BQ1042" s="3"/>
    </row>
    <row r="1043" spans="18:69" x14ac:dyDescent="0.25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O1043" s="3"/>
      <c r="BP1043" s="3"/>
      <c r="BQ1043" s="3"/>
    </row>
    <row r="1044" spans="18:69" x14ac:dyDescent="0.25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O1044" s="3"/>
      <c r="BP1044" s="3"/>
      <c r="BQ1044" s="3"/>
    </row>
    <row r="1045" spans="18:69" x14ac:dyDescent="0.25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O1045" s="3"/>
      <c r="BP1045" s="3"/>
      <c r="BQ1045" s="3"/>
    </row>
    <row r="1046" spans="18:69" x14ac:dyDescent="0.25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O1046" s="3"/>
      <c r="BP1046" s="3"/>
      <c r="BQ1046" s="3"/>
    </row>
    <row r="1047" spans="18:69" x14ac:dyDescent="0.25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O1047" s="3"/>
      <c r="BP1047" s="3"/>
      <c r="BQ1047" s="3"/>
    </row>
    <row r="1048" spans="18:69" x14ac:dyDescent="0.25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O1048" s="3"/>
      <c r="BP1048" s="3"/>
      <c r="BQ1048" s="3"/>
    </row>
    <row r="1049" spans="18:69" x14ac:dyDescent="0.25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O1049" s="3"/>
      <c r="BP1049" s="3"/>
      <c r="BQ1049" s="3"/>
    </row>
    <row r="1050" spans="18:69" x14ac:dyDescent="0.25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O1050" s="3"/>
      <c r="BP1050" s="3"/>
      <c r="BQ1050" s="3"/>
    </row>
    <row r="1051" spans="18:69" x14ac:dyDescent="0.25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O1051" s="3"/>
      <c r="BP1051" s="3"/>
      <c r="BQ1051" s="3"/>
    </row>
    <row r="1052" spans="18:69" x14ac:dyDescent="0.25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O1052" s="3"/>
      <c r="BP1052" s="3"/>
      <c r="BQ1052" s="3"/>
    </row>
    <row r="1053" spans="18:69" x14ac:dyDescent="0.25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O1053" s="3"/>
      <c r="BP1053" s="3"/>
      <c r="BQ1053" s="3"/>
    </row>
    <row r="1054" spans="18:69" x14ac:dyDescent="0.25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O1054" s="3"/>
      <c r="BP1054" s="3"/>
      <c r="BQ1054" s="3"/>
    </row>
    <row r="1055" spans="18:69" x14ac:dyDescent="0.25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O1055" s="3"/>
      <c r="BP1055" s="3"/>
      <c r="BQ1055" s="3"/>
    </row>
    <row r="1056" spans="18:69" x14ac:dyDescent="0.25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O1056" s="3"/>
      <c r="BP1056" s="3"/>
      <c r="BQ1056" s="3"/>
    </row>
    <row r="1057" spans="18:69" x14ac:dyDescent="0.25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O1057" s="3"/>
      <c r="BP1057" s="3"/>
      <c r="BQ1057" s="3"/>
    </row>
    <row r="1058" spans="18:69" x14ac:dyDescent="0.25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O1058" s="3"/>
      <c r="BP1058" s="3"/>
      <c r="BQ1058" s="3"/>
    </row>
    <row r="1059" spans="18:69" x14ac:dyDescent="0.25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O1059" s="3"/>
      <c r="BP1059" s="3"/>
      <c r="BQ1059" s="3"/>
    </row>
    <row r="1060" spans="18:69" x14ac:dyDescent="0.25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O1060" s="3"/>
      <c r="BP1060" s="3"/>
      <c r="BQ1060" s="3"/>
    </row>
    <row r="1061" spans="18:69" x14ac:dyDescent="0.25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O1061" s="3"/>
      <c r="BP1061" s="3"/>
      <c r="BQ1061" s="3"/>
    </row>
    <row r="1062" spans="18:69" x14ac:dyDescent="0.25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O1062" s="3"/>
      <c r="BP1062" s="3"/>
      <c r="BQ1062" s="3"/>
    </row>
    <row r="1063" spans="18:69" x14ac:dyDescent="0.25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O1063" s="3"/>
      <c r="BP1063" s="3"/>
      <c r="BQ1063" s="3"/>
    </row>
    <row r="1064" spans="18:69" x14ac:dyDescent="0.25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O1064" s="3"/>
      <c r="BP1064" s="3"/>
      <c r="BQ1064" s="3"/>
    </row>
    <row r="1065" spans="18:69" x14ac:dyDescent="0.25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O1065" s="3"/>
      <c r="BP1065" s="3"/>
      <c r="BQ1065" s="3"/>
    </row>
    <row r="1066" spans="18:69" x14ac:dyDescent="0.25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O1066" s="3"/>
      <c r="BP1066" s="3"/>
      <c r="BQ1066" s="3"/>
    </row>
    <row r="1067" spans="18:69" x14ac:dyDescent="0.25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O1067" s="3"/>
      <c r="BP1067" s="3"/>
      <c r="BQ1067" s="3"/>
    </row>
    <row r="1068" spans="18:69" x14ac:dyDescent="0.25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O1068" s="3"/>
      <c r="BP1068" s="3"/>
      <c r="BQ1068" s="3"/>
    </row>
    <row r="1069" spans="18:69" x14ac:dyDescent="0.25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O1069" s="3"/>
      <c r="BP1069" s="3"/>
      <c r="BQ1069" s="3"/>
    </row>
    <row r="1070" spans="18:69" x14ac:dyDescent="0.25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O1070" s="3"/>
      <c r="BP1070" s="3"/>
      <c r="BQ1070" s="3"/>
    </row>
    <row r="1071" spans="18:69" x14ac:dyDescent="0.25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O1071" s="3"/>
      <c r="BP1071" s="3"/>
      <c r="BQ1071" s="3"/>
    </row>
    <row r="1072" spans="18:69" x14ac:dyDescent="0.25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O1072" s="3"/>
      <c r="BP1072" s="3"/>
      <c r="BQ1072" s="3"/>
    </row>
    <row r="1073" spans="18:69" x14ac:dyDescent="0.25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O1073" s="3"/>
      <c r="BP1073" s="3"/>
      <c r="BQ1073" s="3"/>
    </row>
    <row r="1074" spans="18:69" x14ac:dyDescent="0.25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O1074" s="3"/>
      <c r="BP1074" s="3"/>
      <c r="BQ1074" s="3"/>
    </row>
    <row r="1075" spans="18:69" x14ac:dyDescent="0.25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O1075" s="3"/>
      <c r="BP1075" s="3"/>
      <c r="BQ1075" s="3"/>
    </row>
    <row r="1076" spans="18:69" x14ac:dyDescent="0.25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O1076" s="3"/>
      <c r="BP1076" s="3"/>
      <c r="BQ1076" s="3"/>
    </row>
    <row r="1077" spans="18:69" x14ac:dyDescent="0.25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O1077" s="3"/>
      <c r="BP1077" s="3"/>
      <c r="BQ1077" s="3"/>
    </row>
    <row r="1078" spans="18:69" x14ac:dyDescent="0.25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O1078" s="3"/>
      <c r="BP1078" s="3"/>
      <c r="BQ1078" s="3"/>
    </row>
    <row r="1079" spans="18:69" x14ac:dyDescent="0.25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O1079" s="3"/>
      <c r="BP1079" s="3"/>
      <c r="BQ1079" s="3"/>
    </row>
    <row r="1080" spans="18:69" x14ac:dyDescent="0.25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O1080" s="3"/>
      <c r="BP1080" s="3"/>
      <c r="BQ1080" s="3"/>
    </row>
    <row r="1081" spans="18:69" x14ac:dyDescent="0.25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O1081" s="3"/>
      <c r="BP1081" s="3"/>
      <c r="BQ1081" s="3"/>
    </row>
    <row r="1082" spans="18:69" x14ac:dyDescent="0.25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O1082" s="3"/>
      <c r="BP1082" s="3"/>
      <c r="BQ1082" s="3"/>
    </row>
    <row r="1083" spans="18:69" x14ac:dyDescent="0.25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O1083" s="3"/>
      <c r="BP1083" s="3"/>
      <c r="BQ1083" s="3"/>
    </row>
    <row r="1084" spans="18:69" x14ac:dyDescent="0.25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O1084" s="3"/>
      <c r="BP1084" s="3"/>
      <c r="BQ1084" s="3"/>
    </row>
    <row r="1085" spans="18:69" x14ac:dyDescent="0.25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O1085" s="3"/>
      <c r="BP1085" s="3"/>
      <c r="BQ1085" s="3"/>
    </row>
    <row r="1086" spans="18:69" x14ac:dyDescent="0.25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O1086" s="3"/>
      <c r="BP1086" s="3"/>
      <c r="BQ1086" s="3"/>
    </row>
    <row r="1087" spans="18:69" x14ac:dyDescent="0.25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O1087" s="3"/>
      <c r="BP1087" s="3"/>
      <c r="BQ1087" s="3"/>
    </row>
    <row r="1088" spans="18:69" x14ac:dyDescent="0.25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O1088" s="3"/>
      <c r="BP1088" s="3"/>
      <c r="BQ1088" s="3"/>
    </row>
    <row r="1089" spans="18:69" x14ac:dyDescent="0.25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O1089" s="3"/>
      <c r="BP1089" s="3"/>
      <c r="BQ1089" s="3"/>
    </row>
    <row r="1090" spans="18:69" x14ac:dyDescent="0.25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O1090" s="3"/>
      <c r="BP1090" s="3"/>
      <c r="BQ1090" s="3"/>
    </row>
    <row r="1091" spans="18:69" x14ac:dyDescent="0.25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O1091" s="3"/>
      <c r="BP1091" s="3"/>
      <c r="BQ1091" s="3"/>
    </row>
    <row r="1092" spans="18:69" x14ac:dyDescent="0.25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O1092" s="3"/>
      <c r="BP1092" s="3"/>
      <c r="BQ1092" s="3"/>
    </row>
    <row r="1093" spans="18:69" x14ac:dyDescent="0.25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O1093" s="3"/>
      <c r="BP1093" s="3"/>
      <c r="BQ1093" s="3"/>
    </row>
    <row r="1094" spans="18:69" x14ac:dyDescent="0.25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O1094" s="3"/>
      <c r="BP1094" s="3"/>
      <c r="BQ1094" s="3"/>
    </row>
    <row r="1095" spans="18:69" x14ac:dyDescent="0.25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O1095" s="3"/>
      <c r="BP1095" s="3"/>
      <c r="BQ1095" s="3"/>
    </row>
    <row r="1096" spans="18:69" x14ac:dyDescent="0.25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O1096" s="3"/>
      <c r="BP1096" s="3"/>
      <c r="BQ1096" s="3"/>
    </row>
    <row r="1097" spans="18:69" x14ac:dyDescent="0.25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O1097" s="3"/>
      <c r="BP1097" s="3"/>
      <c r="BQ1097" s="3"/>
    </row>
    <row r="1098" spans="18:69" x14ac:dyDescent="0.25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O1098" s="3"/>
      <c r="BP1098" s="3"/>
      <c r="BQ1098" s="3"/>
    </row>
    <row r="1099" spans="18:69" x14ac:dyDescent="0.25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O1099" s="3"/>
      <c r="BP1099" s="3"/>
      <c r="BQ1099" s="3"/>
    </row>
    <row r="1100" spans="18:69" x14ac:dyDescent="0.25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O1100" s="3"/>
      <c r="BP1100" s="3"/>
      <c r="BQ1100" s="3"/>
    </row>
    <row r="1101" spans="18:69" x14ac:dyDescent="0.25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O1101" s="3"/>
      <c r="BP1101" s="3"/>
      <c r="BQ1101" s="3"/>
    </row>
    <row r="1102" spans="18:69" x14ac:dyDescent="0.25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O1102" s="3"/>
      <c r="BP1102" s="3"/>
      <c r="BQ1102" s="3"/>
    </row>
    <row r="1103" spans="18:69" x14ac:dyDescent="0.25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O1103" s="3"/>
      <c r="BP1103" s="3"/>
      <c r="BQ1103" s="3"/>
    </row>
    <row r="1104" spans="18:69" x14ac:dyDescent="0.25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O1104" s="3"/>
      <c r="BP1104" s="3"/>
      <c r="BQ1104" s="3"/>
    </row>
    <row r="1105" spans="18:69" x14ac:dyDescent="0.25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O1105" s="3"/>
      <c r="BP1105" s="3"/>
      <c r="BQ1105" s="3"/>
    </row>
    <row r="1106" spans="18:69" x14ac:dyDescent="0.25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O1106" s="3"/>
      <c r="BP1106" s="3"/>
      <c r="BQ1106" s="3"/>
    </row>
    <row r="1107" spans="18:69" x14ac:dyDescent="0.25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O1107" s="3"/>
      <c r="BP1107" s="3"/>
      <c r="BQ1107" s="3"/>
    </row>
    <row r="1108" spans="18:69" x14ac:dyDescent="0.25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O1108" s="3"/>
      <c r="BP1108" s="3"/>
      <c r="BQ1108" s="3"/>
    </row>
    <row r="1109" spans="18:69" x14ac:dyDescent="0.25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O1109" s="3"/>
      <c r="BP1109" s="3"/>
      <c r="BQ1109" s="3"/>
    </row>
    <row r="1110" spans="18:69" x14ac:dyDescent="0.25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O1110" s="3"/>
      <c r="BP1110" s="3"/>
      <c r="BQ1110" s="3"/>
    </row>
    <row r="1111" spans="18:69" x14ac:dyDescent="0.25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O1111" s="3"/>
      <c r="BP1111" s="3"/>
      <c r="BQ1111" s="3"/>
    </row>
    <row r="1112" spans="18:69" x14ac:dyDescent="0.25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O1112" s="3"/>
      <c r="BP1112" s="3"/>
      <c r="BQ1112" s="3"/>
    </row>
    <row r="1113" spans="18:69" x14ac:dyDescent="0.25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O1113" s="3"/>
      <c r="BP1113" s="3"/>
      <c r="BQ1113" s="3"/>
    </row>
    <row r="1114" spans="18:69" x14ac:dyDescent="0.25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O1114" s="3"/>
      <c r="BP1114" s="3"/>
      <c r="BQ1114" s="3"/>
    </row>
    <row r="1115" spans="18:69" x14ac:dyDescent="0.25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O1115" s="3"/>
      <c r="BP1115" s="3"/>
      <c r="BQ1115" s="3"/>
    </row>
    <row r="1116" spans="18:69" x14ac:dyDescent="0.25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O1116" s="3"/>
      <c r="BP1116" s="3"/>
      <c r="BQ1116" s="3"/>
    </row>
    <row r="1117" spans="18:69" x14ac:dyDescent="0.25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O1117" s="3"/>
      <c r="BP1117" s="3"/>
      <c r="BQ1117" s="3"/>
    </row>
    <row r="1118" spans="18:69" x14ac:dyDescent="0.25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O1118" s="3"/>
      <c r="BP1118" s="3"/>
      <c r="BQ1118" s="3"/>
    </row>
    <row r="1119" spans="18:69" x14ac:dyDescent="0.25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O1119" s="3"/>
      <c r="BP1119" s="3"/>
      <c r="BQ1119" s="3"/>
    </row>
    <row r="1120" spans="18:69" x14ac:dyDescent="0.25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O1120" s="3"/>
      <c r="BP1120" s="3"/>
      <c r="BQ1120" s="3"/>
    </row>
    <row r="1121" spans="18:69" x14ac:dyDescent="0.25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O1121" s="3"/>
      <c r="BP1121" s="3"/>
      <c r="BQ1121" s="3"/>
    </row>
    <row r="1122" spans="18:69" x14ac:dyDescent="0.25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O1122" s="3"/>
      <c r="BP1122" s="3"/>
      <c r="BQ1122" s="3"/>
    </row>
    <row r="1123" spans="18:69" x14ac:dyDescent="0.25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O1123" s="3"/>
      <c r="BP1123" s="3"/>
      <c r="BQ1123" s="3"/>
    </row>
    <row r="1124" spans="18:69" x14ac:dyDescent="0.25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O1124" s="3"/>
      <c r="BP1124" s="3"/>
      <c r="BQ1124" s="3"/>
    </row>
    <row r="1125" spans="18:69" x14ac:dyDescent="0.25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O1125" s="3"/>
      <c r="BP1125" s="3"/>
      <c r="BQ1125" s="3"/>
    </row>
    <row r="1126" spans="18:69" x14ac:dyDescent="0.25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O1126" s="3"/>
      <c r="BP1126" s="3"/>
      <c r="BQ1126" s="3"/>
    </row>
    <row r="1127" spans="18:69" x14ac:dyDescent="0.25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O1127" s="3"/>
      <c r="BP1127" s="3"/>
      <c r="BQ1127" s="3"/>
    </row>
    <row r="1128" spans="18:69" x14ac:dyDescent="0.25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O1128" s="3"/>
      <c r="BP1128" s="3"/>
      <c r="BQ1128" s="3"/>
    </row>
    <row r="1129" spans="18:69" x14ac:dyDescent="0.25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O1129" s="3"/>
      <c r="BP1129" s="3"/>
      <c r="BQ1129" s="3"/>
    </row>
    <row r="1130" spans="18:69" x14ac:dyDescent="0.25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O1130" s="3"/>
      <c r="BP1130" s="3"/>
      <c r="BQ1130" s="3"/>
    </row>
    <row r="1131" spans="18:69" x14ac:dyDescent="0.25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O1131" s="3"/>
      <c r="BP1131" s="3"/>
      <c r="BQ1131" s="3"/>
    </row>
    <row r="1132" spans="18:69" x14ac:dyDescent="0.25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O1132" s="3"/>
      <c r="BP1132" s="3"/>
      <c r="BQ1132" s="3"/>
    </row>
    <row r="1133" spans="18:69" x14ac:dyDescent="0.25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O1133" s="3"/>
      <c r="BP1133" s="3"/>
      <c r="BQ1133" s="3"/>
    </row>
    <row r="1134" spans="18:69" x14ac:dyDescent="0.25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O1134" s="3"/>
      <c r="BP1134" s="3"/>
      <c r="BQ1134" s="3"/>
    </row>
    <row r="1135" spans="18:69" x14ac:dyDescent="0.25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O1135" s="3"/>
      <c r="BP1135" s="3"/>
      <c r="BQ1135" s="3"/>
    </row>
    <row r="1136" spans="18:69" x14ac:dyDescent="0.25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O1136" s="3"/>
      <c r="BP1136" s="3"/>
      <c r="BQ1136" s="3"/>
    </row>
    <row r="1137" spans="18:69" x14ac:dyDescent="0.25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O1137" s="3"/>
      <c r="BP1137" s="3"/>
      <c r="BQ1137" s="3"/>
    </row>
    <row r="1138" spans="18:69" x14ac:dyDescent="0.25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O1138" s="3"/>
      <c r="BP1138" s="3"/>
      <c r="BQ1138" s="3"/>
    </row>
    <row r="1139" spans="18:69" x14ac:dyDescent="0.25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O1139" s="3"/>
      <c r="BP1139" s="3"/>
      <c r="BQ1139" s="3"/>
    </row>
    <row r="1140" spans="18:69" x14ac:dyDescent="0.25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O1140" s="3"/>
      <c r="BP1140" s="3"/>
      <c r="BQ1140" s="3"/>
    </row>
    <row r="1141" spans="18:69" x14ac:dyDescent="0.25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O1141" s="3"/>
      <c r="BP1141" s="3"/>
      <c r="BQ1141" s="3"/>
    </row>
    <row r="1142" spans="18:69" x14ac:dyDescent="0.25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O1142" s="3"/>
      <c r="BP1142" s="3"/>
      <c r="BQ1142" s="3"/>
    </row>
    <row r="1143" spans="18:69" x14ac:dyDescent="0.25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O1143" s="3"/>
      <c r="BP1143" s="3"/>
      <c r="BQ1143" s="3"/>
    </row>
    <row r="1144" spans="18:69" x14ac:dyDescent="0.25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O1144" s="3"/>
      <c r="BP1144" s="3"/>
      <c r="BQ1144" s="3"/>
    </row>
    <row r="1145" spans="18:69" x14ac:dyDescent="0.25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O1145" s="3"/>
      <c r="BP1145" s="3"/>
      <c r="BQ1145" s="3"/>
    </row>
    <row r="1146" spans="18:69" x14ac:dyDescent="0.25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O1146" s="3"/>
      <c r="BP1146" s="3"/>
      <c r="BQ1146" s="3"/>
    </row>
    <row r="1147" spans="18:69" x14ac:dyDescent="0.25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O1147" s="3"/>
      <c r="BP1147" s="3"/>
      <c r="BQ1147" s="3"/>
    </row>
    <row r="1148" spans="18:69" x14ac:dyDescent="0.25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O1148" s="3"/>
      <c r="BP1148" s="3"/>
      <c r="BQ1148" s="3"/>
    </row>
    <row r="1149" spans="18:69" x14ac:dyDescent="0.25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O1149" s="3"/>
      <c r="BP1149" s="3"/>
      <c r="BQ1149" s="3"/>
    </row>
    <row r="1150" spans="18:69" x14ac:dyDescent="0.25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O1150" s="3"/>
      <c r="BP1150" s="3"/>
      <c r="BQ1150" s="3"/>
    </row>
    <row r="1151" spans="18:69" x14ac:dyDescent="0.25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O1151" s="3"/>
      <c r="BP1151" s="3"/>
      <c r="BQ1151" s="3"/>
    </row>
    <row r="1152" spans="18:69" x14ac:dyDescent="0.25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O1152" s="3"/>
      <c r="BP1152" s="3"/>
      <c r="BQ1152" s="3"/>
    </row>
    <row r="1153" spans="18:69" x14ac:dyDescent="0.25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O1153" s="3"/>
      <c r="BP1153" s="3"/>
      <c r="BQ1153" s="3"/>
    </row>
    <row r="1154" spans="18:69" x14ac:dyDescent="0.25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O1154" s="3"/>
      <c r="BP1154" s="3"/>
      <c r="BQ1154" s="3"/>
    </row>
    <row r="1155" spans="18:69" x14ac:dyDescent="0.25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O1155" s="3"/>
      <c r="BP1155" s="3"/>
      <c r="BQ1155" s="3"/>
    </row>
    <row r="1156" spans="18:69" x14ac:dyDescent="0.25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O1156" s="3"/>
      <c r="BP1156" s="3"/>
      <c r="BQ1156" s="3"/>
    </row>
    <row r="1157" spans="18:69" x14ac:dyDescent="0.25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O1157" s="3"/>
      <c r="BP1157" s="3"/>
      <c r="BQ1157" s="3"/>
    </row>
    <row r="1158" spans="18:69" x14ac:dyDescent="0.25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O1158" s="3"/>
      <c r="BP1158" s="3"/>
      <c r="BQ1158" s="3"/>
    </row>
    <row r="1159" spans="18:69" x14ac:dyDescent="0.25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O1159" s="3"/>
      <c r="BP1159" s="3"/>
      <c r="BQ1159" s="3"/>
    </row>
    <row r="1160" spans="18:69" x14ac:dyDescent="0.25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O1160" s="3"/>
      <c r="BP1160" s="3"/>
      <c r="BQ1160" s="3"/>
    </row>
    <row r="1161" spans="18:69" x14ac:dyDescent="0.25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O1161" s="3"/>
      <c r="BP1161" s="3"/>
      <c r="BQ1161" s="3"/>
    </row>
    <row r="1162" spans="18:69" x14ac:dyDescent="0.25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O1162" s="3"/>
      <c r="BP1162" s="3"/>
      <c r="BQ1162" s="3"/>
    </row>
    <row r="1163" spans="18:69" x14ac:dyDescent="0.25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O1163" s="3"/>
      <c r="BP1163" s="3"/>
      <c r="BQ1163" s="3"/>
    </row>
    <row r="1164" spans="18:69" x14ac:dyDescent="0.25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O1164" s="3"/>
      <c r="BP1164" s="3"/>
      <c r="BQ1164" s="3"/>
    </row>
    <row r="1165" spans="18:69" x14ac:dyDescent="0.25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O1165" s="3"/>
      <c r="BP1165" s="3"/>
      <c r="BQ1165" s="3"/>
    </row>
    <row r="1166" spans="18:69" x14ac:dyDescent="0.25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O1166" s="3"/>
      <c r="BP1166" s="3"/>
      <c r="BQ1166" s="3"/>
    </row>
    <row r="1167" spans="18:69" x14ac:dyDescent="0.25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O1167" s="3"/>
      <c r="BP1167" s="3"/>
      <c r="BQ1167" s="3"/>
    </row>
    <row r="1168" spans="18:69" x14ac:dyDescent="0.25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O1168" s="3"/>
      <c r="BP1168" s="3"/>
      <c r="BQ1168" s="3"/>
    </row>
    <row r="1169" spans="18:69" x14ac:dyDescent="0.25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O1169" s="3"/>
      <c r="BP1169" s="3"/>
      <c r="BQ1169" s="3"/>
    </row>
    <row r="1170" spans="18:69" x14ac:dyDescent="0.25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O1170" s="3"/>
      <c r="BP1170" s="3"/>
      <c r="BQ1170" s="3"/>
    </row>
    <row r="1171" spans="18:69" x14ac:dyDescent="0.25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O1171" s="3"/>
      <c r="BP1171" s="3"/>
      <c r="BQ1171" s="3"/>
    </row>
    <row r="1172" spans="18:69" x14ac:dyDescent="0.25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O1172" s="3"/>
      <c r="BP1172" s="3"/>
      <c r="BQ1172" s="3"/>
    </row>
    <row r="1173" spans="18:69" x14ac:dyDescent="0.25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O1173" s="3"/>
      <c r="BP1173" s="3"/>
      <c r="BQ1173" s="3"/>
    </row>
    <row r="1174" spans="18:69" x14ac:dyDescent="0.25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O1174" s="3"/>
      <c r="BP1174" s="3"/>
      <c r="BQ1174" s="3"/>
    </row>
    <row r="1175" spans="18:69" x14ac:dyDescent="0.25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O1175" s="3"/>
      <c r="BP1175" s="3"/>
      <c r="BQ1175" s="3"/>
    </row>
    <row r="1176" spans="18:69" x14ac:dyDescent="0.25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O1176" s="3"/>
      <c r="BP1176" s="3"/>
      <c r="BQ1176" s="3"/>
    </row>
    <row r="1177" spans="18:69" x14ac:dyDescent="0.25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O1177" s="3"/>
      <c r="BP1177" s="3"/>
      <c r="BQ1177" s="3"/>
    </row>
    <row r="1178" spans="18:69" x14ac:dyDescent="0.25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O1178" s="3"/>
      <c r="BP1178" s="3"/>
      <c r="BQ1178" s="3"/>
    </row>
    <row r="1179" spans="18:69" x14ac:dyDescent="0.25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O1179" s="3"/>
      <c r="BP1179" s="3"/>
      <c r="BQ1179" s="3"/>
    </row>
    <row r="1180" spans="18:69" x14ac:dyDescent="0.25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O1180" s="3"/>
      <c r="BP1180" s="3"/>
      <c r="BQ1180" s="3"/>
    </row>
    <row r="1181" spans="18:69" x14ac:dyDescent="0.25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O1181" s="3"/>
      <c r="BP1181" s="3"/>
      <c r="BQ1181" s="3"/>
    </row>
    <row r="1182" spans="18:69" x14ac:dyDescent="0.25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O1182" s="3"/>
      <c r="BP1182" s="3"/>
      <c r="BQ1182" s="3"/>
    </row>
    <row r="1183" spans="18:69" x14ac:dyDescent="0.25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O1183" s="3"/>
      <c r="BP1183" s="3"/>
      <c r="BQ1183" s="3"/>
    </row>
    <row r="1184" spans="18:69" x14ac:dyDescent="0.25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O1184" s="3"/>
      <c r="BP1184" s="3"/>
      <c r="BQ1184" s="3"/>
    </row>
    <row r="1185" spans="18:69" x14ac:dyDescent="0.25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O1185" s="3"/>
      <c r="BP1185" s="3"/>
      <c r="BQ1185" s="3"/>
    </row>
    <row r="1186" spans="18:69" x14ac:dyDescent="0.25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O1186" s="3"/>
      <c r="BP1186" s="3"/>
      <c r="BQ1186" s="3"/>
    </row>
    <row r="1187" spans="18:69" x14ac:dyDescent="0.25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O1187" s="3"/>
      <c r="BP1187" s="3"/>
      <c r="BQ1187" s="3"/>
    </row>
    <row r="1188" spans="18:69" x14ac:dyDescent="0.25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O1188" s="3"/>
      <c r="BP1188" s="3"/>
      <c r="BQ1188" s="3"/>
    </row>
    <row r="1189" spans="18:69" x14ac:dyDescent="0.25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O1189" s="3"/>
      <c r="BP1189" s="3"/>
      <c r="BQ1189" s="3"/>
    </row>
    <row r="1190" spans="18:69" x14ac:dyDescent="0.25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O1190" s="3"/>
      <c r="BP1190" s="3"/>
      <c r="BQ1190" s="3"/>
    </row>
    <row r="1191" spans="18:69" x14ac:dyDescent="0.25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O1191" s="3"/>
      <c r="BP1191" s="3"/>
      <c r="BQ1191" s="3"/>
    </row>
    <row r="1192" spans="18:69" x14ac:dyDescent="0.25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O1192" s="3"/>
      <c r="BP1192" s="3"/>
      <c r="BQ1192" s="3"/>
    </row>
    <row r="1193" spans="18:69" x14ac:dyDescent="0.25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O1193" s="3"/>
      <c r="BP1193" s="3"/>
      <c r="BQ1193" s="3"/>
    </row>
    <row r="1194" spans="18:69" x14ac:dyDescent="0.25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O1194" s="3"/>
      <c r="BP1194" s="3"/>
      <c r="BQ1194" s="3"/>
    </row>
    <row r="1195" spans="18:69" x14ac:dyDescent="0.25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O1195" s="3"/>
      <c r="BP1195" s="3"/>
      <c r="BQ1195" s="3"/>
    </row>
    <row r="1196" spans="18:69" x14ac:dyDescent="0.25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O1196" s="3"/>
      <c r="BP1196" s="3"/>
      <c r="BQ1196" s="3"/>
    </row>
    <row r="1197" spans="18:69" x14ac:dyDescent="0.25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O1197" s="3"/>
      <c r="BP1197" s="3"/>
      <c r="BQ1197" s="3"/>
    </row>
    <row r="1198" spans="18:69" x14ac:dyDescent="0.25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O1198" s="3"/>
      <c r="BP1198" s="3"/>
      <c r="BQ1198" s="3"/>
    </row>
    <row r="1199" spans="18:69" x14ac:dyDescent="0.25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O1199" s="3"/>
      <c r="BP1199" s="3"/>
      <c r="BQ1199" s="3"/>
    </row>
    <row r="1200" spans="18:69" x14ac:dyDescent="0.25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O1200" s="3"/>
      <c r="BP1200" s="3"/>
      <c r="BQ1200" s="3"/>
    </row>
    <row r="1201" spans="18:69" x14ac:dyDescent="0.25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O1201" s="3"/>
      <c r="BP1201" s="3"/>
      <c r="BQ1201" s="3"/>
    </row>
    <row r="1202" spans="18:69" x14ac:dyDescent="0.25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O1202" s="3"/>
      <c r="BP1202" s="3"/>
      <c r="BQ1202" s="3"/>
    </row>
    <row r="1203" spans="18:69" x14ac:dyDescent="0.25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O1203" s="3"/>
      <c r="BP1203" s="3"/>
      <c r="BQ1203" s="3"/>
    </row>
    <row r="1204" spans="18:69" x14ac:dyDescent="0.25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O1204" s="3"/>
      <c r="BP1204" s="3"/>
      <c r="BQ1204" s="3"/>
    </row>
    <row r="1205" spans="18:69" x14ac:dyDescent="0.25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O1205" s="3"/>
      <c r="BP1205" s="3"/>
      <c r="BQ1205" s="3"/>
    </row>
    <row r="1206" spans="18:69" x14ac:dyDescent="0.25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O1206" s="3"/>
      <c r="BP1206" s="3"/>
      <c r="BQ1206" s="3"/>
    </row>
    <row r="1207" spans="18:69" x14ac:dyDescent="0.25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O1207" s="3"/>
      <c r="BP1207" s="3"/>
      <c r="BQ1207" s="3"/>
    </row>
    <row r="1208" spans="18:69" x14ac:dyDescent="0.25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O1208" s="3"/>
      <c r="BP1208" s="3"/>
      <c r="BQ1208" s="3"/>
    </row>
    <row r="1209" spans="18:69" x14ac:dyDescent="0.25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O1209" s="3"/>
      <c r="BP1209" s="3"/>
      <c r="BQ1209" s="3"/>
    </row>
    <row r="1210" spans="18:69" x14ac:dyDescent="0.25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O1210" s="3"/>
      <c r="BP1210" s="3"/>
      <c r="BQ1210" s="3"/>
    </row>
    <row r="1211" spans="18:69" x14ac:dyDescent="0.25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O1211" s="3"/>
      <c r="BP1211" s="3"/>
      <c r="BQ1211" s="3"/>
    </row>
    <row r="1212" spans="18:69" x14ac:dyDescent="0.25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O1212" s="3"/>
      <c r="BP1212" s="3"/>
      <c r="BQ1212" s="3"/>
    </row>
    <row r="1213" spans="18:69" x14ac:dyDescent="0.25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O1213" s="3"/>
      <c r="BP1213" s="3"/>
      <c r="BQ1213" s="3"/>
    </row>
    <row r="1214" spans="18:69" x14ac:dyDescent="0.25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O1214" s="3"/>
      <c r="BP1214" s="3"/>
      <c r="BQ1214" s="3"/>
    </row>
    <row r="1215" spans="18:69" x14ac:dyDescent="0.25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O1215" s="3"/>
      <c r="BP1215" s="3"/>
      <c r="BQ1215" s="3"/>
    </row>
    <row r="1216" spans="18:69" x14ac:dyDescent="0.25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O1216" s="3"/>
      <c r="BP1216" s="3"/>
      <c r="BQ1216" s="3"/>
    </row>
    <row r="1217" spans="18:69" x14ac:dyDescent="0.25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O1217" s="3"/>
      <c r="BP1217" s="3"/>
      <c r="BQ1217" s="3"/>
    </row>
    <row r="1218" spans="18:69" x14ac:dyDescent="0.25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O1218" s="3"/>
      <c r="BP1218" s="3"/>
      <c r="BQ1218" s="3"/>
    </row>
    <row r="1219" spans="18:69" x14ac:dyDescent="0.25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O1219" s="3"/>
      <c r="BP1219" s="3"/>
      <c r="BQ1219" s="3"/>
    </row>
    <row r="1220" spans="18:69" x14ac:dyDescent="0.25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O1220" s="3"/>
      <c r="BP1220" s="3"/>
      <c r="BQ1220" s="3"/>
    </row>
    <row r="1221" spans="18:69" x14ac:dyDescent="0.25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O1221" s="3"/>
      <c r="BP1221" s="3"/>
      <c r="BQ1221" s="3"/>
    </row>
    <row r="1222" spans="18:69" x14ac:dyDescent="0.25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O1222" s="3"/>
      <c r="BP1222" s="3"/>
      <c r="BQ1222" s="3"/>
    </row>
    <row r="1223" spans="18:69" x14ac:dyDescent="0.25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O1223" s="3"/>
      <c r="BP1223" s="3"/>
      <c r="BQ1223" s="3"/>
    </row>
    <row r="1224" spans="18:69" x14ac:dyDescent="0.25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O1224" s="3"/>
      <c r="BP1224" s="3"/>
      <c r="BQ1224" s="3"/>
    </row>
    <row r="1225" spans="18:69" x14ac:dyDescent="0.25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O1225" s="3"/>
      <c r="BP1225" s="3"/>
      <c r="BQ1225" s="3"/>
    </row>
    <row r="1226" spans="18:69" x14ac:dyDescent="0.25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O1226" s="3"/>
      <c r="BP1226" s="3"/>
      <c r="BQ1226" s="3"/>
    </row>
    <row r="1227" spans="18:69" x14ac:dyDescent="0.25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O1227" s="3"/>
      <c r="BP1227" s="3"/>
      <c r="BQ1227" s="3"/>
    </row>
    <row r="1228" spans="18:69" x14ac:dyDescent="0.25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O1228" s="3"/>
      <c r="BP1228" s="3"/>
      <c r="BQ1228" s="3"/>
    </row>
    <row r="1229" spans="18:69" x14ac:dyDescent="0.25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O1229" s="3"/>
      <c r="BP1229" s="3"/>
      <c r="BQ1229" s="3"/>
    </row>
    <row r="1230" spans="18:69" x14ac:dyDescent="0.25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O1230" s="3"/>
      <c r="BP1230" s="3"/>
      <c r="BQ1230" s="3"/>
    </row>
    <row r="1231" spans="18:69" x14ac:dyDescent="0.25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O1231" s="3"/>
      <c r="BP1231" s="3"/>
      <c r="BQ1231" s="3"/>
    </row>
    <row r="1232" spans="18:69" x14ac:dyDescent="0.25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O1232" s="3"/>
      <c r="BP1232" s="3"/>
      <c r="BQ1232" s="3"/>
    </row>
    <row r="1233" spans="18:69" x14ac:dyDescent="0.25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O1233" s="3"/>
      <c r="BP1233" s="3"/>
      <c r="BQ1233" s="3"/>
    </row>
    <row r="1234" spans="18:69" x14ac:dyDescent="0.25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O1234" s="3"/>
      <c r="BP1234" s="3"/>
      <c r="BQ1234" s="3"/>
    </row>
    <row r="1235" spans="18:69" x14ac:dyDescent="0.25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O1235" s="3"/>
      <c r="BP1235" s="3"/>
      <c r="BQ1235" s="3"/>
    </row>
    <row r="1236" spans="18:69" x14ac:dyDescent="0.25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O1236" s="3"/>
      <c r="BP1236" s="3"/>
      <c r="BQ1236" s="3"/>
    </row>
    <row r="1237" spans="18:69" x14ac:dyDescent="0.25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O1237" s="3"/>
      <c r="BP1237" s="3"/>
      <c r="BQ1237" s="3"/>
    </row>
    <row r="1238" spans="18:69" x14ac:dyDescent="0.25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O1238" s="3"/>
      <c r="BP1238" s="3"/>
      <c r="BQ1238" s="3"/>
    </row>
    <row r="1239" spans="18:69" x14ac:dyDescent="0.25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O1239" s="3"/>
      <c r="BP1239" s="3"/>
      <c r="BQ1239" s="3"/>
    </row>
    <row r="1240" spans="18:69" x14ac:dyDescent="0.25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O1240" s="3"/>
      <c r="BP1240" s="3"/>
      <c r="BQ1240" s="3"/>
    </row>
    <row r="1241" spans="18:69" x14ac:dyDescent="0.25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O1241" s="3"/>
      <c r="BP1241" s="3"/>
      <c r="BQ1241" s="3"/>
    </row>
    <row r="1242" spans="18:69" x14ac:dyDescent="0.25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O1242" s="3"/>
      <c r="BP1242" s="3"/>
      <c r="BQ1242" s="3"/>
    </row>
    <row r="1243" spans="18:69" x14ac:dyDescent="0.25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O1243" s="3"/>
      <c r="BP1243" s="3"/>
      <c r="BQ1243" s="3"/>
    </row>
    <row r="1244" spans="18:69" x14ac:dyDescent="0.25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O1244" s="3"/>
      <c r="BP1244" s="3"/>
      <c r="BQ1244" s="3"/>
    </row>
    <row r="1245" spans="18:69" x14ac:dyDescent="0.25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O1245" s="3"/>
      <c r="BP1245" s="3"/>
      <c r="BQ1245" s="3"/>
    </row>
    <row r="1246" spans="18:69" x14ac:dyDescent="0.25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O1246" s="3"/>
      <c r="BP1246" s="3"/>
      <c r="BQ1246" s="3"/>
    </row>
    <row r="1247" spans="18:69" x14ac:dyDescent="0.25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O1247" s="3"/>
      <c r="BP1247" s="3"/>
      <c r="BQ1247" s="3"/>
    </row>
    <row r="1248" spans="18:69" x14ac:dyDescent="0.25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O1248" s="3"/>
      <c r="BP1248" s="3"/>
      <c r="BQ1248" s="3"/>
    </row>
    <row r="1249" spans="18:69" x14ac:dyDescent="0.25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O1249" s="3"/>
      <c r="BP1249" s="3"/>
      <c r="BQ1249" s="3"/>
    </row>
    <row r="1250" spans="18:69" x14ac:dyDescent="0.25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O1250" s="3"/>
      <c r="BP1250" s="3"/>
      <c r="BQ1250" s="3"/>
    </row>
    <row r="1251" spans="18:69" x14ac:dyDescent="0.25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O1251" s="3"/>
      <c r="BP1251" s="3"/>
      <c r="BQ1251" s="3"/>
    </row>
    <row r="1252" spans="18:69" x14ac:dyDescent="0.25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O1252" s="3"/>
      <c r="BP1252" s="3"/>
      <c r="BQ1252" s="3"/>
    </row>
    <row r="1253" spans="18:69" x14ac:dyDescent="0.25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O1253" s="3"/>
      <c r="BP1253" s="3"/>
      <c r="BQ1253" s="3"/>
    </row>
    <row r="1254" spans="18:69" x14ac:dyDescent="0.25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O1254" s="3"/>
      <c r="BP1254" s="3"/>
      <c r="BQ1254" s="3"/>
    </row>
    <row r="1255" spans="18:69" x14ac:dyDescent="0.25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O1255" s="3"/>
      <c r="BP1255" s="3"/>
      <c r="BQ1255" s="3"/>
    </row>
    <row r="1256" spans="18:69" x14ac:dyDescent="0.25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O1256" s="3"/>
      <c r="BP1256" s="3"/>
      <c r="BQ1256" s="3"/>
    </row>
    <row r="1257" spans="18:69" x14ac:dyDescent="0.25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O1257" s="3"/>
      <c r="BP1257" s="3"/>
      <c r="BQ1257" s="3"/>
    </row>
    <row r="1258" spans="18:69" x14ac:dyDescent="0.25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O1258" s="3"/>
      <c r="BP1258" s="3"/>
      <c r="BQ1258" s="3"/>
    </row>
    <row r="1259" spans="18:69" x14ac:dyDescent="0.25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O1259" s="3"/>
      <c r="BP1259" s="3"/>
      <c r="BQ1259" s="3"/>
    </row>
    <row r="1260" spans="18:69" x14ac:dyDescent="0.25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O1260" s="3"/>
      <c r="BP1260" s="3"/>
      <c r="BQ1260" s="3"/>
    </row>
    <row r="1261" spans="18:69" x14ac:dyDescent="0.25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O1261" s="3"/>
      <c r="BP1261" s="3"/>
      <c r="BQ1261" s="3"/>
    </row>
    <row r="1262" spans="18:69" x14ac:dyDescent="0.25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O1262" s="3"/>
      <c r="BP1262" s="3"/>
      <c r="BQ1262" s="3"/>
    </row>
    <row r="1263" spans="18:69" x14ac:dyDescent="0.25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O1263" s="3"/>
      <c r="BP1263" s="3"/>
      <c r="BQ1263" s="3"/>
    </row>
    <row r="1264" spans="18:69" x14ac:dyDescent="0.25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O1264" s="3"/>
      <c r="BP1264" s="3"/>
      <c r="BQ1264" s="3"/>
    </row>
    <row r="1265" spans="18:69" x14ac:dyDescent="0.25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O1265" s="3"/>
      <c r="BP1265" s="3"/>
      <c r="BQ1265" s="3"/>
    </row>
    <row r="1266" spans="18:69" x14ac:dyDescent="0.25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O1266" s="3"/>
      <c r="BP1266" s="3"/>
      <c r="BQ1266" s="3"/>
    </row>
    <row r="1267" spans="18:69" x14ac:dyDescent="0.25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O1267" s="3"/>
      <c r="BP1267" s="3"/>
      <c r="BQ1267" s="3"/>
    </row>
    <row r="1268" spans="18:69" x14ac:dyDescent="0.25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O1268" s="3"/>
      <c r="BP1268" s="3"/>
      <c r="BQ1268" s="3"/>
    </row>
    <row r="1269" spans="18:69" x14ac:dyDescent="0.25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O1269" s="3"/>
      <c r="BP1269" s="3"/>
      <c r="BQ1269" s="3"/>
    </row>
    <row r="1270" spans="18:69" x14ac:dyDescent="0.25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O1270" s="3"/>
      <c r="BP1270" s="3"/>
      <c r="BQ1270" s="3"/>
    </row>
    <row r="1271" spans="18:69" x14ac:dyDescent="0.25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O1271" s="3"/>
      <c r="BP1271" s="3"/>
      <c r="BQ1271" s="3"/>
    </row>
    <row r="1272" spans="18:69" x14ac:dyDescent="0.25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O1272" s="3"/>
      <c r="BP1272" s="3"/>
      <c r="BQ1272" s="3"/>
    </row>
    <row r="1273" spans="18:69" x14ac:dyDescent="0.25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O1273" s="3"/>
      <c r="BP1273" s="3"/>
      <c r="BQ1273" s="3"/>
    </row>
    <row r="1274" spans="18:69" x14ac:dyDescent="0.25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O1274" s="3"/>
      <c r="BP1274" s="3"/>
      <c r="BQ1274" s="3"/>
    </row>
    <row r="1275" spans="18:69" x14ac:dyDescent="0.25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O1275" s="3"/>
      <c r="BP1275" s="3"/>
      <c r="BQ1275" s="3"/>
    </row>
    <row r="1276" spans="18:69" x14ac:dyDescent="0.25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O1276" s="3"/>
      <c r="BP1276" s="3"/>
      <c r="BQ1276" s="3"/>
    </row>
    <row r="1277" spans="18:69" x14ac:dyDescent="0.25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O1277" s="3"/>
      <c r="BP1277" s="3"/>
      <c r="BQ1277" s="3"/>
    </row>
    <row r="1278" spans="18:69" x14ac:dyDescent="0.25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O1278" s="3"/>
      <c r="BP1278" s="3"/>
      <c r="BQ1278" s="3"/>
    </row>
    <row r="1279" spans="18:69" x14ac:dyDescent="0.25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O1279" s="3"/>
      <c r="BP1279" s="3"/>
      <c r="BQ1279" s="3"/>
    </row>
    <row r="1280" spans="18:69" x14ac:dyDescent="0.25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O1280" s="3"/>
      <c r="BP1280" s="3"/>
      <c r="BQ1280" s="3"/>
    </row>
    <row r="1281" spans="18:69" x14ac:dyDescent="0.25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O1281" s="3"/>
      <c r="BP1281" s="3"/>
      <c r="BQ1281" s="3"/>
    </row>
    <row r="1282" spans="18:69" x14ac:dyDescent="0.25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O1282" s="3"/>
      <c r="BP1282" s="3"/>
      <c r="BQ1282" s="3"/>
    </row>
    <row r="1283" spans="18:69" x14ac:dyDescent="0.25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O1283" s="3"/>
      <c r="BP1283" s="3"/>
      <c r="BQ1283" s="3"/>
    </row>
    <row r="1284" spans="18:69" x14ac:dyDescent="0.25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O1284" s="3"/>
      <c r="BP1284" s="3"/>
      <c r="BQ1284" s="3"/>
    </row>
    <row r="1285" spans="18:69" x14ac:dyDescent="0.25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O1285" s="3"/>
      <c r="BP1285" s="3"/>
      <c r="BQ1285" s="3"/>
    </row>
    <row r="1286" spans="18:69" x14ac:dyDescent="0.25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O1286" s="3"/>
      <c r="BP1286" s="3"/>
      <c r="BQ1286" s="3"/>
    </row>
    <row r="1287" spans="18:69" x14ac:dyDescent="0.25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O1287" s="3"/>
      <c r="BP1287" s="3"/>
      <c r="BQ1287" s="3"/>
    </row>
    <row r="1288" spans="18:69" x14ac:dyDescent="0.25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O1288" s="3"/>
      <c r="BP1288" s="3"/>
      <c r="BQ1288" s="3"/>
    </row>
    <row r="1289" spans="18:69" x14ac:dyDescent="0.25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O1289" s="3"/>
      <c r="BP1289" s="3"/>
      <c r="BQ1289" s="3"/>
    </row>
    <row r="1290" spans="18:69" x14ac:dyDescent="0.25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O1290" s="3"/>
      <c r="BP1290" s="3"/>
      <c r="BQ1290" s="3"/>
    </row>
    <row r="1291" spans="18:69" x14ac:dyDescent="0.25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O1291" s="3"/>
      <c r="BP1291" s="3"/>
      <c r="BQ1291" s="3"/>
    </row>
    <row r="1292" spans="18:69" x14ac:dyDescent="0.25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O1292" s="3"/>
      <c r="BP1292" s="3"/>
      <c r="BQ1292" s="3"/>
    </row>
    <row r="1293" spans="18:69" x14ac:dyDescent="0.25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O1293" s="3"/>
      <c r="BP1293" s="3"/>
      <c r="BQ1293" s="3"/>
    </row>
    <row r="1294" spans="18:69" x14ac:dyDescent="0.25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O1294" s="3"/>
      <c r="BP1294" s="3"/>
      <c r="BQ1294" s="3"/>
    </row>
    <row r="1295" spans="18:69" x14ac:dyDescent="0.25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O1295" s="3"/>
      <c r="BP1295" s="3"/>
      <c r="BQ1295" s="3"/>
    </row>
    <row r="1296" spans="18:69" x14ac:dyDescent="0.25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O1296" s="3"/>
      <c r="BP1296" s="3"/>
      <c r="BQ1296" s="3"/>
    </row>
    <row r="1297" spans="18:69" x14ac:dyDescent="0.25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O1297" s="3"/>
      <c r="BP1297" s="3"/>
      <c r="BQ1297" s="3"/>
    </row>
    <row r="1298" spans="18:69" x14ac:dyDescent="0.25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O1298" s="3"/>
      <c r="BP1298" s="3"/>
      <c r="BQ1298" s="3"/>
    </row>
    <row r="1299" spans="18:69" x14ac:dyDescent="0.25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O1299" s="3"/>
      <c r="BP1299" s="3"/>
      <c r="BQ1299" s="3"/>
    </row>
    <row r="1300" spans="18:69" x14ac:dyDescent="0.25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O1300" s="3"/>
      <c r="BP1300" s="3"/>
      <c r="BQ1300" s="3"/>
    </row>
    <row r="1301" spans="18:69" x14ac:dyDescent="0.25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O1301" s="3"/>
      <c r="BP1301" s="3"/>
      <c r="BQ1301" s="3"/>
    </row>
    <row r="1302" spans="18:69" x14ac:dyDescent="0.25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O1302" s="3"/>
      <c r="BP1302" s="3"/>
      <c r="BQ1302" s="3"/>
    </row>
    <row r="1303" spans="18:69" x14ac:dyDescent="0.25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O1303" s="3"/>
      <c r="BP1303" s="3"/>
      <c r="BQ1303" s="3"/>
    </row>
    <row r="1304" spans="18:69" x14ac:dyDescent="0.25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O1304" s="3"/>
      <c r="BP1304" s="3"/>
      <c r="BQ1304" s="3"/>
    </row>
    <row r="1305" spans="18:69" x14ac:dyDescent="0.25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O1305" s="3"/>
      <c r="BP1305" s="3"/>
      <c r="BQ1305" s="3"/>
    </row>
    <row r="1306" spans="18:69" x14ac:dyDescent="0.25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O1306" s="3"/>
      <c r="BP1306" s="3"/>
      <c r="BQ1306" s="3"/>
    </row>
    <row r="1307" spans="18:69" x14ac:dyDescent="0.25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O1307" s="3"/>
      <c r="BP1307" s="3"/>
      <c r="BQ1307" s="3"/>
    </row>
    <row r="1308" spans="18:69" x14ac:dyDescent="0.25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O1308" s="3"/>
      <c r="BP1308" s="3"/>
      <c r="BQ1308" s="3"/>
    </row>
    <row r="1309" spans="18:69" x14ac:dyDescent="0.25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O1309" s="3"/>
      <c r="BP1309" s="3"/>
      <c r="BQ1309" s="3"/>
    </row>
    <row r="1310" spans="18:69" x14ac:dyDescent="0.25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O1310" s="3"/>
      <c r="BP1310" s="3"/>
      <c r="BQ1310" s="3"/>
    </row>
    <row r="1311" spans="18:69" x14ac:dyDescent="0.25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O1311" s="3"/>
      <c r="BP1311" s="3"/>
      <c r="BQ1311" s="3"/>
    </row>
    <row r="1312" spans="18:69" x14ac:dyDescent="0.25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O1312" s="3"/>
      <c r="BP1312" s="3"/>
      <c r="BQ1312" s="3"/>
    </row>
    <row r="1313" spans="18:69" x14ac:dyDescent="0.25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O1313" s="3"/>
      <c r="BP1313" s="3"/>
      <c r="BQ1313" s="3"/>
    </row>
    <row r="1314" spans="18:69" x14ac:dyDescent="0.25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O1314" s="3"/>
      <c r="BP1314" s="3"/>
      <c r="BQ1314" s="3"/>
    </row>
    <row r="1315" spans="18:69" x14ac:dyDescent="0.25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O1315" s="3"/>
      <c r="BP1315" s="3"/>
      <c r="BQ1315" s="3"/>
    </row>
    <row r="1316" spans="18:69" x14ac:dyDescent="0.25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O1316" s="3"/>
      <c r="BP1316" s="3"/>
      <c r="BQ1316" s="3"/>
    </row>
    <row r="1317" spans="18:69" x14ac:dyDescent="0.25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O1317" s="3"/>
      <c r="BP1317" s="3"/>
      <c r="BQ1317" s="3"/>
    </row>
    <row r="1318" spans="18:69" x14ac:dyDescent="0.25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O1318" s="3"/>
      <c r="BP1318" s="3"/>
      <c r="BQ1318" s="3"/>
    </row>
    <row r="1319" spans="18:69" x14ac:dyDescent="0.25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O1319" s="3"/>
      <c r="BP1319" s="3"/>
      <c r="BQ1319" s="3"/>
    </row>
    <row r="1320" spans="18:69" x14ac:dyDescent="0.25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O1320" s="3"/>
      <c r="BP1320" s="3"/>
      <c r="BQ1320" s="3"/>
    </row>
    <row r="1321" spans="18:69" x14ac:dyDescent="0.25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O1321" s="3"/>
      <c r="BP1321" s="3"/>
      <c r="BQ1321" s="3"/>
    </row>
    <row r="1322" spans="18:69" x14ac:dyDescent="0.25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O1322" s="3"/>
      <c r="BP1322" s="3"/>
      <c r="BQ1322" s="3"/>
    </row>
    <row r="1323" spans="18:69" x14ac:dyDescent="0.25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O1323" s="3"/>
      <c r="BP1323" s="3"/>
      <c r="BQ1323" s="3"/>
    </row>
    <row r="1324" spans="18:69" x14ac:dyDescent="0.25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O1324" s="3"/>
      <c r="BP1324" s="3"/>
      <c r="BQ1324" s="3"/>
    </row>
    <row r="1325" spans="18:69" x14ac:dyDescent="0.25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O1325" s="3"/>
      <c r="BP1325" s="3"/>
      <c r="BQ1325" s="3"/>
    </row>
    <row r="1326" spans="18:69" x14ac:dyDescent="0.25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O1326" s="3"/>
      <c r="BP1326" s="3"/>
      <c r="BQ1326" s="3"/>
    </row>
    <row r="1327" spans="18:69" x14ac:dyDescent="0.25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O1327" s="3"/>
      <c r="BP1327" s="3"/>
      <c r="BQ1327" s="3"/>
    </row>
    <row r="1328" spans="18:69" x14ac:dyDescent="0.25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O1328" s="3"/>
      <c r="BP1328" s="3"/>
      <c r="BQ1328" s="3"/>
    </row>
    <row r="1329" spans="18:69" x14ac:dyDescent="0.25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O1329" s="3"/>
      <c r="BP1329" s="3"/>
      <c r="BQ1329" s="3"/>
    </row>
    <row r="1330" spans="18:69" x14ac:dyDescent="0.25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O1330" s="3"/>
      <c r="BP1330" s="3"/>
      <c r="BQ1330" s="3"/>
    </row>
    <row r="1331" spans="18:69" x14ac:dyDescent="0.25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O1331" s="3"/>
      <c r="BP1331" s="3"/>
      <c r="BQ1331" s="3"/>
    </row>
    <row r="1332" spans="18:69" x14ac:dyDescent="0.25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O1332" s="3"/>
      <c r="BP1332" s="3"/>
      <c r="BQ1332" s="3"/>
    </row>
    <row r="1333" spans="18:69" x14ac:dyDescent="0.25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O1333" s="3"/>
      <c r="BP1333" s="3"/>
      <c r="BQ1333" s="3"/>
    </row>
    <row r="1334" spans="18:69" x14ac:dyDescent="0.25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O1334" s="3"/>
      <c r="BP1334" s="3"/>
      <c r="BQ1334" s="3"/>
    </row>
    <row r="1335" spans="18:69" x14ac:dyDescent="0.25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O1335" s="3"/>
      <c r="BP1335" s="3"/>
      <c r="BQ1335" s="3"/>
    </row>
    <row r="1336" spans="18:69" x14ac:dyDescent="0.25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O1336" s="3"/>
      <c r="BP1336" s="3"/>
      <c r="BQ1336" s="3"/>
    </row>
    <row r="1337" spans="18:69" x14ac:dyDescent="0.25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O1337" s="3"/>
      <c r="BP1337" s="3"/>
      <c r="BQ1337" s="3"/>
    </row>
    <row r="1338" spans="18:69" x14ac:dyDescent="0.25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O1338" s="3"/>
      <c r="BP1338" s="3"/>
      <c r="BQ1338" s="3"/>
    </row>
    <row r="1339" spans="18:69" x14ac:dyDescent="0.25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O1339" s="3"/>
      <c r="BP1339" s="3"/>
      <c r="BQ1339" s="3"/>
    </row>
    <row r="1340" spans="18:69" x14ac:dyDescent="0.25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O1340" s="3"/>
      <c r="BP1340" s="3"/>
      <c r="BQ1340" s="3"/>
    </row>
    <row r="1341" spans="18:69" x14ac:dyDescent="0.25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O1341" s="3"/>
      <c r="BP1341" s="3"/>
      <c r="BQ1341" s="3"/>
    </row>
    <row r="1342" spans="18:69" x14ac:dyDescent="0.25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O1342" s="3"/>
      <c r="BP1342" s="3"/>
      <c r="BQ1342" s="3"/>
    </row>
    <row r="1343" spans="18:69" x14ac:dyDescent="0.25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O1343" s="3"/>
      <c r="BP1343" s="3"/>
      <c r="BQ1343" s="3"/>
    </row>
    <row r="1344" spans="18:69" x14ac:dyDescent="0.25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O1344" s="3"/>
      <c r="BP1344" s="3"/>
      <c r="BQ1344" s="3"/>
    </row>
    <row r="1345" spans="18:69" x14ac:dyDescent="0.25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O1345" s="3"/>
      <c r="BP1345" s="3"/>
      <c r="BQ1345" s="3"/>
    </row>
    <row r="1346" spans="18:69" x14ac:dyDescent="0.25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O1346" s="3"/>
      <c r="BP1346" s="3"/>
      <c r="BQ1346" s="3"/>
    </row>
    <row r="1347" spans="18:69" x14ac:dyDescent="0.25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O1347" s="3"/>
      <c r="BP1347" s="3"/>
      <c r="BQ1347" s="3"/>
    </row>
    <row r="1348" spans="18:69" x14ac:dyDescent="0.25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O1348" s="3"/>
      <c r="BP1348" s="3"/>
      <c r="BQ1348" s="3"/>
    </row>
    <row r="1349" spans="18:69" x14ac:dyDescent="0.25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O1349" s="3"/>
      <c r="BP1349" s="3"/>
      <c r="BQ1349" s="3"/>
    </row>
    <row r="1350" spans="18:69" x14ac:dyDescent="0.25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O1350" s="3"/>
      <c r="BP1350" s="3"/>
      <c r="BQ1350" s="3"/>
    </row>
    <row r="1351" spans="18:69" x14ac:dyDescent="0.25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O1351" s="3"/>
      <c r="BP1351" s="3"/>
      <c r="BQ1351" s="3"/>
    </row>
    <row r="1352" spans="18:69" x14ac:dyDescent="0.25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O1352" s="3"/>
      <c r="BP1352" s="3"/>
      <c r="BQ1352" s="3"/>
    </row>
    <row r="1353" spans="18:69" x14ac:dyDescent="0.25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O1353" s="3"/>
      <c r="BP1353" s="3"/>
      <c r="BQ1353" s="3"/>
    </row>
    <row r="1354" spans="18:69" x14ac:dyDescent="0.25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O1354" s="3"/>
      <c r="BP1354" s="3"/>
      <c r="BQ1354" s="3"/>
    </row>
    <row r="1355" spans="18:69" x14ac:dyDescent="0.25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O1355" s="3"/>
      <c r="BP1355" s="3"/>
      <c r="BQ1355" s="3"/>
    </row>
    <row r="1356" spans="18:69" x14ac:dyDescent="0.25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O1356" s="3"/>
      <c r="BP1356" s="3"/>
      <c r="BQ1356" s="3"/>
    </row>
    <row r="1357" spans="18:69" x14ac:dyDescent="0.25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O1357" s="3"/>
      <c r="BP1357" s="3"/>
      <c r="BQ1357" s="3"/>
    </row>
    <row r="1358" spans="18:69" x14ac:dyDescent="0.25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O1358" s="3"/>
      <c r="BP1358" s="3"/>
      <c r="BQ1358" s="3"/>
    </row>
    <row r="1359" spans="18:69" x14ac:dyDescent="0.25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O1359" s="3"/>
      <c r="BP1359" s="3"/>
      <c r="BQ1359" s="3"/>
    </row>
    <row r="1360" spans="18:69" x14ac:dyDescent="0.25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O1360" s="3"/>
      <c r="BP1360" s="3"/>
      <c r="BQ1360" s="3"/>
    </row>
    <row r="1361" spans="18:69" x14ac:dyDescent="0.25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O1361" s="3"/>
      <c r="BP1361" s="3"/>
      <c r="BQ1361" s="3"/>
    </row>
    <row r="1362" spans="18:69" x14ac:dyDescent="0.25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O1362" s="3"/>
      <c r="BP1362" s="3"/>
      <c r="BQ1362" s="3"/>
    </row>
    <row r="1363" spans="18:69" x14ac:dyDescent="0.25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O1363" s="3"/>
      <c r="BP1363" s="3"/>
      <c r="BQ1363" s="3"/>
    </row>
    <row r="1364" spans="18:69" x14ac:dyDescent="0.25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O1364" s="3"/>
      <c r="BP1364" s="3"/>
      <c r="BQ1364" s="3"/>
    </row>
    <row r="1365" spans="18:69" x14ac:dyDescent="0.25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O1365" s="3"/>
      <c r="BP1365" s="3"/>
      <c r="BQ1365" s="3"/>
    </row>
    <row r="1366" spans="18:69" x14ac:dyDescent="0.25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O1366" s="3"/>
      <c r="BP1366" s="3"/>
      <c r="BQ1366" s="3"/>
    </row>
    <row r="1367" spans="18:69" x14ac:dyDescent="0.25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O1367" s="3"/>
      <c r="BP1367" s="3"/>
      <c r="BQ1367" s="3"/>
    </row>
    <row r="1368" spans="18:69" x14ac:dyDescent="0.25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O1368" s="3"/>
      <c r="BP1368" s="3"/>
      <c r="BQ1368" s="3"/>
    </row>
    <row r="1369" spans="18:69" x14ac:dyDescent="0.25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O1369" s="3"/>
      <c r="BP1369" s="3"/>
      <c r="BQ1369" s="3"/>
    </row>
    <row r="1370" spans="18:69" x14ac:dyDescent="0.25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O1370" s="3"/>
      <c r="BP1370" s="3"/>
      <c r="BQ1370" s="3"/>
    </row>
    <row r="1371" spans="18:69" x14ac:dyDescent="0.25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O1371" s="3"/>
      <c r="BP1371" s="3"/>
      <c r="BQ1371" s="3"/>
    </row>
    <row r="1372" spans="18:69" x14ac:dyDescent="0.25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O1372" s="3"/>
      <c r="BP1372" s="3"/>
      <c r="BQ1372" s="3"/>
    </row>
    <row r="1373" spans="18:69" x14ac:dyDescent="0.25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O1373" s="3"/>
      <c r="BP1373" s="3"/>
      <c r="BQ1373" s="3"/>
    </row>
    <row r="1374" spans="18:69" x14ac:dyDescent="0.25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O1374" s="3"/>
      <c r="BP1374" s="3"/>
      <c r="BQ1374" s="3"/>
    </row>
    <row r="1375" spans="18:69" x14ac:dyDescent="0.25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O1375" s="3"/>
      <c r="BP1375" s="3"/>
      <c r="BQ1375" s="3"/>
    </row>
    <row r="1376" spans="18:69" x14ac:dyDescent="0.25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O1376" s="3"/>
      <c r="BP1376" s="3"/>
      <c r="BQ1376" s="3"/>
    </row>
    <row r="1377" spans="18:69" x14ac:dyDescent="0.25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O1377" s="3"/>
      <c r="BP1377" s="3"/>
      <c r="BQ1377" s="3"/>
    </row>
    <row r="1378" spans="18:69" x14ac:dyDescent="0.25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O1378" s="3"/>
      <c r="BP1378" s="3"/>
      <c r="BQ1378" s="3"/>
    </row>
    <row r="1379" spans="18:69" x14ac:dyDescent="0.25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O1379" s="3"/>
      <c r="BP1379" s="3"/>
      <c r="BQ1379" s="3"/>
    </row>
    <row r="1380" spans="18:69" x14ac:dyDescent="0.25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O1380" s="3"/>
      <c r="BP1380" s="3"/>
      <c r="BQ1380" s="3"/>
    </row>
    <row r="1381" spans="18:69" x14ac:dyDescent="0.25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O1381" s="3"/>
      <c r="BP1381" s="3"/>
      <c r="BQ1381" s="3"/>
    </row>
    <row r="1382" spans="18:69" x14ac:dyDescent="0.25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O1382" s="3"/>
      <c r="BP1382" s="3"/>
      <c r="BQ1382" s="3"/>
    </row>
    <row r="1383" spans="18:69" x14ac:dyDescent="0.25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O1383" s="3"/>
      <c r="BP1383" s="3"/>
      <c r="BQ1383" s="3"/>
    </row>
    <row r="1384" spans="18:69" x14ac:dyDescent="0.25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O1384" s="3"/>
      <c r="BP1384" s="3"/>
      <c r="BQ1384" s="3"/>
    </row>
    <row r="1385" spans="18:69" x14ac:dyDescent="0.25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O1385" s="3"/>
      <c r="BP1385" s="3"/>
      <c r="BQ1385" s="3"/>
    </row>
    <row r="1386" spans="18:69" x14ac:dyDescent="0.25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O1386" s="3"/>
      <c r="BP1386" s="3"/>
      <c r="BQ1386" s="3"/>
    </row>
    <row r="1387" spans="18:69" x14ac:dyDescent="0.25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O1387" s="3"/>
      <c r="BP1387" s="3"/>
      <c r="BQ1387" s="3"/>
    </row>
    <row r="1388" spans="18:69" x14ac:dyDescent="0.25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O1388" s="3"/>
      <c r="BP1388" s="3"/>
      <c r="BQ1388" s="3"/>
    </row>
    <row r="1389" spans="18:69" x14ac:dyDescent="0.25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O1389" s="3"/>
      <c r="BP1389" s="3"/>
      <c r="BQ1389" s="3"/>
    </row>
    <row r="1390" spans="18:69" x14ac:dyDescent="0.25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O1390" s="3"/>
      <c r="BP1390" s="3"/>
      <c r="BQ1390" s="3"/>
    </row>
    <row r="1391" spans="18:69" x14ac:dyDescent="0.25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O1391" s="3"/>
      <c r="BP1391" s="3"/>
      <c r="BQ1391" s="3"/>
    </row>
    <row r="1392" spans="18:69" x14ac:dyDescent="0.25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O1392" s="3"/>
      <c r="BP1392" s="3"/>
      <c r="BQ1392" s="3"/>
    </row>
    <row r="1393" spans="18:69" x14ac:dyDescent="0.25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O1393" s="3"/>
      <c r="BP1393" s="3"/>
      <c r="BQ1393" s="3"/>
    </row>
    <row r="1394" spans="18:69" x14ac:dyDescent="0.25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O1394" s="3"/>
      <c r="BP1394" s="3"/>
      <c r="BQ1394" s="3"/>
    </row>
    <row r="1395" spans="18:69" x14ac:dyDescent="0.25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O1395" s="3"/>
      <c r="BP1395" s="3"/>
      <c r="BQ1395" s="3"/>
    </row>
    <row r="1396" spans="18:69" x14ac:dyDescent="0.25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O1396" s="3"/>
      <c r="BP1396" s="3"/>
      <c r="BQ1396" s="3"/>
    </row>
    <row r="1397" spans="18:69" x14ac:dyDescent="0.25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O1397" s="3"/>
      <c r="BP1397" s="3"/>
      <c r="BQ1397" s="3"/>
    </row>
    <row r="1398" spans="18:69" x14ac:dyDescent="0.25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O1398" s="3"/>
      <c r="BP1398" s="3"/>
      <c r="BQ1398" s="3"/>
    </row>
    <row r="1399" spans="18:69" x14ac:dyDescent="0.25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O1399" s="3"/>
      <c r="BP1399" s="3"/>
      <c r="BQ1399" s="3"/>
    </row>
    <row r="1400" spans="18:69" x14ac:dyDescent="0.25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O1400" s="3"/>
      <c r="BP1400" s="3"/>
      <c r="BQ1400" s="3"/>
    </row>
    <row r="1401" spans="18:69" x14ac:dyDescent="0.25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O1401" s="3"/>
      <c r="BP1401" s="3"/>
      <c r="BQ1401" s="3"/>
    </row>
    <row r="1402" spans="18:69" x14ac:dyDescent="0.25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O1402" s="3"/>
      <c r="BP1402" s="3"/>
      <c r="BQ1402" s="3"/>
    </row>
    <row r="1403" spans="18:69" x14ac:dyDescent="0.25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O1403" s="3"/>
      <c r="BP1403" s="3"/>
      <c r="BQ1403" s="3"/>
    </row>
    <row r="1404" spans="18:69" x14ac:dyDescent="0.25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O1404" s="3"/>
      <c r="BP1404" s="3"/>
      <c r="BQ1404" s="3"/>
    </row>
    <row r="1405" spans="18:69" x14ac:dyDescent="0.25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O1405" s="3"/>
      <c r="BP1405" s="3"/>
      <c r="BQ1405" s="3"/>
    </row>
    <row r="1406" spans="18:69" x14ac:dyDescent="0.25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O1406" s="3"/>
      <c r="BP1406" s="3"/>
      <c r="BQ1406" s="3"/>
    </row>
    <row r="1407" spans="18:69" x14ac:dyDescent="0.25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O1407" s="3"/>
      <c r="BP1407" s="3"/>
      <c r="BQ1407" s="3"/>
    </row>
    <row r="1408" spans="18:69" x14ac:dyDescent="0.25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O1408" s="3"/>
      <c r="BP1408" s="3"/>
      <c r="BQ1408" s="3"/>
    </row>
    <row r="1409" spans="18:69" x14ac:dyDescent="0.25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O1409" s="3"/>
      <c r="BP1409" s="3"/>
      <c r="BQ1409" s="3"/>
    </row>
    <row r="1410" spans="18:69" x14ac:dyDescent="0.25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O1410" s="3"/>
      <c r="BP1410" s="3"/>
      <c r="BQ1410" s="3"/>
    </row>
    <row r="1411" spans="18:69" x14ac:dyDescent="0.25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O1411" s="3"/>
      <c r="BP1411" s="3"/>
      <c r="BQ1411" s="3"/>
    </row>
    <row r="1412" spans="18:69" x14ac:dyDescent="0.25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O1412" s="3"/>
      <c r="BP1412" s="3"/>
      <c r="BQ1412" s="3"/>
    </row>
    <row r="1413" spans="18:69" x14ac:dyDescent="0.25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O1413" s="3"/>
      <c r="BP1413" s="3"/>
      <c r="BQ1413" s="3"/>
    </row>
    <row r="1414" spans="18:69" x14ac:dyDescent="0.25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O1414" s="3"/>
      <c r="BP1414" s="3"/>
      <c r="BQ1414" s="3"/>
    </row>
    <row r="1415" spans="18:69" x14ac:dyDescent="0.25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O1415" s="3"/>
      <c r="BP1415" s="3"/>
      <c r="BQ1415" s="3"/>
    </row>
    <row r="1416" spans="18:69" x14ac:dyDescent="0.25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O1416" s="3"/>
      <c r="BP1416" s="3"/>
      <c r="BQ1416" s="3"/>
    </row>
    <row r="1417" spans="18:69" x14ac:dyDescent="0.25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O1417" s="3"/>
      <c r="BP1417" s="3"/>
      <c r="BQ1417" s="3"/>
    </row>
    <row r="1418" spans="18:69" x14ac:dyDescent="0.25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O1418" s="3"/>
      <c r="BP1418" s="3"/>
      <c r="BQ1418" s="3"/>
    </row>
    <row r="1419" spans="18:69" x14ac:dyDescent="0.25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O1419" s="3"/>
      <c r="BP1419" s="3"/>
      <c r="BQ1419" s="3"/>
    </row>
    <row r="1420" spans="18:69" x14ac:dyDescent="0.25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O1420" s="3"/>
      <c r="BP1420" s="3"/>
      <c r="BQ1420" s="3"/>
    </row>
    <row r="1421" spans="18:69" x14ac:dyDescent="0.25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O1421" s="3"/>
      <c r="BP1421" s="3"/>
      <c r="BQ1421" s="3"/>
    </row>
    <row r="1422" spans="18:69" x14ac:dyDescent="0.25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O1422" s="3"/>
      <c r="BP1422" s="3"/>
      <c r="BQ1422" s="3"/>
    </row>
    <row r="1423" spans="18:69" x14ac:dyDescent="0.25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O1423" s="3"/>
      <c r="BP1423" s="3"/>
      <c r="BQ1423" s="3"/>
    </row>
    <row r="1424" spans="18:69" x14ac:dyDescent="0.25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O1424" s="3"/>
      <c r="BP1424" s="3"/>
      <c r="BQ1424" s="3"/>
    </row>
    <row r="1425" spans="18:69" x14ac:dyDescent="0.25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O1425" s="3"/>
      <c r="BP1425" s="3"/>
      <c r="BQ1425" s="3"/>
    </row>
    <row r="1426" spans="18:69" x14ac:dyDescent="0.25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O1426" s="3"/>
      <c r="BP1426" s="3"/>
      <c r="BQ1426" s="3"/>
    </row>
    <row r="1427" spans="18:69" x14ac:dyDescent="0.25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O1427" s="3"/>
      <c r="BP1427" s="3"/>
      <c r="BQ1427" s="3"/>
    </row>
    <row r="1428" spans="18:69" x14ac:dyDescent="0.25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O1428" s="3"/>
      <c r="BP1428" s="3"/>
      <c r="BQ1428" s="3"/>
    </row>
    <row r="1429" spans="18:69" x14ac:dyDescent="0.25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O1429" s="3"/>
      <c r="BP1429" s="3"/>
      <c r="BQ1429" s="3"/>
    </row>
    <row r="1430" spans="18:69" x14ac:dyDescent="0.25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O1430" s="3"/>
      <c r="BP1430" s="3"/>
      <c r="BQ1430" s="3"/>
    </row>
    <row r="1431" spans="18:69" x14ac:dyDescent="0.25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O1431" s="3"/>
      <c r="BP1431" s="3"/>
      <c r="BQ1431" s="3"/>
    </row>
    <row r="1432" spans="18:69" x14ac:dyDescent="0.25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O1432" s="3"/>
      <c r="BP1432" s="3"/>
      <c r="BQ1432" s="3"/>
    </row>
    <row r="1433" spans="18:69" x14ac:dyDescent="0.25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O1433" s="3"/>
      <c r="BP1433" s="3"/>
      <c r="BQ1433" s="3"/>
    </row>
    <row r="1434" spans="18:69" x14ac:dyDescent="0.25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O1434" s="3"/>
      <c r="BP1434" s="3"/>
      <c r="BQ1434" s="3"/>
    </row>
    <row r="1435" spans="18:69" x14ac:dyDescent="0.25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O1435" s="3"/>
      <c r="BP1435" s="3"/>
      <c r="BQ1435" s="3"/>
    </row>
    <row r="1436" spans="18:69" x14ac:dyDescent="0.25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O1436" s="3"/>
      <c r="BP1436" s="3"/>
      <c r="BQ1436" s="3"/>
    </row>
    <row r="1437" spans="18:69" x14ac:dyDescent="0.25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O1437" s="3"/>
      <c r="BP1437" s="3"/>
      <c r="BQ1437" s="3"/>
    </row>
    <row r="1438" spans="18:69" x14ac:dyDescent="0.25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O1438" s="3"/>
      <c r="BP1438" s="3"/>
      <c r="BQ1438" s="3"/>
    </row>
    <row r="1439" spans="18:69" x14ac:dyDescent="0.25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O1439" s="3"/>
      <c r="BP1439" s="3"/>
      <c r="BQ1439" s="3"/>
    </row>
    <row r="1440" spans="18:69" x14ac:dyDescent="0.25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O1440" s="3"/>
      <c r="BP1440" s="3"/>
      <c r="BQ1440" s="3"/>
    </row>
    <row r="1441" spans="18:69" x14ac:dyDescent="0.25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O1441" s="3"/>
      <c r="BP1441" s="3"/>
      <c r="BQ1441" s="3"/>
    </row>
    <row r="1442" spans="18:69" x14ac:dyDescent="0.25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O1442" s="3"/>
      <c r="BP1442" s="3"/>
      <c r="BQ1442" s="3"/>
    </row>
    <row r="1443" spans="18:69" x14ac:dyDescent="0.25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O1443" s="3"/>
      <c r="BP1443" s="3"/>
      <c r="BQ1443" s="3"/>
    </row>
    <row r="1444" spans="18:69" x14ac:dyDescent="0.25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O1444" s="3"/>
      <c r="BP1444" s="3"/>
      <c r="BQ1444" s="3"/>
    </row>
    <row r="1445" spans="18:69" x14ac:dyDescent="0.25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O1445" s="3"/>
      <c r="BP1445" s="3"/>
      <c r="BQ1445" s="3"/>
    </row>
    <row r="1446" spans="18:69" x14ac:dyDescent="0.25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O1446" s="3"/>
      <c r="BP1446" s="3"/>
      <c r="BQ1446" s="3"/>
    </row>
    <row r="1447" spans="18:69" x14ac:dyDescent="0.25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O1447" s="3"/>
      <c r="BP1447" s="3"/>
      <c r="BQ1447" s="3"/>
    </row>
    <row r="1448" spans="18:69" x14ac:dyDescent="0.25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O1448" s="3"/>
      <c r="BP1448" s="3"/>
      <c r="BQ1448" s="3"/>
    </row>
    <row r="1449" spans="18:69" x14ac:dyDescent="0.25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O1449" s="3"/>
      <c r="BP1449" s="3"/>
      <c r="BQ1449" s="3"/>
    </row>
    <row r="1450" spans="18:69" x14ac:dyDescent="0.25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O1450" s="3"/>
      <c r="BP1450" s="3"/>
      <c r="BQ1450" s="3"/>
    </row>
    <row r="1451" spans="18:69" x14ac:dyDescent="0.25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O1451" s="3"/>
      <c r="BP1451" s="3"/>
      <c r="BQ1451" s="3"/>
    </row>
    <row r="1452" spans="18:69" x14ac:dyDescent="0.25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O1452" s="3"/>
      <c r="BP1452" s="3"/>
      <c r="BQ1452" s="3"/>
    </row>
    <row r="1453" spans="18:69" x14ac:dyDescent="0.25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O1453" s="3"/>
      <c r="BP1453" s="3"/>
      <c r="BQ1453" s="3"/>
    </row>
    <row r="1454" spans="18:69" x14ac:dyDescent="0.25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O1454" s="3"/>
      <c r="BP1454" s="3"/>
      <c r="BQ1454" s="3"/>
    </row>
    <row r="1455" spans="18:69" x14ac:dyDescent="0.25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O1455" s="3"/>
      <c r="BP1455" s="3"/>
      <c r="BQ1455" s="3"/>
    </row>
    <row r="1456" spans="18:69" x14ac:dyDescent="0.25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O1456" s="3"/>
      <c r="BP1456" s="3"/>
      <c r="BQ1456" s="3"/>
    </row>
    <row r="1457" spans="18:69" x14ac:dyDescent="0.25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O1457" s="3"/>
      <c r="BP1457" s="3"/>
      <c r="BQ1457" s="3"/>
    </row>
    <row r="1458" spans="18:69" x14ac:dyDescent="0.25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O1458" s="3"/>
      <c r="BP1458" s="3"/>
      <c r="BQ1458" s="3"/>
    </row>
    <row r="1459" spans="18:69" x14ac:dyDescent="0.25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O1459" s="3"/>
      <c r="BP1459" s="3"/>
      <c r="BQ1459" s="3"/>
    </row>
    <row r="1460" spans="18:69" x14ac:dyDescent="0.25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O1460" s="3"/>
      <c r="BP1460" s="3"/>
      <c r="BQ1460" s="3"/>
    </row>
    <row r="1461" spans="18:69" x14ac:dyDescent="0.25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O1461" s="3"/>
      <c r="BP1461" s="3"/>
      <c r="BQ1461" s="3"/>
    </row>
    <row r="1462" spans="18:69" x14ac:dyDescent="0.25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O1462" s="3"/>
      <c r="BP1462" s="3"/>
      <c r="BQ1462" s="3"/>
    </row>
    <row r="1463" spans="18:69" x14ac:dyDescent="0.25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O1463" s="3"/>
      <c r="BP1463" s="3"/>
      <c r="BQ1463" s="3"/>
    </row>
    <row r="1464" spans="18:69" x14ac:dyDescent="0.25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O1464" s="3"/>
      <c r="BP1464" s="3"/>
      <c r="BQ1464" s="3"/>
    </row>
    <row r="1465" spans="18:69" x14ac:dyDescent="0.25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O1465" s="3"/>
      <c r="BP1465" s="3"/>
      <c r="BQ1465" s="3"/>
    </row>
    <row r="1466" spans="18:69" x14ac:dyDescent="0.25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O1466" s="3"/>
      <c r="BP1466" s="3"/>
      <c r="BQ1466" s="3"/>
    </row>
    <row r="1467" spans="18:69" x14ac:dyDescent="0.25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O1467" s="3"/>
      <c r="BP1467" s="3"/>
      <c r="BQ1467" s="3"/>
    </row>
    <row r="1468" spans="18:69" x14ac:dyDescent="0.25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O1468" s="3"/>
      <c r="BP1468" s="3"/>
      <c r="BQ1468" s="3"/>
    </row>
    <row r="1469" spans="18:69" x14ac:dyDescent="0.25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O1469" s="3"/>
      <c r="BP1469" s="3"/>
      <c r="BQ1469" s="3"/>
    </row>
    <row r="1470" spans="18:69" x14ac:dyDescent="0.25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O1470" s="3"/>
      <c r="BP1470" s="3"/>
      <c r="BQ1470" s="3"/>
    </row>
    <row r="1471" spans="18:69" x14ac:dyDescent="0.25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O1471" s="3"/>
      <c r="BP1471" s="3"/>
      <c r="BQ1471" s="3"/>
    </row>
    <row r="1472" spans="18:69" x14ac:dyDescent="0.25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O1472" s="3"/>
      <c r="BP1472" s="3"/>
      <c r="BQ1472" s="3"/>
    </row>
    <row r="1473" spans="18:69" x14ac:dyDescent="0.25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O1473" s="3"/>
      <c r="BP1473" s="3"/>
      <c r="BQ1473" s="3"/>
    </row>
    <row r="1474" spans="18:69" x14ac:dyDescent="0.25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O1474" s="3"/>
      <c r="BP1474" s="3"/>
      <c r="BQ1474" s="3"/>
    </row>
    <row r="1475" spans="18:69" x14ac:dyDescent="0.25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O1475" s="3"/>
      <c r="BP1475" s="3"/>
      <c r="BQ1475" s="3"/>
    </row>
    <row r="1476" spans="18:69" x14ac:dyDescent="0.25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O1476" s="3"/>
      <c r="BP1476" s="3"/>
      <c r="BQ1476" s="3"/>
    </row>
    <row r="1477" spans="18:69" x14ac:dyDescent="0.25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O1477" s="3"/>
      <c r="BP1477" s="3"/>
      <c r="BQ1477" s="3"/>
    </row>
    <row r="1478" spans="18:69" x14ac:dyDescent="0.25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O1478" s="3"/>
      <c r="BP1478" s="3"/>
      <c r="BQ1478" s="3"/>
    </row>
    <row r="1479" spans="18:69" x14ac:dyDescent="0.25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O1479" s="3"/>
      <c r="BP1479" s="3"/>
      <c r="BQ1479" s="3"/>
    </row>
    <row r="1480" spans="18:69" x14ac:dyDescent="0.25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O1480" s="3"/>
      <c r="BP1480" s="3"/>
      <c r="BQ1480" s="3"/>
    </row>
    <row r="1481" spans="18:69" x14ac:dyDescent="0.25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O1481" s="3"/>
      <c r="BP1481" s="3"/>
      <c r="BQ1481" s="3"/>
    </row>
    <row r="1482" spans="18:69" x14ac:dyDescent="0.25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O1482" s="3"/>
      <c r="BP1482" s="3"/>
      <c r="BQ1482" s="3"/>
    </row>
    <row r="1483" spans="18:69" x14ac:dyDescent="0.25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O1483" s="3"/>
      <c r="BP1483" s="3"/>
      <c r="BQ1483" s="3"/>
    </row>
    <row r="1484" spans="18:69" x14ac:dyDescent="0.25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O1484" s="3"/>
      <c r="BP1484" s="3"/>
      <c r="BQ1484" s="3"/>
    </row>
    <row r="1485" spans="18:69" x14ac:dyDescent="0.25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O1485" s="3"/>
      <c r="BP1485" s="3"/>
      <c r="BQ1485" s="3"/>
    </row>
    <row r="1486" spans="18:69" x14ac:dyDescent="0.25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O1486" s="3"/>
      <c r="BP1486" s="3"/>
      <c r="BQ1486" s="3"/>
    </row>
    <row r="1487" spans="18:69" x14ac:dyDescent="0.25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O1487" s="3"/>
      <c r="BP1487" s="3"/>
      <c r="BQ1487" s="3"/>
    </row>
    <row r="1488" spans="18:69" x14ac:dyDescent="0.25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O1488" s="3"/>
      <c r="BP1488" s="3"/>
      <c r="BQ1488" s="3"/>
    </row>
    <row r="1489" spans="18:69" x14ac:dyDescent="0.25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O1489" s="3"/>
      <c r="BP1489" s="3"/>
      <c r="BQ1489" s="3"/>
    </row>
    <row r="1490" spans="18:69" x14ac:dyDescent="0.25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O1490" s="3"/>
      <c r="BP1490" s="3"/>
      <c r="BQ1490" s="3"/>
    </row>
    <row r="1491" spans="18:69" x14ac:dyDescent="0.25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O1491" s="3"/>
      <c r="BP1491" s="3"/>
      <c r="BQ1491" s="3"/>
    </row>
    <row r="1492" spans="18:69" x14ac:dyDescent="0.25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O1492" s="3"/>
      <c r="BP1492" s="3"/>
      <c r="BQ1492" s="3"/>
    </row>
    <row r="1493" spans="18:69" x14ac:dyDescent="0.25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O1493" s="3"/>
      <c r="BP1493" s="3"/>
      <c r="BQ1493" s="3"/>
    </row>
    <row r="1494" spans="18:69" x14ac:dyDescent="0.25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O1494" s="3"/>
      <c r="BP1494" s="3"/>
      <c r="BQ1494" s="3"/>
    </row>
    <row r="1495" spans="18:69" x14ac:dyDescent="0.25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O1495" s="3"/>
      <c r="BP1495" s="3"/>
      <c r="BQ1495" s="3"/>
    </row>
    <row r="1496" spans="18:69" x14ac:dyDescent="0.25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O1496" s="3"/>
      <c r="BP1496" s="3"/>
      <c r="BQ1496" s="3"/>
    </row>
    <row r="1497" spans="18:69" x14ac:dyDescent="0.25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O1497" s="3"/>
      <c r="BP1497" s="3"/>
      <c r="BQ1497" s="3"/>
    </row>
    <row r="1498" spans="18:69" x14ac:dyDescent="0.25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O1498" s="3"/>
      <c r="BP1498" s="3"/>
      <c r="BQ1498" s="3"/>
    </row>
    <row r="1499" spans="18:69" x14ac:dyDescent="0.25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O1499" s="3"/>
      <c r="BP1499" s="3"/>
      <c r="BQ1499" s="3"/>
    </row>
    <row r="1500" spans="18:69" x14ac:dyDescent="0.25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O1500" s="3"/>
      <c r="BP1500" s="3"/>
      <c r="BQ1500" s="3"/>
    </row>
    <row r="1501" spans="18:69" x14ac:dyDescent="0.25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O1501" s="3"/>
      <c r="BP1501" s="3"/>
      <c r="BQ1501" s="3"/>
    </row>
    <row r="1502" spans="18:69" x14ac:dyDescent="0.25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O1502" s="3"/>
      <c r="BP1502" s="3"/>
      <c r="BQ1502" s="3"/>
    </row>
    <row r="1503" spans="18:69" x14ac:dyDescent="0.25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O1503" s="3"/>
      <c r="BP1503" s="3"/>
      <c r="BQ1503" s="3"/>
    </row>
    <row r="1504" spans="18:69" x14ac:dyDescent="0.25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O1504" s="3"/>
      <c r="BP1504" s="3"/>
      <c r="BQ1504" s="3"/>
    </row>
    <row r="1505" spans="18:69" x14ac:dyDescent="0.25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O1505" s="3"/>
      <c r="BP1505" s="3"/>
      <c r="BQ1505" s="3"/>
    </row>
    <row r="1506" spans="18:69" x14ac:dyDescent="0.25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O1506" s="3"/>
      <c r="BP1506" s="3"/>
      <c r="BQ1506" s="3"/>
    </row>
    <row r="1507" spans="18:69" x14ac:dyDescent="0.25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O1507" s="3"/>
      <c r="BP1507" s="3"/>
      <c r="BQ1507" s="3"/>
    </row>
    <row r="1508" spans="18:69" x14ac:dyDescent="0.25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O1508" s="3"/>
      <c r="BP1508" s="3"/>
      <c r="BQ1508" s="3"/>
    </row>
    <row r="1509" spans="18:69" x14ac:dyDescent="0.25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O1509" s="3"/>
      <c r="BP1509" s="3"/>
      <c r="BQ1509" s="3"/>
    </row>
    <row r="1510" spans="18:69" x14ac:dyDescent="0.25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O1510" s="3"/>
      <c r="BP1510" s="3"/>
      <c r="BQ1510" s="3"/>
    </row>
    <row r="1511" spans="18:69" x14ac:dyDescent="0.25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O1511" s="3"/>
      <c r="BP1511" s="3"/>
      <c r="BQ1511" s="3"/>
    </row>
    <row r="1512" spans="18:69" x14ac:dyDescent="0.25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O1512" s="3"/>
      <c r="BP1512" s="3"/>
      <c r="BQ1512" s="3"/>
    </row>
    <row r="1513" spans="18:69" x14ac:dyDescent="0.25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O1513" s="3"/>
      <c r="BP1513" s="3"/>
      <c r="BQ1513" s="3"/>
    </row>
    <row r="1514" spans="18:69" x14ac:dyDescent="0.25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O1514" s="3"/>
      <c r="BP1514" s="3"/>
      <c r="BQ1514" s="3"/>
    </row>
    <row r="1515" spans="18:69" x14ac:dyDescent="0.25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O1515" s="3"/>
      <c r="BP1515" s="3"/>
      <c r="BQ1515" s="3"/>
    </row>
    <row r="1516" spans="18:69" x14ac:dyDescent="0.25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O1516" s="3"/>
      <c r="BP1516" s="3"/>
      <c r="BQ1516" s="3"/>
    </row>
    <row r="1517" spans="18:69" x14ac:dyDescent="0.25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O1517" s="3"/>
      <c r="BP1517" s="3"/>
      <c r="BQ1517" s="3"/>
    </row>
    <row r="1518" spans="18:69" x14ac:dyDescent="0.25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O1518" s="3"/>
      <c r="BP1518" s="3"/>
      <c r="BQ1518" s="3"/>
    </row>
    <row r="1519" spans="18:69" x14ac:dyDescent="0.25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O1519" s="3"/>
      <c r="BP1519" s="3"/>
      <c r="BQ1519" s="3"/>
    </row>
    <row r="1520" spans="18:69" x14ac:dyDescent="0.25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O1520" s="3"/>
      <c r="BP1520" s="3"/>
      <c r="BQ1520" s="3"/>
    </row>
    <row r="1521" spans="18:69" x14ac:dyDescent="0.25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O1521" s="3"/>
      <c r="BP1521" s="3"/>
      <c r="BQ1521" s="3"/>
    </row>
    <row r="1522" spans="18:69" x14ac:dyDescent="0.25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O1522" s="3"/>
      <c r="BP1522" s="3"/>
      <c r="BQ1522" s="3"/>
    </row>
    <row r="1523" spans="18:69" x14ac:dyDescent="0.25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O1523" s="3"/>
      <c r="BP1523" s="3"/>
      <c r="BQ1523" s="3"/>
    </row>
    <row r="1524" spans="18:69" x14ac:dyDescent="0.25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O1524" s="3"/>
      <c r="BP1524" s="3"/>
      <c r="BQ1524" s="3"/>
    </row>
    <row r="1525" spans="18:69" x14ac:dyDescent="0.25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O1525" s="3"/>
      <c r="BP1525" s="3"/>
      <c r="BQ1525" s="3"/>
    </row>
    <row r="1526" spans="18:69" x14ac:dyDescent="0.25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O1526" s="3"/>
      <c r="BP1526" s="3"/>
      <c r="BQ1526" s="3"/>
    </row>
    <row r="1527" spans="18:69" x14ac:dyDescent="0.25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O1527" s="3"/>
      <c r="BP1527" s="3"/>
      <c r="BQ1527" s="3"/>
    </row>
    <row r="1528" spans="18:69" x14ac:dyDescent="0.25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O1528" s="3"/>
      <c r="BP1528" s="3"/>
      <c r="BQ1528" s="3"/>
    </row>
    <row r="1529" spans="18:69" x14ac:dyDescent="0.25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O1529" s="3"/>
      <c r="BP1529" s="3"/>
      <c r="BQ1529" s="3"/>
    </row>
    <row r="1530" spans="18:69" x14ac:dyDescent="0.25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O1530" s="3"/>
      <c r="BP1530" s="3"/>
      <c r="BQ1530" s="3"/>
    </row>
    <row r="1531" spans="18:69" x14ac:dyDescent="0.25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O1531" s="3"/>
      <c r="BP1531" s="3"/>
      <c r="BQ1531" s="3"/>
    </row>
    <row r="1532" spans="18:69" x14ac:dyDescent="0.25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O1532" s="3"/>
      <c r="BP1532" s="3"/>
      <c r="BQ1532" s="3"/>
    </row>
    <row r="1533" spans="18:69" x14ac:dyDescent="0.25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O1533" s="3"/>
      <c r="BP1533" s="3"/>
      <c r="BQ1533" s="3"/>
    </row>
    <row r="1534" spans="18:69" x14ac:dyDescent="0.25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O1534" s="3"/>
      <c r="BP1534" s="3"/>
      <c r="BQ1534" s="3"/>
    </row>
    <row r="1535" spans="18:69" x14ac:dyDescent="0.25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O1535" s="3"/>
      <c r="BP1535" s="3"/>
      <c r="BQ1535" s="3"/>
    </row>
    <row r="1536" spans="18:69" x14ac:dyDescent="0.25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O1536" s="3"/>
      <c r="BP1536" s="3"/>
      <c r="BQ1536" s="3"/>
    </row>
    <row r="1537" spans="18:69" x14ac:dyDescent="0.25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O1537" s="3"/>
      <c r="BP1537" s="3"/>
      <c r="BQ1537" s="3"/>
    </row>
    <row r="1538" spans="18:69" x14ac:dyDescent="0.25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O1538" s="3"/>
      <c r="BP1538" s="3"/>
      <c r="BQ1538" s="3"/>
    </row>
    <row r="1539" spans="18:69" x14ac:dyDescent="0.25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O1539" s="3"/>
      <c r="BP1539" s="3"/>
      <c r="BQ1539" s="3"/>
    </row>
    <row r="1540" spans="18:69" x14ac:dyDescent="0.25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O1540" s="3"/>
      <c r="BP1540" s="3"/>
      <c r="BQ1540" s="3"/>
    </row>
    <row r="1541" spans="18:69" x14ac:dyDescent="0.25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O1541" s="3"/>
      <c r="BP1541" s="3"/>
      <c r="BQ1541" s="3"/>
    </row>
    <row r="1542" spans="18:69" x14ac:dyDescent="0.25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O1542" s="3"/>
      <c r="BP1542" s="3"/>
      <c r="BQ1542" s="3"/>
    </row>
    <row r="1543" spans="18:69" x14ac:dyDescent="0.25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O1543" s="3"/>
      <c r="BP1543" s="3"/>
      <c r="BQ1543" s="3"/>
    </row>
    <row r="1544" spans="18:69" x14ac:dyDescent="0.25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</row>
    <row r="1545" spans="18:69" x14ac:dyDescent="0.25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</row>
    <row r="1546" spans="18:69" x14ac:dyDescent="0.25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</row>
    <row r="1547" spans="18:69" x14ac:dyDescent="0.25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</row>
    <row r="1548" spans="18:69" x14ac:dyDescent="0.25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</row>
    <row r="1549" spans="18:69" x14ac:dyDescent="0.25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</row>
  </sheetData>
  <mergeCells count="1399">
    <mergeCell ref="B7:H7"/>
    <mergeCell ref="BF177:BI177"/>
    <mergeCell ref="A170:D170"/>
    <mergeCell ref="E170:BE170"/>
    <mergeCell ref="B102:O102"/>
    <mergeCell ref="B90:O90"/>
    <mergeCell ref="P94:Q94"/>
    <mergeCell ref="AP219:AR219"/>
    <mergeCell ref="A224:D224"/>
    <mergeCell ref="E224:BE224"/>
    <mergeCell ref="BF224:BI224"/>
    <mergeCell ref="AI146:AQ146"/>
    <mergeCell ref="A147:X148"/>
    <mergeCell ref="AI147:BH148"/>
    <mergeCell ref="A149:G149"/>
    <mergeCell ref="H149:Q149"/>
    <mergeCell ref="AP149:AW149"/>
    <mergeCell ref="A150:G150"/>
    <mergeCell ref="H150:J150"/>
    <mergeCell ref="AI150:AO150"/>
    <mergeCell ref="AP150:AR150"/>
    <mergeCell ref="A189:D189"/>
    <mergeCell ref="E189:BE189"/>
    <mergeCell ref="BF189:BI189"/>
    <mergeCell ref="A198:D198"/>
    <mergeCell ref="E198:BE198"/>
    <mergeCell ref="BF198:BI198"/>
    <mergeCell ref="A196:D196"/>
    <mergeCell ref="BF176:BI176"/>
    <mergeCell ref="A180:D180"/>
    <mergeCell ref="E180:BE180"/>
    <mergeCell ref="BF180:BI180"/>
    <mergeCell ref="A178:D178"/>
    <mergeCell ref="E178:BE178"/>
    <mergeCell ref="BF178:BI178"/>
    <mergeCell ref="A179:D179"/>
    <mergeCell ref="A113:A116"/>
    <mergeCell ref="B113:O116"/>
    <mergeCell ref="P113:Q116"/>
    <mergeCell ref="R113:S116"/>
    <mergeCell ref="T113:AE113"/>
    <mergeCell ref="AF113:BC113"/>
    <mergeCell ref="BD113:BE116"/>
    <mergeCell ref="BF113:BI116"/>
    <mergeCell ref="T114:U116"/>
    <mergeCell ref="V114:W116"/>
    <mergeCell ref="X114:AE114"/>
    <mergeCell ref="AF114:AK114"/>
    <mergeCell ref="AL114:AQ114"/>
    <mergeCell ref="AR114:AW114"/>
    <mergeCell ref="AX114:BC114"/>
    <mergeCell ref="X115:Y116"/>
    <mergeCell ref="Z115:AA116"/>
    <mergeCell ref="AB115:AC116"/>
    <mergeCell ref="AD115:AE116"/>
    <mergeCell ref="AF115:AH115"/>
    <mergeCell ref="AI115:AK115"/>
    <mergeCell ref="AL115:AN115"/>
    <mergeCell ref="AO115:AQ115"/>
    <mergeCell ref="AR115:AT115"/>
    <mergeCell ref="AU115:AW115"/>
    <mergeCell ref="AX115:AZ115"/>
    <mergeCell ref="BA115:BC115"/>
    <mergeCell ref="P129:Q129"/>
    <mergeCell ref="E162:BE162"/>
    <mergeCell ref="BF85:BI88"/>
    <mergeCell ref="T86:U88"/>
    <mergeCell ref="V86:W88"/>
    <mergeCell ref="X86:AE86"/>
    <mergeCell ref="AF86:AK86"/>
    <mergeCell ref="AL86:AQ86"/>
    <mergeCell ref="AR86:AW86"/>
    <mergeCell ref="AX86:BC86"/>
    <mergeCell ref="X87:Y88"/>
    <mergeCell ref="Z87:AA88"/>
    <mergeCell ref="AB87:AC88"/>
    <mergeCell ref="AD87:AE88"/>
    <mergeCell ref="AF87:AH87"/>
    <mergeCell ref="AI87:AK87"/>
    <mergeCell ref="AL87:AN87"/>
    <mergeCell ref="AO87:AQ87"/>
    <mergeCell ref="AX87:AZ87"/>
    <mergeCell ref="BA87:BC87"/>
    <mergeCell ref="BF126:BI126"/>
    <mergeCell ref="AB127:AC127"/>
    <mergeCell ref="AD127:AE127"/>
    <mergeCell ref="BD127:BE127"/>
    <mergeCell ref="BF127:BI127"/>
    <mergeCell ref="T124:U124"/>
    <mergeCell ref="AB106:AC106"/>
    <mergeCell ref="T100:U100"/>
    <mergeCell ref="V117:W117"/>
    <mergeCell ref="R120:S120"/>
    <mergeCell ref="AB94:AC94"/>
    <mergeCell ref="Z120:AA120"/>
    <mergeCell ref="B127:O127"/>
    <mergeCell ref="BD91:BE91"/>
    <mergeCell ref="AD91:AE91"/>
    <mergeCell ref="BD95:BE95"/>
    <mergeCell ref="AD95:AE95"/>
    <mergeCell ref="AB95:AC95"/>
    <mergeCell ref="Z95:AA95"/>
    <mergeCell ref="X95:Y95"/>
    <mergeCell ref="V95:W95"/>
    <mergeCell ref="T95:U95"/>
    <mergeCell ref="R95:S95"/>
    <mergeCell ref="P95:Q95"/>
    <mergeCell ref="BD124:BE124"/>
    <mergeCell ref="BD102:BE102"/>
    <mergeCell ref="BD119:BE119"/>
    <mergeCell ref="AB91:AC91"/>
    <mergeCell ref="AB120:AC120"/>
    <mergeCell ref="B118:O118"/>
    <mergeCell ref="AD106:AE106"/>
    <mergeCell ref="AD103:AE103"/>
    <mergeCell ref="BD109:BE109"/>
    <mergeCell ref="X102:Y102"/>
    <mergeCell ref="Z102:AA102"/>
    <mergeCell ref="V100:W100"/>
    <mergeCell ref="X101:Y101"/>
    <mergeCell ref="Z101:AA101"/>
    <mergeCell ref="BD71:BE71"/>
    <mergeCell ref="AB122:AC122"/>
    <mergeCell ref="AD122:AE122"/>
    <mergeCell ref="AD118:AE118"/>
    <mergeCell ref="BD118:BE118"/>
    <mergeCell ref="X121:Y121"/>
    <mergeCell ref="Z121:AA121"/>
    <mergeCell ref="A77:X78"/>
    <mergeCell ref="AI77:BH78"/>
    <mergeCell ref="A79:G79"/>
    <mergeCell ref="H79:Q79"/>
    <mergeCell ref="AP79:AW79"/>
    <mergeCell ref="A80:G80"/>
    <mergeCell ref="H80:J80"/>
    <mergeCell ref="AI80:AO80"/>
    <mergeCell ref="AP80:AR80"/>
    <mergeCell ref="A85:A88"/>
    <mergeCell ref="B85:O88"/>
    <mergeCell ref="BD96:BE96"/>
    <mergeCell ref="B109:O109"/>
    <mergeCell ref="P85:Q88"/>
    <mergeCell ref="T90:U90"/>
    <mergeCell ref="R85:S88"/>
    <mergeCell ref="T85:AE85"/>
    <mergeCell ref="AF85:BC85"/>
    <mergeCell ref="BD85:BE88"/>
    <mergeCell ref="A60:A61"/>
    <mergeCell ref="A62:A63"/>
    <mergeCell ref="V102:W102"/>
    <mergeCell ref="R72:S72"/>
    <mergeCell ref="T72:U72"/>
    <mergeCell ref="V72:W72"/>
    <mergeCell ref="AB97:AC97"/>
    <mergeCell ref="AD97:AE97"/>
    <mergeCell ref="P97:Q97"/>
    <mergeCell ref="P106:Q106"/>
    <mergeCell ref="R106:S106"/>
    <mergeCell ref="T106:U106"/>
    <mergeCell ref="R60:S60"/>
    <mergeCell ref="T60:U60"/>
    <mergeCell ref="V60:W60"/>
    <mergeCell ref="P89:Q89"/>
    <mergeCell ref="R89:S89"/>
    <mergeCell ref="T91:U91"/>
    <mergeCell ref="V91:W91"/>
    <mergeCell ref="T97:U97"/>
    <mergeCell ref="V97:W97"/>
    <mergeCell ref="X97:Y97"/>
    <mergeCell ref="AB101:AC101"/>
    <mergeCell ref="B75:O75"/>
    <mergeCell ref="R103:S103"/>
    <mergeCell ref="R90:S90"/>
    <mergeCell ref="Z103:AA103"/>
    <mergeCell ref="AB103:AC103"/>
    <mergeCell ref="R98:S98"/>
    <mergeCell ref="AD98:AE98"/>
    <mergeCell ref="T103:U103"/>
    <mergeCell ref="V106:W106"/>
    <mergeCell ref="A186:D186"/>
    <mergeCell ref="BF186:BI186"/>
    <mergeCell ref="P72:Q72"/>
    <mergeCell ref="P70:Q70"/>
    <mergeCell ref="R70:S70"/>
    <mergeCell ref="AD105:AE105"/>
    <mergeCell ref="T53:U53"/>
    <mergeCell ref="P96:Q96"/>
    <mergeCell ref="B53:O53"/>
    <mergeCell ref="P63:Q63"/>
    <mergeCell ref="V55:W55"/>
    <mergeCell ref="Z63:AA63"/>
    <mergeCell ref="B68:O68"/>
    <mergeCell ref="B70:O70"/>
    <mergeCell ref="AD99:AE99"/>
    <mergeCell ref="Z89:AA89"/>
    <mergeCell ref="V53:W53"/>
    <mergeCell ref="R75:S75"/>
    <mergeCell ref="T75:U75"/>
    <mergeCell ref="P57:Q57"/>
    <mergeCell ref="AD53:AE53"/>
    <mergeCell ref="T61:U61"/>
    <mergeCell ref="V61:W61"/>
    <mergeCell ref="B57:O57"/>
    <mergeCell ref="AD57:AE57"/>
    <mergeCell ref="X57:Y57"/>
    <mergeCell ref="B55:O55"/>
    <mergeCell ref="B101:O101"/>
    <mergeCell ref="P60:Q60"/>
    <mergeCell ref="V68:W68"/>
    <mergeCell ref="V71:W71"/>
    <mergeCell ref="AD60:AE60"/>
    <mergeCell ref="BF188:BI188"/>
    <mergeCell ref="BF191:BI191"/>
    <mergeCell ref="E196:BE196"/>
    <mergeCell ref="BF196:BI196"/>
    <mergeCell ref="A197:D197"/>
    <mergeCell ref="E197:BE197"/>
    <mergeCell ref="X126:Y126"/>
    <mergeCell ref="P126:Q126"/>
    <mergeCell ref="A168:D168"/>
    <mergeCell ref="E168:BE168"/>
    <mergeCell ref="BF168:BI168"/>
    <mergeCell ref="R132:S132"/>
    <mergeCell ref="Z130:AA130"/>
    <mergeCell ref="AD131:AE131"/>
    <mergeCell ref="BF197:BI197"/>
    <mergeCell ref="A192:D192"/>
    <mergeCell ref="E192:BE192"/>
    <mergeCell ref="BF195:BI195"/>
    <mergeCell ref="BF187:BI187"/>
    <mergeCell ref="A176:D176"/>
    <mergeCell ref="E176:BE176"/>
    <mergeCell ref="BF158:BI158"/>
    <mergeCell ref="BF159:BI159"/>
    <mergeCell ref="BF175:BI175"/>
    <mergeCell ref="A185:D185"/>
    <mergeCell ref="E185:BE185"/>
    <mergeCell ref="BF185:BI185"/>
    <mergeCell ref="A188:D188"/>
    <mergeCell ref="E188:BE188"/>
    <mergeCell ref="A194:D194"/>
    <mergeCell ref="A184:D184"/>
    <mergeCell ref="BF194:BI194"/>
    <mergeCell ref="E190:BE190"/>
    <mergeCell ref="A195:D195"/>
    <mergeCell ref="E195:BE195"/>
    <mergeCell ref="A166:D166"/>
    <mergeCell ref="BF163:BI163"/>
    <mergeCell ref="BF181:BI181"/>
    <mergeCell ref="E163:BE163"/>
    <mergeCell ref="A190:D190"/>
    <mergeCell ref="BF190:BI190"/>
    <mergeCell ref="BF192:BI192"/>
    <mergeCell ref="A193:D193"/>
    <mergeCell ref="A167:D167"/>
    <mergeCell ref="E172:BE172"/>
    <mergeCell ref="BF172:BI172"/>
    <mergeCell ref="A187:D187"/>
    <mergeCell ref="E187:BE187"/>
    <mergeCell ref="BF193:BI193"/>
    <mergeCell ref="A181:D181"/>
    <mergeCell ref="A164:D164"/>
    <mergeCell ref="E164:BE164"/>
    <mergeCell ref="BF164:BI164"/>
    <mergeCell ref="A165:D165"/>
    <mergeCell ref="E165:BE165"/>
    <mergeCell ref="BF165:BI165"/>
    <mergeCell ref="BF167:BI167"/>
    <mergeCell ref="E181:BE181"/>
    <mergeCell ref="A174:D174"/>
    <mergeCell ref="E174:BE174"/>
    <mergeCell ref="BF174:BI174"/>
    <mergeCell ref="BF184:BI184"/>
    <mergeCell ref="E184:BE184"/>
    <mergeCell ref="E183:BE183"/>
    <mergeCell ref="A177:D177"/>
    <mergeCell ref="E177:BE177"/>
    <mergeCell ref="BF170:BI170"/>
    <mergeCell ref="E167:BE167"/>
    <mergeCell ref="A175:D175"/>
    <mergeCell ref="A169:D169"/>
    <mergeCell ref="E169:BE169"/>
    <mergeCell ref="E179:BE179"/>
    <mergeCell ref="BF179:BI179"/>
    <mergeCell ref="BF183:BI183"/>
    <mergeCell ref="B132:O132"/>
    <mergeCell ref="Z127:AA127"/>
    <mergeCell ref="BF123:BI123"/>
    <mergeCell ref="BD123:BE123"/>
    <mergeCell ref="BF166:BI166"/>
    <mergeCell ref="BF182:BI182"/>
    <mergeCell ref="Z144:AB144"/>
    <mergeCell ref="A171:D171"/>
    <mergeCell ref="E171:BE171"/>
    <mergeCell ref="BF171:BI171"/>
    <mergeCell ref="A172:D172"/>
    <mergeCell ref="A183:D183"/>
    <mergeCell ref="A173:D173"/>
    <mergeCell ref="E173:BE173"/>
    <mergeCell ref="BF173:BI173"/>
    <mergeCell ref="BF169:BI169"/>
    <mergeCell ref="BD126:BE126"/>
    <mergeCell ref="T126:U126"/>
    <mergeCell ref="V126:W126"/>
    <mergeCell ref="AB124:AC124"/>
    <mergeCell ref="AD124:AE124"/>
    <mergeCell ref="BF161:BI161"/>
    <mergeCell ref="BF118:BI118"/>
    <mergeCell ref="B69:O69"/>
    <mergeCell ref="BF162:BI162"/>
    <mergeCell ref="AF143:AJ144"/>
    <mergeCell ref="AK143:AO144"/>
    <mergeCell ref="E186:BE186"/>
    <mergeCell ref="BF157:BI157"/>
    <mergeCell ref="BF160:BI160"/>
    <mergeCell ref="P119:Q119"/>
    <mergeCell ref="AD101:AE101"/>
    <mergeCell ref="BD101:BE101"/>
    <mergeCell ref="P117:Q117"/>
    <mergeCell ref="R117:S117"/>
    <mergeCell ref="BF133:BI133"/>
    <mergeCell ref="BF120:BI120"/>
    <mergeCell ref="X135:Y135"/>
    <mergeCell ref="AC144:AE144"/>
    <mergeCell ref="X134:Y134"/>
    <mergeCell ref="X131:Y131"/>
    <mergeCell ref="Z134:AA134"/>
    <mergeCell ref="X129:Y129"/>
    <mergeCell ref="E166:BE166"/>
    <mergeCell ref="X125:Y125"/>
    <mergeCell ref="Z125:AA125"/>
    <mergeCell ref="AB125:AC125"/>
    <mergeCell ref="AD125:AE125"/>
    <mergeCell ref="BD125:BE125"/>
    <mergeCell ref="BF125:BI125"/>
    <mergeCell ref="B126:O126"/>
    <mergeCell ref="B124:O124"/>
    <mergeCell ref="P124:Q124"/>
    <mergeCell ref="X124:Y124"/>
    <mergeCell ref="BF99:BI99"/>
    <mergeCell ref="R127:S127"/>
    <mergeCell ref="BF117:BI117"/>
    <mergeCell ref="T127:U127"/>
    <mergeCell ref="B131:O131"/>
    <mergeCell ref="P131:Q131"/>
    <mergeCell ref="T59:U59"/>
    <mergeCell ref="V124:W124"/>
    <mergeCell ref="V109:W109"/>
    <mergeCell ref="V101:W101"/>
    <mergeCell ref="B107:O107"/>
    <mergeCell ref="P101:Q101"/>
    <mergeCell ref="B98:O98"/>
    <mergeCell ref="X106:Y106"/>
    <mergeCell ref="BD98:BE98"/>
    <mergeCell ref="BF109:BI109"/>
    <mergeCell ref="BD100:BE100"/>
    <mergeCell ref="BF100:BI100"/>
    <mergeCell ref="BD111:BE111"/>
    <mergeCell ref="X118:Y118"/>
    <mergeCell ref="BD103:BE103"/>
    <mergeCell ref="BF119:BI119"/>
    <mergeCell ref="V119:W119"/>
    <mergeCell ref="X119:Y119"/>
    <mergeCell ref="BD122:BE122"/>
    <mergeCell ref="T123:U123"/>
    <mergeCell ref="T117:U117"/>
    <mergeCell ref="R121:S121"/>
    <mergeCell ref="Z118:AA118"/>
    <mergeCell ref="X100:Y100"/>
    <mergeCell ref="P118:Q118"/>
    <mergeCell ref="R118:S118"/>
    <mergeCell ref="BD58:BE58"/>
    <mergeCell ref="P59:Q59"/>
    <mergeCell ref="Z75:AA75"/>
    <mergeCell ref="V127:W127"/>
    <mergeCell ref="X127:Y127"/>
    <mergeCell ref="P123:Q123"/>
    <mergeCell ref="BD121:BE121"/>
    <mergeCell ref="Z123:AA123"/>
    <mergeCell ref="BD105:BE105"/>
    <mergeCell ref="B119:O119"/>
    <mergeCell ref="B117:O117"/>
    <mergeCell ref="AD59:AE59"/>
    <mergeCell ref="X66:Y66"/>
    <mergeCell ref="Z66:AA66"/>
    <mergeCell ref="T63:U63"/>
    <mergeCell ref="V63:W63"/>
    <mergeCell ref="P71:Q71"/>
    <mergeCell ref="Z74:AA74"/>
    <mergeCell ref="BD61:BE61"/>
    <mergeCell ref="BD90:BE90"/>
    <mergeCell ref="B99:O99"/>
    <mergeCell ref="B71:O71"/>
    <mergeCell ref="B74:O74"/>
    <mergeCell ref="T66:U66"/>
    <mergeCell ref="V89:W89"/>
    <mergeCell ref="AB118:AC118"/>
    <mergeCell ref="B122:O122"/>
    <mergeCell ref="P127:Q127"/>
    <mergeCell ref="V90:W90"/>
    <mergeCell ref="BD99:BE99"/>
    <mergeCell ref="AI76:AQ76"/>
    <mergeCell ref="X103:Y103"/>
    <mergeCell ref="AD44:AE44"/>
    <mergeCell ref="BD74:BE74"/>
    <mergeCell ref="V43:W43"/>
    <mergeCell ref="T44:U44"/>
    <mergeCell ref="V44:W44"/>
    <mergeCell ref="T94:U94"/>
    <mergeCell ref="V93:W93"/>
    <mergeCell ref="X93:Y93"/>
    <mergeCell ref="AD51:AE51"/>
    <mergeCell ref="T45:U45"/>
    <mergeCell ref="V58:W58"/>
    <mergeCell ref="R67:S67"/>
    <mergeCell ref="BF75:BI75"/>
    <mergeCell ref="AD67:AE67"/>
    <mergeCell ref="BF61:BI61"/>
    <mergeCell ref="Z60:AA60"/>
    <mergeCell ref="AB60:AC60"/>
    <mergeCell ref="X59:Y59"/>
    <mergeCell ref="V75:W75"/>
    <mergeCell ref="X72:Y72"/>
    <mergeCell ref="AB55:AC55"/>
    <mergeCell ref="AD55:AE55"/>
    <mergeCell ref="X74:Y74"/>
    <mergeCell ref="AB71:AC71"/>
    <mergeCell ref="BD57:BE57"/>
    <mergeCell ref="Z73:AA73"/>
    <mergeCell ref="Z53:AA53"/>
    <mergeCell ref="X60:Y60"/>
    <mergeCell ref="BD55:BE55"/>
    <mergeCell ref="BD60:BE60"/>
    <mergeCell ref="V73:W73"/>
    <mergeCell ref="AB70:AC70"/>
    <mergeCell ref="P62:Q62"/>
    <mergeCell ref="AB63:AC63"/>
    <mergeCell ref="AD63:AE63"/>
    <mergeCell ref="AD89:AE89"/>
    <mergeCell ref="AD72:AE72"/>
    <mergeCell ref="AB102:AC102"/>
    <mergeCell ref="AD102:AE102"/>
    <mergeCell ref="AB90:AC90"/>
    <mergeCell ref="Z93:AA93"/>
    <mergeCell ref="R93:S93"/>
    <mergeCell ref="AB89:AC89"/>
    <mergeCell ref="P74:Q74"/>
    <mergeCell ref="BF96:BI96"/>
    <mergeCell ref="BF58:BI58"/>
    <mergeCell ref="T89:U89"/>
    <mergeCell ref="P98:Q98"/>
    <mergeCell ref="V98:W98"/>
    <mergeCell ref="X98:Y98"/>
    <mergeCell ref="Z98:AA98"/>
    <mergeCell ref="R61:S61"/>
    <mergeCell ref="V66:W66"/>
    <mergeCell ref="AD90:AE90"/>
    <mergeCell ref="BF98:BI98"/>
    <mergeCell ref="P61:Q61"/>
    <mergeCell ref="AB99:AC99"/>
    <mergeCell ref="R74:S74"/>
    <mergeCell ref="BD63:BE63"/>
    <mergeCell ref="BF63:BI63"/>
    <mergeCell ref="AB98:AC98"/>
    <mergeCell ref="T73:U73"/>
    <mergeCell ref="BF91:BI91"/>
    <mergeCell ref="BD59:BE59"/>
    <mergeCell ref="AD74:AE74"/>
    <mergeCell ref="AB45:AC45"/>
    <mergeCell ref="R45:S45"/>
    <mergeCell ref="AD45:AE45"/>
    <mergeCell ref="Z51:AA51"/>
    <mergeCell ref="BF105:BI105"/>
    <mergeCell ref="BF72:BI72"/>
    <mergeCell ref="BF101:BI101"/>
    <mergeCell ref="X110:Y110"/>
    <mergeCell ref="Z110:AA110"/>
    <mergeCell ref="AB110:AC110"/>
    <mergeCell ref="AD110:AE110"/>
    <mergeCell ref="BD110:BE110"/>
    <mergeCell ref="T93:U93"/>
    <mergeCell ref="R96:S96"/>
    <mergeCell ref="T96:U96"/>
    <mergeCell ref="AB61:AC61"/>
    <mergeCell ref="Z71:AA71"/>
    <mergeCell ref="BF59:BI59"/>
    <mergeCell ref="BF71:BI71"/>
    <mergeCell ref="BD53:BE53"/>
    <mergeCell ref="V57:W57"/>
    <mergeCell ref="AB58:AC58"/>
    <mergeCell ref="AB57:AC57"/>
    <mergeCell ref="R62:S62"/>
    <mergeCell ref="R68:S68"/>
    <mergeCell ref="R73:S73"/>
    <mergeCell ref="T71:U71"/>
    <mergeCell ref="AD61:AE61"/>
    <mergeCell ref="R59:S59"/>
    <mergeCell ref="X75:Y75"/>
    <mergeCell ref="BF92:BI92"/>
    <mergeCell ref="J244:L244"/>
    <mergeCell ref="AI244:AO244"/>
    <mergeCell ref="AP244:AR244"/>
    <mergeCell ref="A233:I233"/>
    <mergeCell ref="J233:R233"/>
    <mergeCell ref="AI233:AO233"/>
    <mergeCell ref="AB53:AC53"/>
    <mergeCell ref="T57:U57"/>
    <mergeCell ref="BF90:BI90"/>
    <mergeCell ref="BF69:BI69"/>
    <mergeCell ref="P55:Q55"/>
    <mergeCell ref="BF53:BI53"/>
    <mergeCell ref="X63:Y63"/>
    <mergeCell ref="P69:Q69"/>
    <mergeCell ref="P41:Q41"/>
    <mergeCell ref="R41:S41"/>
    <mergeCell ref="T41:U41"/>
    <mergeCell ref="V41:W41"/>
    <mergeCell ref="X41:Y41"/>
    <mergeCell ref="Z41:AA41"/>
    <mergeCell ref="AB41:AC41"/>
    <mergeCell ref="AD41:AE41"/>
    <mergeCell ref="BD41:BE41"/>
    <mergeCell ref="BF41:BI41"/>
    <mergeCell ref="T54:U54"/>
    <mergeCell ref="V54:W54"/>
    <mergeCell ref="P54:Q54"/>
    <mergeCell ref="R54:S54"/>
    <mergeCell ref="BF45:BI45"/>
    <mergeCell ref="BF62:BI62"/>
    <mergeCell ref="BD70:BE70"/>
    <mergeCell ref="R42:S42"/>
    <mergeCell ref="A229:BI229"/>
    <mergeCell ref="AI230:AQ230"/>
    <mergeCell ref="A231:AE232"/>
    <mergeCell ref="AI231:BI232"/>
    <mergeCell ref="P68:Q68"/>
    <mergeCell ref="AI139:AK139"/>
    <mergeCell ref="AB51:AC51"/>
    <mergeCell ref="R51:S51"/>
    <mergeCell ref="AD69:AE69"/>
    <mergeCell ref="BF54:BI54"/>
    <mergeCell ref="AD52:AE52"/>
    <mergeCell ref="X45:Y45"/>
    <mergeCell ref="V69:W69"/>
    <mergeCell ref="A246:AC247"/>
    <mergeCell ref="A249:AB249"/>
    <mergeCell ref="A236:AE237"/>
    <mergeCell ref="AI236:BI237"/>
    <mergeCell ref="A238:I238"/>
    <mergeCell ref="J238:R238"/>
    <mergeCell ref="AI238:AO238"/>
    <mergeCell ref="AP238:AU238"/>
    <mergeCell ref="A239:I239"/>
    <mergeCell ref="J239:L239"/>
    <mergeCell ref="AI239:AO239"/>
    <mergeCell ref="AP239:AR239"/>
    <mergeCell ref="A241:AE242"/>
    <mergeCell ref="AI241:BI242"/>
    <mergeCell ref="A243:I243"/>
    <mergeCell ref="J243:R243"/>
    <mergeCell ref="AI243:AO243"/>
    <mergeCell ref="AP243:AU243"/>
    <mergeCell ref="A244:I244"/>
    <mergeCell ref="BF202:BI202"/>
    <mergeCell ref="BF57:BI57"/>
    <mergeCell ref="BF97:BI97"/>
    <mergeCell ref="B34:O34"/>
    <mergeCell ref="T38:U38"/>
    <mergeCell ref="X43:Y43"/>
    <mergeCell ref="AP233:AY233"/>
    <mergeCell ref="A234:I234"/>
    <mergeCell ref="B67:O67"/>
    <mergeCell ref="B97:O97"/>
    <mergeCell ref="J234:L234"/>
    <mergeCell ref="B60:O60"/>
    <mergeCell ref="B96:O96"/>
    <mergeCell ref="AI234:AO234"/>
    <mergeCell ref="AP234:AR234"/>
    <mergeCell ref="V111:W111"/>
    <mergeCell ref="X111:Y111"/>
    <mergeCell ref="Z111:AA111"/>
    <mergeCell ref="AB111:AC111"/>
    <mergeCell ref="AD111:AE111"/>
    <mergeCell ref="B133:O133"/>
    <mergeCell ref="T132:U132"/>
    <mergeCell ref="B130:O130"/>
    <mergeCell ref="R129:S129"/>
    <mergeCell ref="P133:Q133"/>
    <mergeCell ref="B111:O111"/>
    <mergeCell ref="B129:O129"/>
    <mergeCell ref="T137:U137"/>
    <mergeCell ref="V131:W131"/>
    <mergeCell ref="Z139:AA139"/>
    <mergeCell ref="E182:BE182"/>
    <mergeCell ref="A228:BI228"/>
    <mergeCell ref="T58:U58"/>
    <mergeCell ref="Z57:AA57"/>
    <mergeCell ref="B35:O35"/>
    <mergeCell ref="P35:Q35"/>
    <mergeCell ref="R35:S35"/>
    <mergeCell ref="V52:W52"/>
    <mergeCell ref="B61:O61"/>
    <mergeCell ref="AR138:AT138"/>
    <mergeCell ref="N142:P142"/>
    <mergeCell ref="AC142:AE142"/>
    <mergeCell ref="B89:O89"/>
    <mergeCell ref="B31:O31"/>
    <mergeCell ref="Z31:AA31"/>
    <mergeCell ref="BC1:BI1"/>
    <mergeCell ref="A227:BI227"/>
    <mergeCell ref="BD51:BE51"/>
    <mergeCell ref="BF51:BI51"/>
    <mergeCell ref="Z43:AA43"/>
    <mergeCell ref="T43:U43"/>
    <mergeCell ref="AB52:AC52"/>
    <mergeCell ref="P111:Q111"/>
    <mergeCell ref="R111:S111"/>
    <mergeCell ref="T111:U111"/>
    <mergeCell ref="BD43:BE43"/>
    <mergeCell ref="AB44:AC44"/>
    <mergeCell ref="R44:S44"/>
    <mergeCell ref="P53:Q53"/>
    <mergeCell ref="R53:S53"/>
    <mergeCell ref="R71:S71"/>
    <mergeCell ref="B44:O44"/>
    <mergeCell ref="P44:Q44"/>
    <mergeCell ref="AD94:AE94"/>
    <mergeCell ref="B63:O63"/>
    <mergeCell ref="R63:S63"/>
    <mergeCell ref="T68:U68"/>
    <mergeCell ref="V45:W45"/>
    <mergeCell ref="V59:W59"/>
    <mergeCell ref="T36:U36"/>
    <mergeCell ref="T55:U55"/>
    <mergeCell ref="Z55:AA55"/>
    <mergeCell ref="R55:S55"/>
    <mergeCell ref="X55:Y55"/>
    <mergeCell ref="B41:O41"/>
    <mergeCell ref="R27:S30"/>
    <mergeCell ref="V32:W32"/>
    <mergeCell ref="B39:O39"/>
    <mergeCell ref="AB67:AC67"/>
    <mergeCell ref="B52:O52"/>
    <mergeCell ref="P52:Q52"/>
    <mergeCell ref="P67:Q67"/>
    <mergeCell ref="V67:W67"/>
    <mergeCell ref="X36:Y36"/>
    <mergeCell ref="AB39:AC39"/>
    <mergeCell ref="P39:Q39"/>
    <mergeCell ref="R36:S36"/>
    <mergeCell ref="P34:Q34"/>
    <mergeCell ref="T34:U34"/>
    <mergeCell ref="V34:W34"/>
    <mergeCell ref="X34:Y34"/>
    <mergeCell ref="Z34:AA34"/>
    <mergeCell ref="X58:Y58"/>
    <mergeCell ref="Z58:AA58"/>
    <mergeCell ref="P58:Q58"/>
    <mergeCell ref="R58:S58"/>
    <mergeCell ref="T107:U107"/>
    <mergeCell ref="V107:W107"/>
    <mergeCell ref="X107:Y107"/>
    <mergeCell ref="Z107:AA107"/>
    <mergeCell ref="P91:Q91"/>
    <mergeCell ref="R91:S91"/>
    <mergeCell ref="B94:O94"/>
    <mergeCell ref="V103:W103"/>
    <mergeCell ref="R94:S94"/>
    <mergeCell ref="X94:Y94"/>
    <mergeCell ref="Z94:AA94"/>
    <mergeCell ref="P92:Q92"/>
    <mergeCell ref="P73:Q73"/>
    <mergeCell ref="P100:Q100"/>
    <mergeCell ref="B91:O91"/>
    <mergeCell ref="B73:O73"/>
    <mergeCell ref="P99:Q99"/>
    <mergeCell ref="P103:Q103"/>
    <mergeCell ref="R99:S99"/>
    <mergeCell ref="T99:U99"/>
    <mergeCell ref="V99:W99"/>
    <mergeCell ref="X99:Y99"/>
    <mergeCell ref="R92:S92"/>
    <mergeCell ref="P90:Q90"/>
    <mergeCell ref="V94:W94"/>
    <mergeCell ref="AD34:AE34"/>
    <mergeCell ref="AD33:AE33"/>
    <mergeCell ref="Z36:AA36"/>
    <mergeCell ref="AB36:AC36"/>
    <mergeCell ref="V33:W33"/>
    <mergeCell ref="X33:Y33"/>
    <mergeCell ref="AD40:AE40"/>
    <mergeCell ref="B42:O42"/>
    <mergeCell ref="P42:Q42"/>
    <mergeCell ref="X70:Y70"/>
    <mergeCell ref="X89:Y89"/>
    <mergeCell ref="F13:F14"/>
    <mergeCell ref="B32:O32"/>
    <mergeCell ref="B33:O33"/>
    <mergeCell ref="R43:S43"/>
    <mergeCell ref="V51:W51"/>
    <mergeCell ref="X51:Y51"/>
    <mergeCell ref="V70:W70"/>
    <mergeCell ref="X73:Y73"/>
    <mergeCell ref="X71:Y71"/>
    <mergeCell ref="R57:S57"/>
    <mergeCell ref="B58:O58"/>
    <mergeCell ref="R31:S31"/>
    <mergeCell ref="X62:Y62"/>
    <mergeCell ref="AB38:AC38"/>
    <mergeCell ref="B38:O38"/>
    <mergeCell ref="P38:Q38"/>
    <mergeCell ref="AB54:AC54"/>
    <mergeCell ref="X54:Y54"/>
    <mergeCell ref="Z54:AA54"/>
    <mergeCell ref="V31:W31"/>
    <mergeCell ref="X31:Y31"/>
    <mergeCell ref="O13:R13"/>
    <mergeCell ref="T13:V13"/>
    <mergeCell ref="P32:Q32"/>
    <mergeCell ref="R32:S32"/>
    <mergeCell ref="T31:U31"/>
    <mergeCell ref="Z33:AA33"/>
    <mergeCell ref="T33:U33"/>
    <mergeCell ref="T32:U32"/>
    <mergeCell ref="AB34:AC34"/>
    <mergeCell ref="S13:S14"/>
    <mergeCell ref="J13:J14"/>
    <mergeCell ref="AS13:AS14"/>
    <mergeCell ref="AR28:AW28"/>
    <mergeCell ref="AX29:AZ29"/>
    <mergeCell ref="AR29:AT29"/>
    <mergeCell ref="B36:O36"/>
    <mergeCell ref="B72:O72"/>
    <mergeCell ref="P37:Q37"/>
    <mergeCell ref="R37:S37"/>
    <mergeCell ref="P36:Q36"/>
    <mergeCell ref="P33:Q33"/>
    <mergeCell ref="X32:Y32"/>
    <mergeCell ref="Z32:AA32"/>
    <mergeCell ref="AB32:AC32"/>
    <mergeCell ref="AD32:AE32"/>
    <mergeCell ref="R33:S33"/>
    <mergeCell ref="T35:U35"/>
    <mergeCell ref="R34:S34"/>
    <mergeCell ref="AB31:AC31"/>
    <mergeCell ref="AD31:AE31"/>
    <mergeCell ref="AB33:AC33"/>
    <mergeCell ref="P31:Q31"/>
    <mergeCell ref="BF40:BI40"/>
    <mergeCell ref="AR87:AT87"/>
    <mergeCell ref="AU87:AW87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AD29:AE30"/>
    <mergeCell ref="B27:O30"/>
    <mergeCell ref="T27:AE27"/>
    <mergeCell ref="B13:E13"/>
    <mergeCell ref="X28:AE28"/>
    <mergeCell ref="AK13:AN13"/>
    <mergeCell ref="AI29:AK29"/>
    <mergeCell ref="BB13:BB14"/>
    <mergeCell ref="BA29:BC29"/>
    <mergeCell ref="AF29:AH29"/>
    <mergeCell ref="AF28:AK28"/>
    <mergeCell ref="G13:I13"/>
    <mergeCell ref="K13:N13"/>
    <mergeCell ref="BF27:BI30"/>
    <mergeCell ref="AO13:AR13"/>
    <mergeCell ref="BF13:BF14"/>
    <mergeCell ref="BG13:BG14"/>
    <mergeCell ref="AX13:BA13"/>
    <mergeCell ref="BH13:BH14"/>
    <mergeCell ref="BI13:BI14"/>
    <mergeCell ref="AL28:AQ28"/>
    <mergeCell ref="BF31:BI31"/>
    <mergeCell ref="BF32:BI32"/>
    <mergeCell ref="BF33:BI33"/>
    <mergeCell ref="AO29:AQ29"/>
    <mergeCell ref="AL29:AN29"/>
    <mergeCell ref="BC13:BC14"/>
    <mergeCell ref="AW13:AW14"/>
    <mergeCell ref="BD32:BE32"/>
    <mergeCell ref="BD33:BE33"/>
    <mergeCell ref="BD31:BE31"/>
    <mergeCell ref="AT13:AV13"/>
    <mergeCell ref="BD13:BD14"/>
    <mergeCell ref="BE13:BE14"/>
    <mergeCell ref="BD27:BE30"/>
    <mergeCell ref="AX28:BC28"/>
    <mergeCell ref="AU29:AW29"/>
    <mergeCell ref="E159:BE159"/>
    <mergeCell ref="E160:BE160"/>
    <mergeCell ref="E161:BE161"/>
    <mergeCell ref="BA137:BC137"/>
    <mergeCell ref="T136:U136"/>
    <mergeCell ref="AF135:AH135"/>
    <mergeCell ref="X136:Y136"/>
    <mergeCell ref="AX139:AZ139"/>
    <mergeCell ref="E157:BE157"/>
    <mergeCell ref="V138:W138"/>
    <mergeCell ref="W143:Y143"/>
    <mergeCell ref="Z143:AB143"/>
    <mergeCell ref="AD138:AE138"/>
    <mergeCell ref="Q144:V144"/>
    <mergeCell ref="AU135:AW135"/>
    <mergeCell ref="W144:Y144"/>
    <mergeCell ref="A134:S134"/>
    <mergeCell ref="AC143:AE143"/>
    <mergeCell ref="BA139:BC139"/>
    <mergeCell ref="BA135:BC135"/>
    <mergeCell ref="Z135:AA135"/>
    <mergeCell ref="AX136:AZ136"/>
    <mergeCell ref="AF136:AH136"/>
    <mergeCell ref="AL135:AN135"/>
    <mergeCell ref="BF200:BI200"/>
    <mergeCell ref="BD137:BE137"/>
    <mergeCell ref="BD138:BE138"/>
    <mergeCell ref="BF204:BI204"/>
    <mergeCell ref="E158:BE158"/>
    <mergeCell ref="BF199:BI199"/>
    <mergeCell ref="BF138:BI138"/>
    <mergeCell ref="BF139:BI139"/>
    <mergeCell ref="AU141:BI141"/>
    <mergeCell ref="AF141:AT141"/>
    <mergeCell ref="A138:S138"/>
    <mergeCell ref="AL138:AN138"/>
    <mergeCell ref="E199:BE199"/>
    <mergeCell ref="AB138:AC138"/>
    <mergeCell ref="AD139:AE139"/>
    <mergeCell ref="A162:D162"/>
    <mergeCell ref="A163:D163"/>
    <mergeCell ref="E193:BE193"/>
    <mergeCell ref="E202:BE202"/>
    <mergeCell ref="AX138:AZ138"/>
    <mergeCell ref="A191:D191"/>
    <mergeCell ref="Z142:AB142"/>
    <mergeCell ref="AR139:AT139"/>
    <mergeCell ref="AU139:AW139"/>
    <mergeCell ref="AO137:AQ137"/>
    <mergeCell ref="AB137:AC137"/>
    <mergeCell ref="AI137:AK137"/>
    <mergeCell ref="AU137:AW137"/>
    <mergeCell ref="BF203:BI203"/>
    <mergeCell ref="A139:S139"/>
    <mergeCell ref="AF139:AH139"/>
    <mergeCell ref="Z138:AA138"/>
    <mergeCell ref="BF136:BI136"/>
    <mergeCell ref="BF137:BI137"/>
    <mergeCell ref="Z133:AA133"/>
    <mergeCell ref="AB133:AC133"/>
    <mergeCell ref="BD132:BE132"/>
    <mergeCell ref="AI136:AK136"/>
    <mergeCell ref="Z136:AA136"/>
    <mergeCell ref="X137:Y137"/>
    <mergeCell ref="V136:W136"/>
    <mergeCell ref="A137:S137"/>
    <mergeCell ref="A142:G142"/>
    <mergeCell ref="H142:J142"/>
    <mergeCell ref="AF142:AJ142"/>
    <mergeCell ref="E175:BE175"/>
    <mergeCell ref="A160:D160"/>
    <mergeCell ref="Q141:AE141"/>
    <mergeCell ref="X138:Y138"/>
    <mergeCell ref="BD136:BE136"/>
    <mergeCell ref="AR136:AT136"/>
    <mergeCell ref="AP142:AT142"/>
    <mergeCell ref="AB136:AC136"/>
    <mergeCell ref="AO139:AQ139"/>
    <mergeCell ref="V137:W137"/>
    <mergeCell ref="AU142:BI144"/>
    <mergeCell ref="AP143:AT144"/>
    <mergeCell ref="BF132:BI132"/>
    <mergeCell ref="T133:U133"/>
    <mergeCell ref="AK142:AO142"/>
    <mergeCell ref="K143:M144"/>
    <mergeCell ref="N143:P144"/>
    <mergeCell ref="A158:D158"/>
    <mergeCell ref="A159:D159"/>
    <mergeCell ref="BD36:BE36"/>
    <mergeCell ref="AD43:AE43"/>
    <mergeCell ref="R38:S38"/>
    <mergeCell ref="AD36:AE36"/>
    <mergeCell ref="V36:W36"/>
    <mergeCell ref="V42:W42"/>
    <mergeCell ref="X42:Y42"/>
    <mergeCell ref="Z97:AA97"/>
    <mergeCell ref="BD108:BE108"/>
    <mergeCell ref="BD54:BE54"/>
    <mergeCell ref="X61:Y61"/>
    <mergeCell ref="Z61:AA61"/>
    <mergeCell ref="AD70:AE70"/>
    <mergeCell ref="X52:Y52"/>
    <mergeCell ref="X68:Y68"/>
    <mergeCell ref="Z68:AA68"/>
    <mergeCell ref="X69:Y69"/>
    <mergeCell ref="AB73:AC73"/>
    <mergeCell ref="Z69:AA69"/>
    <mergeCell ref="AD62:AE62"/>
    <mergeCell ref="Z72:AA72"/>
    <mergeCell ref="AB72:AC72"/>
    <mergeCell ref="AD107:AE107"/>
    <mergeCell ref="AB96:AC96"/>
    <mergeCell ref="AD96:AE96"/>
    <mergeCell ref="AB74:AC74"/>
    <mergeCell ref="T74:U74"/>
    <mergeCell ref="T98:U98"/>
    <mergeCell ref="R52:S52"/>
    <mergeCell ref="V62:W62"/>
    <mergeCell ref="R97:S97"/>
    <mergeCell ref="BD97:BE97"/>
    <mergeCell ref="AB68:AC68"/>
    <mergeCell ref="AD71:AE71"/>
    <mergeCell ref="BD69:BE69"/>
    <mergeCell ref="Z62:AA62"/>
    <mergeCell ref="Z100:AA100"/>
    <mergeCell ref="AB100:AC100"/>
    <mergeCell ref="AD100:AE100"/>
    <mergeCell ref="Z128:AA128"/>
    <mergeCell ref="AB128:AC128"/>
    <mergeCell ref="AB66:AC66"/>
    <mergeCell ref="X67:Y67"/>
    <mergeCell ref="Z67:AA67"/>
    <mergeCell ref="Z59:AA59"/>
    <mergeCell ref="AB59:AC59"/>
    <mergeCell ref="BD52:BE52"/>
    <mergeCell ref="BD72:BE72"/>
    <mergeCell ref="X91:Y91"/>
    <mergeCell ref="Z91:AA91"/>
    <mergeCell ref="AD73:AE73"/>
    <mergeCell ref="BD106:BE106"/>
    <mergeCell ref="AB92:AC92"/>
    <mergeCell ref="X105:Y105"/>
    <mergeCell ref="Z105:AA105"/>
    <mergeCell ref="AB105:AC105"/>
    <mergeCell ref="X92:Y92"/>
    <mergeCell ref="Z92:AA92"/>
    <mergeCell ref="AB69:AC69"/>
    <mergeCell ref="Z119:AA119"/>
    <mergeCell ref="AB119:AC119"/>
    <mergeCell ref="AD119:AE119"/>
    <mergeCell ref="BD94:BE94"/>
    <mergeCell ref="Z70:AA70"/>
    <mergeCell ref="E226:BE226"/>
    <mergeCell ref="AD136:AE136"/>
    <mergeCell ref="AL136:AN136"/>
    <mergeCell ref="AD137:AE137"/>
    <mergeCell ref="Z137:AA137"/>
    <mergeCell ref="E191:BE191"/>
    <mergeCell ref="E207:BE207"/>
    <mergeCell ref="P132:Q132"/>
    <mergeCell ref="BD120:BE120"/>
    <mergeCell ref="AB130:AC130"/>
    <mergeCell ref="BD128:BE128"/>
    <mergeCell ref="Z131:AA131"/>
    <mergeCell ref="R128:S128"/>
    <mergeCell ref="T128:U128"/>
    <mergeCell ref="V128:W128"/>
    <mergeCell ref="X128:Y128"/>
    <mergeCell ref="Z124:AA124"/>
    <mergeCell ref="BD129:BE129"/>
    <mergeCell ref="A141:P141"/>
    <mergeCell ref="AF137:AH137"/>
    <mergeCell ref="A143:G144"/>
    <mergeCell ref="H143:J144"/>
    <mergeCell ref="A226:D226"/>
    <mergeCell ref="E203:BE203"/>
    <mergeCell ref="A204:D204"/>
    <mergeCell ref="A205:D205"/>
    <mergeCell ref="AU136:AW136"/>
    <mergeCell ref="AO138:AQ138"/>
    <mergeCell ref="AD133:AE133"/>
    <mergeCell ref="AF138:AH138"/>
    <mergeCell ref="Q143:V143"/>
    <mergeCell ref="T138:U138"/>
    <mergeCell ref="A212:D212"/>
    <mergeCell ref="E212:BE212"/>
    <mergeCell ref="A213:D213"/>
    <mergeCell ref="E213:BE213"/>
    <mergeCell ref="A214:D214"/>
    <mergeCell ref="A200:D200"/>
    <mergeCell ref="W142:Y142"/>
    <mergeCell ref="R130:S130"/>
    <mergeCell ref="V132:W132"/>
    <mergeCell ref="AR137:AT137"/>
    <mergeCell ref="A202:D202"/>
    <mergeCell ref="AX137:AZ137"/>
    <mergeCell ref="Q142:V142"/>
    <mergeCell ref="A161:D161"/>
    <mergeCell ref="V135:W135"/>
    <mergeCell ref="AU138:AW138"/>
    <mergeCell ref="AO135:AQ135"/>
    <mergeCell ref="AR135:AT135"/>
    <mergeCell ref="BA138:BC138"/>
    <mergeCell ref="AI138:AK138"/>
    <mergeCell ref="T139:U139"/>
    <mergeCell ref="K142:M142"/>
    <mergeCell ref="E200:BE200"/>
    <mergeCell ref="BD139:BE139"/>
    <mergeCell ref="A199:D199"/>
    <mergeCell ref="A182:D182"/>
    <mergeCell ref="A203:D203"/>
    <mergeCell ref="V134:W134"/>
    <mergeCell ref="X132:Y132"/>
    <mergeCell ref="X133:Y133"/>
    <mergeCell ref="AL139:AN139"/>
    <mergeCell ref="A207:D207"/>
    <mergeCell ref="E194:BE194"/>
    <mergeCell ref="BD117:BE117"/>
    <mergeCell ref="R133:S133"/>
    <mergeCell ref="T135:U135"/>
    <mergeCell ref="BD130:BE130"/>
    <mergeCell ref="AB135:AC135"/>
    <mergeCell ref="AB134:AC134"/>
    <mergeCell ref="AD134:AE134"/>
    <mergeCell ref="A135:S135"/>
    <mergeCell ref="BD131:BE131"/>
    <mergeCell ref="V123:W123"/>
    <mergeCell ref="V129:W129"/>
    <mergeCell ref="T62:U62"/>
    <mergeCell ref="R131:S131"/>
    <mergeCell ref="V130:W130"/>
    <mergeCell ref="X130:Y130"/>
    <mergeCell ref="AD130:AE130"/>
    <mergeCell ref="R124:S124"/>
    <mergeCell ref="T130:U130"/>
    <mergeCell ref="AI135:AK135"/>
    <mergeCell ref="X120:Y120"/>
    <mergeCell ref="AB129:AC129"/>
    <mergeCell ref="AB132:AC132"/>
    <mergeCell ref="T131:U131"/>
    <mergeCell ref="BD66:BE66"/>
    <mergeCell ref="T69:U69"/>
    <mergeCell ref="AB75:AC75"/>
    <mergeCell ref="BD62:BE62"/>
    <mergeCell ref="P75:Q75"/>
    <mergeCell ref="T92:U92"/>
    <mergeCell ref="V92:W92"/>
    <mergeCell ref="R66:S66"/>
    <mergeCell ref="BF121:BI121"/>
    <mergeCell ref="AD117:AE117"/>
    <mergeCell ref="T125:U125"/>
    <mergeCell ref="V125:W125"/>
    <mergeCell ref="T120:U120"/>
    <mergeCell ref="AX135:AZ135"/>
    <mergeCell ref="AD135:AE135"/>
    <mergeCell ref="T134:U134"/>
    <mergeCell ref="T102:U102"/>
    <mergeCell ref="Z99:AA99"/>
    <mergeCell ref="V110:W110"/>
    <mergeCell ref="BF106:BI106"/>
    <mergeCell ref="V133:W133"/>
    <mergeCell ref="BF35:BI35"/>
    <mergeCell ref="V37:W37"/>
    <mergeCell ref="X37:Y37"/>
    <mergeCell ref="Z37:AA37"/>
    <mergeCell ref="AB37:AC37"/>
    <mergeCell ref="AD37:AE37"/>
    <mergeCell ref="BF129:BI129"/>
    <mergeCell ref="V38:W38"/>
    <mergeCell ref="X38:Y38"/>
    <mergeCell ref="Z38:AA38"/>
    <mergeCell ref="T39:U39"/>
    <mergeCell ref="V39:W39"/>
    <mergeCell ref="Z52:AA52"/>
    <mergeCell ref="T52:U52"/>
    <mergeCell ref="X53:Y53"/>
    <mergeCell ref="Z45:AA45"/>
    <mergeCell ref="AD54:AE54"/>
    <mergeCell ref="BF36:BI36"/>
    <mergeCell ref="BF42:BI42"/>
    <mergeCell ref="BD34:BE34"/>
    <mergeCell ref="BF34:BI34"/>
    <mergeCell ref="AD75:AE75"/>
    <mergeCell ref="T70:U70"/>
    <mergeCell ref="V35:W35"/>
    <mergeCell ref="X35:Y35"/>
    <mergeCell ref="Z35:AA35"/>
    <mergeCell ref="AB35:AC35"/>
    <mergeCell ref="AD35:AE35"/>
    <mergeCell ref="BD35:BE35"/>
    <mergeCell ref="V74:W74"/>
    <mergeCell ref="BD107:BE107"/>
    <mergeCell ref="T109:U109"/>
    <mergeCell ref="BD37:BE37"/>
    <mergeCell ref="BD38:BE38"/>
    <mergeCell ref="AB62:AC62"/>
    <mergeCell ref="BD45:BE45"/>
    <mergeCell ref="BD39:BE39"/>
    <mergeCell ref="AD66:AE66"/>
    <mergeCell ref="BF66:BI66"/>
    <mergeCell ref="BD44:BE44"/>
    <mergeCell ref="T101:U101"/>
    <mergeCell ref="BF52:BI52"/>
    <mergeCell ref="AB93:AC93"/>
    <mergeCell ref="AD93:AE93"/>
    <mergeCell ref="BD93:BE93"/>
    <mergeCell ref="BF60:BI60"/>
    <mergeCell ref="T42:U42"/>
    <mergeCell ref="T67:U67"/>
    <mergeCell ref="BF107:BI107"/>
    <mergeCell ref="BD42:BE42"/>
    <mergeCell ref="BF94:BI94"/>
    <mergeCell ref="AD39:AE39"/>
    <mergeCell ref="R39:S39"/>
    <mergeCell ref="Z39:AA39"/>
    <mergeCell ref="AD38:AE38"/>
    <mergeCell ref="T37:U37"/>
    <mergeCell ref="P43:Q43"/>
    <mergeCell ref="BF43:BI43"/>
    <mergeCell ref="BF44:BI44"/>
    <mergeCell ref="AD58:AE58"/>
    <mergeCell ref="B45:O45"/>
    <mergeCell ref="P45:Q45"/>
    <mergeCell ref="T51:U51"/>
    <mergeCell ref="B40:O40"/>
    <mergeCell ref="P40:Q40"/>
    <mergeCell ref="R40:S40"/>
    <mergeCell ref="T40:U40"/>
    <mergeCell ref="X44:Y44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BF37:BI37"/>
    <mergeCell ref="BF38:BI38"/>
    <mergeCell ref="BF39:BI39"/>
    <mergeCell ref="Z42:AA42"/>
    <mergeCell ref="AB42:AC42"/>
    <mergeCell ref="AD42:AE42"/>
    <mergeCell ref="AB43:AC43"/>
    <mergeCell ref="BF122:BI122"/>
    <mergeCell ref="T122:U122"/>
    <mergeCell ref="Z122:AA122"/>
    <mergeCell ref="BF128:BI128"/>
    <mergeCell ref="BF131:BI131"/>
    <mergeCell ref="BF130:BI130"/>
    <mergeCell ref="R126:S126"/>
    <mergeCell ref="P130:Q130"/>
    <mergeCell ref="BD133:BE133"/>
    <mergeCell ref="A157:D157"/>
    <mergeCell ref="BA136:BC136"/>
    <mergeCell ref="B125:O125"/>
    <mergeCell ref="P125:Q125"/>
    <mergeCell ref="R125:S125"/>
    <mergeCell ref="Z132:AA132"/>
    <mergeCell ref="AD132:AE132"/>
    <mergeCell ref="T121:U121"/>
    <mergeCell ref="X122:Y122"/>
    <mergeCell ref="V122:W122"/>
    <mergeCell ref="R123:S123"/>
    <mergeCell ref="BF134:BI134"/>
    <mergeCell ref="R122:S122"/>
    <mergeCell ref="AB131:AC131"/>
    <mergeCell ref="AD123:AE123"/>
    <mergeCell ref="AB123:AC123"/>
    <mergeCell ref="BF135:BI135"/>
    <mergeCell ref="BD135:BE135"/>
    <mergeCell ref="BD134:BE134"/>
    <mergeCell ref="T129:U129"/>
    <mergeCell ref="AD129:AE129"/>
    <mergeCell ref="BF124:BI124"/>
    <mergeCell ref="X123:Y123"/>
    <mergeCell ref="B121:O121"/>
    <mergeCell ref="P121:Q121"/>
    <mergeCell ref="B95:O95"/>
    <mergeCell ref="B105:O105"/>
    <mergeCell ref="AB107:AC107"/>
    <mergeCell ref="V121:W121"/>
    <mergeCell ref="X108:Y108"/>
    <mergeCell ref="P120:Q120"/>
    <mergeCell ref="Z44:AA44"/>
    <mergeCell ref="B56:O56"/>
    <mergeCell ref="P56:Q56"/>
    <mergeCell ref="R56:S56"/>
    <mergeCell ref="AO136:AQ136"/>
    <mergeCell ref="A136:S136"/>
    <mergeCell ref="AL137:AN137"/>
    <mergeCell ref="V139:W139"/>
    <mergeCell ref="R101:S101"/>
    <mergeCell ref="B103:O103"/>
    <mergeCell ref="B108:O108"/>
    <mergeCell ref="Z129:AA129"/>
    <mergeCell ref="T108:U108"/>
    <mergeCell ref="V108:W108"/>
    <mergeCell ref="Z108:AA108"/>
    <mergeCell ref="AB108:AC108"/>
    <mergeCell ref="AD121:AE121"/>
    <mergeCell ref="AD108:AE108"/>
    <mergeCell ref="X139:Y139"/>
    <mergeCell ref="AB139:AC139"/>
    <mergeCell ref="T110:U110"/>
    <mergeCell ref="P105:Q105"/>
    <mergeCell ref="R105:S105"/>
    <mergeCell ref="T105:U105"/>
    <mergeCell ref="AD109:AE109"/>
    <mergeCell ref="BF68:BI68"/>
    <mergeCell ref="AD68:AE68"/>
    <mergeCell ref="B43:O43"/>
    <mergeCell ref="B93:O93"/>
    <mergeCell ref="X96:Y96"/>
    <mergeCell ref="Z96:AA96"/>
    <mergeCell ref="B62:O62"/>
    <mergeCell ref="BF93:BI93"/>
    <mergeCell ref="B51:O51"/>
    <mergeCell ref="P51:Q51"/>
    <mergeCell ref="B54:O54"/>
    <mergeCell ref="B59:O59"/>
    <mergeCell ref="P107:Q107"/>
    <mergeCell ref="R100:S100"/>
    <mergeCell ref="X117:Y117"/>
    <mergeCell ref="Z117:AA117"/>
    <mergeCell ref="AB117:AC117"/>
    <mergeCell ref="X109:Y109"/>
    <mergeCell ref="BF103:BI103"/>
    <mergeCell ref="BF95:BI95"/>
    <mergeCell ref="BF111:BI111"/>
    <mergeCell ref="BF55:BI55"/>
    <mergeCell ref="BF108:BI108"/>
    <mergeCell ref="BF110:BI110"/>
    <mergeCell ref="BF102:BI102"/>
    <mergeCell ref="V105:W105"/>
    <mergeCell ref="P102:Q102"/>
    <mergeCell ref="R107:S107"/>
    <mergeCell ref="R102:S102"/>
    <mergeCell ref="P110:Q110"/>
    <mergeCell ref="P93:Q93"/>
    <mergeCell ref="BF225:BI225"/>
    <mergeCell ref="A206:D206"/>
    <mergeCell ref="E206:BE206"/>
    <mergeCell ref="BF206:BI206"/>
    <mergeCell ref="BF207:BI207"/>
    <mergeCell ref="B128:O128"/>
    <mergeCell ref="P109:Q109"/>
    <mergeCell ref="Z109:AA109"/>
    <mergeCell ref="AB109:AC109"/>
    <mergeCell ref="B110:O110"/>
    <mergeCell ref="P108:Q108"/>
    <mergeCell ref="R109:S109"/>
    <mergeCell ref="Z106:AA106"/>
    <mergeCell ref="T119:U119"/>
    <mergeCell ref="R110:S110"/>
    <mergeCell ref="B120:O120"/>
    <mergeCell ref="AD120:AE120"/>
    <mergeCell ref="R108:S108"/>
    <mergeCell ref="AD128:AE128"/>
    <mergeCell ref="V120:W120"/>
    <mergeCell ref="P122:Q122"/>
    <mergeCell ref="AB121:AC121"/>
    <mergeCell ref="R119:S119"/>
    <mergeCell ref="Z126:AA126"/>
    <mergeCell ref="AB126:AC126"/>
    <mergeCell ref="AD126:AE126"/>
    <mergeCell ref="T118:U118"/>
    <mergeCell ref="V118:W118"/>
    <mergeCell ref="B106:O106"/>
    <mergeCell ref="B123:O123"/>
    <mergeCell ref="A201:D201"/>
    <mergeCell ref="P128:Q128"/>
    <mergeCell ref="BF201:BI201"/>
    <mergeCell ref="E205:BE205"/>
    <mergeCell ref="A208:D208"/>
    <mergeCell ref="BF208:BI208"/>
    <mergeCell ref="A225:D225"/>
    <mergeCell ref="BF212:BI212"/>
    <mergeCell ref="BF213:BI213"/>
    <mergeCell ref="E214:BE214"/>
    <mergeCell ref="BF214:BI214"/>
    <mergeCell ref="BF205:BI205"/>
    <mergeCell ref="E204:BE204"/>
    <mergeCell ref="E208:BE208"/>
    <mergeCell ref="BF226:BI226"/>
    <mergeCell ref="B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V65:W65"/>
    <mergeCell ref="X65:Y65"/>
    <mergeCell ref="AI215:AQ215"/>
    <mergeCell ref="E225:BE225"/>
    <mergeCell ref="A216:X217"/>
    <mergeCell ref="AI216:BH217"/>
    <mergeCell ref="A218:G218"/>
    <mergeCell ref="H218:Q218"/>
    <mergeCell ref="AP218:AW218"/>
    <mergeCell ref="A219:G219"/>
    <mergeCell ref="H219:J219"/>
    <mergeCell ref="AI219:AO219"/>
    <mergeCell ref="A100:A101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BD104:BE104"/>
    <mergeCell ref="BF104:BI104"/>
    <mergeCell ref="A103:A104"/>
    <mergeCell ref="B100:O100"/>
    <mergeCell ref="A211:D211"/>
    <mergeCell ref="E211:BE211"/>
    <mergeCell ref="BF211:BI211"/>
    <mergeCell ref="A209:D209"/>
    <mergeCell ref="E209:BE209"/>
    <mergeCell ref="BF209:BI209"/>
    <mergeCell ref="A210:D210"/>
    <mergeCell ref="E210:BE210"/>
    <mergeCell ref="BF210:BI210"/>
    <mergeCell ref="E201:BE201"/>
    <mergeCell ref="AA5:AM5"/>
    <mergeCell ref="BD67:BE67"/>
    <mergeCell ref="BF67:BI67"/>
    <mergeCell ref="BD75:BE75"/>
    <mergeCell ref="BD73:BE73"/>
    <mergeCell ref="BF74:BI74"/>
    <mergeCell ref="BF70:BI70"/>
    <mergeCell ref="BD89:BE89"/>
    <mergeCell ref="BF73:BI73"/>
    <mergeCell ref="V96:W96"/>
    <mergeCell ref="BD68:BE68"/>
    <mergeCell ref="BF89:BI89"/>
    <mergeCell ref="X90:Y90"/>
    <mergeCell ref="Z90:AA90"/>
    <mergeCell ref="B92:O92"/>
    <mergeCell ref="AD92:AE92"/>
    <mergeCell ref="R69:S69"/>
    <mergeCell ref="Z65:AA65"/>
    <mergeCell ref="AB65:AC65"/>
    <mergeCell ref="AD65:AE65"/>
    <mergeCell ref="BD65:BE65"/>
    <mergeCell ref="BF65:BI65"/>
    <mergeCell ref="B66:O66"/>
    <mergeCell ref="P66:Q66"/>
    <mergeCell ref="BD40:BE40"/>
    <mergeCell ref="X40:Y40"/>
    <mergeCell ref="V40:W40"/>
    <mergeCell ref="Z40:AA40"/>
    <mergeCell ref="AB40:AC40"/>
    <mergeCell ref="X39:Y39"/>
    <mergeCell ref="BD92:BE92"/>
    <mergeCell ref="B37:O37"/>
    <mergeCell ref="A47:A50"/>
    <mergeCell ref="B47:O50"/>
    <mergeCell ref="P47:Q50"/>
    <mergeCell ref="R47:S50"/>
    <mergeCell ref="T47:AE47"/>
    <mergeCell ref="AF47:BC47"/>
    <mergeCell ref="BD47:BE50"/>
    <mergeCell ref="BF47:BI50"/>
    <mergeCell ref="T48:U50"/>
    <mergeCell ref="V48:W50"/>
    <mergeCell ref="X48:AE48"/>
    <mergeCell ref="AF48:AK48"/>
    <mergeCell ref="AL48:AQ48"/>
    <mergeCell ref="AR48:AW48"/>
    <mergeCell ref="AX48:BC48"/>
    <mergeCell ref="X49:Y50"/>
    <mergeCell ref="Z49:AA50"/>
    <mergeCell ref="AB49:AC50"/>
    <mergeCell ref="AD49:AE50"/>
    <mergeCell ref="AF49:AH49"/>
    <mergeCell ref="AI49:AK49"/>
    <mergeCell ref="AL49:AN49"/>
    <mergeCell ref="AO49:AQ49"/>
    <mergeCell ref="AR49:AT49"/>
    <mergeCell ref="AU49:AW49"/>
    <mergeCell ref="AX49:AZ49"/>
    <mergeCell ref="BA49:BC49"/>
  </mergeCells>
  <printOptions horizontalCentered="1"/>
  <pageMargins left="0" right="0" top="0" bottom="0" header="0" footer="0"/>
  <pageSetup paperSize="8" scale="40" fitToWidth="0" fitToHeight="0" orientation="landscape" horizontalDpi="4294967293" r:id="rId1"/>
  <rowBreaks count="4" manualBreakCount="4">
    <brk id="46" max="16383" man="1"/>
    <brk id="112" max="16383" man="1"/>
    <brk id="151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2021-04-26T11:47:31Z</cp:lastPrinted>
  <dcterms:created xsi:type="dcterms:W3CDTF">1999-02-26T09:40:51Z</dcterms:created>
  <dcterms:modified xsi:type="dcterms:W3CDTF">2021-04-26T11:47:41Z</dcterms:modified>
</cp:coreProperties>
</file>