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tabRatio="584" activeTab="0"/>
  </bookViews>
  <sheets>
    <sheet name="УП в 2" sheetId="1" r:id="rId1"/>
  </sheets>
  <definedNames/>
  <calcPr fullCalcOnLoad="1"/>
</workbook>
</file>

<file path=xl/sharedStrings.xml><?xml version="1.0" encoding="utf-8"?>
<sst xmlns="http://schemas.openxmlformats.org/spreadsheetml/2006/main" count="401" uniqueCount="297">
  <si>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</si>
  <si>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</si>
  <si>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</si>
  <si>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</si>
  <si>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</si>
  <si>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</si>
  <si>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</si>
  <si>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</si>
  <si>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</si>
  <si>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</si>
  <si>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</si>
  <si>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</si>
  <si>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</si>
  <si>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</si>
  <si>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</si>
  <si>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</si>
  <si>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</si>
  <si>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</si>
  <si>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</si>
  <si>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</si>
  <si>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</si>
  <si>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</si>
  <si>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</si>
  <si>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</si>
  <si>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</si>
  <si>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</si>
  <si>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</si>
  <si>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</si>
  <si>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</si>
  <si>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</si>
  <si>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</si>
  <si>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</si>
  <si>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</si>
  <si>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</si>
  <si>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</si>
  <si>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</si>
  <si>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</si>
  <si>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</si>
  <si>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</si>
  <si>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</si>
  <si>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</si>
  <si>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</si>
  <si>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</si>
  <si>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</si>
  <si>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</si>
  <si>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</si>
  <si>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</si>
  <si>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</si>
  <si>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</si>
  <si>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</si>
  <si>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</si>
  <si>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</si>
  <si>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</si>
  <si>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</si>
  <si>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</si>
  <si>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</si>
  <si>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</si>
  <si>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</si>
  <si>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</si>
  <si>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</si>
  <si>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</si>
  <si>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</si>
  <si>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</si>
  <si>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</si>
  <si>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</si>
  <si>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</si>
  <si>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</si>
  <si>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</si>
  <si>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</si>
  <si>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</si>
  <si>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</si>
  <si>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</si>
  <si>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</si>
  <si>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</si>
  <si>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</si>
  <si>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>Код 
компетенции</t>
  </si>
  <si>
    <t>Наименование компетенции</t>
  </si>
  <si>
    <t>Эксперт-нормоконтролер</t>
  </si>
  <si>
    <t>2.1</t>
  </si>
  <si>
    <t>2.1.1</t>
  </si>
  <si>
    <t>2.1.2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</si>
  <si>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</si>
  <si>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</si>
  <si>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</si>
  <si>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</si>
  <si>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</si>
  <si>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</si>
  <si>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</si>
  <si>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</si>
  <si>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</si>
  <si>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</si>
  <si>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</si>
  <si>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</si>
  <si>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</si>
  <si>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</si>
  <si>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1.1.1</t>
  </si>
  <si>
    <t>1.1.2</t>
  </si>
  <si>
    <t>2.3</t>
  </si>
  <si>
    <t>2.3.1</t>
  </si>
  <si>
    <t>2.3.2</t>
  </si>
  <si>
    <t>1.2.1</t>
  </si>
  <si>
    <t>VII. Матрица компетенций</t>
  </si>
  <si>
    <t>/72</t>
  </si>
  <si>
    <t>Код модуля, учебной дисциплины</t>
  </si>
  <si>
    <t>1.1</t>
  </si>
  <si>
    <t>1.2</t>
  </si>
  <si>
    <t>2</t>
  </si>
  <si>
    <t>2.1.3</t>
  </si>
  <si>
    <t>/6</t>
  </si>
  <si>
    <t>Всего зачетных единиц</t>
  </si>
  <si>
    <t>2.2.1</t>
  </si>
  <si>
    <t>2.2</t>
  </si>
  <si>
    <t>/3</t>
  </si>
  <si>
    <t>2.2.2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</si>
  <si>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</si>
  <si>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</si>
  <si>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</si>
  <si>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</si>
  <si>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</si>
  <si>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</si>
  <si>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</si>
  <si>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</si>
  <si>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r>
      <t>Государственный компонент</t>
    </r>
    <r>
      <rPr>
        <sz val="26"/>
        <rFont val="Times New Roman"/>
        <family val="1"/>
      </rPr>
      <t xml:space="preserve"> </t>
    </r>
  </si>
  <si>
    <t>Уметь формировать высокую гражданственность и патриотизм;</t>
  </si>
  <si>
    <t>/96</t>
  </si>
  <si>
    <r>
      <t xml:space="preserve"> </t>
    </r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</si>
  <si>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t>Срок обучения 1 год</t>
  </si>
  <si>
    <t>/2</t>
  </si>
  <si>
    <t>/1</t>
  </si>
  <si>
    <t>1 семестр,
17 недель</t>
  </si>
  <si>
    <t>2 семестр,
8 недель</t>
  </si>
  <si>
    <t>х</t>
  </si>
  <si>
    <t>Модуль "Предпосылки изучения научной проблемы"</t>
  </si>
  <si>
    <t>Современные тенденции развития архитектуры, градостроительства и дизайна</t>
  </si>
  <si>
    <t>1.1.3</t>
  </si>
  <si>
    <t>Методология архитектурного анализа проектных решений</t>
  </si>
  <si>
    <t>Современные принципы комплексного формирования внутренних архитекутрных пространств</t>
  </si>
  <si>
    <t>1.2.2</t>
  </si>
  <si>
    <t>1.2.3</t>
  </si>
  <si>
    <t>Научно-проектные исследования в архитектурной и архитектурно-дизайнерской деятельности</t>
  </si>
  <si>
    <t>УК-1</t>
  </si>
  <si>
    <t>УК-2</t>
  </si>
  <si>
    <t>УК-3</t>
  </si>
  <si>
    <t>УК-4</t>
  </si>
  <si>
    <t>УК-5</t>
  </si>
  <si>
    <t>УПК-1</t>
  </si>
  <si>
    <t>УПК-2</t>
  </si>
  <si>
    <t>УПК-3</t>
  </si>
  <si>
    <t>УПК-4</t>
  </si>
  <si>
    <t>СК-1</t>
  </si>
  <si>
    <t>СК-2</t>
  </si>
  <si>
    <t>СК-5</t>
  </si>
  <si>
    <t>СК-3</t>
  </si>
  <si>
    <t>СК-4</t>
  </si>
  <si>
    <t>2.1.4</t>
  </si>
  <si>
    <t>Модуль "Инновационное проектирование"</t>
  </si>
  <si>
    <t xml:space="preserve">Современные материалы и  технологии  в архитектурном формообразовании </t>
  </si>
  <si>
    <t>Формирование доступности архитектурной среды</t>
  </si>
  <si>
    <t>Архитектурно-градостроительная и архитектурно-дизайнерская деятельность как креативный процесс</t>
  </si>
  <si>
    <t>Модуль "Прикладные исследования"</t>
  </si>
  <si>
    <t>Модуль "Воплощение творческого замысла в архитектуре и дизайне"</t>
  </si>
  <si>
    <t xml:space="preserve"> УПК-1  </t>
  </si>
  <si>
    <t>СК-6</t>
  </si>
  <si>
    <t>Дисциплины по выбору:</t>
  </si>
  <si>
    <t>/124</t>
  </si>
  <si>
    <t>Количество курсовых работ</t>
  </si>
  <si>
    <t>СК-7</t>
  </si>
  <si>
    <t>СК-8</t>
  </si>
  <si>
    <t>СК-9</t>
  </si>
  <si>
    <t xml:space="preserve">Инновации в архитектурно-дизайнерском проектировании в классе крупных средовых систем </t>
  </si>
  <si>
    <t xml:space="preserve">Курсовая работа по учебной дисциплине «Инновации в архитектурно-дизайнерском проектировании в классе крупных средовых систем» </t>
  </si>
  <si>
    <t xml:space="preserve">Ландшафтный и экологический дизайн в урбанизированной среде </t>
  </si>
  <si>
    <t xml:space="preserve">Научно-исследовательская </t>
  </si>
  <si>
    <t>/62</t>
  </si>
  <si>
    <t>/142</t>
  </si>
  <si>
    <t>/4</t>
  </si>
  <si>
    <t>/7</t>
  </si>
  <si>
    <t>Архитектурно-дизайнерские концепции и экспериментальное инновационное проектирование по теме исследования</t>
  </si>
  <si>
    <t>1, 2</t>
  </si>
  <si>
    <t xml:space="preserve">УПК-3  </t>
  </si>
  <si>
    <t>Использовать современную методологию для анализа проектных решений при проведении научных исследований</t>
  </si>
  <si>
    <t xml:space="preserve">УК-1, УПК-2    </t>
  </si>
  <si>
    <t>Применять знания современных тенденций развития архитектуры, градостроительства и архитектурного дизайна для обоснования значимости и актуальности  научного исследования и выявления профессиональных конфликтных ситуаций</t>
  </si>
  <si>
    <t xml:space="preserve">УК-1 </t>
  </si>
  <si>
    <t>Использовать современные материалы, конструкции, технологии при разработке архитектурных и  архитектурно-дизайнерских решений</t>
  </si>
  <si>
    <t xml:space="preserve">СК-1 </t>
  </si>
  <si>
    <t>Использовать информацию об актуальных проблемах и инновациях в архитектурно-дизайнерском проектировании для решения эстетических и утилитарных задач  проектирования в классе крупных средовых систем</t>
  </si>
  <si>
    <t>Применять методы анализа вариантов, разработки и поиска компромиссных решений</t>
  </si>
  <si>
    <t xml:space="preserve">СК-3 </t>
  </si>
  <si>
    <t xml:space="preserve">СК-4 </t>
  </si>
  <si>
    <t xml:space="preserve">Использовать средства ландшафтного и экологического дизайна для совершенствования экологических, композиционно-художественных, технологических и иных качеств урбанизированной среды </t>
  </si>
  <si>
    <t xml:space="preserve">СК-5 </t>
  </si>
  <si>
    <t>1.1.3, 2.3.1</t>
  </si>
  <si>
    <t>СК-7, 8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</si>
  <si>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</si>
  <si>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Применять  навыки архитектурного и дизайнерского эскизирования для создания визуального образа проектного решения и интерпретации результатов прикладных научных исследований в виде обобщенных проектных моделей</t>
  </si>
  <si>
    <t>/48</t>
  </si>
  <si>
    <t>/36</t>
  </si>
  <si>
    <t>6</t>
  </si>
  <si>
    <t>МИНИСТЕРСТВО ОБРАЗОВАНИЯ РЕСПУБЛИКИ БЕЛАРУСЬ</t>
  </si>
  <si>
    <t xml:space="preserve">ПРИМЕРНЫЙ  УЧЕБНЫЙ ПЛАН </t>
  </si>
  <si>
    <r>
      <t xml:space="preserve">Степень  </t>
    </r>
    <r>
      <rPr>
        <b/>
        <sz val="28"/>
        <rFont val="Times New Roman"/>
        <family val="1"/>
      </rPr>
      <t>Магистр</t>
    </r>
  </si>
  <si>
    <t xml:space="preserve">Первый заместитель </t>
  </si>
  <si>
    <t>Министра образования</t>
  </si>
  <si>
    <t>"_______" ________________ 20___ г.</t>
  </si>
  <si>
    <t>Республики Беларусь</t>
  </si>
  <si>
    <t>Председатель УМО по образованию в области строительства и архитектуры</t>
  </si>
  <si>
    <t xml:space="preserve">      Э.И. Батяновский</t>
  </si>
  <si>
    <t xml:space="preserve">     (подпись)    М.П.</t>
  </si>
  <si>
    <t>(дата)</t>
  </si>
  <si>
    <t xml:space="preserve">     (подпись)   </t>
  </si>
  <si>
    <t xml:space="preserve">Рекомендован к утверждению Президиумом Совета УМО </t>
  </si>
  <si>
    <t>по образованию в области строительства и архитектуры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</si>
  <si>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</si>
  <si>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</si>
  <si>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</si>
  <si>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</si>
  <si>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 xml:space="preserve">      А.С. Сардаров</t>
  </si>
  <si>
    <t xml:space="preserve">Инновационные исследования и решения актуальных научно-творческих проблем в профессиональной деятельности </t>
  </si>
  <si>
    <t>И.В. Титович</t>
  </si>
  <si>
    <t>Педагогика и психология высшего образования</t>
  </si>
  <si>
    <t>/1д</t>
  </si>
  <si>
    <t>/446</t>
  </si>
  <si>
    <t>/108</t>
  </si>
  <si>
    <t>/54</t>
  </si>
  <si>
    <t>/18</t>
  </si>
  <si>
    <t>/314</t>
  </si>
  <si>
    <t>/132</t>
  </si>
  <si>
    <t>/84</t>
  </si>
  <si>
    <t>/70</t>
  </si>
  <si>
    <t>/12</t>
  </si>
  <si>
    <t>УК-6</t>
  </si>
  <si>
    <r>
      <t xml:space="preserve">_______________               </t>
    </r>
    <r>
      <rPr>
        <u val="single"/>
        <sz val="26"/>
        <color indexed="8"/>
        <rFont val="Times New Roman"/>
        <family val="1"/>
      </rPr>
      <t>А.Г. Баханович</t>
    </r>
  </si>
  <si>
    <t>Научно-исследовательский семинар " Освоение начальных навыков написания магистерской диссертации с использованием современных информационных технологий"</t>
  </si>
  <si>
    <t>Курсовая работа по учебной дисциплине "Архитектурно-дизайнерские концепции и экспериментальное инновационное проектирование по теме исследования"</t>
  </si>
  <si>
    <t xml:space="preserve">Специальность        7-06-0731-02   Архитектура   </t>
  </si>
  <si>
    <t>Разработан в качестве примера реализации образовательного стандарта по специальности 7-06-0731-02   "Архитектура".</t>
  </si>
  <si>
    <t>В рамках специальности 7-06-0731-02  "Архитектура" могут быть реализованы следующие профилизации: "Архитектурный дизайн","Архитектура зданий и градостроительство"и др.</t>
  </si>
  <si>
    <t>Протокол № ____ от _________ 202  г.</t>
  </si>
  <si>
    <t>С.Н. Пищов</t>
  </si>
  <si>
    <t xml:space="preserve">                                               Профилизация          Архитектурный дизайн </t>
  </si>
  <si>
    <t>производственная практика</t>
  </si>
  <si>
    <r>
      <t xml:space="preserve">¹ </t>
    </r>
    <r>
      <rPr>
        <sz val="26"/>
        <rFont val="Times New Roman"/>
        <family val="1"/>
      </rPr>
      <t xml:space="preserve">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- граждан Республики Беларусь. </t>
    </r>
  </si>
  <si>
    <t>IV. Производственная практика</t>
  </si>
  <si>
    <t>Применять методы научного познания  в исследовательской деятельности, генерировать и реализовывать инновационные идеи</t>
  </si>
  <si>
    <t xml:space="preserve">Решать  научно-исследовательские и инновационные задачи на основе применения информационно-коммуникационных технологий </t>
  </si>
  <si>
    <t>2.4</t>
  </si>
  <si>
    <t>2.4.1</t>
  </si>
  <si>
    <t>Модуль "Научно-исследовательская работа"</t>
  </si>
  <si>
    <t>Дополнительные виды обучения¹</t>
  </si>
  <si>
    <r>
      <t>Иностранный язык</t>
    </r>
    <r>
      <rPr>
        <vertAlign val="superscript"/>
        <sz val="26"/>
        <rFont val="Calibri"/>
        <family val="2"/>
      </rPr>
      <t xml:space="preserve">  </t>
    </r>
  </si>
  <si>
    <t xml:space="preserve">Основы информационных технологий </t>
  </si>
  <si>
    <t>2.4.2</t>
  </si>
  <si>
    <t>2.4.3</t>
  </si>
  <si>
    <t>2.4.4</t>
  </si>
  <si>
    <t xml:space="preserve">УК-7 </t>
  </si>
  <si>
    <t>1.2.2, 2.1.4, 2.4.3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</si>
  <si>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</si>
  <si>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</si>
  <si>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</si>
  <si>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УК-7</t>
  </si>
  <si>
    <t>Применять психолого-педагогические методы и информационно-коммуникационные технологии в образовании и управлении</t>
  </si>
  <si>
    <t>/40</t>
  </si>
  <si>
    <t>/32</t>
  </si>
  <si>
    <t>/50</t>
  </si>
  <si>
    <t>/26</t>
  </si>
  <si>
    <t>/24</t>
  </si>
  <si>
    <t>УК-4, 5, 6</t>
  </si>
  <si>
    <t>УК-1, 4, 5, 6</t>
  </si>
  <si>
    <t xml:space="preserve"> 1.1.2, 1.2, 2.4.1</t>
  </si>
  <si>
    <t>1.1, 1.2</t>
  </si>
  <si>
    <t>Компонент учреждения образования</t>
  </si>
  <si>
    <t>4</t>
  </si>
  <si>
    <t>1</t>
  </si>
  <si>
    <t>5</t>
  </si>
  <si>
    <t>10</t>
  </si>
  <si>
    <t>Философия и методология науки</t>
  </si>
  <si>
    <t>2д</t>
  </si>
  <si>
    <t>Исследование и проектирование с помощью информационных технологий по профилизации / Компьютерное композиционно-художественное моделирование</t>
  </si>
  <si>
    <t xml:space="preserve"> Презентация проекта и итоговое портфолио, защита интеллектуальной собственности и авторских прав в области профессиональной деятельности / Теоретические и практические  основы  решения актуальных научно-проектно-творческих проблем  в профессиональной сфере </t>
  </si>
  <si>
    <t xml:space="preserve">УК-2; УПК-4 </t>
  </si>
  <si>
    <t xml:space="preserve"> Согласовывать взаимноразличные средства и факторы исследования и проектирования, координировать междисциплинарные цели с использованием  специализированного и прикладного программного обеспечения</t>
  </si>
  <si>
    <t>2.1.2, 2.3.1</t>
  </si>
  <si>
    <t xml:space="preserve"> СК-9; УК-2</t>
  </si>
  <si>
    <t>СК-2; УК-1</t>
  </si>
  <si>
    <t>Производственные практики</t>
  </si>
  <si>
    <t>/5</t>
  </si>
  <si>
    <t>/188</t>
  </si>
  <si>
    <t>/272</t>
  </si>
  <si>
    <t>СК-2, 6; УК-1; УПК-3</t>
  </si>
  <si>
    <t>Т.А.Богомья</t>
  </si>
  <si>
    <t xml:space="preserve">Председатель секции по специальности 1-69 01 01 "Архитектура" </t>
  </si>
  <si>
    <t>Применять принципы комплексного создания, преобразования, сохранения и перспективного развития архитектурной среды и ее компонентов инновационного (концептуального), междисциплинарного и специализированного характера</t>
  </si>
  <si>
    <t>Совершенствовать знания и профессиональные навыки в области информационных технологий, логически верно и аргументированно их применять в самостоятельной исследовательской и проектной деятельности</t>
  </si>
  <si>
    <t>Разрабатывать и руководить разработкой проектных решений, основанных на исследованиях концептуального, междисциплинарного и специализированного характера с применением современных методов, с привлечением знаний различных дисциплин,  применением  нормативных правовых  и технических нормативных правовых актов</t>
  </si>
  <si>
    <t>Проводить патентный поиск,  аналитическое исследование соответствия предлагаемых и принятых архитектурных и архитектурно-дизайнерских решений с позиции их целесообразности, конструктивного потенциала и художественных качеств, использовать акты законодательства для защиты интеллектуальной собственности и авторских прав</t>
  </si>
  <si>
    <t>Формулировать на профессиональном уровне архитектурно-дизайнерские решения в докладах, выступлениях, пояснительных записках к проектам, согласовывать, представлять, защищать свою работу</t>
  </si>
</sst>
</file>

<file path=xl/styles.xml><?xml version="1.0" encoding="utf-8"?>
<styleSheet xmlns="http://schemas.openxmlformats.org/spreadsheetml/2006/main">
  <numFmts count="3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B_r_-;\-* #,##0\ _B_r_-;_-* &quot;-&quot;\ _B_r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u val="single"/>
      <sz val="20"/>
      <name val="Times New Roman"/>
      <family val="1"/>
    </font>
    <font>
      <i/>
      <sz val="26"/>
      <name val="Times New Roman"/>
      <family val="1"/>
    </font>
    <font>
      <sz val="28"/>
      <name val="Arial Cyr"/>
      <family val="0"/>
    </font>
    <font>
      <b/>
      <sz val="22"/>
      <name val="Times New Roman"/>
      <family val="1"/>
    </font>
    <font>
      <sz val="36"/>
      <name val="Times New Roman"/>
      <family val="1"/>
    </font>
    <font>
      <b/>
      <sz val="10"/>
      <name val="Arial Cyr"/>
      <family val="0"/>
    </font>
    <font>
      <vertAlign val="superscript"/>
      <sz val="26"/>
      <name val="Calibri"/>
      <family val="2"/>
    </font>
    <font>
      <sz val="26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5" fillId="0" borderId="0" applyNumberFormat="0" applyFill="0" applyBorder="0" applyProtection="0">
      <alignment/>
    </xf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4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4" fillId="32" borderId="0" xfId="0" applyFont="1" applyFill="1" applyAlignment="1">
      <alignment horizontal="left"/>
    </xf>
    <xf numFmtId="0" fontId="14" fillId="32" borderId="0" xfId="0" applyFont="1" applyFill="1" applyAlignment="1">
      <alignment/>
    </xf>
    <xf numFmtId="49" fontId="11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0" fontId="9" fillId="32" borderId="0" xfId="0" applyFont="1" applyFill="1" applyAlignment="1">
      <alignment horizontal="left" vertical="top" wrapText="1"/>
    </xf>
    <xf numFmtId="49" fontId="14" fillId="32" borderId="0" xfId="0" applyNumberFormat="1" applyFont="1" applyFill="1" applyAlignment="1">
      <alignment/>
    </xf>
    <xf numFmtId="0" fontId="14" fillId="32" borderId="0" xfId="0" applyFont="1" applyFill="1" applyAlignment="1">
      <alignment horizontal="center" vertical="center"/>
    </xf>
    <xf numFmtId="49" fontId="14" fillId="32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4" fillId="32" borderId="0" xfId="0" applyFont="1" applyFill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51" applyFont="1" applyBorder="1">
      <alignment/>
    </xf>
    <xf numFmtId="0" fontId="12" fillId="0" borderId="0" xfId="0" applyFont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49" fontId="14" fillId="32" borderId="10" xfId="0" applyNumberFormat="1" applyFont="1" applyFill="1" applyBorder="1" applyAlignment="1">
      <alignment vertical="center"/>
    </xf>
    <xf numFmtId="49" fontId="14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10" fillId="32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32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 textRotation="90"/>
    </xf>
    <xf numFmtId="0" fontId="8" fillId="32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6" fillId="0" borderId="0" xfId="55" applyFont="1" applyFill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 wrapText="1"/>
    </xf>
    <xf numFmtId="0" fontId="14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vertical="top" wrapText="1"/>
    </xf>
    <xf numFmtId="0" fontId="10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9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14" fillId="33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14" fillId="33" borderId="25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32" borderId="0" xfId="0" applyFont="1" applyFill="1" applyBorder="1" applyAlignment="1">
      <alignment horizontal="center" vertical="center" textRotation="90"/>
    </xf>
    <xf numFmtId="0" fontId="10" fillId="32" borderId="27" xfId="0" applyFont="1" applyFill="1" applyBorder="1" applyAlignment="1">
      <alignment horizontal="center" vertical="center" textRotation="90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 textRotation="90"/>
    </xf>
    <xf numFmtId="0" fontId="10" fillId="32" borderId="29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8" fillId="0" borderId="0" xfId="55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8" fillId="32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49" fontId="14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33" borderId="28" xfId="0" applyFont="1" applyFill="1" applyBorder="1" applyAlignment="1">
      <alignment horizontal="center" vertical="center" textRotation="90"/>
    </xf>
    <xf numFmtId="0" fontId="10" fillId="33" borderId="29" xfId="0" applyFont="1" applyFill="1" applyBorder="1" applyAlignment="1">
      <alignment horizontal="center" vertical="center" textRotation="90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textRotation="90"/>
    </xf>
    <xf numFmtId="0" fontId="10" fillId="33" borderId="39" xfId="0" applyFont="1" applyFill="1" applyBorder="1" applyAlignment="1">
      <alignment horizontal="center" vertical="center" textRotation="90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 textRotation="90" wrapText="1"/>
    </xf>
    <xf numFmtId="0" fontId="22" fillId="33" borderId="39" xfId="0" applyFont="1" applyFill="1" applyBorder="1" applyAlignment="1">
      <alignment horizontal="center" vertical="center" textRotation="90" wrapText="1"/>
    </xf>
    <xf numFmtId="0" fontId="22" fillId="33" borderId="37" xfId="0" applyFont="1" applyFill="1" applyBorder="1" applyAlignment="1">
      <alignment horizontal="center" vertical="center" textRotation="90"/>
    </xf>
    <xf numFmtId="0" fontId="22" fillId="33" borderId="38" xfId="0" applyFont="1" applyFill="1" applyBorder="1" applyAlignment="1">
      <alignment horizontal="center" vertical="center" textRotation="90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3" borderId="44" xfId="0" applyFont="1" applyFill="1" applyBorder="1" applyAlignment="1">
      <alignment horizontal="center" vertical="center" textRotation="90"/>
    </xf>
    <xf numFmtId="0" fontId="22" fillId="33" borderId="0" xfId="0" applyFont="1" applyFill="1" applyBorder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0" fillId="33" borderId="45" xfId="0" applyFont="1" applyFill="1" applyBorder="1" applyAlignment="1">
      <alignment horizontal="center" vertical="center" textRotation="90"/>
    </xf>
    <xf numFmtId="0" fontId="10" fillId="33" borderId="46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textRotation="90"/>
    </xf>
    <xf numFmtId="0" fontId="10" fillId="33" borderId="27" xfId="0" applyFont="1" applyFill="1" applyBorder="1" applyAlignment="1">
      <alignment horizontal="center" vertical="center" textRotation="90"/>
    </xf>
    <xf numFmtId="0" fontId="10" fillId="33" borderId="38" xfId="0" applyFont="1" applyFill="1" applyBorder="1" applyAlignment="1">
      <alignment horizontal="center" vertical="center" textRotation="90"/>
    </xf>
    <xf numFmtId="0" fontId="10" fillId="33" borderId="0" xfId="0" applyFont="1" applyFill="1" applyBorder="1" applyAlignment="1">
      <alignment horizontal="center" vertical="center" textRotation="90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textRotation="90"/>
    </xf>
    <xf numFmtId="0" fontId="10" fillId="33" borderId="26" xfId="0" applyFont="1" applyFill="1" applyBorder="1" applyAlignment="1">
      <alignment horizontal="center" vertical="center" textRotation="90"/>
    </xf>
    <xf numFmtId="0" fontId="10" fillId="33" borderId="21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0" fillId="33" borderId="19" xfId="0" applyFill="1" applyBorder="1" applyAlignment="1">
      <alignment horizontal="center" vertical="center" textRotation="90"/>
    </xf>
    <xf numFmtId="0" fontId="0" fillId="33" borderId="20" xfId="0" applyFill="1" applyBorder="1" applyAlignment="1">
      <alignment horizontal="center" vertical="center" textRotation="90"/>
    </xf>
    <xf numFmtId="0" fontId="0" fillId="33" borderId="21" xfId="0" applyFill="1" applyBorder="1" applyAlignment="1">
      <alignment horizontal="center" vertical="center" textRotation="90"/>
    </xf>
    <xf numFmtId="0" fontId="22" fillId="33" borderId="25" xfId="0" applyFont="1" applyFill="1" applyBorder="1" applyAlignment="1">
      <alignment horizontal="center" vertical="center" textRotation="90" wrapText="1"/>
    </xf>
    <xf numFmtId="0" fontId="22" fillId="33" borderId="26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textRotation="90"/>
    </xf>
    <xf numFmtId="0" fontId="22" fillId="33" borderId="20" xfId="0" applyFont="1" applyFill="1" applyBorder="1" applyAlignment="1">
      <alignment horizontal="center" vertical="center" textRotation="90"/>
    </xf>
    <xf numFmtId="0" fontId="16" fillId="33" borderId="36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left" vertical="center" wrapText="1"/>
    </xf>
    <xf numFmtId="0" fontId="16" fillId="33" borderId="42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/>
    </xf>
    <xf numFmtId="0" fontId="0" fillId="33" borderId="32" xfId="0" applyFill="1" applyBorder="1" applyAlignment="1">
      <alignment/>
    </xf>
    <xf numFmtId="0" fontId="14" fillId="33" borderId="37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4" fillId="33" borderId="41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49" fontId="16" fillId="33" borderId="49" xfId="0" applyNumberFormat="1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left" vertical="center" wrapText="1"/>
    </xf>
    <xf numFmtId="0" fontId="16" fillId="33" borderId="51" xfId="0" applyFont="1" applyFill="1" applyBorder="1" applyAlignment="1">
      <alignment horizontal="left" vertical="center" wrapText="1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0" fillId="33" borderId="42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49" fontId="14" fillId="33" borderId="53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14" fillId="33" borderId="35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15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0" fontId="14" fillId="33" borderId="57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5" fillId="33" borderId="17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14" fillId="33" borderId="4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16" fillId="33" borderId="53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14" fillId="33" borderId="6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9" fontId="14" fillId="33" borderId="61" xfId="0" applyNumberFormat="1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5" fillId="33" borderId="3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70" xfId="0" applyFill="1" applyBorder="1" applyAlignment="1">
      <alignment/>
    </xf>
    <xf numFmtId="0" fontId="14" fillId="33" borderId="6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0" fontId="16" fillId="33" borderId="40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 vertical="center"/>
    </xf>
    <xf numFmtId="49" fontId="16" fillId="33" borderId="72" xfId="0" applyNumberFormat="1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center" vertical="center"/>
    </xf>
    <xf numFmtId="49" fontId="14" fillId="33" borderId="62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64" xfId="0" applyFill="1" applyBorder="1" applyAlignment="1">
      <alignment/>
    </xf>
    <xf numFmtId="49" fontId="14" fillId="33" borderId="66" xfId="0" applyNumberFormat="1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26" fillId="33" borderId="68" xfId="0" applyNumberFormat="1" applyFont="1" applyFill="1" applyBorder="1" applyAlignment="1">
      <alignment horizontal="center" vertical="center"/>
    </xf>
    <xf numFmtId="49" fontId="26" fillId="33" borderId="62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 wrapText="1"/>
    </xf>
    <xf numFmtId="49" fontId="26" fillId="33" borderId="66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4" fillId="33" borderId="2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49" fontId="16" fillId="33" borderId="68" xfId="0" applyNumberFormat="1" applyFont="1" applyFill="1" applyBorder="1" applyAlignment="1">
      <alignment horizontal="center" vertical="center"/>
    </xf>
    <xf numFmtId="49" fontId="26" fillId="33" borderId="66" xfId="0" applyNumberFormat="1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0" fillId="33" borderId="73" xfId="0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/>
    </xf>
    <xf numFmtId="0" fontId="0" fillId="33" borderId="70" xfId="0" applyFont="1" applyFill="1" applyBorder="1" applyAlignment="1">
      <alignment/>
    </xf>
    <xf numFmtId="49" fontId="16" fillId="33" borderId="40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31" xfId="0" applyNumberFormat="1" applyFont="1" applyFill="1" applyBorder="1" applyAlignment="1">
      <alignment horizontal="center" vertical="center"/>
    </xf>
    <xf numFmtId="49" fontId="14" fillId="33" borderId="72" xfId="0" applyNumberFormat="1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left" vertical="center" wrapText="1"/>
    </xf>
    <xf numFmtId="0" fontId="14" fillId="33" borderId="51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left" vertical="center"/>
    </xf>
    <xf numFmtId="0" fontId="14" fillId="33" borderId="42" xfId="0" applyFont="1" applyFill="1" applyBorder="1" applyAlignment="1">
      <alignment horizontal="left" vertical="center"/>
    </xf>
    <xf numFmtId="0" fontId="14" fillId="33" borderId="67" xfId="0" applyFont="1" applyFill="1" applyBorder="1" applyAlignment="1">
      <alignment horizontal="left" vertical="center"/>
    </xf>
    <xf numFmtId="0" fontId="14" fillId="33" borderId="51" xfId="0" applyFont="1" applyFill="1" applyBorder="1" applyAlignment="1">
      <alignment horizontal="left" vertical="center"/>
    </xf>
    <xf numFmtId="1" fontId="14" fillId="33" borderId="67" xfId="0" applyNumberFormat="1" applyFont="1" applyFill="1" applyBorder="1" applyAlignment="1">
      <alignment horizontal="center" vertical="center"/>
    </xf>
    <xf numFmtId="1" fontId="14" fillId="33" borderId="51" xfId="0" applyNumberFormat="1" applyFont="1" applyFill="1" applyBorder="1" applyAlignment="1">
      <alignment horizontal="center" vertical="center"/>
    </xf>
    <xf numFmtId="1" fontId="14" fillId="33" borderId="52" xfId="0" applyNumberFormat="1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/>
    </xf>
    <xf numFmtId="0" fontId="14" fillId="33" borderId="52" xfId="0" applyFont="1" applyFill="1" applyBorder="1" applyAlignment="1">
      <alignment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1" fontId="14" fillId="33" borderId="15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49" fontId="14" fillId="33" borderId="14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4" xfId="0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left" vertical="center"/>
    </xf>
    <xf numFmtId="49" fontId="14" fillId="33" borderId="69" xfId="0" applyNumberFormat="1" applyFont="1" applyFill="1" applyBorder="1" applyAlignment="1">
      <alignment horizontal="center" vertical="center"/>
    </xf>
    <xf numFmtId="49" fontId="14" fillId="33" borderId="71" xfId="0" applyNumberFormat="1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49" fontId="14" fillId="33" borderId="7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/>
    </xf>
    <xf numFmtId="0" fontId="14" fillId="33" borderId="70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left" vertical="center"/>
    </xf>
    <xf numFmtId="0" fontId="14" fillId="33" borderId="77" xfId="0" applyFont="1" applyFill="1" applyBorder="1" applyAlignment="1">
      <alignment horizontal="left" vertical="center"/>
    </xf>
    <xf numFmtId="0" fontId="14" fillId="33" borderId="77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8" fillId="33" borderId="0" xfId="51" applyFont="1" applyFill="1" applyBorder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0" fontId="14" fillId="33" borderId="57" xfId="0" applyFont="1" applyFill="1" applyBorder="1" applyAlignment="1">
      <alignment horizontal="center" vertical="top"/>
    </xf>
    <xf numFmtId="0" fontId="14" fillId="33" borderId="53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57" xfId="0" applyFont="1" applyFill="1" applyBorder="1" applyAlignment="1">
      <alignment horizontal="left" vertical="top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top"/>
    </xf>
    <xf numFmtId="0" fontId="14" fillId="33" borderId="17" xfId="0" applyFont="1" applyFill="1" applyBorder="1" applyAlignment="1">
      <alignment horizontal="center" vertical="top"/>
    </xf>
    <xf numFmtId="0" fontId="14" fillId="33" borderId="16" xfId="0" applyFont="1" applyFill="1" applyBorder="1" applyAlignment="1">
      <alignment horizontal="center" vertical="top"/>
    </xf>
    <xf numFmtId="0" fontId="14" fillId="33" borderId="15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left" vertical="top" wrapText="1"/>
    </xf>
    <xf numFmtId="0" fontId="14" fillId="33" borderId="72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left" vertical="top" wrapText="1"/>
    </xf>
    <xf numFmtId="0" fontId="14" fillId="33" borderId="75" xfId="0" applyFont="1" applyFill="1" applyBorder="1" applyAlignment="1">
      <alignment horizontal="left" vertical="top" wrapText="1"/>
    </xf>
    <xf numFmtId="0" fontId="14" fillId="33" borderId="78" xfId="0" applyFont="1" applyFill="1" applyBorder="1" applyAlignment="1">
      <alignment horizontal="left" vertical="top" wrapText="1"/>
    </xf>
    <xf numFmtId="49" fontId="14" fillId="33" borderId="67" xfId="0" applyNumberFormat="1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vertical="top" wrapText="1"/>
    </xf>
    <xf numFmtId="0" fontId="14" fillId="33" borderId="17" xfId="0" applyFont="1" applyFill="1" applyBorder="1" applyAlignment="1">
      <alignment vertical="top" wrapText="1"/>
    </xf>
    <xf numFmtId="0" fontId="14" fillId="33" borderId="16" xfId="0" applyFont="1" applyFill="1" applyBorder="1" applyAlignment="1">
      <alignment vertical="top" wrapText="1"/>
    </xf>
    <xf numFmtId="0" fontId="14" fillId="33" borderId="79" xfId="0" applyFont="1" applyFill="1" applyBorder="1" applyAlignment="1">
      <alignment horizontal="center" vertical="center"/>
    </xf>
    <xf numFmtId="0" fontId="14" fillId="33" borderId="76" xfId="0" applyFont="1" applyFill="1" applyBorder="1" applyAlignment="1">
      <alignment horizontal="left" vertical="center" wrapText="1"/>
    </xf>
    <xf numFmtId="0" fontId="14" fillId="33" borderId="77" xfId="0" applyFont="1" applyFill="1" applyBorder="1" applyAlignment="1">
      <alignment horizontal="left" vertical="center" wrapText="1"/>
    </xf>
    <xf numFmtId="0" fontId="14" fillId="33" borderId="80" xfId="0" applyFont="1" applyFill="1" applyBorder="1" applyAlignment="1">
      <alignment horizontal="left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70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23" xfId="0" applyFont="1" applyFill="1" applyBorder="1" applyAlignment="1">
      <alignment horizontal="left" vertical="top" wrapText="1"/>
    </xf>
    <xf numFmtId="49" fontId="14" fillId="33" borderId="55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left" vertical="top" wrapText="1"/>
    </xf>
    <xf numFmtId="0" fontId="14" fillId="33" borderId="7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33" borderId="70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134"/>
  <sheetViews>
    <sheetView tabSelected="1" zoomScale="35" zoomScaleNormal="35" zoomScaleSheetLayoutView="50" workbookViewId="0" topLeftCell="A28">
      <selection activeCell="A95" sqref="A95"/>
    </sheetView>
  </sheetViews>
  <sheetFormatPr defaultColWidth="9.00390625" defaultRowHeight="12.75"/>
  <cols>
    <col min="1" max="1" width="8.375" style="0" customWidth="1"/>
    <col min="2" max="2" width="15.25390625" style="0" customWidth="1"/>
    <col min="5" max="5" width="9.375" style="0" customWidth="1"/>
    <col min="6" max="7" width="9.75390625" style="0" customWidth="1"/>
    <col min="8" max="40" width="8.75390625" style="0" customWidth="1"/>
    <col min="41" max="41" width="16.625" style="0" customWidth="1"/>
    <col min="42" max="42" width="8.75390625" style="0" hidden="1" customWidth="1"/>
    <col min="43" max="44" width="8.75390625" style="0" customWidth="1"/>
    <col min="45" max="45" width="7.25390625" style="0" customWidth="1"/>
    <col min="46" max="46" width="7.375" style="0" customWidth="1"/>
    <col min="47" max="47" width="7.125" style="0" customWidth="1"/>
    <col min="48" max="51" width="8.75390625" style="0" customWidth="1"/>
    <col min="52" max="52" width="7.00390625" style="0" customWidth="1"/>
    <col min="53" max="53" width="6.125" style="0" customWidth="1"/>
    <col min="54" max="54" width="7.25390625" style="0" customWidth="1"/>
    <col min="55" max="56" width="8.75390625" style="0" customWidth="1"/>
    <col min="57" max="57" width="7.75390625" style="0" customWidth="1"/>
    <col min="58" max="58" width="8.25390625" style="0" customWidth="1"/>
    <col min="59" max="59" width="6.875" style="0" customWidth="1"/>
    <col min="60" max="60" width="6.625" style="0" customWidth="1"/>
    <col min="61" max="61" width="7.25390625" style="0" customWidth="1"/>
    <col min="62" max="65" width="4.75390625" style="0" customWidth="1"/>
    <col min="66" max="66" width="8.25390625" style="0" customWidth="1"/>
    <col min="67" max="67" width="4.875" style="0" customWidth="1"/>
    <col min="70" max="70" width="13.75390625" style="0" bestFit="1" customWidth="1"/>
  </cols>
  <sheetData>
    <row r="1" ht="32.25" customHeight="1"/>
    <row r="2" spans="2:65" ht="18.75" customHeight="1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</row>
    <row r="3" spans="2:65" ht="20.2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2:67" ht="45.75" customHeight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91" t="s">
        <v>199</v>
      </c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06"/>
      <c r="AW4" s="106"/>
      <c r="AX4" s="106"/>
      <c r="AY4" s="106"/>
      <c r="AZ4" s="106"/>
      <c r="BA4" s="106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2:67" ht="51" customHeight="1">
      <c r="B5" s="20" t="s">
        <v>68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8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</row>
    <row r="6" spans="2:67" ht="37.5">
      <c r="B6" s="20"/>
      <c r="C6" s="1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2"/>
      <c r="S6" s="23"/>
      <c r="T6" s="191" t="s">
        <v>200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8"/>
      <c r="BA6" s="18"/>
      <c r="BB6" s="18"/>
      <c r="BC6" s="18"/>
      <c r="BD6" s="25"/>
      <c r="BE6" s="16"/>
      <c r="BF6" s="26"/>
      <c r="BG6" s="16"/>
      <c r="BH6" s="16"/>
      <c r="BI6" s="16"/>
      <c r="BJ6" s="16"/>
      <c r="BK6" s="16"/>
      <c r="BL6" s="16"/>
      <c r="BM6" s="16"/>
      <c r="BN6" s="16"/>
      <c r="BO6" s="16"/>
    </row>
    <row r="7" spans="2:67" ht="35.25">
      <c r="B7" s="20" t="s">
        <v>202</v>
      </c>
      <c r="C7" s="1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2"/>
      <c r="S7" s="23"/>
      <c r="T7" s="2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25"/>
      <c r="AV7" s="25"/>
      <c r="AW7" s="16"/>
      <c r="AX7" s="16"/>
      <c r="AY7" s="16"/>
      <c r="AZ7" s="18"/>
      <c r="BA7" s="18"/>
      <c r="BB7" s="18"/>
      <c r="BC7" s="18"/>
      <c r="BD7" s="25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2:67" ht="37.5">
      <c r="B8" s="20" t="s">
        <v>203</v>
      </c>
      <c r="C8" s="16"/>
      <c r="D8" s="21"/>
      <c r="E8" s="21"/>
      <c r="F8" s="21"/>
      <c r="G8" s="21"/>
      <c r="H8" s="21"/>
      <c r="I8" s="21"/>
      <c r="J8" s="21"/>
      <c r="K8" s="21"/>
      <c r="L8" s="21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8"/>
      <c r="BC8" s="18"/>
      <c r="BD8" s="2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2:67" ht="37.5">
      <c r="B9" s="30" t="s">
        <v>205</v>
      </c>
      <c r="C9" s="16"/>
      <c r="D9" s="21"/>
      <c r="E9" s="21"/>
      <c r="F9" s="21"/>
      <c r="G9" s="21"/>
      <c r="H9" s="21"/>
      <c r="I9" s="21"/>
      <c r="J9" s="21"/>
      <c r="K9" s="21"/>
      <c r="L9" s="21"/>
      <c r="M9" s="192" t="s">
        <v>235</v>
      </c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8"/>
      <c r="BC9" s="18"/>
      <c r="BD9" s="25"/>
      <c r="BE9" s="16"/>
      <c r="BF9" s="29" t="s">
        <v>201</v>
      </c>
      <c r="BG9" s="29"/>
      <c r="BH9" s="29"/>
      <c r="BI9" s="29"/>
      <c r="BJ9" s="29"/>
      <c r="BK9" s="29"/>
      <c r="BL9" s="21"/>
      <c r="BM9" s="21"/>
      <c r="BN9" s="16"/>
      <c r="BO9" s="16"/>
    </row>
    <row r="10" spans="2:68" ht="48.75" customHeight="1">
      <c r="B10" s="194" t="s">
        <v>232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25"/>
      <c r="BE10" s="16"/>
      <c r="BF10" s="31"/>
      <c r="BG10" s="30"/>
      <c r="BH10" s="20"/>
      <c r="BI10" s="20"/>
      <c r="BJ10" s="20"/>
      <c r="BK10" s="20"/>
      <c r="BL10" s="21"/>
      <c r="BM10" s="21"/>
      <c r="BN10" s="16"/>
      <c r="BO10" s="16"/>
      <c r="BP10" s="169"/>
    </row>
    <row r="11" spans="2:68" ht="35.25">
      <c r="B11" s="109" t="s">
        <v>204</v>
      </c>
      <c r="C11" s="109"/>
      <c r="D11" s="109"/>
      <c r="E11" s="109"/>
      <c r="F11" s="109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08"/>
      <c r="R11" s="22"/>
      <c r="S11" s="193" t="s">
        <v>240</v>
      </c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25"/>
      <c r="BE11" s="16"/>
      <c r="BF11" s="31" t="s">
        <v>126</v>
      </c>
      <c r="BG11" s="30"/>
      <c r="BH11" s="20"/>
      <c r="BI11" s="20"/>
      <c r="BJ11" s="20"/>
      <c r="BK11" s="20"/>
      <c r="BL11" s="21"/>
      <c r="BM11" s="21"/>
      <c r="BN11" s="16"/>
      <c r="BO11" s="16"/>
      <c r="BP11" s="169"/>
    </row>
    <row r="12" spans="2:68" ht="35.25">
      <c r="B12" s="20" t="s">
        <v>74</v>
      </c>
      <c r="C12" s="1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1"/>
      <c r="O12" s="21"/>
      <c r="P12" s="21"/>
      <c r="Q12" s="22"/>
      <c r="R12" s="22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25"/>
      <c r="BE12" s="16"/>
      <c r="BF12" s="31"/>
      <c r="BG12" s="30"/>
      <c r="BH12" s="20"/>
      <c r="BI12" s="20"/>
      <c r="BJ12" s="20"/>
      <c r="BK12" s="20"/>
      <c r="BL12" s="21"/>
      <c r="BM12" s="21"/>
      <c r="BN12" s="16"/>
      <c r="BO12" s="16"/>
      <c r="BP12" s="98"/>
    </row>
    <row r="13" spans="2:68" ht="18" customHeight="1">
      <c r="B13" s="20"/>
      <c r="C13" s="1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6"/>
      <c r="Q13" s="16"/>
      <c r="R13" s="16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64"/>
      <c r="BB13" s="64"/>
      <c r="BC13" s="64"/>
      <c r="BD13" s="25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68"/>
      <c r="BP13" s="69"/>
    </row>
    <row r="14" spans="2:68" ht="24" customHeight="1">
      <c r="B14" s="20"/>
      <c r="C14" s="1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6"/>
      <c r="Q14" s="16"/>
      <c r="R14" s="16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85"/>
      <c r="AS14" s="85"/>
      <c r="AT14" s="85"/>
      <c r="AU14" s="85"/>
      <c r="AV14" s="85"/>
      <c r="AW14" s="85"/>
      <c r="AX14" s="85"/>
      <c r="AY14" s="85"/>
      <c r="AZ14" s="85"/>
      <c r="BA14" s="64"/>
      <c r="BB14" s="64"/>
      <c r="BC14" s="64"/>
      <c r="BD14" s="2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68"/>
      <c r="BP14" s="69"/>
    </row>
    <row r="15" spans="2:68" ht="35.25">
      <c r="B15" s="32"/>
      <c r="C15" s="32"/>
      <c r="D15" s="33"/>
      <c r="E15" s="33"/>
      <c r="F15" s="39" t="s">
        <v>87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6"/>
      <c r="T15" s="37"/>
      <c r="U15" s="22"/>
      <c r="V15" s="38"/>
      <c r="W15" s="35"/>
      <c r="X15" s="33"/>
      <c r="Y15" s="33"/>
      <c r="Z15" s="3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38"/>
      <c r="AO15" s="35"/>
      <c r="AP15" s="33"/>
      <c r="AQ15" s="33"/>
      <c r="AR15" s="39" t="s">
        <v>4</v>
      </c>
      <c r="AS15" s="20"/>
      <c r="AT15" s="20"/>
      <c r="AU15" s="20"/>
      <c r="AV15" s="20"/>
      <c r="AW15" s="20"/>
      <c r="AX15" s="31"/>
      <c r="AY15" s="31"/>
      <c r="AZ15" s="31"/>
      <c r="BA15" s="31"/>
      <c r="BB15" s="30"/>
      <c r="BC15" s="20"/>
      <c r="BD15" s="20"/>
      <c r="BE15" s="20"/>
      <c r="BF15" s="20"/>
      <c r="BG15" s="20"/>
      <c r="BH15" s="20"/>
      <c r="BK15" s="20"/>
      <c r="BL15" s="16"/>
      <c r="BM15" s="16"/>
      <c r="BN15" s="16"/>
      <c r="BO15" s="68"/>
      <c r="BP15" s="69"/>
    </row>
    <row r="16" spans="2:68" ht="19.5" customHeight="1">
      <c r="B16" s="20"/>
      <c r="C16" s="20"/>
      <c r="D16" s="20"/>
      <c r="E16" s="20"/>
      <c r="F16" s="3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0"/>
      <c r="T16" s="4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7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BL16" s="20"/>
      <c r="BM16" s="20"/>
      <c r="BN16" s="20"/>
      <c r="BO16" s="70"/>
      <c r="BP16" s="69"/>
    </row>
    <row r="17" spans="2:68" ht="12.75" customHeight="1" hidden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3"/>
      <c r="T17" s="2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8"/>
      <c r="BA17" s="18"/>
      <c r="BB17" s="18"/>
      <c r="BC17" s="18"/>
      <c r="BD17" s="25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68"/>
      <c r="BP17" s="69"/>
    </row>
    <row r="18" spans="2:68" ht="26.25" customHeight="1">
      <c r="B18" s="176" t="s">
        <v>54</v>
      </c>
      <c r="C18" s="173" t="s">
        <v>64</v>
      </c>
      <c r="D18" s="174"/>
      <c r="E18" s="174"/>
      <c r="F18" s="175"/>
      <c r="G18" s="171" t="s">
        <v>114</v>
      </c>
      <c r="H18" s="173" t="s">
        <v>63</v>
      </c>
      <c r="I18" s="174"/>
      <c r="J18" s="175"/>
      <c r="K18" s="171" t="s">
        <v>115</v>
      </c>
      <c r="L18" s="173" t="s">
        <v>62</v>
      </c>
      <c r="M18" s="174"/>
      <c r="N18" s="174"/>
      <c r="O18" s="175"/>
      <c r="P18" s="173" t="s">
        <v>61</v>
      </c>
      <c r="Q18" s="174"/>
      <c r="R18" s="174"/>
      <c r="S18" s="175"/>
      <c r="T18" s="171" t="s">
        <v>116</v>
      </c>
      <c r="U18" s="173" t="s">
        <v>60</v>
      </c>
      <c r="V18" s="174"/>
      <c r="W18" s="175"/>
      <c r="X18" s="171" t="s">
        <v>117</v>
      </c>
      <c r="Y18" s="173" t="s">
        <v>59</v>
      </c>
      <c r="Z18" s="174"/>
      <c r="AA18" s="175"/>
      <c r="AB18" s="171" t="s">
        <v>118</v>
      </c>
      <c r="AC18" s="173" t="s">
        <v>58</v>
      </c>
      <c r="AD18" s="174"/>
      <c r="AE18" s="174"/>
      <c r="AF18" s="175"/>
      <c r="AG18" s="171" t="s">
        <v>119</v>
      </c>
      <c r="AH18" s="173" t="s">
        <v>57</v>
      </c>
      <c r="AI18" s="174"/>
      <c r="AJ18" s="175"/>
      <c r="AK18" s="171" t="s">
        <v>120</v>
      </c>
      <c r="AL18" s="173" t="s">
        <v>56</v>
      </c>
      <c r="AM18" s="174"/>
      <c r="AN18" s="174"/>
      <c r="AO18" s="175"/>
      <c r="AP18" s="173" t="s">
        <v>55</v>
      </c>
      <c r="AQ18" s="174"/>
      <c r="AR18" s="174"/>
      <c r="AS18" s="175"/>
      <c r="AT18" s="179" t="s">
        <v>125</v>
      </c>
      <c r="AU18" s="181" t="s">
        <v>81</v>
      </c>
      <c r="AV18" s="182"/>
      <c r="AW18" s="183"/>
      <c r="AX18" s="171" t="s">
        <v>121</v>
      </c>
      <c r="AY18" s="173" t="s">
        <v>82</v>
      </c>
      <c r="AZ18" s="174"/>
      <c r="BA18" s="174"/>
      <c r="BB18" s="175"/>
      <c r="BC18" s="176" t="s">
        <v>84</v>
      </c>
      <c r="BD18" s="176" t="s">
        <v>85</v>
      </c>
      <c r="BE18" s="202" t="s">
        <v>285</v>
      </c>
      <c r="BF18" s="176" t="s">
        <v>90</v>
      </c>
      <c r="BG18" s="176" t="s">
        <v>52</v>
      </c>
      <c r="BH18" s="176" t="s">
        <v>53</v>
      </c>
      <c r="BI18" s="176" t="s">
        <v>3</v>
      </c>
      <c r="BJ18" s="170"/>
      <c r="BK18" s="169"/>
      <c r="BO18" s="169"/>
      <c r="BP18" s="69"/>
    </row>
    <row r="19" spans="2:68" ht="234.75" customHeight="1">
      <c r="B19" s="177"/>
      <c r="C19" s="41" t="s">
        <v>65</v>
      </c>
      <c r="D19" s="41" t="s">
        <v>25</v>
      </c>
      <c r="E19" s="41" t="s">
        <v>26</v>
      </c>
      <c r="F19" s="41" t="s">
        <v>27</v>
      </c>
      <c r="G19" s="172"/>
      <c r="H19" s="41" t="s">
        <v>28</v>
      </c>
      <c r="I19" s="41" t="s">
        <v>29</v>
      </c>
      <c r="J19" s="41" t="s">
        <v>30</v>
      </c>
      <c r="K19" s="172"/>
      <c r="L19" s="41" t="s">
        <v>31</v>
      </c>
      <c r="M19" s="41" t="s">
        <v>32</v>
      </c>
      <c r="N19" s="41" t="s">
        <v>33</v>
      </c>
      <c r="O19" s="41" t="s">
        <v>34</v>
      </c>
      <c r="P19" s="41" t="s">
        <v>24</v>
      </c>
      <c r="Q19" s="41" t="s">
        <v>25</v>
      </c>
      <c r="R19" s="41" t="s">
        <v>26</v>
      </c>
      <c r="S19" s="41" t="s">
        <v>27</v>
      </c>
      <c r="T19" s="172"/>
      <c r="U19" s="41" t="s">
        <v>35</v>
      </c>
      <c r="V19" s="41" t="s">
        <v>36</v>
      </c>
      <c r="W19" s="41" t="s">
        <v>37</v>
      </c>
      <c r="X19" s="172"/>
      <c r="Y19" s="41" t="s">
        <v>38</v>
      </c>
      <c r="Z19" s="41" t="s">
        <v>39</v>
      </c>
      <c r="AA19" s="41" t="s">
        <v>40</v>
      </c>
      <c r="AB19" s="172"/>
      <c r="AC19" s="41" t="s">
        <v>38</v>
      </c>
      <c r="AD19" s="41" t="s">
        <v>39</v>
      </c>
      <c r="AE19" s="41" t="s">
        <v>40</v>
      </c>
      <c r="AF19" s="128" t="s">
        <v>41</v>
      </c>
      <c r="AG19" s="172"/>
      <c r="AH19" s="41" t="s">
        <v>28</v>
      </c>
      <c r="AI19" s="41" t="s">
        <v>29</v>
      </c>
      <c r="AJ19" s="41" t="s">
        <v>30</v>
      </c>
      <c r="AK19" s="172"/>
      <c r="AL19" s="41" t="s">
        <v>42</v>
      </c>
      <c r="AM19" s="41" t="s">
        <v>43</v>
      </c>
      <c r="AN19" s="41" t="s">
        <v>44</v>
      </c>
      <c r="AO19" s="41" t="s">
        <v>45</v>
      </c>
      <c r="AP19" s="95" t="s">
        <v>24</v>
      </c>
      <c r="AQ19" s="95" t="s">
        <v>25</v>
      </c>
      <c r="AR19" s="95" t="s">
        <v>26</v>
      </c>
      <c r="AS19" s="95" t="s">
        <v>27</v>
      </c>
      <c r="AT19" s="180"/>
      <c r="AU19" s="41" t="s">
        <v>28</v>
      </c>
      <c r="AV19" s="41" t="s">
        <v>29</v>
      </c>
      <c r="AW19" s="41" t="s">
        <v>30</v>
      </c>
      <c r="AX19" s="172"/>
      <c r="AY19" s="41" t="s">
        <v>31</v>
      </c>
      <c r="AZ19" s="41" t="s">
        <v>32</v>
      </c>
      <c r="BA19" s="41" t="s">
        <v>33</v>
      </c>
      <c r="BB19" s="41" t="s">
        <v>83</v>
      </c>
      <c r="BC19" s="177"/>
      <c r="BD19" s="177"/>
      <c r="BE19" s="203"/>
      <c r="BF19" s="177"/>
      <c r="BG19" s="177"/>
      <c r="BH19" s="177"/>
      <c r="BI19" s="177"/>
      <c r="BJ19" s="170"/>
      <c r="BK19" s="169"/>
      <c r="BO19" s="169"/>
      <c r="BP19" s="69"/>
    </row>
    <row r="20" spans="2:68" ht="26.25">
      <c r="B20" s="7" t="s">
        <v>18</v>
      </c>
      <c r="C20" s="42"/>
      <c r="D20" s="42"/>
      <c r="E20" s="42"/>
      <c r="F20" s="42"/>
      <c r="G20" s="42"/>
      <c r="H20" s="42"/>
      <c r="I20" s="42"/>
      <c r="J20" s="42"/>
      <c r="K20" s="7">
        <v>17</v>
      </c>
      <c r="L20" s="42"/>
      <c r="M20" s="42"/>
      <c r="N20" s="42"/>
      <c r="O20" s="42"/>
      <c r="P20" s="42"/>
      <c r="Q20" s="42"/>
      <c r="R20" s="42"/>
      <c r="S20" s="42"/>
      <c r="T20" s="96" t="s">
        <v>0</v>
      </c>
      <c r="U20" s="96" t="s">
        <v>0</v>
      </c>
      <c r="V20" s="96" t="s">
        <v>0</v>
      </c>
      <c r="W20" s="97" t="s">
        <v>46</v>
      </c>
      <c r="X20" s="97" t="s">
        <v>46</v>
      </c>
      <c r="Y20" s="44"/>
      <c r="Z20" s="44"/>
      <c r="AA20" s="42"/>
      <c r="AB20" s="7">
        <v>8</v>
      </c>
      <c r="AC20" s="7"/>
      <c r="AD20" s="7"/>
      <c r="AE20" s="42"/>
      <c r="AF20" s="129"/>
      <c r="AG20" s="43" t="s">
        <v>0</v>
      </c>
      <c r="AH20" s="43" t="s">
        <v>0</v>
      </c>
      <c r="AI20" s="43" t="s">
        <v>131</v>
      </c>
      <c r="AJ20" s="43" t="s">
        <v>131</v>
      </c>
      <c r="AK20" s="43" t="s">
        <v>66</v>
      </c>
      <c r="AL20" s="43" t="s">
        <v>66</v>
      </c>
      <c r="AM20" s="43" t="s">
        <v>66</v>
      </c>
      <c r="AN20" s="43" t="s">
        <v>66</v>
      </c>
      <c r="AO20" s="43" t="s">
        <v>66</v>
      </c>
      <c r="AP20" s="43" t="s">
        <v>66</v>
      </c>
      <c r="AQ20" s="43" t="s">
        <v>66</v>
      </c>
      <c r="AR20" s="96" t="s">
        <v>66</v>
      </c>
      <c r="AS20" s="96" t="s">
        <v>49</v>
      </c>
      <c r="AT20" s="96"/>
      <c r="AU20" s="96"/>
      <c r="AV20" s="43"/>
      <c r="AW20" s="43"/>
      <c r="AX20" s="43"/>
      <c r="AY20" s="6"/>
      <c r="AZ20" s="6"/>
      <c r="BA20" s="6"/>
      <c r="BB20" s="6"/>
      <c r="BC20" s="45">
        <v>25</v>
      </c>
      <c r="BD20" s="45">
        <v>5</v>
      </c>
      <c r="BE20" s="45">
        <v>2</v>
      </c>
      <c r="BF20" s="45">
        <v>8</v>
      </c>
      <c r="BG20" s="45">
        <v>1</v>
      </c>
      <c r="BH20" s="45">
        <v>2</v>
      </c>
      <c r="BI20" s="45">
        <f>SUM(BC20:BH20)</f>
        <v>43</v>
      </c>
      <c r="BJ20" s="65"/>
      <c r="BK20" s="130"/>
      <c r="BO20" s="65"/>
      <c r="BP20" s="69"/>
    </row>
    <row r="21" spans="2:68" ht="26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8"/>
      <c r="AZ21" s="48"/>
      <c r="BA21" s="49"/>
      <c r="BB21" s="49"/>
      <c r="BC21" s="45">
        <v>25</v>
      </c>
      <c r="BD21" s="45">
        <v>5</v>
      </c>
      <c r="BE21" s="45">
        <v>2</v>
      </c>
      <c r="BF21" s="45">
        <v>8</v>
      </c>
      <c r="BG21" s="45">
        <v>1</v>
      </c>
      <c r="BH21" s="45">
        <v>2</v>
      </c>
      <c r="BI21" s="45">
        <f>SUM(BC21:BH21)</f>
        <v>43</v>
      </c>
      <c r="BJ21" s="65"/>
      <c r="BK21" s="130"/>
      <c r="BO21" s="65"/>
      <c r="BP21" s="69"/>
    </row>
    <row r="22" spans="2:68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50"/>
      <c r="AY22" s="50"/>
      <c r="AZ22" s="50"/>
      <c r="BA22" s="51"/>
      <c r="BB22" s="51"/>
      <c r="BC22" s="3"/>
      <c r="BD22" s="3"/>
      <c r="BE22" s="3"/>
      <c r="BF22" s="3"/>
      <c r="BG22" s="3"/>
      <c r="BH22" s="3"/>
      <c r="BI22" s="3"/>
      <c r="BJ22" s="71"/>
      <c r="BK22" s="71"/>
      <c r="BL22" s="3"/>
      <c r="BM22" s="3"/>
      <c r="BO22" s="71"/>
      <c r="BP22" s="69"/>
    </row>
    <row r="23" spans="2:68" ht="33">
      <c r="B23" s="2"/>
      <c r="C23" s="11" t="s">
        <v>5</v>
      </c>
      <c r="D23" s="11"/>
      <c r="E23" s="11"/>
      <c r="F23" s="11"/>
      <c r="G23" s="11"/>
      <c r="H23" s="2"/>
      <c r="I23" s="52"/>
      <c r="J23" s="12" t="s">
        <v>67</v>
      </c>
      <c r="K23" s="11" t="s">
        <v>2</v>
      </c>
      <c r="L23" s="2"/>
      <c r="M23" s="2"/>
      <c r="N23" s="2"/>
      <c r="O23" s="11"/>
      <c r="P23" s="11"/>
      <c r="Q23" s="11"/>
      <c r="R23" s="11"/>
      <c r="S23" s="13"/>
      <c r="T23" s="15"/>
      <c r="U23" s="2"/>
      <c r="V23" s="53" t="s">
        <v>47</v>
      </c>
      <c r="W23" s="12" t="s">
        <v>67</v>
      </c>
      <c r="X23" s="200" t="s">
        <v>241</v>
      </c>
      <c r="Y23" s="201"/>
      <c r="Z23" s="200"/>
      <c r="AA23" s="200"/>
      <c r="AB23" s="200"/>
      <c r="AC23" s="200"/>
      <c r="AD23" s="200"/>
      <c r="AE23" s="200"/>
      <c r="AF23" s="11"/>
      <c r="AG23" s="11"/>
      <c r="AH23" s="11"/>
      <c r="AI23" s="11"/>
      <c r="AJ23" s="11"/>
      <c r="AK23" s="2"/>
      <c r="AL23" s="2"/>
      <c r="AM23" s="2"/>
      <c r="AN23" s="53" t="s">
        <v>49</v>
      </c>
      <c r="AO23" s="12" t="s">
        <v>67</v>
      </c>
      <c r="AP23" s="11" t="s">
        <v>48</v>
      </c>
      <c r="AQ23" s="11"/>
      <c r="AR23" s="11"/>
      <c r="AS23" s="2"/>
      <c r="AT23" s="2"/>
      <c r="AU23" s="2"/>
      <c r="AV23" s="2"/>
      <c r="AW23" s="100"/>
      <c r="AX23" s="100"/>
      <c r="AY23" s="100"/>
      <c r="AZ23" s="101"/>
      <c r="BA23" s="101"/>
      <c r="BB23" s="101"/>
      <c r="BC23" s="101"/>
      <c r="BD23" s="102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3"/>
    </row>
    <row r="24" spans="2:67" ht="3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3"/>
      <c r="T24" s="15"/>
      <c r="U24" s="2"/>
      <c r="V24" s="1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"/>
      <c r="AL24" s="2"/>
      <c r="AM24" s="2"/>
      <c r="AN24" s="11"/>
      <c r="AO24" s="11"/>
      <c r="AP24" s="11"/>
      <c r="AQ24" s="11"/>
      <c r="AR24" s="11"/>
      <c r="AS24" s="2"/>
      <c r="AT24" s="2"/>
      <c r="AU24" s="2"/>
      <c r="AV24" s="2"/>
      <c r="AW24" s="2"/>
      <c r="AX24" s="2"/>
      <c r="AY24" s="2"/>
      <c r="AZ24" s="5"/>
      <c r="BA24" s="5"/>
      <c r="BB24" s="5"/>
      <c r="BC24" s="5"/>
      <c r="BD24" s="4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2:67" ht="33">
      <c r="B25" s="11"/>
      <c r="C25" s="11"/>
      <c r="D25" s="11"/>
      <c r="E25" s="11"/>
      <c r="F25" s="11"/>
      <c r="G25" s="11"/>
      <c r="H25" s="11"/>
      <c r="I25" s="54" t="s">
        <v>0</v>
      </c>
      <c r="J25" s="12" t="s">
        <v>67</v>
      </c>
      <c r="K25" s="11" t="s">
        <v>50</v>
      </c>
      <c r="L25" s="2"/>
      <c r="M25" s="2"/>
      <c r="N25" s="2"/>
      <c r="O25" s="11"/>
      <c r="P25" s="11"/>
      <c r="Q25" s="11"/>
      <c r="R25" s="11"/>
      <c r="S25" s="13"/>
      <c r="T25" s="15"/>
      <c r="U25" s="2"/>
      <c r="V25" s="53" t="s">
        <v>66</v>
      </c>
      <c r="W25" s="12" t="s">
        <v>67</v>
      </c>
      <c r="X25" s="11" t="s">
        <v>91</v>
      </c>
      <c r="Y25" s="11"/>
      <c r="Z25" s="1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3" t="s">
        <v>46</v>
      </c>
      <c r="AO25" s="12" t="s">
        <v>67</v>
      </c>
      <c r="AP25" s="11" t="s">
        <v>86</v>
      </c>
      <c r="AQ25" s="11"/>
      <c r="AR25" s="11"/>
      <c r="AS25" s="11"/>
      <c r="AT25" s="2"/>
      <c r="AU25" s="2"/>
      <c r="AV25" s="2"/>
      <c r="AW25" s="2"/>
      <c r="AX25" s="2"/>
      <c r="AY25" s="2"/>
      <c r="AZ25" s="5"/>
      <c r="BA25" s="5"/>
      <c r="BB25" s="5"/>
      <c r="BC25" s="5"/>
      <c r="BD25" s="4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2:67" ht="30.75">
      <c r="B26" s="32"/>
      <c r="C26" s="32"/>
      <c r="D26" s="33"/>
      <c r="E26" s="33"/>
      <c r="F26" s="33"/>
      <c r="G26" s="33"/>
      <c r="H26" s="33"/>
      <c r="I26" s="34"/>
      <c r="J26" s="35"/>
      <c r="K26" s="33"/>
      <c r="L26" s="22"/>
      <c r="M26" s="22"/>
      <c r="N26" s="22"/>
      <c r="O26" s="33"/>
      <c r="P26" s="33"/>
      <c r="Q26" s="33"/>
      <c r="R26" s="33"/>
      <c r="S26" s="36"/>
      <c r="T26" s="37"/>
      <c r="U26" s="22"/>
      <c r="V26" s="38"/>
      <c r="W26" s="35"/>
      <c r="X26" s="33"/>
      <c r="Y26" s="33"/>
      <c r="Z26" s="3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38"/>
      <c r="AO26" s="35"/>
      <c r="AP26" s="33"/>
      <c r="AQ26" s="33"/>
      <c r="AR26" s="33"/>
      <c r="AS26" s="33"/>
      <c r="AT26" s="22"/>
      <c r="AU26" s="22"/>
      <c r="AV26" s="22"/>
      <c r="AW26" s="22"/>
      <c r="AX26" s="16"/>
      <c r="AY26" s="16"/>
      <c r="AZ26" s="18"/>
      <c r="BA26" s="18"/>
      <c r="BB26" s="18"/>
      <c r="BC26" s="18"/>
      <c r="BD26" s="25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2:67" ht="35.25">
      <c r="B27" s="55"/>
      <c r="C27" s="55"/>
      <c r="D27" s="55"/>
      <c r="E27" s="55"/>
      <c r="F27" s="55"/>
      <c r="G27" s="55"/>
      <c r="H27" s="55"/>
      <c r="I27" s="56"/>
      <c r="J27" s="24"/>
      <c r="K27" s="55"/>
      <c r="L27" s="20"/>
      <c r="M27" s="20"/>
      <c r="N27" s="20"/>
      <c r="O27" s="55"/>
      <c r="P27" s="55"/>
      <c r="Q27" s="55"/>
      <c r="R27" s="55"/>
      <c r="S27" s="57"/>
      <c r="T27" s="40"/>
      <c r="U27" s="20"/>
      <c r="V27" s="58"/>
      <c r="W27" s="24"/>
      <c r="X27" s="39"/>
      <c r="Y27" s="39" t="s">
        <v>23</v>
      </c>
      <c r="Z27" s="39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58"/>
      <c r="AO27" s="24"/>
      <c r="AP27" s="55"/>
      <c r="AQ27" s="55"/>
      <c r="AR27" s="55"/>
      <c r="AS27" s="55"/>
      <c r="AT27" s="20"/>
      <c r="AU27" s="20"/>
      <c r="AV27" s="20"/>
      <c r="AW27" s="20"/>
      <c r="AX27" s="20"/>
      <c r="AY27" s="20"/>
      <c r="AZ27" s="31"/>
      <c r="BA27" s="31"/>
      <c r="BB27" s="31"/>
      <c r="BC27" s="31"/>
      <c r="BD27" s="3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2:65" ht="31.5" thickBot="1">
      <c r="B28" s="32"/>
      <c r="C28" s="32"/>
      <c r="D28" s="33"/>
      <c r="E28" s="33"/>
      <c r="F28" s="33"/>
      <c r="G28" s="33"/>
      <c r="H28" s="33"/>
      <c r="I28" s="34"/>
      <c r="J28" s="35"/>
      <c r="K28" s="33"/>
      <c r="L28" s="22"/>
      <c r="M28" s="22"/>
      <c r="N28" s="22"/>
      <c r="O28" s="33"/>
      <c r="P28" s="33"/>
      <c r="Q28" s="33"/>
      <c r="R28" s="33"/>
      <c r="S28" s="36"/>
      <c r="T28" s="37"/>
      <c r="U28" s="22"/>
      <c r="V28" s="38"/>
      <c r="W28" s="35"/>
      <c r="X28" s="33"/>
      <c r="Y28" s="33"/>
      <c r="Z28" s="3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38"/>
      <c r="AM28" s="35"/>
      <c r="AN28" s="33"/>
      <c r="AO28" s="33"/>
      <c r="AP28" s="33"/>
      <c r="AQ28" s="33"/>
      <c r="AR28" s="22"/>
      <c r="AS28" s="22"/>
      <c r="AT28" s="22"/>
      <c r="AU28" s="22"/>
      <c r="AV28" s="16"/>
      <c r="AW28" s="16"/>
      <c r="AX28" s="18"/>
      <c r="AY28" s="18"/>
      <c r="AZ28" s="18"/>
      <c r="BA28" s="18"/>
      <c r="BB28" s="25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2:67" ht="27" customHeight="1" thickBot="1">
      <c r="B29" s="204" t="s">
        <v>69</v>
      </c>
      <c r="C29" s="205" t="s">
        <v>89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7"/>
      <c r="Z29" s="208"/>
      <c r="AA29" s="209" t="s">
        <v>6</v>
      </c>
      <c r="AB29" s="210"/>
      <c r="AC29" s="209" t="s">
        <v>7</v>
      </c>
      <c r="AD29" s="210"/>
      <c r="AE29" s="211" t="s">
        <v>8</v>
      </c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2" t="s">
        <v>22</v>
      </c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4" t="s">
        <v>109</v>
      </c>
      <c r="BF29" s="215"/>
      <c r="BG29" s="216" t="s">
        <v>70</v>
      </c>
      <c r="BH29" s="217"/>
      <c r="BI29" s="217"/>
      <c r="BJ29" s="217"/>
      <c r="BK29" s="217"/>
      <c r="BL29" s="217"/>
      <c r="BM29" s="217"/>
      <c r="BN29" s="218"/>
      <c r="BO29" s="219"/>
    </row>
    <row r="30" spans="2:67" ht="27" customHeight="1" thickBot="1">
      <c r="B30" s="220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3"/>
      <c r="Z30" s="224"/>
      <c r="AA30" s="225"/>
      <c r="AB30" s="226"/>
      <c r="AC30" s="225"/>
      <c r="AD30" s="226"/>
      <c r="AE30" s="209" t="s">
        <v>3</v>
      </c>
      <c r="AF30" s="210"/>
      <c r="AG30" s="209" t="s">
        <v>9</v>
      </c>
      <c r="AH30" s="210"/>
      <c r="AI30" s="227" t="s">
        <v>10</v>
      </c>
      <c r="AJ30" s="227"/>
      <c r="AK30" s="227"/>
      <c r="AL30" s="227"/>
      <c r="AM30" s="227"/>
      <c r="AN30" s="227"/>
      <c r="AO30" s="227"/>
      <c r="AP30" s="227"/>
      <c r="AQ30" s="228" t="s">
        <v>12</v>
      </c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29"/>
      <c r="BE30" s="230"/>
      <c r="BF30" s="231"/>
      <c r="BG30" s="232"/>
      <c r="BH30" s="233"/>
      <c r="BI30" s="233"/>
      <c r="BJ30" s="233"/>
      <c r="BK30" s="233"/>
      <c r="BL30" s="233"/>
      <c r="BM30" s="233"/>
      <c r="BN30" s="234"/>
      <c r="BO30" s="235"/>
    </row>
    <row r="31" spans="2:67" ht="57.75" customHeight="1" thickBot="1">
      <c r="B31" s="220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3"/>
      <c r="Z31" s="224"/>
      <c r="AA31" s="225"/>
      <c r="AB31" s="226"/>
      <c r="AC31" s="225"/>
      <c r="AD31" s="226"/>
      <c r="AE31" s="225"/>
      <c r="AF31" s="226"/>
      <c r="AG31" s="225"/>
      <c r="AH31" s="226"/>
      <c r="AI31" s="209" t="s">
        <v>11</v>
      </c>
      <c r="AJ31" s="236"/>
      <c r="AK31" s="237" t="s">
        <v>71</v>
      </c>
      <c r="AL31" s="236"/>
      <c r="AM31" s="237" t="s">
        <v>72</v>
      </c>
      <c r="AN31" s="236"/>
      <c r="AO31" s="237" t="s">
        <v>51</v>
      </c>
      <c r="AP31" s="210"/>
      <c r="AQ31" s="238" t="s">
        <v>129</v>
      </c>
      <c r="AR31" s="239"/>
      <c r="AS31" s="239"/>
      <c r="AT31" s="239"/>
      <c r="AU31" s="239"/>
      <c r="AV31" s="239"/>
      <c r="AW31" s="240"/>
      <c r="AX31" s="238" t="s">
        <v>130</v>
      </c>
      <c r="AY31" s="239"/>
      <c r="AZ31" s="239"/>
      <c r="BA31" s="239"/>
      <c r="BB31" s="239"/>
      <c r="BC31" s="239"/>
      <c r="BD31" s="240"/>
      <c r="BE31" s="230"/>
      <c r="BF31" s="231"/>
      <c r="BG31" s="232"/>
      <c r="BH31" s="233"/>
      <c r="BI31" s="233"/>
      <c r="BJ31" s="233"/>
      <c r="BK31" s="233"/>
      <c r="BL31" s="233"/>
      <c r="BM31" s="233"/>
      <c r="BN31" s="234"/>
      <c r="BO31" s="235"/>
    </row>
    <row r="32" spans="2:67" ht="53.25" customHeight="1">
      <c r="B32" s="220"/>
      <c r="C32" s="22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3"/>
      <c r="Z32" s="224"/>
      <c r="AA32" s="225"/>
      <c r="AB32" s="226"/>
      <c r="AC32" s="225"/>
      <c r="AD32" s="226"/>
      <c r="AE32" s="225"/>
      <c r="AF32" s="226"/>
      <c r="AG32" s="225"/>
      <c r="AH32" s="226"/>
      <c r="AI32" s="225"/>
      <c r="AJ32" s="241"/>
      <c r="AK32" s="242"/>
      <c r="AL32" s="241"/>
      <c r="AM32" s="242"/>
      <c r="AN32" s="241"/>
      <c r="AO32" s="242"/>
      <c r="AP32" s="226"/>
      <c r="AQ32" s="209" t="s">
        <v>1</v>
      </c>
      <c r="AR32" s="236"/>
      <c r="AS32" s="237" t="s">
        <v>13</v>
      </c>
      <c r="AT32" s="243"/>
      <c r="AU32" s="236"/>
      <c r="AV32" s="237" t="s">
        <v>14</v>
      </c>
      <c r="AW32" s="210"/>
      <c r="AX32" s="225" t="s">
        <v>1</v>
      </c>
      <c r="AY32" s="244"/>
      <c r="AZ32" s="237" t="s">
        <v>13</v>
      </c>
      <c r="BA32" s="243"/>
      <c r="BB32" s="236"/>
      <c r="BC32" s="244" t="s">
        <v>14</v>
      </c>
      <c r="BD32" s="226"/>
      <c r="BE32" s="230"/>
      <c r="BF32" s="231"/>
      <c r="BG32" s="232"/>
      <c r="BH32" s="233"/>
      <c r="BI32" s="233"/>
      <c r="BJ32" s="233"/>
      <c r="BK32" s="233"/>
      <c r="BL32" s="233"/>
      <c r="BM32" s="233"/>
      <c r="BN32" s="234"/>
      <c r="BO32" s="235"/>
    </row>
    <row r="33" spans="2:67" ht="156" customHeight="1" thickBot="1">
      <c r="B33" s="220"/>
      <c r="C33" s="245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7"/>
      <c r="Z33" s="248"/>
      <c r="AA33" s="249"/>
      <c r="AB33" s="250"/>
      <c r="AC33" s="249"/>
      <c r="AD33" s="250"/>
      <c r="AE33" s="249"/>
      <c r="AF33" s="250"/>
      <c r="AG33" s="249"/>
      <c r="AH33" s="250"/>
      <c r="AI33" s="249"/>
      <c r="AJ33" s="251"/>
      <c r="AK33" s="252"/>
      <c r="AL33" s="251"/>
      <c r="AM33" s="252"/>
      <c r="AN33" s="251"/>
      <c r="AO33" s="252"/>
      <c r="AP33" s="250"/>
      <c r="AQ33" s="225"/>
      <c r="AR33" s="241"/>
      <c r="AS33" s="253"/>
      <c r="AT33" s="254"/>
      <c r="AU33" s="255"/>
      <c r="AV33" s="242"/>
      <c r="AW33" s="226"/>
      <c r="AX33" s="225"/>
      <c r="AY33" s="241"/>
      <c r="AZ33" s="253"/>
      <c r="BA33" s="254"/>
      <c r="BB33" s="255"/>
      <c r="BC33" s="242"/>
      <c r="BD33" s="226"/>
      <c r="BE33" s="256"/>
      <c r="BF33" s="257"/>
      <c r="BG33" s="258"/>
      <c r="BH33" s="259"/>
      <c r="BI33" s="259"/>
      <c r="BJ33" s="259"/>
      <c r="BK33" s="259"/>
      <c r="BL33" s="259"/>
      <c r="BM33" s="259"/>
      <c r="BN33" s="164"/>
      <c r="BO33" s="165"/>
    </row>
    <row r="34" spans="2:67" ht="33.75" thickBot="1">
      <c r="B34" s="260">
        <v>1</v>
      </c>
      <c r="C34" s="261" t="s">
        <v>122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3"/>
      <c r="Z34" s="264"/>
      <c r="AA34" s="265"/>
      <c r="AB34" s="266"/>
      <c r="AC34" s="267"/>
      <c r="AD34" s="268"/>
      <c r="AE34" s="269">
        <f>SUM(AE35+AE39)</f>
        <v>550</v>
      </c>
      <c r="AF34" s="270"/>
      <c r="AG34" s="269">
        <f>SUM(AG35+AG39)</f>
        <v>222</v>
      </c>
      <c r="AH34" s="270"/>
      <c r="AI34" s="271">
        <f>SUM(AI35+AI39)</f>
        <v>90</v>
      </c>
      <c r="AJ34" s="272"/>
      <c r="AK34" s="273"/>
      <c r="AL34" s="272"/>
      <c r="AM34" s="273">
        <f>SUM(AM35+AM39)</f>
        <v>132</v>
      </c>
      <c r="AN34" s="272"/>
      <c r="AO34" s="273"/>
      <c r="AP34" s="274"/>
      <c r="AQ34" s="271">
        <f>SUM(AQ35+AQ39)</f>
        <v>460</v>
      </c>
      <c r="AR34" s="272"/>
      <c r="AS34" s="273">
        <f>SUM(AS35+AS39)</f>
        <v>190</v>
      </c>
      <c r="AT34" s="275"/>
      <c r="AU34" s="272"/>
      <c r="AV34" s="273">
        <f>SUM(AV35+AV39)</f>
        <v>15</v>
      </c>
      <c r="AW34" s="274" t="e">
        <f>SUM(AW39,AW35,#REF!)</f>
        <v>#REF!</v>
      </c>
      <c r="AX34" s="271">
        <f>SUM(AX35+AX39)</f>
        <v>90</v>
      </c>
      <c r="AY34" s="275" t="e">
        <f>SUM(AY39,AY35,#REF!)</f>
        <v>#REF!</v>
      </c>
      <c r="AZ34" s="273">
        <f>SUM(AZ35+AZ39)</f>
        <v>32</v>
      </c>
      <c r="BA34" s="275"/>
      <c r="BB34" s="272"/>
      <c r="BC34" s="273">
        <f>SUM(BC35+BC39)</f>
        <v>3</v>
      </c>
      <c r="BD34" s="274" t="e">
        <f>SUM(BD39,BD35,#REF!)</f>
        <v>#REF!</v>
      </c>
      <c r="BE34" s="269">
        <f>SUM(BE39,BE35)</f>
        <v>18</v>
      </c>
      <c r="BF34" s="270"/>
      <c r="BG34" s="271"/>
      <c r="BH34" s="275"/>
      <c r="BI34" s="275"/>
      <c r="BJ34" s="275"/>
      <c r="BK34" s="275"/>
      <c r="BL34" s="275"/>
      <c r="BM34" s="275"/>
      <c r="BN34" s="263"/>
      <c r="BO34" s="264"/>
    </row>
    <row r="35" spans="1:67" ht="33.75" thickBot="1">
      <c r="A35" s="69"/>
      <c r="B35" s="276" t="s">
        <v>104</v>
      </c>
      <c r="C35" s="277" t="s">
        <v>132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9"/>
      <c r="Z35" s="280"/>
      <c r="AA35" s="281"/>
      <c r="AB35" s="282"/>
      <c r="AC35" s="281"/>
      <c r="AD35" s="283"/>
      <c r="AE35" s="281">
        <f>SUM(AE36+AE37+AE38)</f>
        <v>280</v>
      </c>
      <c r="AF35" s="282"/>
      <c r="AG35" s="281">
        <f>SUM(AG36+AG37+AG38)</f>
        <v>122</v>
      </c>
      <c r="AH35" s="282"/>
      <c r="AI35" s="281">
        <f>SUM(AI36+AI37+AI38)</f>
        <v>46</v>
      </c>
      <c r="AJ35" s="283"/>
      <c r="AK35" s="185"/>
      <c r="AL35" s="284"/>
      <c r="AM35" s="185">
        <f>SUM(AM36+AM37+AM38)</f>
        <v>76</v>
      </c>
      <c r="AN35" s="284"/>
      <c r="AO35" s="285"/>
      <c r="AP35" s="286"/>
      <c r="AQ35" s="287">
        <f>SUM(AQ36+AQ37+AQ38)</f>
        <v>280</v>
      </c>
      <c r="AR35" s="288"/>
      <c r="AS35" s="185">
        <f>SUM(AS36+AS37+AS38)</f>
        <v>122</v>
      </c>
      <c r="AT35" s="283"/>
      <c r="AU35" s="284"/>
      <c r="AV35" s="185">
        <f>SUM(AV36+AV37+AV38)</f>
        <v>9</v>
      </c>
      <c r="AW35" s="282"/>
      <c r="AX35" s="281"/>
      <c r="AY35" s="283"/>
      <c r="AZ35" s="185"/>
      <c r="BA35" s="289"/>
      <c r="BB35" s="290"/>
      <c r="BC35" s="185"/>
      <c r="BD35" s="282"/>
      <c r="BE35" s="271">
        <f>SUM(BE36+BE37+BE38)</f>
        <v>9</v>
      </c>
      <c r="BF35" s="274"/>
      <c r="BG35" s="281" t="s">
        <v>267</v>
      </c>
      <c r="BH35" s="283"/>
      <c r="BI35" s="283"/>
      <c r="BJ35" s="283"/>
      <c r="BK35" s="283"/>
      <c r="BL35" s="283"/>
      <c r="BM35" s="283"/>
      <c r="BN35" s="263"/>
      <c r="BO35" s="264"/>
    </row>
    <row r="36" spans="1:67" ht="33">
      <c r="A36" s="69"/>
      <c r="B36" s="291" t="s">
        <v>95</v>
      </c>
      <c r="C36" s="292" t="s">
        <v>133</v>
      </c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4"/>
      <c r="R36" s="294"/>
      <c r="S36" s="294"/>
      <c r="T36" s="294"/>
      <c r="U36" s="294"/>
      <c r="V36" s="294"/>
      <c r="W36" s="294"/>
      <c r="X36" s="294"/>
      <c r="Y36" s="295"/>
      <c r="Z36" s="296"/>
      <c r="AA36" s="297">
        <v>1</v>
      </c>
      <c r="AB36" s="298"/>
      <c r="AC36" s="299"/>
      <c r="AD36" s="300"/>
      <c r="AE36" s="301">
        <v>90</v>
      </c>
      <c r="AF36" s="298"/>
      <c r="AG36" s="301">
        <v>34</v>
      </c>
      <c r="AH36" s="298"/>
      <c r="AI36" s="297">
        <v>16</v>
      </c>
      <c r="AJ36" s="302"/>
      <c r="AK36" s="302"/>
      <c r="AL36" s="302"/>
      <c r="AM36" s="302">
        <v>18</v>
      </c>
      <c r="AN36" s="302"/>
      <c r="AO36" s="303"/>
      <c r="AP36" s="303"/>
      <c r="AQ36" s="303">
        <v>90</v>
      </c>
      <c r="AR36" s="303"/>
      <c r="AS36" s="141">
        <v>34</v>
      </c>
      <c r="AT36" s="300"/>
      <c r="AU36" s="297"/>
      <c r="AV36" s="141">
        <v>3</v>
      </c>
      <c r="AW36" s="142"/>
      <c r="AX36" s="297"/>
      <c r="AY36" s="141"/>
      <c r="AZ36" s="141"/>
      <c r="BA36" s="304"/>
      <c r="BB36" s="305"/>
      <c r="BC36" s="141"/>
      <c r="BD36" s="142"/>
      <c r="BE36" s="301">
        <v>3</v>
      </c>
      <c r="BF36" s="298"/>
      <c r="BG36" s="299" t="s">
        <v>161</v>
      </c>
      <c r="BH36" s="306"/>
      <c r="BI36" s="306"/>
      <c r="BJ36" s="306"/>
      <c r="BK36" s="306"/>
      <c r="BL36" s="306"/>
      <c r="BM36" s="306"/>
      <c r="BN36" s="307"/>
      <c r="BO36" s="308"/>
    </row>
    <row r="37" spans="1:67" ht="33">
      <c r="A37" s="69"/>
      <c r="B37" s="291" t="s">
        <v>96</v>
      </c>
      <c r="C37" s="292" t="s">
        <v>135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4"/>
      <c r="R37" s="294"/>
      <c r="S37" s="294"/>
      <c r="T37" s="294"/>
      <c r="U37" s="294"/>
      <c r="V37" s="294"/>
      <c r="W37" s="294"/>
      <c r="X37" s="294"/>
      <c r="Y37" s="295"/>
      <c r="Z37" s="296"/>
      <c r="AA37" s="137">
        <v>1</v>
      </c>
      <c r="AB37" s="309"/>
      <c r="AC37" s="134"/>
      <c r="AD37" s="136"/>
      <c r="AE37" s="310">
        <v>90</v>
      </c>
      <c r="AF37" s="309"/>
      <c r="AG37" s="310">
        <v>34</v>
      </c>
      <c r="AH37" s="309"/>
      <c r="AI37" s="137">
        <v>12</v>
      </c>
      <c r="AJ37" s="303"/>
      <c r="AK37" s="303"/>
      <c r="AL37" s="303"/>
      <c r="AM37" s="303">
        <v>22</v>
      </c>
      <c r="AN37" s="303"/>
      <c r="AO37" s="303"/>
      <c r="AP37" s="303"/>
      <c r="AQ37" s="303">
        <v>90</v>
      </c>
      <c r="AR37" s="303"/>
      <c r="AS37" s="145">
        <v>34</v>
      </c>
      <c r="AT37" s="136"/>
      <c r="AU37" s="137"/>
      <c r="AV37" s="145">
        <v>3</v>
      </c>
      <c r="AW37" s="311"/>
      <c r="AX37" s="137"/>
      <c r="AY37" s="145"/>
      <c r="AZ37" s="145"/>
      <c r="BA37" s="312"/>
      <c r="BB37" s="313"/>
      <c r="BC37" s="145"/>
      <c r="BD37" s="311"/>
      <c r="BE37" s="310">
        <v>3</v>
      </c>
      <c r="BF37" s="309"/>
      <c r="BG37" s="134" t="s">
        <v>181</v>
      </c>
      <c r="BH37" s="314"/>
      <c r="BI37" s="314"/>
      <c r="BJ37" s="314"/>
      <c r="BK37" s="314"/>
      <c r="BL37" s="314"/>
      <c r="BM37" s="314"/>
      <c r="BN37" s="295"/>
      <c r="BO37" s="296"/>
    </row>
    <row r="38" spans="2:67" ht="69" customHeight="1" thickBot="1">
      <c r="B38" s="291" t="s">
        <v>134</v>
      </c>
      <c r="C38" s="292" t="s">
        <v>136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4"/>
      <c r="R38" s="294"/>
      <c r="S38" s="294"/>
      <c r="T38" s="294"/>
      <c r="U38" s="294"/>
      <c r="V38" s="294"/>
      <c r="W38" s="294"/>
      <c r="X38" s="294"/>
      <c r="Y38" s="295"/>
      <c r="Z38" s="296"/>
      <c r="AA38" s="315"/>
      <c r="AB38" s="316"/>
      <c r="AC38" s="317">
        <v>1</v>
      </c>
      <c r="AD38" s="318"/>
      <c r="AE38" s="319">
        <v>100</v>
      </c>
      <c r="AF38" s="316"/>
      <c r="AG38" s="319">
        <v>54</v>
      </c>
      <c r="AH38" s="316"/>
      <c r="AI38" s="315">
        <v>18</v>
      </c>
      <c r="AJ38" s="320"/>
      <c r="AK38" s="320"/>
      <c r="AL38" s="320"/>
      <c r="AM38" s="320">
        <v>36</v>
      </c>
      <c r="AN38" s="320"/>
      <c r="AO38" s="320"/>
      <c r="AP38" s="316"/>
      <c r="AQ38" s="321">
        <v>100</v>
      </c>
      <c r="AR38" s="319"/>
      <c r="AS38" s="322">
        <v>54</v>
      </c>
      <c r="AT38" s="318"/>
      <c r="AU38" s="315"/>
      <c r="AV38" s="322">
        <v>3</v>
      </c>
      <c r="AW38" s="323"/>
      <c r="AX38" s="315"/>
      <c r="AY38" s="322"/>
      <c r="AZ38" s="322"/>
      <c r="BA38" s="324"/>
      <c r="BB38" s="325"/>
      <c r="BC38" s="322"/>
      <c r="BD38" s="323"/>
      <c r="BE38" s="319">
        <v>3</v>
      </c>
      <c r="BF38" s="316"/>
      <c r="BG38" s="326" t="s">
        <v>179</v>
      </c>
      <c r="BH38" s="327"/>
      <c r="BI38" s="327"/>
      <c r="BJ38" s="327"/>
      <c r="BK38" s="327"/>
      <c r="BL38" s="327"/>
      <c r="BM38" s="327"/>
      <c r="BN38" s="328"/>
      <c r="BO38" s="235"/>
    </row>
    <row r="39" spans="1:67" ht="33.75" thickBot="1">
      <c r="A39" s="69"/>
      <c r="B39" s="329" t="s">
        <v>105</v>
      </c>
      <c r="C39" s="330" t="s">
        <v>248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12"/>
      <c r="Z39" s="332"/>
      <c r="AA39" s="333"/>
      <c r="AB39" s="334"/>
      <c r="AC39" s="281"/>
      <c r="AD39" s="283"/>
      <c r="AE39" s="333">
        <f>SUM(AE40+AE41+AE42)</f>
        <v>270</v>
      </c>
      <c r="AF39" s="334"/>
      <c r="AG39" s="333">
        <f>SUM(AG40+AG41+AG42)</f>
        <v>100</v>
      </c>
      <c r="AH39" s="334"/>
      <c r="AI39" s="284">
        <f>SUM(AI40+AI41+AI42)</f>
        <v>44</v>
      </c>
      <c r="AJ39" s="335"/>
      <c r="AK39" s="335"/>
      <c r="AL39" s="335"/>
      <c r="AM39" s="335">
        <f>SUM(AM40+AM41+AM42)</f>
        <v>56</v>
      </c>
      <c r="AN39" s="335"/>
      <c r="AO39" s="335"/>
      <c r="AP39" s="334"/>
      <c r="AQ39" s="336">
        <f>SUM(AQ40+AQ41+AQ42)</f>
        <v>180</v>
      </c>
      <c r="AR39" s="333"/>
      <c r="AS39" s="185">
        <f>SUM(AS40+AS41+AS42)</f>
        <v>68</v>
      </c>
      <c r="AT39" s="283"/>
      <c r="AU39" s="284"/>
      <c r="AV39" s="185">
        <v>6</v>
      </c>
      <c r="AW39" s="186"/>
      <c r="AX39" s="284">
        <f>SUM(AX40+AX41+AX42)</f>
        <v>90</v>
      </c>
      <c r="AY39" s="185"/>
      <c r="AZ39" s="185">
        <f>SUM(AZ40+AZ41+AZ42)</f>
        <v>32</v>
      </c>
      <c r="BA39" s="289"/>
      <c r="BB39" s="290"/>
      <c r="BC39" s="185">
        <f>SUM(BC40+BC41+BC42)</f>
        <v>3</v>
      </c>
      <c r="BD39" s="186"/>
      <c r="BE39" s="187">
        <f>SUM(BE40+BE41+BE42)</f>
        <v>9</v>
      </c>
      <c r="BF39" s="337"/>
      <c r="BG39" s="281" t="s">
        <v>268</v>
      </c>
      <c r="BH39" s="283"/>
      <c r="BI39" s="283"/>
      <c r="BJ39" s="283"/>
      <c r="BK39" s="283"/>
      <c r="BL39" s="283"/>
      <c r="BM39" s="283"/>
      <c r="BN39" s="263"/>
      <c r="BO39" s="264"/>
    </row>
    <row r="40" spans="1:67" ht="69" customHeight="1">
      <c r="A40" s="69"/>
      <c r="B40" s="291" t="s">
        <v>100</v>
      </c>
      <c r="C40" s="292" t="s">
        <v>218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4"/>
      <c r="R40" s="294"/>
      <c r="S40" s="294"/>
      <c r="T40" s="294"/>
      <c r="U40" s="294"/>
      <c r="V40" s="294"/>
      <c r="W40" s="294"/>
      <c r="X40" s="294"/>
      <c r="Y40" s="295"/>
      <c r="Z40" s="296"/>
      <c r="AA40" s="297">
        <v>1</v>
      </c>
      <c r="AB40" s="298"/>
      <c r="AC40" s="299"/>
      <c r="AD40" s="300"/>
      <c r="AE40" s="301">
        <v>90</v>
      </c>
      <c r="AF40" s="298"/>
      <c r="AG40" s="301">
        <v>34</v>
      </c>
      <c r="AH40" s="298"/>
      <c r="AI40" s="297">
        <v>18</v>
      </c>
      <c r="AJ40" s="302"/>
      <c r="AK40" s="302"/>
      <c r="AL40" s="302"/>
      <c r="AM40" s="302">
        <v>16</v>
      </c>
      <c r="AN40" s="302"/>
      <c r="AO40" s="302"/>
      <c r="AP40" s="298"/>
      <c r="AQ40" s="338">
        <v>90</v>
      </c>
      <c r="AR40" s="301"/>
      <c r="AS40" s="141">
        <v>34</v>
      </c>
      <c r="AT40" s="300"/>
      <c r="AU40" s="297"/>
      <c r="AV40" s="141">
        <v>3</v>
      </c>
      <c r="AW40" s="142"/>
      <c r="AX40" s="297"/>
      <c r="AY40" s="141"/>
      <c r="AZ40" s="141"/>
      <c r="BA40" s="304"/>
      <c r="BB40" s="305"/>
      <c r="BC40" s="141"/>
      <c r="BD40" s="142"/>
      <c r="BE40" s="301">
        <v>3</v>
      </c>
      <c r="BF40" s="298"/>
      <c r="BG40" s="339"/>
      <c r="BH40" s="340"/>
      <c r="BI40" s="340"/>
      <c r="BJ40" s="340"/>
      <c r="BK40" s="340"/>
      <c r="BL40" s="340"/>
      <c r="BM40" s="340"/>
      <c r="BN40" s="341"/>
      <c r="BO40" s="342"/>
    </row>
    <row r="41" spans="1:67" ht="66.75" customHeight="1">
      <c r="A41" s="69"/>
      <c r="B41" s="291" t="s">
        <v>137</v>
      </c>
      <c r="C41" s="292" t="s">
        <v>233</v>
      </c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4"/>
      <c r="R41" s="294"/>
      <c r="S41" s="294"/>
      <c r="T41" s="294"/>
      <c r="U41" s="294"/>
      <c r="V41" s="294"/>
      <c r="W41" s="294"/>
      <c r="X41" s="294"/>
      <c r="Y41" s="295"/>
      <c r="Z41" s="296"/>
      <c r="AA41" s="137"/>
      <c r="AB41" s="309"/>
      <c r="AC41" s="134">
        <v>1</v>
      </c>
      <c r="AD41" s="136"/>
      <c r="AE41" s="310">
        <v>90</v>
      </c>
      <c r="AF41" s="309"/>
      <c r="AG41" s="310">
        <v>34</v>
      </c>
      <c r="AH41" s="309"/>
      <c r="AI41" s="137">
        <v>10</v>
      </c>
      <c r="AJ41" s="303"/>
      <c r="AK41" s="303"/>
      <c r="AL41" s="303"/>
      <c r="AM41" s="303">
        <v>24</v>
      </c>
      <c r="AN41" s="303"/>
      <c r="AO41" s="303"/>
      <c r="AP41" s="309"/>
      <c r="AQ41" s="343">
        <v>90</v>
      </c>
      <c r="AR41" s="310"/>
      <c r="AS41" s="145">
        <v>34</v>
      </c>
      <c r="AT41" s="136"/>
      <c r="AU41" s="137"/>
      <c r="AV41" s="145">
        <v>3</v>
      </c>
      <c r="AW41" s="311"/>
      <c r="AX41" s="137"/>
      <c r="AY41" s="145"/>
      <c r="AZ41" s="145"/>
      <c r="BA41" s="312"/>
      <c r="BB41" s="313"/>
      <c r="BC41" s="145"/>
      <c r="BD41" s="311"/>
      <c r="BE41" s="310">
        <v>3</v>
      </c>
      <c r="BF41" s="309"/>
      <c r="BG41" s="134" t="s">
        <v>280</v>
      </c>
      <c r="BH41" s="314"/>
      <c r="BI41" s="314"/>
      <c r="BJ41" s="314"/>
      <c r="BK41" s="314"/>
      <c r="BL41" s="314"/>
      <c r="BM41" s="314"/>
      <c r="BN41" s="344"/>
      <c r="BO41" s="345"/>
    </row>
    <row r="42" spans="2:67" ht="58.5" customHeight="1" thickBot="1">
      <c r="B42" s="346" t="s">
        <v>138</v>
      </c>
      <c r="C42" s="347" t="s">
        <v>139</v>
      </c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9"/>
      <c r="R42" s="349"/>
      <c r="S42" s="349"/>
      <c r="T42" s="349"/>
      <c r="U42" s="349"/>
      <c r="V42" s="349"/>
      <c r="W42" s="349"/>
      <c r="X42" s="349"/>
      <c r="Y42" s="350"/>
      <c r="Z42" s="351"/>
      <c r="AA42" s="137"/>
      <c r="AB42" s="309"/>
      <c r="AC42" s="319" t="s">
        <v>277</v>
      </c>
      <c r="AD42" s="316"/>
      <c r="AE42" s="310">
        <v>90</v>
      </c>
      <c r="AF42" s="309"/>
      <c r="AG42" s="310">
        <v>32</v>
      </c>
      <c r="AH42" s="309"/>
      <c r="AI42" s="137">
        <v>16</v>
      </c>
      <c r="AJ42" s="303"/>
      <c r="AK42" s="303"/>
      <c r="AL42" s="303"/>
      <c r="AM42" s="303">
        <v>16</v>
      </c>
      <c r="AN42" s="303"/>
      <c r="AO42" s="303"/>
      <c r="AP42" s="309"/>
      <c r="AQ42" s="343"/>
      <c r="AR42" s="310"/>
      <c r="AS42" s="352"/>
      <c r="AT42" s="353"/>
      <c r="AU42" s="354"/>
      <c r="AV42" s="145"/>
      <c r="AW42" s="311"/>
      <c r="AX42" s="137">
        <v>90</v>
      </c>
      <c r="AY42" s="145"/>
      <c r="AZ42" s="352">
        <v>32</v>
      </c>
      <c r="BA42" s="355"/>
      <c r="BB42" s="356"/>
      <c r="BC42" s="145">
        <v>3</v>
      </c>
      <c r="BD42" s="311"/>
      <c r="BE42" s="310">
        <v>3</v>
      </c>
      <c r="BF42" s="309"/>
      <c r="BG42" s="148"/>
      <c r="BH42" s="184"/>
      <c r="BI42" s="184"/>
      <c r="BJ42" s="184"/>
      <c r="BK42" s="184"/>
      <c r="BL42" s="184"/>
      <c r="BM42" s="184"/>
      <c r="BN42" s="350"/>
      <c r="BO42" s="351"/>
    </row>
    <row r="43" spans="2:67" ht="33.75" thickBot="1">
      <c r="B43" s="357" t="s">
        <v>106</v>
      </c>
      <c r="C43" s="261" t="s">
        <v>271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3"/>
      <c r="Z43" s="264"/>
      <c r="AA43" s="267"/>
      <c r="AB43" s="358"/>
      <c r="AC43" s="267"/>
      <c r="AD43" s="358"/>
      <c r="AE43" s="271">
        <f>SUM(AE44+AE51+AE54)</f>
        <v>910</v>
      </c>
      <c r="AF43" s="274"/>
      <c r="AG43" s="271">
        <f>SUM(AG44+AG51+AG54)</f>
        <v>362</v>
      </c>
      <c r="AH43" s="274"/>
      <c r="AI43" s="271">
        <f>SUM(AI44+AI51+AI54)</f>
        <v>122</v>
      </c>
      <c r="AJ43" s="272"/>
      <c r="AK43" s="273">
        <f>SUM(AK44,AK51,AK54)</f>
        <v>30</v>
      </c>
      <c r="AL43" s="272"/>
      <c r="AM43" s="273">
        <f>SUM(AM44+AM51+AM54)</f>
        <v>210</v>
      </c>
      <c r="AN43" s="272"/>
      <c r="AO43" s="273"/>
      <c r="AP43" s="274"/>
      <c r="AQ43" s="271">
        <f>SUM(AQ44+AQ51+AQ54)</f>
        <v>510</v>
      </c>
      <c r="AR43" s="272"/>
      <c r="AS43" s="273">
        <f>SUM(AS44,AS51,AS54)</f>
        <v>210</v>
      </c>
      <c r="AT43" s="275"/>
      <c r="AU43" s="272"/>
      <c r="AV43" s="273">
        <f>SUM(AV44,AV51,AV54)</f>
        <v>16</v>
      </c>
      <c r="AW43" s="274" t="e">
        <f>SUM(AW44,AW51,AW54,#REF!)</f>
        <v>#REF!</v>
      </c>
      <c r="AX43" s="269">
        <f>SUM(AX44+AX51+AX54)</f>
        <v>400</v>
      </c>
      <c r="AY43" s="359"/>
      <c r="AZ43" s="273">
        <f>SUM(AZ44,AZ51,AZ54)</f>
        <v>152</v>
      </c>
      <c r="BA43" s="275"/>
      <c r="BB43" s="275"/>
      <c r="BC43" s="359">
        <f>SUM(BC44,BC51,BC54)</f>
        <v>12</v>
      </c>
      <c r="BD43" s="270" t="e">
        <f>SUM(BD44,BD51,BD54,#REF!)</f>
        <v>#REF!</v>
      </c>
      <c r="BE43" s="271">
        <f>SUM(BE44,BE51,BE54)</f>
        <v>28</v>
      </c>
      <c r="BF43" s="274"/>
      <c r="BG43" s="271"/>
      <c r="BH43" s="275"/>
      <c r="BI43" s="275"/>
      <c r="BJ43" s="275"/>
      <c r="BK43" s="275"/>
      <c r="BL43" s="275"/>
      <c r="BM43" s="275"/>
      <c r="BN43" s="263"/>
      <c r="BO43" s="264"/>
    </row>
    <row r="44" spans="2:67" ht="33" customHeight="1" thickBot="1">
      <c r="B44" s="360" t="s">
        <v>78</v>
      </c>
      <c r="C44" s="361" t="s">
        <v>155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9"/>
      <c r="Z44" s="280"/>
      <c r="AA44" s="281"/>
      <c r="AB44" s="282"/>
      <c r="AC44" s="281"/>
      <c r="AD44" s="282"/>
      <c r="AE44" s="281">
        <f>SUM(AE45+AE46+AE47+AE48+AE50)</f>
        <v>420</v>
      </c>
      <c r="AF44" s="282"/>
      <c r="AG44" s="281">
        <f>SUM(AG45+AG46+AG48+AG50)</f>
        <v>188</v>
      </c>
      <c r="AH44" s="282"/>
      <c r="AI44" s="281">
        <f>SUM(AI45+AI46+AI47+AI48+AI50)</f>
        <v>50</v>
      </c>
      <c r="AJ44" s="284"/>
      <c r="AK44" s="185">
        <f>SUM(AK46+AK50)</f>
        <v>30</v>
      </c>
      <c r="AL44" s="284"/>
      <c r="AM44" s="185">
        <f>SUM(AM45+AM46+AM48+AM50)</f>
        <v>108</v>
      </c>
      <c r="AN44" s="284"/>
      <c r="AO44" s="185"/>
      <c r="AP44" s="282"/>
      <c r="AQ44" s="281">
        <f>SUM(AQ45+AQ46+AQ47+AQ48+AQ50)</f>
        <v>240</v>
      </c>
      <c r="AR44" s="284"/>
      <c r="AS44" s="185">
        <f>SUM(AS45+AS46+AS47++AS48+AS50)</f>
        <v>108</v>
      </c>
      <c r="AT44" s="362"/>
      <c r="AU44" s="363"/>
      <c r="AV44" s="185">
        <f>SUM(AV45+AV46+AV47+AV48+AV50)</f>
        <v>7</v>
      </c>
      <c r="AW44" s="282"/>
      <c r="AX44" s="281">
        <f>SUM(AX48+AX50)</f>
        <v>180</v>
      </c>
      <c r="AY44" s="284"/>
      <c r="AZ44" s="185">
        <f>SUM(AZ48+AZ50)</f>
        <v>80</v>
      </c>
      <c r="BA44" s="289"/>
      <c r="BB44" s="290"/>
      <c r="BC44" s="273">
        <f>SUM(BC48+BC50)</f>
        <v>6</v>
      </c>
      <c r="BD44" s="274"/>
      <c r="BE44" s="271">
        <f>SUM(BE45+BE46+BE47+BE48+BE50)</f>
        <v>13</v>
      </c>
      <c r="BF44" s="274"/>
      <c r="BG44" s="281"/>
      <c r="BH44" s="283"/>
      <c r="BI44" s="283"/>
      <c r="BJ44" s="283"/>
      <c r="BK44" s="283"/>
      <c r="BL44" s="283"/>
      <c r="BM44" s="283"/>
      <c r="BN44" s="263"/>
      <c r="BO44" s="264"/>
    </row>
    <row r="45" spans="2:67" ht="33">
      <c r="B45" s="364" t="s">
        <v>79</v>
      </c>
      <c r="C45" s="365" t="s">
        <v>156</v>
      </c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4"/>
      <c r="R45" s="294"/>
      <c r="S45" s="294"/>
      <c r="T45" s="294"/>
      <c r="U45" s="294"/>
      <c r="V45" s="294"/>
      <c r="W45" s="294"/>
      <c r="X45" s="294"/>
      <c r="Y45" s="295"/>
      <c r="Z45" s="296"/>
      <c r="AA45" s="301">
        <v>1</v>
      </c>
      <c r="AB45" s="298"/>
      <c r="AC45" s="299"/>
      <c r="AD45" s="366"/>
      <c r="AE45" s="301">
        <v>100</v>
      </c>
      <c r="AF45" s="298"/>
      <c r="AG45" s="301">
        <v>54</v>
      </c>
      <c r="AH45" s="298"/>
      <c r="AI45" s="301">
        <v>18</v>
      </c>
      <c r="AJ45" s="302"/>
      <c r="AK45" s="302"/>
      <c r="AL45" s="302"/>
      <c r="AM45" s="302">
        <v>36</v>
      </c>
      <c r="AN45" s="302"/>
      <c r="AO45" s="302"/>
      <c r="AP45" s="298"/>
      <c r="AQ45" s="301">
        <v>100</v>
      </c>
      <c r="AR45" s="302"/>
      <c r="AS45" s="141">
        <v>54</v>
      </c>
      <c r="AT45" s="300"/>
      <c r="AU45" s="297"/>
      <c r="AV45" s="141">
        <v>3</v>
      </c>
      <c r="AW45" s="142"/>
      <c r="AX45" s="301"/>
      <c r="AY45" s="302"/>
      <c r="AZ45" s="141"/>
      <c r="BA45" s="304"/>
      <c r="BB45" s="305"/>
      <c r="BC45" s="141"/>
      <c r="BD45" s="142"/>
      <c r="BE45" s="301">
        <v>3</v>
      </c>
      <c r="BF45" s="298"/>
      <c r="BG45" s="339" t="s">
        <v>185</v>
      </c>
      <c r="BH45" s="340"/>
      <c r="BI45" s="340"/>
      <c r="BJ45" s="340"/>
      <c r="BK45" s="340"/>
      <c r="BL45" s="340"/>
      <c r="BM45" s="340"/>
      <c r="BN45" s="341"/>
      <c r="BO45" s="342"/>
    </row>
    <row r="46" spans="2:67" ht="68.25" customHeight="1">
      <c r="B46" s="367" t="s">
        <v>80</v>
      </c>
      <c r="C46" s="365" t="s">
        <v>169</v>
      </c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4"/>
      <c r="R46" s="294"/>
      <c r="S46" s="294"/>
      <c r="T46" s="294"/>
      <c r="U46" s="294"/>
      <c r="V46" s="294"/>
      <c r="W46" s="294"/>
      <c r="X46" s="294"/>
      <c r="Y46" s="295"/>
      <c r="Z46" s="296"/>
      <c r="AA46" s="310"/>
      <c r="AB46" s="309"/>
      <c r="AC46" s="134">
        <v>1</v>
      </c>
      <c r="AD46" s="135"/>
      <c r="AE46" s="310">
        <v>100</v>
      </c>
      <c r="AF46" s="309"/>
      <c r="AG46" s="310">
        <v>54</v>
      </c>
      <c r="AH46" s="309"/>
      <c r="AI46" s="310">
        <v>4</v>
      </c>
      <c r="AJ46" s="303"/>
      <c r="AK46" s="303"/>
      <c r="AL46" s="303"/>
      <c r="AM46" s="303">
        <v>50</v>
      </c>
      <c r="AN46" s="303"/>
      <c r="AO46" s="303"/>
      <c r="AP46" s="309"/>
      <c r="AQ46" s="310">
        <v>100</v>
      </c>
      <c r="AR46" s="303"/>
      <c r="AS46" s="145">
        <v>54</v>
      </c>
      <c r="AT46" s="136"/>
      <c r="AU46" s="137"/>
      <c r="AV46" s="145">
        <v>3</v>
      </c>
      <c r="AW46" s="311"/>
      <c r="AX46" s="310"/>
      <c r="AY46" s="303"/>
      <c r="AZ46" s="145"/>
      <c r="BA46" s="312"/>
      <c r="BB46" s="313"/>
      <c r="BC46" s="145"/>
      <c r="BD46" s="311"/>
      <c r="BE46" s="310">
        <v>3</v>
      </c>
      <c r="BF46" s="309"/>
      <c r="BG46" s="317" t="s">
        <v>284</v>
      </c>
      <c r="BH46" s="368"/>
      <c r="BI46" s="368"/>
      <c r="BJ46" s="368"/>
      <c r="BK46" s="368"/>
      <c r="BL46" s="368"/>
      <c r="BM46" s="368"/>
      <c r="BN46" s="369"/>
      <c r="BO46" s="370"/>
    </row>
    <row r="47" spans="2:67" ht="62.25" customHeight="1">
      <c r="B47" s="371"/>
      <c r="C47" s="365" t="s">
        <v>170</v>
      </c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4"/>
      <c r="R47" s="294"/>
      <c r="S47" s="294"/>
      <c r="T47" s="294"/>
      <c r="U47" s="294"/>
      <c r="V47" s="294"/>
      <c r="W47" s="294"/>
      <c r="X47" s="294"/>
      <c r="Y47" s="295"/>
      <c r="Z47" s="296"/>
      <c r="AA47" s="310"/>
      <c r="AB47" s="309"/>
      <c r="AC47" s="134"/>
      <c r="AD47" s="135"/>
      <c r="AE47" s="310">
        <v>40</v>
      </c>
      <c r="AF47" s="309"/>
      <c r="AG47" s="310"/>
      <c r="AH47" s="309"/>
      <c r="AI47" s="310"/>
      <c r="AJ47" s="303"/>
      <c r="AK47" s="303"/>
      <c r="AL47" s="303"/>
      <c r="AM47" s="303"/>
      <c r="AN47" s="303"/>
      <c r="AO47" s="303"/>
      <c r="AP47" s="309"/>
      <c r="AQ47" s="310">
        <v>40</v>
      </c>
      <c r="AR47" s="303"/>
      <c r="AS47" s="145"/>
      <c r="AT47" s="136"/>
      <c r="AU47" s="137"/>
      <c r="AV47" s="145">
        <v>1</v>
      </c>
      <c r="AW47" s="311"/>
      <c r="AX47" s="310"/>
      <c r="AY47" s="303"/>
      <c r="AZ47" s="145"/>
      <c r="BA47" s="312"/>
      <c r="BB47" s="313"/>
      <c r="BC47" s="145"/>
      <c r="BD47" s="311"/>
      <c r="BE47" s="310">
        <v>1</v>
      </c>
      <c r="BF47" s="309"/>
      <c r="BG47" s="372"/>
      <c r="BH47" s="373"/>
      <c r="BI47" s="373"/>
      <c r="BJ47" s="373"/>
      <c r="BK47" s="373"/>
      <c r="BL47" s="373"/>
      <c r="BM47" s="373"/>
      <c r="BN47" s="307"/>
      <c r="BO47" s="308"/>
    </row>
    <row r="48" spans="2:67" ht="33" customHeight="1">
      <c r="B48" s="374" t="s">
        <v>107</v>
      </c>
      <c r="C48" s="365" t="s">
        <v>157</v>
      </c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4"/>
      <c r="R48" s="294"/>
      <c r="S48" s="294"/>
      <c r="T48" s="294"/>
      <c r="U48" s="294"/>
      <c r="V48" s="294"/>
      <c r="W48" s="294"/>
      <c r="X48" s="294"/>
      <c r="Y48" s="295"/>
      <c r="Z48" s="296"/>
      <c r="AA48" s="310"/>
      <c r="AB48" s="309"/>
      <c r="AC48" s="134">
        <v>2</v>
      </c>
      <c r="AD48" s="135"/>
      <c r="AE48" s="310">
        <v>90</v>
      </c>
      <c r="AF48" s="309"/>
      <c r="AG48" s="310">
        <v>40</v>
      </c>
      <c r="AH48" s="309"/>
      <c r="AI48" s="310">
        <v>18</v>
      </c>
      <c r="AJ48" s="303"/>
      <c r="AK48" s="303"/>
      <c r="AL48" s="303"/>
      <c r="AM48" s="303">
        <v>22</v>
      </c>
      <c r="AN48" s="303"/>
      <c r="AO48" s="303"/>
      <c r="AP48" s="309"/>
      <c r="AQ48" s="310"/>
      <c r="AR48" s="303"/>
      <c r="AS48" s="145"/>
      <c r="AT48" s="136"/>
      <c r="AU48" s="137"/>
      <c r="AV48" s="145"/>
      <c r="AW48" s="311"/>
      <c r="AX48" s="310">
        <v>90</v>
      </c>
      <c r="AY48" s="303"/>
      <c r="AZ48" s="145">
        <v>40</v>
      </c>
      <c r="BA48" s="312"/>
      <c r="BB48" s="313"/>
      <c r="BC48" s="145">
        <v>3</v>
      </c>
      <c r="BD48" s="311"/>
      <c r="BE48" s="310">
        <v>3</v>
      </c>
      <c r="BF48" s="309"/>
      <c r="BG48" s="134" t="s">
        <v>188</v>
      </c>
      <c r="BH48" s="314"/>
      <c r="BI48" s="314"/>
      <c r="BJ48" s="314"/>
      <c r="BK48" s="314"/>
      <c r="BL48" s="314"/>
      <c r="BM48" s="314"/>
      <c r="BN48" s="295"/>
      <c r="BO48" s="296"/>
    </row>
    <row r="49" spans="2:67" ht="33" customHeight="1">
      <c r="B49" s="375" t="s">
        <v>154</v>
      </c>
      <c r="C49" s="376" t="s">
        <v>163</v>
      </c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12"/>
      <c r="Z49" s="332"/>
      <c r="AA49" s="134"/>
      <c r="AB49" s="135"/>
      <c r="AC49" s="134"/>
      <c r="AD49" s="135"/>
      <c r="AE49" s="134"/>
      <c r="AF49" s="135"/>
      <c r="AG49" s="134"/>
      <c r="AH49" s="135"/>
      <c r="AI49" s="134"/>
      <c r="AJ49" s="137"/>
      <c r="AK49" s="145"/>
      <c r="AL49" s="137"/>
      <c r="AM49" s="145"/>
      <c r="AN49" s="137"/>
      <c r="AO49" s="145"/>
      <c r="AP49" s="135"/>
      <c r="AQ49" s="134"/>
      <c r="AR49" s="137"/>
      <c r="AS49" s="145"/>
      <c r="AT49" s="136"/>
      <c r="AU49" s="137"/>
      <c r="AV49" s="145"/>
      <c r="AW49" s="135"/>
      <c r="AX49" s="134"/>
      <c r="AY49" s="137"/>
      <c r="AZ49" s="145"/>
      <c r="BA49" s="312"/>
      <c r="BB49" s="313"/>
      <c r="BC49" s="145"/>
      <c r="BD49" s="135"/>
      <c r="BE49" s="134"/>
      <c r="BF49" s="135"/>
      <c r="BG49" s="134"/>
      <c r="BH49" s="136"/>
      <c r="BI49" s="136"/>
      <c r="BJ49" s="136"/>
      <c r="BK49" s="136"/>
      <c r="BL49" s="136"/>
      <c r="BM49" s="136"/>
      <c r="BN49" s="295"/>
      <c r="BO49" s="296"/>
    </row>
    <row r="50" spans="2:67" ht="72" customHeight="1" thickBot="1">
      <c r="B50" s="377"/>
      <c r="C50" s="365" t="s">
        <v>278</v>
      </c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378"/>
      <c r="R50" s="378"/>
      <c r="S50" s="378"/>
      <c r="T50" s="378"/>
      <c r="U50" s="378"/>
      <c r="V50" s="378"/>
      <c r="W50" s="378"/>
      <c r="X50" s="378"/>
      <c r="Y50" s="379"/>
      <c r="Z50" s="380"/>
      <c r="AA50" s="137"/>
      <c r="AB50" s="309"/>
      <c r="AC50" s="319" t="s">
        <v>277</v>
      </c>
      <c r="AD50" s="316"/>
      <c r="AE50" s="319">
        <v>90</v>
      </c>
      <c r="AF50" s="316"/>
      <c r="AG50" s="319">
        <v>40</v>
      </c>
      <c r="AH50" s="316"/>
      <c r="AI50" s="319">
        <v>10</v>
      </c>
      <c r="AJ50" s="320"/>
      <c r="AK50" s="320">
        <v>30</v>
      </c>
      <c r="AL50" s="320"/>
      <c r="AM50" s="320"/>
      <c r="AN50" s="320"/>
      <c r="AO50" s="320"/>
      <c r="AP50" s="316"/>
      <c r="AQ50" s="319"/>
      <c r="AR50" s="320"/>
      <c r="AS50" s="322"/>
      <c r="AT50" s="318"/>
      <c r="AU50" s="315"/>
      <c r="AV50" s="322"/>
      <c r="AW50" s="323"/>
      <c r="AX50" s="319">
        <v>90</v>
      </c>
      <c r="AY50" s="320"/>
      <c r="AZ50" s="322">
        <v>40</v>
      </c>
      <c r="BA50" s="324"/>
      <c r="BB50" s="325"/>
      <c r="BC50" s="322">
        <v>3</v>
      </c>
      <c r="BD50" s="323"/>
      <c r="BE50" s="319">
        <v>3</v>
      </c>
      <c r="BF50" s="316"/>
      <c r="BG50" s="381" t="s">
        <v>283</v>
      </c>
      <c r="BH50" s="382"/>
      <c r="BI50" s="382"/>
      <c r="BJ50" s="382"/>
      <c r="BK50" s="382"/>
      <c r="BL50" s="382"/>
      <c r="BM50" s="382"/>
      <c r="BN50" s="164"/>
      <c r="BO50" s="165"/>
    </row>
    <row r="51" spans="2:67" ht="33" customHeight="1" thickBot="1">
      <c r="B51" s="383" t="s">
        <v>111</v>
      </c>
      <c r="C51" s="376" t="s">
        <v>159</v>
      </c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12"/>
      <c r="Z51" s="332"/>
      <c r="AA51" s="281"/>
      <c r="AB51" s="282"/>
      <c r="AC51" s="281"/>
      <c r="AD51" s="282"/>
      <c r="AE51" s="281">
        <f>SUM(AE52+AE53)</f>
        <v>180</v>
      </c>
      <c r="AF51" s="282"/>
      <c r="AG51" s="281">
        <f>SUM(AG52+AG53)</f>
        <v>74</v>
      </c>
      <c r="AH51" s="282"/>
      <c r="AI51" s="281">
        <f>SUM(AI52+AI53)</f>
        <v>34</v>
      </c>
      <c r="AJ51" s="284"/>
      <c r="AK51" s="185"/>
      <c r="AL51" s="284"/>
      <c r="AM51" s="185">
        <f>SUM(AM52+AM53)</f>
        <v>40</v>
      </c>
      <c r="AN51" s="284"/>
      <c r="AO51" s="185"/>
      <c r="AP51" s="282"/>
      <c r="AQ51" s="281">
        <f>SUM(AQ52+AQ53)</f>
        <v>90</v>
      </c>
      <c r="AR51" s="284"/>
      <c r="AS51" s="185">
        <f>SUM(AS52+AS53)</f>
        <v>34</v>
      </c>
      <c r="AT51" s="283"/>
      <c r="AU51" s="284"/>
      <c r="AV51" s="185">
        <f>SUM(AV52+AV53)</f>
        <v>3</v>
      </c>
      <c r="AW51" s="282"/>
      <c r="AX51" s="281">
        <f>SUM(AX52+AX53)</f>
        <v>90</v>
      </c>
      <c r="AY51" s="284"/>
      <c r="AZ51" s="185">
        <f>SUM(AZ52+AZ53)</f>
        <v>40</v>
      </c>
      <c r="BA51" s="289"/>
      <c r="BB51" s="290"/>
      <c r="BC51" s="185">
        <f>SUM(BC52+BC53)</f>
        <v>3</v>
      </c>
      <c r="BD51" s="282"/>
      <c r="BE51" s="271">
        <f>SUM(BE52+BE53)</f>
        <v>6</v>
      </c>
      <c r="BF51" s="274"/>
      <c r="BG51" s="281"/>
      <c r="BH51" s="283"/>
      <c r="BI51" s="283"/>
      <c r="BJ51" s="283"/>
      <c r="BK51" s="283"/>
      <c r="BL51" s="283"/>
      <c r="BM51" s="283"/>
      <c r="BN51" s="263"/>
      <c r="BO51" s="264"/>
    </row>
    <row r="52" spans="2:67" ht="69" customHeight="1">
      <c r="B52" s="374" t="s">
        <v>110</v>
      </c>
      <c r="C52" s="365" t="s">
        <v>158</v>
      </c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4"/>
      <c r="R52" s="294"/>
      <c r="S52" s="294"/>
      <c r="T52" s="294"/>
      <c r="U52" s="294"/>
      <c r="V52" s="294"/>
      <c r="W52" s="294"/>
      <c r="X52" s="294"/>
      <c r="Y52" s="295"/>
      <c r="Z52" s="296"/>
      <c r="AA52" s="301"/>
      <c r="AB52" s="298"/>
      <c r="AC52" s="299">
        <v>1</v>
      </c>
      <c r="AD52" s="366"/>
      <c r="AE52" s="301">
        <v>90</v>
      </c>
      <c r="AF52" s="298"/>
      <c r="AG52" s="301">
        <v>34</v>
      </c>
      <c r="AH52" s="298"/>
      <c r="AI52" s="301">
        <v>18</v>
      </c>
      <c r="AJ52" s="302"/>
      <c r="AK52" s="302"/>
      <c r="AL52" s="302"/>
      <c r="AM52" s="302">
        <v>16</v>
      </c>
      <c r="AN52" s="302"/>
      <c r="AO52" s="302"/>
      <c r="AP52" s="298"/>
      <c r="AQ52" s="301">
        <v>90</v>
      </c>
      <c r="AR52" s="302"/>
      <c r="AS52" s="141">
        <v>34</v>
      </c>
      <c r="AT52" s="300"/>
      <c r="AU52" s="297"/>
      <c r="AV52" s="141">
        <v>3</v>
      </c>
      <c r="AW52" s="142"/>
      <c r="AX52" s="301"/>
      <c r="AY52" s="302"/>
      <c r="AZ52" s="141"/>
      <c r="BA52" s="304"/>
      <c r="BB52" s="305"/>
      <c r="BC52" s="141"/>
      <c r="BD52" s="142"/>
      <c r="BE52" s="301">
        <v>3</v>
      </c>
      <c r="BF52" s="298"/>
      <c r="BG52" s="339" t="s">
        <v>189</v>
      </c>
      <c r="BH52" s="340"/>
      <c r="BI52" s="340"/>
      <c r="BJ52" s="340"/>
      <c r="BK52" s="340"/>
      <c r="BL52" s="340"/>
      <c r="BM52" s="340"/>
      <c r="BN52" s="341"/>
      <c r="BO52" s="342"/>
    </row>
    <row r="53" spans="2:67" ht="36" customHeight="1" thickBot="1">
      <c r="B53" s="384" t="s">
        <v>113</v>
      </c>
      <c r="C53" s="365" t="s">
        <v>171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4"/>
      <c r="R53" s="294"/>
      <c r="S53" s="294"/>
      <c r="T53" s="294"/>
      <c r="U53" s="294"/>
      <c r="V53" s="294"/>
      <c r="W53" s="294"/>
      <c r="X53" s="294"/>
      <c r="Y53" s="295"/>
      <c r="Z53" s="296"/>
      <c r="AA53" s="319">
        <v>2</v>
      </c>
      <c r="AB53" s="316"/>
      <c r="AC53" s="317"/>
      <c r="AD53" s="385"/>
      <c r="AE53" s="319">
        <v>90</v>
      </c>
      <c r="AF53" s="316"/>
      <c r="AG53" s="319">
        <v>40</v>
      </c>
      <c r="AH53" s="316"/>
      <c r="AI53" s="319">
        <v>16</v>
      </c>
      <c r="AJ53" s="320"/>
      <c r="AK53" s="320"/>
      <c r="AL53" s="320"/>
      <c r="AM53" s="320">
        <v>24</v>
      </c>
      <c r="AN53" s="320"/>
      <c r="AO53" s="320"/>
      <c r="AP53" s="316"/>
      <c r="AQ53" s="319"/>
      <c r="AR53" s="320"/>
      <c r="AS53" s="322"/>
      <c r="AT53" s="318"/>
      <c r="AU53" s="315"/>
      <c r="AV53" s="322"/>
      <c r="AW53" s="323"/>
      <c r="AX53" s="319">
        <v>90</v>
      </c>
      <c r="AY53" s="320"/>
      <c r="AZ53" s="322">
        <v>40</v>
      </c>
      <c r="BA53" s="324"/>
      <c r="BB53" s="325"/>
      <c r="BC53" s="322">
        <v>3</v>
      </c>
      <c r="BD53" s="323"/>
      <c r="BE53" s="319">
        <v>3</v>
      </c>
      <c r="BF53" s="316"/>
      <c r="BG53" s="381" t="s">
        <v>191</v>
      </c>
      <c r="BH53" s="382"/>
      <c r="BI53" s="382"/>
      <c r="BJ53" s="382"/>
      <c r="BK53" s="382"/>
      <c r="BL53" s="382"/>
      <c r="BM53" s="382"/>
      <c r="BN53" s="164"/>
      <c r="BO53" s="165"/>
    </row>
    <row r="54" spans="2:67" ht="33" customHeight="1" thickBot="1">
      <c r="B54" s="383" t="s">
        <v>97</v>
      </c>
      <c r="C54" s="376" t="s">
        <v>160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12"/>
      <c r="Z54" s="332"/>
      <c r="AA54" s="333"/>
      <c r="AB54" s="334"/>
      <c r="AC54" s="281"/>
      <c r="AD54" s="282"/>
      <c r="AE54" s="333">
        <f>SUM(AE55+AE56+AE58)</f>
        <v>310</v>
      </c>
      <c r="AF54" s="334"/>
      <c r="AG54" s="333">
        <f>SUM(AG55+AG58)</f>
        <v>100</v>
      </c>
      <c r="AH54" s="334"/>
      <c r="AI54" s="333">
        <f>SUM(AI55+AI58)</f>
        <v>38</v>
      </c>
      <c r="AJ54" s="335"/>
      <c r="AK54" s="335"/>
      <c r="AL54" s="335"/>
      <c r="AM54" s="335">
        <f>SUM(AM55+AM58)</f>
        <v>62</v>
      </c>
      <c r="AN54" s="335"/>
      <c r="AO54" s="335"/>
      <c r="AP54" s="334"/>
      <c r="AQ54" s="333">
        <f>SUM(AQ55+AQ58)</f>
        <v>180</v>
      </c>
      <c r="AR54" s="335"/>
      <c r="AS54" s="185">
        <f>SUM(AS55+AS58)</f>
        <v>68</v>
      </c>
      <c r="AT54" s="283"/>
      <c r="AU54" s="284"/>
      <c r="AV54" s="185">
        <f>SUM(AV55+AV58)</f>
        <v>6</v>
      </c>
      <c r="AW54" s="186"/>
      <c r="AX54" s="333">
        <f>SUM(AX55+AX56)</f>
        <v>130</v>
      </c>
      <c r="AY54" s="335"/>
      <c r="AZ54" s="185">
        <f>SUM(AZ55+AZ58)</f>
        <v>32</v>
      </c>
      <c r="BA54" s="289"/>
      <c r="BB54" s="290"/>
      <c r="BC54" s="185">
        <f>SUM(BC55+BC56)</f>
        <v>3</v>
      </c>
      <c r="BD54" s="186"/>
      <c r="BE54" s="187">
        <f>SUM(BE55+BE56+BE58)</f>
        <v>9</v>
      </c>
      <c r="BF54" s="337"/>
      <c r="BG54" s="281"/>
      <c r="BH54" s="386"/>
      <c r="BI54" s="386"/>
      <c r="BJ54" s="386"/>
      <c r="BK54" s="386"/>
      <c r="BL54" s="386"/>
      <c r="BM54" s="386"/>
      <c r="BN54" s="263"/>
      <c r="BO54" s="264"/>
    </row>
    <row r="55" spans="2:67" ht="70.5" customHeight="1">
      <c r="B55" s="367" t="s">
        <v>98</v>
      </c>
      <c r="C55" s="365" t="s">
        <v>177</v>
      </c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312"/>
      <c r="Z55" s="332"/>
      <c r="AA55" s="301"/>
      <c r="AB55" s="298"/>
      <c r="AC55" s="299" t="s">
        <v>178</v>
      </c>
      <c r="AD55" s="366"/>
      <c r="AE55" s="301">
        <v>180</v>
      </c>
      <c r="AF55" s="298"/>
      <c r="AG55" s="301">
        <v>66</v>
      </c>
      <c r="AH55" s="298"/>
      <c r="AI55" s="301">
        <v>20</v>
      </c>
      <c r="AJ55" s="302"/>
      <c r="AK55" s="302"/>
      <c r="AL55" s="302"/>
      <c r="AM55" s="302">
        <v>46</v>
      </c>
      <c r="AN55" s="302"/>
      <c r="AO55" s="302"/>
      <c r="AP55" s="298"/>
      <c r="AQ55" s="301">
        <v>90</v>
      </c>
      <c r="AR55" s="302"/>
      <c r="AS55" s="141">
        <v>34</v>
      </c>
      <c r="AT55" s="300"/>
      <c r="AU55" s="297"/>
      <c r="AV55" s="141">
        <v>3</v>
      </c>
      <c r="AW55" s="142"/>
      <c r="AX55" s="301">
        <v>90</v>
      </c>
      <c r="AY55" s="302"/>
      <c r="AZ55" s="141">
        <v>32</v>
      </c>
      <c r="BA55" s="304"/>
      <c r="BB55" s="305"/>
      <c r="BC55" s="141">
        <v>2</v>
      </c>
      <c r="BD55" s="142"/>
      <c r="BE55" s="299">
        <v>5</v>
      </c>
      <c r="BF55" s="366"/>
      <c r="BG55" s="287" t="s">
        <v>289</v>
      </c>
      <c r="BH55" s="387"/>
      <c r="BI55" s="387"/>
      <c r="BJ55" s="387"/>
      <c r="BK55" s="387"/>
      <c r="BL55" s="387"/>
      <c r="BM55" s="387"/>
      <c r="BN55" s="218"/>
      <c r="BO55" s="219"/>
    </row>
    <row r="56" spans="2:67" ht="68.25" customHeight="1">
      <c r="B56" s="388"/>
      <c r="C56" s="365" t="s">
        <v>234</v>
      </c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312"/>
      <c r="Z56" s="332"/>
      <c r="AA56" s="310"/>
      <c r="AB56" s="309"/>
      <c r="AC56" s="134"/>
      <c r="AD56" s="135"/>
      <c r="AE56" s="310">
        <v>40</v>
      </c>
      <c r="AF56" s="309"/>
      <c r="AG56" s="310"/>
      <c r="AH56" s="309"/>
      <c r="AI56" s="310"/>
      <c r="AJ56" s="303"/>
      <c r="AK56" s="303"/>
      <c r="AL56" s="303"/>
      <c r="AM56" s="303"/>
      <c r="AN56" s="303"/>
      <c r="AO56" s="303"/>
      <c r="AP56" s="309"/>
      <c r="AQ56" s="310"/>
      <c r="AR56" s="303"/>
      <c r="AS56" s="145"/>
      <c r="AT56" s="136"/>
      <c r="AU56" s="137"/>
      <c r="AV56" s="145"/>
      <c r="AW56" s="311"/>
      <c r="AX56" s="310">
        <v>40</v>
      </c>
      <c r="AY56" s="303"/>
      <c r="AZ56" s="145"/>
      <c r="BA56" s="312"/>
      <c r="BB56" s="313"/>
      <c r="BC56" s="145">
        <v>1</v>
      </c>
      <c r="BD56" s="311"/>
      <c r="BE56" s="134">
        <v>1</v>
      </c>
      <c r="BF56" s="135"/>
      <c r="BG56" s="372"/>
      <c r="BH56" s="373"/>
      <c r="BI56" s="373"/>
      <c r="BJ56" s="373"/>
      <c r="BK56" s="373"/>
      <c r="BL56" s="373"/>
      <c r="BM56" s="373"/>
      <c r="BN56" s="307"/>
      <c r="BO56" s="308"/>
    </row>
    <row r="57" spans="2:67" ht="28.5" customHeight="1">
      <c r="B57" s="367" t="s">
        <v>99</v>
      </c>
      <c r="C57" s="376" t="s">
        <v>163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12"/>
      <c r="Z57" s="332"/>
      <c r="AA57" s="134"/>
      <c r="AB57" s="135"/>
      <c r="AC57" s="134"/>
      <c r="AD57" s="135"/>
      <c r="AE57" s="134"/>
      <c r="AF57" s="135"/>
      <c r="AG57" s="134"/>
      <c r="AH57" s="135"/>
      <c r="AI57" s="134"/>
      <c r="AJ57" s="137"/>
      <c r="AK57" s="145"/>
      <c r="AL57" s="137"/>
      <c r="AM57" s="145"/>
      <c r="AN57" s="137"/>
      <c r="AO57" s="145"/>
      <c r="AP57" s="135"/>
      <c r="AQ57" s="134"/>
      <c r="AR57" s="137"/>
      <c r="AS57" s="389"/>
      <c r="AT57" s="390"/>
      <c r="AU57" s="391"/>
      <c r="AV57" s="145"/>
      <c r="AW57" s="135"/>
      <c r="AX57" s="134"/>
      <c r="AY57" s="137"/>
      <c r="AZ57" s="145"/>
      <c r="BA57" s="312"/>
      <c r="BB57" s="313"/>
      <c r="BC57" s="145"/>
      <c r="BD57" s="135"/>
      <c r="BE57" s="134"/>
      <c r="BF57" s="135"/>
      <c r="BG57" s="134"/>
      <c r="BH57" s="136"/>
      <c r="BI57" s="136"/>
      <c r="BJ57" s="136"/>
      <c r="BK57" s="136"/>
      <c r="BL57" s="136"/>
      <c r="BM57" s="136"/>
      <c r="BN57" s="295"/>
      <c r="BO57" s="296"/>
    </row>
    <row r="58" spans="2:67" ht="124.5" customHeight="1" thickBot="1">
      <c r="B58" s="392"/>
      <c r="C58" s="393" t="s">
        <v>279</v>
      </c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9"/>
      <c r="R58" s="349"/>
      <c r="S58" s="349"/>
      <c r="T58" s="349"/>
      <c r="U58" s="349"/>
      <c r="V58" s="349"/>
      <c r="W58" s="349"/>
      <c r="X58" s="349"/>
      <c r="Y58" s="394"/>
      <c r="Z58" s="395"/>
      <c r="AA58" s="310"/>
      <c r="AB58" s="309"/>
      <c r="AC58" s="134">
        <v>1</v>
      </c>
      <c r="AD58" s="135"/>
      <c r="AE58" s="310">
        <v>90</v>
      </c>
      <c r="AF58" s="309"/>
      <c r="AG58" s="310">
        <v>34</v>
      </c>
      <c r="AH58" s="309"/>
      <c r="AI58" s="319">
        <v>18</v>
      </c>
      <c r="AJ58" s="320"/>
      <c r="AK58" s="320"/>
      <c r="AL58" s="320"/>
      <c r="AM58" s="320">
        <v>16</v>
      </c>
      <c r="AN58" s="320"/>
      <c r="AO58" s="320"/>
      <c r="AP58" s="322"/>
      <c r="AQ58" s="303">
        <v>90</v>
      </c>
      <c r="AR58" s="303"/>
      <c r="AS58" s="352">
        <v>34</v>
      </c>
      <c r="AT58" s="353"/>
      <c r="AU58" s="354"/>
      <c r="AV58" s="145">
        <v>3</v>
      </c>
      <c r="AW58" s="311"/>
      <c r="AX58" s="310"/>
      <c r="AY58" s="303"/>
      <c r="AZ58" s="352"/>
      <c r="BA58" s="355"/>
      <c r="BB58" s="356"/>
      <c r="BC58" s="145"/>
      <c r="BD58" s="311"/>
      <c r="BE58" s="310">
        <v>3</v>
      </c>
      <c r="BF58" s="309"/>
      <c r="BG58" s="148" t="s">
        <v>193</v>
      </c>
      <c r="BH58" s="184"/>
      <c r="BI58" s="184"/>
      <c r="BJ58" s="184"/>
      <c r="BK58" s="184"/>
      <c r="BL58" s="184"/>
      <c r="BM58" s="184"/>
      <c r="BN58" s="350"/>
      <c r="BO58" s="351"/>
    </row>
    <row r="59" spans="2:67" ht="43.5" customHeight="1" thickBot="1">
      <c r="B59" s="396" t="s">
        <v>246</v>
      </c>
      <c r="C59" s="261" t="s">
        <v>249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89"/>
      <c r="Z59" s="397"/>
      <c r="AA59" s="281"/>
      <c r="AB59" s="282"/>
      <c r="AC59" s="281"/>
      <c r="AD59" s="282"/>
      <c r="AE59" s="271" t="s">
        <v>222</v>
      </c>
      <c r="AF59" s="274"/>
      <c r="AG59" s="271" t="s">
        <v>288</v>
      </c>
      <c r="AH59" s="275"/>
      <c r="AI59" s="187" t="s">
        <v>228</v>
      </c>
      <c r="AJ59" s="188"/>
      <c r="AK59" s="335" t="s">
        <v>266</v>
      </c>
      <c r="AL59" s="335"/>
      <c r="AM59" s="188" t="s">
        <v>227</v>
      </c>
      <c r="AN59" s="188"/>
      <c r="AO59" s="398" t="s">
        <v>263</v>
      </c>
      <c r="AP59" s="398"/>
      <c r="AQ59" s="189" t="s">
        <v>226</v>
      </c>
      <c r="AR59" s="190"/>
      <c r="AS59" s="273" t="s">
        <v>287</v>
      </c>
      <c r="AT59" s="275"/>
      <c r="AU59" s="272"/>
      <c r="AV59" s="273" t="s">
        <v>286</v>
      </c>
      <c r="AW59" s="275"/>
      <c r="AX59" s="187" t="s">
        <v>227</v>
      </c>
      <c r="AY59" s="188"/>
      <c r="AZ59" s="399" t="s">
        <v>228</v>
      </c>
      <c r="BA59" s="362"/>
      <c r="BB59" s="363"/>
      <c r="BC59" s="188" t="s">
        <v>176</v>
      </c>
      <c r="BD59" s="337"/>
      <c r="BE59" s="275" t="s">
        <v>230</v>
      </c>
      <c r="BF59" s="274"/>
      <c r="BG59" s="381"/>
      <c r="BH59" s="139"/>
      <c r="BI59" s="139"/>
      <c r="BJ59" s="139"/>
      <c r="BK59" s="139"/>
      <c r="BL59" s="139"/>
      <c r="BM59" s="139"/>
      <c r="BN59" s="164"/>
      <c r="BO59" s="165"/>
    </row>
    <row r="60" spans="2:67" ht="33">
      <c r="B60" s="400" t="s">
        <v>247</v>
      </c>
      <c r="C60" s="401" t="s">
        <v>276</v>
      </c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3"/>
      <c r="Z60" s="404"/>
      <c r="AA60" s="134" t="s">
        <v>127</v>
      </c>
      <c r="AB60" s="135"/>
      <c r="AC60" s="339"/>
      <c r="AD60" s="405"/>
      <c r="AE60" s="134" t="s">
        <v>164</v>
      </c>
      <c r="AF60" s="135"/>
      <c r="AG60" s="134" t="s">
        <v>102</v>
      </c>
      <c r="AH60" s="135"/>
      <c r="AI60" s="299" t="s">
        <v>262</v>
      </c>
      <c r="AJ60" s="297"/>
      <c r="AK60" s="141"/>
      <c r="AL60" s="297"/>
      <c r="AM60" s="300"/>
      <c r="AN60" s="297"/>
      <c r="AO60" s="300" t="s">
        <v>263</v>
      </c>
      <c r="AP60" s="297"/>
      <c r="AQ60" s="299" t="s">
        <v>173</v>
      </c>
      <c r="AR60" s="297"/>
      <c r="AS60" s="406" t="s">
        <v>197</v>
      </c>
      <c r="AT60" s="407"/>
      <c r="AU60" s="408"/>
      <c r="AV60" s="409"/>
      <c r="AW60" s="410"/>
      <c r="AX60" s="299" t="s">
        <v>173</v>
      </c>
      <c r="AY60" s="297"/>
      <c r="AZ60" s="406" t="s">
        <v>197</v>
      </c>
      <c r="BA60" s="407"/>
      <c r="BB60" s="408"/>
      <c r="BC60" s="141" t="s">
        <v>112</v>
      </c>
      <c r="BD60" s="366" t="s">
        <v>108</v>
      </c>
      <c r="BE60" s="134" t="s">
        <v>112</v>
      </c>
      <c r="BF60" s="135"/>
      <c r="BG60" s="299" t="s">
        <v>183</v>
      </c>
      <c r="BH60" s="300"/>
      <c r="BI60" s="300"/>
      <c r="BJ60" s="300"/>
      <c r="BK60" s="300"/>
      <c r="BL60" s="300"/>
      <c r="BM60" s="300"/>
      <c r="BN60" s="307"/>
      <c r="BO60" s="308"/>
    </row>
    <row r="61" spans="2:67" ht="40.5" customHeight="1">
      <c r="B61" s="364" t="s">
        <v>252</v>
      </c>
      <c r="C61" s="365" t="s">
        <v>250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312"/>
      <c r="Z61" s="332"/>
      <c r="AA61" s="134" t="s">
        <v>127</v>
      </c>
      <c r="AB61" s="135"/>
      <c r="AC61" s="134"/>
      <c r="AD61" s="135"/>
      <c r="AE61" s="134" t="s">
        <v>174</v>
      </c>
      <c r="AF61" s="135"/>
      <c r="AG61" s="134" t="s">
        <v>124</v>
      </c>
      <c r="AH61" s="135"/>
      <c r="AI61" s="134"/>
      <c r="AJ61" s="137"/>
      <c r="AK61" s="145"/>
      <c r="AL61" s="137"/>
      <c r="AM61" s="145" t="s">
        <v>124</v>
      </c>
      <c r="AN61" s="137"/>
      <c r="AO61" s="145"/>
      <c r="AP61" s="135"/>
      <c r="AQ61" s="134" t="s">
        <v>102</v>
      </c>
      <c r="AR61" s="136"/>
      <c r="AS61" s="145" t="s">
        <v>196</v>
      </c>
      <c r="AT61" s="411"/>
      <c r="AU61" s="412"/>
      <c r="AV61" s="145"/>
      <c r="AW61" s="135" t="s">
        <v>112</v>
      </c>
      <c r="AX61" s="134" t="s">
        <v>229</v>
      </c>
      <c r="AY61" s="136"/>
      <c r="AZ61" s="145" t="s">
        <v>196</v>
      </c>
      <c r="BA61" s="312"/>
      <c r="BB61" s="313"/>
      <c r="BC61" s="145" t="s">
        <v>175</v>
      </c>
      <c r="BD61" s="135" t="s">
        <v>108</v>
      </c>
      <c r="BE61" s="134" t="s">
        <v>175</v>
      </c>
      <c r="BF61" s="135"/>
      <c r="BG61" s="134" t="s">
        <v>142</v>
      </c>
      <c r="BH61" s="136"/>
      <c r="BI61" s="136"/>
      <c r="BJ61" s="136"/>
      <c r="BK61" s="136"/>
      <c r="BL61" s="136"/>
      <c r="BM61" s="136"/>
      <c r="BN61" s="295"/>
      <c r="BO61" s="296"/>
    </row>
    <row r="62" spans="2:74" ht="40.5" customHeight="1">
      <c r="B62" s="364" t="s">
        <v>253</v>
      </c>
      <c r="C62" s="365" t="s">
        <v>251</v>
      </c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5"/>
      <c r="Z62" s="296"/>
      <c r="AA62" s="166"/>
      <c r="AB62" s="167"/>
      <c r="AC62" s="134" t="s">
        <v>221</v>
      </c>
      <c r="AD62" s="135"/>
      <c r="AE62" s="134" t="s">
        <v>102</v>
      </c>
      <c r="AF62" s="135"/>
      <c r="AG62" s="134" t="s">
        <v>264</v>
      </c>
      <c r="AH62" s="135"/>
      <c r="AI62" s="134" t="s">
        <v>265</v>
      </c>
      <c r="AJ62" s="137"/>
      <c r="AK62" s="145" t="s">
        <v>266</v>
      </c>
      <c r="AL62" s="137"/>
      <c r="AM62" s="145"/>
      <c r="AN62" s="137"/>
      <c r="AO62" s="145"/>
      <c r="AP62" s="135"/>
      <c r="AQ62" s="134" t="s">
        <v>102</v>
      </c>
      <c r="AR62" s="137"/>
      <c r="AS62" s="145" t="s">
        <v>264</v>
      </c>
      <c r="AT62" s="136"/>
      <c r="AU62" s="137"/>
      <c r="AV62" s="145" t="s">
        <v>127</v>
      </c>
      <c r="AW62" s="135" t="s">
        <v>112</v>
      </c>
      <c r="AX62" s="134"/>
      <c r="AY62" s="137"/>
      <c r="AZ62" s="145"/>
      <c r="BA62" s="312"/>
      <c r="BB62" s="313"/>
      <c r="BC62" s="145"/>
      <c r="BD62" s="135"/>
      <c r="BE62" s="134" t="s">
        <v>127</v>
      </c>
      <c r="BF62" s="135"/>
      <c r="BG62" s="134" t="s">
        <v>141</v>
      </c>
      <c r="BH62" s="136"/>
      <c r="BI62" s="136"/>
      <c r="BJ62" s="136"/>
      <c r="BK62" s="136"/>
      <c r="BL62" s="136"/>
      <c r="BM62" s="136"/>
      <c r="BN62" s="295"/>
      <c r="BO62" s="296"/>
      <c r="BR62" s="133"/>
      <c r="BS62" s="86"/>
      <c r="BT62" s="133"/>
      <c r="BU62" s="86"/>
      <c r="BV62" s="133"/>
    </row>
    <row r="63" spans="2:67" ht="47.25" customHeight="1" thickBot="1">
      <c r="B63" s="364" t="s">
        <v>254</v>
      </c>
      <c r="C63" s="162" t="s">
        <v>220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4"/>
      <c r="Z63" s="165"/>
      <c r="AA63" s="166"/>
      <c r="AB63" s="167"/>
      <c r="AC63" s="134" t="s">
        <v>128</v>
      </c>
      <c r="AD63" s="135"/>
      <c r="AE63" s="134" t="s">
        <v>223</v>
      </c>
      <c r="AF63" s="135"/>
      <c r="AG63" s="134" t="s">
        <v>224</v>
      </c>
      <c r="AH63" s="135"/>
      <c r="AI63" s="134" t="s">
        <v>225</v>
      </c>
      <c r="AJ63" s="137"/>
      <c r="AK63" s="143"/>
      <c r="AL63" s="144"/>
      <c r="AM63" s="145" t="s">
        <v>197</v>
      </c>
      <c r="AN63" s="137"/>
      <c r="AO63" s="145"/>
      <c r="AP63" s="135"/>
      <c r="AQ63" s="134" t="s">
        <v>223</v>
      </c>
      <c r="AR63" s="137"/>
      <c r="AS63" s="138" t="s">
        <v>224</v>
      </c>
      <c r="AT63" s="139"/>
      <c r="AU63" s="140"/>
      <c r="AV63" s="145" t="s">
        <v>112</v>
      </c>
      <c r="AW63" s="135" t="s">
        <v>112</v>
      </c>
      <c r="AX63" s="134"/>
      <c r="AY63" s="137"/>
      <c r="AZ63" s="138"/>
      <c r="BA63" s="146"/>
      <c r="BB63" s="147"/>
      <c r="BC63" s="145"/>
      <c r="BD63" s="135"/>
      <c r="BE63" s="134" t="s">
        <v>112</v>
      </c>
      <c r="BF63" s="135"/>
      <c r="BG63" s="317" t="s">
        <v>255</v>
      </c>
      <c r="BH63" s="318"/>
      <c r="BI63" s="318"/>
      <c r="BJ63" s="318"/>
      <c r="BK63" s="318"/>
      <c r="BL63" s="318"/>
      <c r="BM63" s="318"/>
      <c r="BN63" s="369"/>
      <c r="BO63" s="370"/>
    </row>
    <row r="64" spans="1:67" ht="33.75" thickBot="1">
      <c r="A64" s="66"/>
      <c r="B64" s="413" t="s">
        <v>73</v>
      </c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273">
        <f>SUM(AE34+AE43)</f>
        <v>1460</v>
      </c>
      <c r="AF64" s="274"/>
      <c r="AG64" s="271">
        <f>SUM(AG34+AG43)</f>
        <v>584</v>
      </c>
      <c r="AH64" s="274"/>
      <c r="AI64" s="271">
        <f>SUM(AI34+AI43)</f>
        <v>212</v>
      </c>
      <c r="AJ64" s="272"/>
      <c r="AK64" s="273">
        <f>SUM(AK34+AK43)</f>
        <v>30</v>
      </c>
      <c r="AL64" s="272"/>
      <c r="AM64" s="273">
        <f>SUM(AM34+AM43)</f>
        <v>342</v>
      </c>
      <c r="AN64" s="272"/>
      <c r="AO64" s="273"/>
      <c r="AP64" s="274"/>
      <c r="AQ64" s="271">
        <f>SUM(AQ34+AQ43)</f>
        <v>970</v>
      </c>
      <c r="AR64" s="274"/>
      <c r="AS64" s="271">
        <f>SUM(AS34+AS43)</f>
        <v>400</v>
      </c>
      <c r="AT64" s="275"/>
      <c r="AU64" s="272"/>
      <c r="AV64" s="273">
        <f>SUM(AV34+AV43)</f>
        <v>31</v>
      </c>
      <c r="AW64" s="274" t="e">
        <f>SUM(AW34,AW43)</f>
        <v>#REF!</v>
      </c>
      <c r="AX64" s="271">
        <f>SUM(AX34+AX43)</f>
        <v>490</v>
      </c>
      <c r="AY64" s="272"/>
      <c r="AZ64" s="271">
        <f>SUM(AZ34+AZ43)</f>
        <v>184</v>
      </c>
      <c r="BA64" s="275"/>
      <c r="BB64" s="272"/>
      <c r="BC64" s="273">
        <f>SUM(BC34+BC43)</f>
        <v>15</v>
      </c>
      <c r="BD64" s="274" t="e">
        <f>SUM(BD34,BD43)</f>
        <v>#REF!</v>
      </c>
      <c r="BE64" s="273">
        <f>SUM(BE34+BE43)</f>
        <v>46</v>
      </c>
      <c r="BF64" s="274">
        <f>SUM(BF34,BF43)</f>
        <v>0</v>
      </c>
      <c r="BG64" s="148"/>
      <c r="BH64" s="353"/>
      <c r="BI64" s="353"/>
      <c r="BJ64" s="353"/>
      <c r="BK64" s="353"/>
      <c r="BL64" s="353"/>
      <c r="BM64" s="353"/>
      <c r="BN64" s="350"/>
      <c r="BO64" s="351"/>
    </row>
    <row r="65" spans="1:67" ht="33">
      <c r="A65" s="66"/>
      <c r="B65" s="415" t="s">
        <v>15</v>
      </c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06"/>
      <c r="AF65" s="408"/>
      <c r="AG65" s="406"/>
      <c r="AH65" s="407"/>
      <c r="AI65" s="339"/>
      <c r="AJ65" s="408"/>
      <c r="AK65" s="406"/>
      <c r="AL65" s="408"/>
      <c r="AM65" s="406"/>
      <c r="AN65" s="408"/>
      <c r="AO65" s="406"/>
      <c r="AP65" s="405"/>
      <c r="AQ65" s="417">
        <v>24</v>
      </c>
      <c r="AR65" s="418"/>
      <c r="AS65" s="418"/>
      <c r="AT65" s="418"/>
      <c r="AU65" s="418"/>
      <c r="AV65" s="418"/>
      <c r="AW65" s="419"/>
      <c r="AX65" s="417">
        <v>23</v>
      </c>
      <c r="AY65" s="418"/>
      <c r="AZ65" s="418"/>
      <c r="BA65" s="418"/>
      <c r="BB65" s="418"/>
      <c r="BC65" s="418"/>
      <c r="BD65" s="419"/>
      <c r="BE65" s="420"/>
      <c r="BF65" s="421"/>
      <c r="BG65" s="339"/>
      <c r="BH65" s="407"/>
      <c r="BI65" s="407"/>
      <c r="BJ65" s="407"/>
      <c r="BK65" s="407"/>
      <c r="BL65" s="407"/>
      <c r="BM65" s="407"/>
      <c r="BN65" s="341"/>
      <c r="BO65" s="342"/>
    </row>
    <row r="66" spans="1:67" ht="36" customHeight="1">
      <c r="A66" s="66"/>
      <c r="B66" s="365" t="s">
        <v>165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145">
        <v>2</v>
      </c>
      <c r="AF66" s="137"/>
      <c r="AG66" s="422"/>
      <c r="AH66" s="423"/>
      <c r="AI66" s="424"/>
      <c r="AJ66" s="425"/>
      <c r="AK66" s="422"/>
      <c r="AL66" s="425"/>
      <c r="AM66" s="422"/>
      <c r="AN66" s="425"/>
      <c r="AO66" s="422"/>
      <c r="AP66" s="426"/>
      <c r="AQ66" s="427">
        <v>1</v>
      </c>
      <c r="AR66" s="428"/>
      <c r="AS66" s="428"/>
      <c r="AT66" s="428"/>
      <c r="AU66" s="428"/>
      <c r="AV66" s="428"/>
      <c r="AW66" s="429"/>
      <c r="AX66" s="427">
        <v>1</v>
      </c>
      <c r="AY66" s="428"/>
      <c r="AZ66" s="428"/>
      <c r="BA66" s="428"/>
      <c r="BB66" s="428"/>
      <c r="BC66" s="428"/>
      <c r="BD66" s="429"/>
      <c r="BE66" s="430"/>
      <c r="BF66" s="431"/>
      <c r="BG66" s="134"/>
      <c r="BH66" s="136"/>
      <c r="BI66" s="136"/>
      <c r="BJ66" s="136"/>
      <c r="BK66" s="136"/>
      <c r="BL66" s="136"/>
      <c r="BM66" s="136"/>
      <c r="BN66" s="295"/>
      <c r="BO66" s="296"/>
    </row>
    <row r="67" spans="1:67" ht="33">
      <c r="A67" s="66"/>
      <c r="B67" s="432" t="s">
        <v>16</v>
      </c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4" t="s">
        <v>274</v>
      </c>
      <c r="AF67" s="435"/>
      <c r="AG67" s="145"/>
      <c r="AH67" s="136"/>
      <c r="AI67" s="134"/>
      <c r="AJ67" s="137"/>
      <c r="AK67" s="145"/>
      <c r="AL67" s="137"/>
      <c r="AM67" s="145"/>
      <c r="AN67" s="137"/>
      <c r="AO67" s="145"/>
      <c r="AP67" s="135"/>
      <c r="AQ67" s="427">
        <v>4</v>
      </c>
      <c r="AR67" s="428"/>
      <c r="AS67" s="428"/>
      <c r="AT67" s="428"/>
      <c r="AU67" s="428"/>
      <c r="AV67" s="428"/>
      <c r="AW67" s="429"/>
      <c r="AX67" s="436" t="s">
        <v>273</v>
      </c>
      <c r="AY67" s="437"/>
      <c r="AZ67" s="437"/>
      <c r="BA67" s="437"/>
      <c r="BB67" s="437"/>
      <c r="BC67" s="437"/>
      <c r="BD67" s="438"/>
      <c r="BE67" s="439"/>
      <c r="BF67" s="440"/>
      <c r="BG67" s="134"/>
      <c r="BH67" s="136"/>
      <c r="BI67" s="136"/>
      <c r="BJ67" s="136"/>
      <c r="BK67" s="136"/>
      <c r="BL67" s="136"/>
      <c r="BM67" s="136"/>
      <c r="BN67" s="295"/>
      <c r="BO67" s="296"/>
    </row>
    <row r="68" spans="2:67" ht="33.75" thickBot="1">
      <c r="B68" s="441" t="s">
        <v>17</v>
      </c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3" t="s">
        <v>275</v>
      </c>
      <c r="AF68" s="444"/>
      <c r="AG68" s="352"/>
      <c r="AH68" s="353"/>
      <c r="AI68" s="148"/>
      <c r="AJ68" s="354"/>
      <c r="AK68" s="352"/>
      <c r="AL68" s="354"/>
      <c r="AM68" s="352"/>
      <c r="AN68" s="354"/>
      <c r="AO68" s="352"/>
      <c r="AP68" s="445"/>
      <c r="AQ68" s="446" t="s">
        <v>198</v>
      </c>
      <c r="AR68" s="447"/>
      <c r="AS68" s="447"/>
      <c r="AT68" s="447"/>
      <c r="AU68" s="447"/>
      <c r="AV68" s="447"/>
      <c r="AW68" s="448"/>
      <c r="AX68" s="446" t="s">
        <v>272</v>
      </c>
      <c r="AY68" s="447"/>
      <c r="AZ68" s="447"/>
      <c r="BA68" s="447"/>
      <c r="BB68" s="447"/>
      <c r="BC68" s="447"/>
      <c r="BD68" s="448"/>
      <c r="BE68" s="449"/>
      <c r="BF68" s="450"/>
      <c r="BG68" s="381"/>
      <c r="BH68" s="139"/>
      <c r="BI68" s="139"/>
      <c r="BJ68" s="139"/>
      <c r="BK68" s="139"/>
      <c r="BL68" s="139"/>
      <c r="BM68" s="139"/>
      <c r="BN68" s="164"/>
      <c r="BO68" s="165"/>
    </row>
    <row r="69" spans="2:67" ht="31.5" thickBot="1">
      <c r="B69" s="451"/>
      <c r="C69" s="451"/>
      <c r="D69" s="452"/>
      <c r="E69" s="452"/>
      <c r="F69" s="452"/>
      <c r="G69" s="452"/>
      <c r="H69" s="452"/>
      <c r="I69" s="453"/>
      <c r="J69" s="454"/>
      <c r="K69" s="452"/>
      <c r="L69" s="455"/>
      <c r="M69" s="455"/>
      <c r="N69" s="455"/>
      <c r="O69" s="452"/>
      <c r="P69" s="452"/>
      <c r="Q69" s="452"/>
      <c r="R69" s="452"/>
      <c r="S69" s="456"/>
      <c r="T69" s="457"/>
      <c r="U69" s="455"/>
      <c r="V69" s="456"/>
      <c r="W69" s="454"/>
      <c r="X69" s="452"/>
      <c r="Y69" s="452"/>
      <c r="Z69" s="452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  <c r="AK69" s="455"/>
      <c r="AL69" s="456"/>
      <c r="AM69" s="454"/>
      <c r="AN69" s="452"/>
      <c r="AO69" s="452"/>
      <c r="AP69" s="452"/>
      <c r="AQ69" s="452"/>
      <c r="AR69" s="455"/>
      <c r="AS69" s="455"/>
      <c r="AT69" s="455"/>
      <c r="AU69" s="455"/>
      <c r="AV69" s="458"/>
      <c r="AW69" s="458"/>
      <c r="AX69" s="459"/>
      <c r="AY69" s="459"/>
      <c r="AZ69" s="459"/>
      <c r="BA69" s="459"/>
      <c r="BB69" s="460"/>
      <c r="BC69" s="458"/>
      <c r="BD69" s="458"/>
      <c r="BE69" s="458"/>
      <c r="BF69" s="458"/>
      <c r="BG69" s="458"/>
      <c r="BH69" s="458"/>
      <c r="BI69" s="458"/>
      <c r="BJ69" s="458"/>
      <c r="BK69" s="458"/>
      <c r="BL69" s="458"/>
      <c r="BM69" s="458"/>
      <c r="BN69" s="461"/>
      <c r="BO69" s="461"/>
    </row>
    <row r="70" spans="2:67" ht="35.25" thickBot="1">
      <c r="B70" s="462" t="s">
        <v>243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4" t="s">
        <v>92</v>
      </c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6"/>
      <c r="BA70" s="464" t="s">
        <v>94</v>
      </c>
      <c r="BB70" s="465"/>
      <c r="BC70" s="465"/>
      <c r="BD70" s="465"/>
      <c r="BE70" s="465"/>
      <c r="BF70" s="465"/>
      <c r="BG70" s="465"/>
      <c r="BH70" s="465"/>
      <c r="BI70" s="465"/>
      <c r="BJ70" s="465"/>
      <c r="BK70" s="465"/>
      <c r="BL70" s="465"/>
      <c r="BM70" s="465"/>
      <c r="BN70" s="465"/>
      <c r="BO70" s="466"/>
    </row>
    <row r="71" spans="2:67" ht="30.75" customHeight="1">
      <c r="B71" s="467" t="s">
        <v>20</v>
      </c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 t="s">
        <v>19</v>
      </c>
      <c r="P71" s="468"/>
      <c r="Q71" s="468"/>
      <c r="R71" s="468"/>
      <c r="S71" s="468" t="s">
        <v>21</v>
      </c>
      <c r="T71" s="468"/>
      <c r="U71" s="468"/>
      <c r="V71" s="468"/>
      <c r="W71" s="469" t="s">
        <v>88</v>
      </c>
      <c r="X71" s="469"/>
      <c r="Y71" s="469"/>
      <c r="Z71" s="470"/>
      <c r="AA71" s="471" t="s">
        <v>19</v>
      </c>
      <c r="AB71" s="472"/>
      <c r="AC71" s="472"/>
      <c r="AD71" s="472"/>
      <c r="AE71" s="472"/>
      <c r="AF71" s="472"/>
      <c r="AG71" s="472"/>
      <c r="AH71" s="472"/>
      <c r="AI71" s="472"/>
      <c r="AJ71" s="472"/>
      <c r="AK71" s="473"/>
      <c r="AL71" s="474" t="s">
        <v>21</v>
      </c>
      <c r="AM71" s="472"/>
      <c r="AN71" s="472"/>
      <c r="AO71" s="472"/>
      <c r="AP71" s="472"/>
      <c r="AQ71" s="472"/>
      <c r="AR71" s="473"/>
      <c r="AS71" s="474" t="s">
        <v>88</v>
      </c>
      <c r="AT71" s="472"/>
      <c r="AU71" s="472"/>
      <c r="AV71" s="472"/>
      <c r="AW71" s="472"/>
      <c r="AX71" s="472"/>
      <c r="AY71" s="472"/>
      <c r="AZ71" s="475"/>
      <c r="BA71" s="287" t="s">
        <v>93</v>
      </c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6"/>
    </row>
    <row r="72" spans="2:67" ht="33.75" thickBot="1">
      <c r="B72" s="476" t="s">
        <v>172</v>
      </c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8">
        <v>2</v>
      </c>
      <c r="P72" s="478"/>
      <c r="Q72" s="478"/>
      <c r="R72" s="478"/>
      <c r="S72" s="478">
        <v>2</v>
      </c>
      <c r="T72" s="478"/>
      <c r="U72" s="478"/>
      <c r="V72" s="478"/>
      <c r="W72" s="478">
        <v>3</v>
      </c>
      <c r="X72" s="478"/>
      <c r="Y72" s="478"/>
      <c r="Z72" s="352"/>
      <c r="AA72" s="148">
        <v>2</v>
      </c>
      <c r="AB72" s="353"/>
      <c r="AC72" s="353"/>
      <c r="AD72" s="353"/>
      <c r="AE72" s="353"/>
      <c r="AF72" s="353"/>
      <c r="AG72" s="353"/>
      <c r="AH72" s="353"/>
      <c r="AI72" s="353"/>
      <c r="AJ72" s="353"/>
      <c r="AK72" s="354"/>
      <c r="AL72" s="352">
        <v>8</v>
      </c>
      <c r="AM72" s="353"/>
      <c r="AN72" s="353"/>
      <c r="AO72" s="353"/>
      <c r="AP72" s="353"/>
      <c r="AQ72" s="353"/>
      <c r="AR72" s="354"/>
      <c r="AS72" s="352">
        <v>11</v>
      </c>
      <c r="AT72" s="353"/>
      <c r="AU72" s="353"/>
      <c r="AV72" s="353"/>
      <c r="AW72" s="353"/>
      <c r="AX72" s="353"/>
      <c r="AY72" s="353"/>
      <c r="AZ72" s="445"/>
      <c r="BA72" s="381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479"/>
    </row>
    <row r="73" spans="2:67" ht="18.75"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480"/>
      <c r="AD73" s="480"/>
      <c r="AE73" s="480"/>
      <c r="AF73" s="480"/>
      <c r="AG73" s="480"/>
      <c r="AH73" s="480"/>
      <c r="AI73" s="480"/>
      <c r="AJ73" s="480"/>
      <c r="AK73" s="480"/>
      <c r="AL73" s="480"/>
      <c r="AM73" s="480"/>
      <c r="AN73" s="480"/>
      <c r="AO73" s="480"/>
      <c r="AP73" s="480"/>
      <c r="AQ73" s="480"/>
      <c r="AR73" s="480"/>
      <c r="AS73" s="480"/>
      <c r="AT73" s="480"/>
      <c r="AU73" s="480"/>
      <c r="AV73" s="480"/>
      <c r="AW73" s="480"/>
      <c r="AX73" s="480"/>
      <c r="AY73" s="480"/>
      <c r="AZ73" s="480"/>
      <c r="BA73" s="480"/>
      <c r="BB73" s="480"/>
      <c r="BC73" s="480"/>
      <c r="BD73" s="480"/>
      <c r="BE73" s="481"/>
      <c r="BF73" s="481"/>
      <c r="BG73" s="482"/>
      <c r="BH73" s="482"/>
      <c r="BI73" s="482"/>
      <c r="BJ73" s="482"/>
      <c r="BK73" s="482"/>
      <c r="BL73" s="482"/>
      <c r="BM73" s="482"/>
      <c r="BN73" s="482"/>
      <c r="BO73" s="482"/>
    </row>
    <row r="74" spans="2:67" ht="35.25"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4" t="s">
        <v>101</v>
      </c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5"/>
      <c r="BA74" s="485"/>
      <c r="BB74" s="485"/>
      <c r="BC74" s="485"/>
      <c r="BD74" s="486"/>
      <c r="BE74" s="487"/>
      <c r="BF74" s="487"/>
      <c r="BG74" s="487"/>
      <c r="BH74" s="487"/>
      <c r="BI74" s="487"/>
      <c r="BJ74" s="487"/>
      <c r="BK74" s="487"/>
      <c r="BL74" s="487"/>
      <c r="BM74" s="487"/>
      <c r="BN74" s="487"/>
      <c r="BO74" s="487"/>
    </row>
    <row r="75" spans="2:67" ht="19.5" thickBot="1"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9"/>
      <c r="T75" s="489"/>
      <c r="U75" s="488"/>
      <c r="V75" s="490"/>
      <c r="W75" s="490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91"/>
      <c r="BA75" s="491"/>
      <c r="BB75" s="491"/>
      <c r="BC75" s="491"/>
      <c r="BD75" s="492"/>
      <c r="BE75" s="482"/>
      <c r="BF75" s="482"/>
      <c r="BG75" s="482"/>
      <c r="BH75" s="482"/>
      <c r="BI75" s="482"/>
      <c r="BJ75" s="482"/>
      <c r="BK75" s="482"/>
      <c r="BL75" s="482"/>
      <c r="BM75" s="482"/>
      <c r="BN75" s="482"/>
      <c r="BO75" s="482"/>
    </row>
    <row r="76" spans="2:67" ht="105.75" customHeight="1" thickBot="1">
      <c r="B76" s="493" t="s">
        <v>75</v>
      </c>
      <c r="C76" s="493"/>
      <c r="D76" s="493"/>
      <c r="E76" s="493"/>
      <c r="F76" s="494" t="s">
        <v>76</v>
      </c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  <c r="AA76" s="494"/>
      <c r="AB76" s="494"/>
      <c r="AC76" s="494"/>
      <c r="AD76" s="494"/>
      <c r="AE76" s="494"/>
      <c r="AF76" s="494"/>
      <c r="AG76" s="494"/>
      <c r="AH76" s="494"/>
      <c r="AI76" s="494"/>
      <c r="AJ76" s="494"/>
      <c r="AK76" s="494"/>
      <c r="AL76" s="494"/>
      <c r="AM76" s="494"/>
      <c r="AN76" s="494"/>
      <c r="AO76" s="494"/>
      <c r="AP76" s="494"/>
      <c r="AQ76" s="494"/>
      <c r="AR76" s="494"/>
      <c r="AS76" s="494"/>
      <c r="AT76" s="494"/>
      <c r="AU76" s="494"/>
      <c r="AV76" s="494"/>
      <c r="AW76" s="494"/>
      <c r="AX76" s="494"/>
      <c r="AY76" s="494"/>
      <c r="AZ76" s="494"/>
      <c r="BA76" s="494"/>
      <c r="BB76" s="494"/>
      <c r="BC76" s="494"/>
      <c r="BD76" s="494"/>
      <c r="BE76" s="494"/>
      <c r="BF76" s="494"/>
      <c r="BG76" s="494"/>
      <c r="BH76" s="494"/>
      <c r="BI76" s="493" t="s">
        <v>103</v>
      </c>
      <c r="BJ76" s="493"/>
      <c r="BK76" s="493"/>
      <c r="BL76" s="493"/>
      <c r="BM76" s="493"/>
      <c r="BN76" s="493"/>
      <c r="BO76" s="493"/>
    </row>
    <row r="77" spans="2:67" ht="37.5" customHeight="1">
      <c r="B77" s="495" t="s">
        <v>140</v>
      </c>
      <c r="C77" s="496"/>
      <c r="D77" s="496"/>
      <c r="E77" s="497" t="s">
        <v>123</v>
      </c>
      <c r="F77" s="498" t="s">
        <v>244</v>
      </c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499"/>
      <c r="Z77" s="499"/>
      <c r="AA77" s="499"/>
      <c r="AB77" s="499"/>
      <c r="AC77" s="499"/>
      <c r="AD77" s="499"/>
      <c r="AE77" s="499"/>
      <c r="AF77" s="499"/>
      <c r="AG77" s="499"/>
      <c r="AH77" s="499"/>
      <c r="AI77" s="499"/>
      <c r="AJ77" s="499"/>
      <c r="AK77" s="499"/>
      <c r="AL77" s="499"/>
      <c r="AM77" s="499"/>
      <c r="AN77" s="499"/>
      <c r="AO77" s="499"/>
      <c r="AP77" s="499"/>
      <c r="AQ77" s="499"/>
      <c r="AR77" s="499"/>
      <c r="AS77" s="499"/>
      <c r="AT77" s="499"/>
      <c r="AU77" s="499"/>
      <c r="AV77" s="499"/>
      <c r="AW77" s="499"/>
      <c r="AX77" s="499"/>
      <c r="AY77" s="499"/>
      <c r="AZ77" s="499"/>
      <c r="BA77" s="499"/>
      <c r="BB77" s="499"/>
      <c r="BC77" s="499"/>
      <c r="BD77" s="499"/>
      <c r="BE77" s="499"/>
      <c r="BF77" s="499"/>
      <c r="BG77" s="499"/>
      <c r="BH77" s="500"/>
      <c r="BI77" s="501" t="s">
        <v>269</v>
      </c>
      <c r="BJ77" s="502"/>
      <c r="BK77" s="502"/>
      <c r="BL77" s="502"/>
      <c r="BM77" s="502"/>
      <c r="BN77" s="502"/>
      <c r="BO77" s="503"/>
    </row>
    <row r="78" spans="2:67" ht="33">
      <c r="B78" s="495" t="s">
        <v>141</v>
      </c>
      <c r="C78" s="496"/>
      <c r="D78" s="496"/>
      <c r="E78" s="497" t="s">
        <v>123</v>
      </c>
      <c r="F78" s="498" t="s">
        <v>245</v>
      </c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499"/>
      <c r="AM78" s="499"/>
      <c r="AN78" s="499"/>
      <c r="AO78" s="499"/>
      <c r="AP78" s="499"/>
      <c r="AQ78" s="499"/>
      <c r="AR78" s="499"/>
      <c r="AS78" s="499"/>
      <c r="AT78" s="499"/>
      <c r="AU78" s="499"/>
      <c r="AV78" s="499"/>
      <c r="AW78" s="499"/>
      <c r="AX78" s="499"/>
      <c r="AY78" s="499"/>
      <c r="AZ78" s="499"/>
      <c r="BA78" s="499"/>
      <c r="BB78" s="499"/>
      <c r="BC78" s="499"/>
      <c r="BD78" s="499"/>
      <c r="BE78" s="499"/>
      <c r="BF78" s="499"/>
      <c r="BG78" s="499"/>
      <c r="BH78" s="500"/>
      <c r="BI78" s="501" t="s">
        <v>256</v>
      </c>
      <c r="BJ78" s="502"/>
      <c r="BK78" s="502"/>
      <c r="BL78" s="502"/>
      <c r="BM78" s="502"/>
      <c r="BN78" s="502"/>
      <c r="BO78" s="503"/>
    </row>
    <row r="79" spans="2:67" ht="33" customHeight="1">
      <c r="B79" s="495" t="s">
        <v>142</v>
      </c>
      <c r="C79" s="496"/>
      <c r="D79" s="496"/>
      <c r="E79" s="497" t="s">
        <v>123</v>
      </c>
      <c r="F79" s="498" t="s">
        <v>194</v>
      </c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499"/>
      <c r="Z79" s="499"/>
      <c r="AA79" s="499"/>
      <c r="AB79" s="499"/>
      <c r="AC79" s="499"/>
      <c r="AD79" s="499"/>
      <c r="AE79" s="499"/>
      <c r="AF79" s="499"/>
      <c r="AG79" s="499"/>
      <c r="AH79" s="499"/>
      <c r="AI79" s="499"/>
      <c r="AJ79" s="499"/>
      <c r="AK79" s="499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  <c r="AW79" s="499"/>
      <c r="AX79" s="499"/>
      <c r="AY79" s="499"/>
      <c r="AZ79" s="499"/>
      <c r="BA79" s="499"/>
      <c r="BB79" s="499"/>
      <c r="BC79" s="499"/>
      <c r="BD79" s="499"/>
      <c r="BE79" s="499"/>
      <c r="BF79" s="499"/>
      <c r="BG79" s="499"/>
      <c r="BH79" s="500"/>
      <c r="BI79" s="501" t="s">
        <v>252</v>
      </c>
      <c r="BJ79" s="502"/>
      <c r="BK79" s="502"/>
      <c r="BL79" s="502"/>
      <c r="BM79" s="502"/>
      <c r="BN79" s="502"/>
      <c r="BO79" s="503"/>
    </row>
    <row r="80" spans="2:67" ht="33" customHeight="1">
      <c r="B80" s="504" t="s">
        <v>143</v>
      </c>
      <c r="C80" s="505"/>
      <c r="D80" s="505"/>
      <c r="E80" s="506"/>
      <c r="F80" s="507" t="s">
        <v>257</v>
      </c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508"/>
      <c r="AE80" s="508"/>
      <c r="AF80" s="508"/>
      <c r="AG80" s="508"/>
      <c r="AH80" s="508"/>
      <c r="AI80" s="508"/>
      <c r="AJ80" s="508"/>
      <c r="AK80" s="508"/>
      <c r="AL80" s="508"/>
      <c r="AM80" s="508"/>
      <c r="AN80" s="508"/>
      <c r="AO80" s="508"/>
      <c r="AP80" s="508"/>
      <c r="AQ80" s="508"/>
      <c r="AR80" s="508"/>
      <c r="AS80" s="508"/>
      <c r="AT80" s="508"/>
      <c r="AU80" s="508"/>
      <c r="AV80" s="508"/>
      <c r="AW80" s="508"/>
      <c r="AX80" s="508"/>
      <c r="AY80" s="508"/>
      <c r="AZ80" s="508"/>
      <c r="BA80" s="508"/>
      <c r="BB80" s="508"/>
      <c r="BC80" s="508"/>
      <c r="BD80" s="508"/>
      <c r="BE80" s="508"/>
      <c r="BF80" s="508"/>
      <c r="BG80" s="508"/>
      <c r="BH80" s="509"/>
      <c r="BI80" s="501" t="s">
        <v>270</v>
      </c>
      <c r="BJ80" s="510"/>
      <c r="BK80" s="510"/>
      <c r="BL80" s="510"/>
      <c r="BM80" s="510"/>
      <c r="BN80" s="510"/>
      <c r="BO80" s="511"/>
    </row>
    <row r="81" spans="2:67" ht="33" customHeight="1">
      <c r="B81" s="504" t="s">
        <v>144</v>
      </c>
      <c r="C81" s="505"/>
      <c r="D81" s="505"/>
      <c r="E81" s="506"/>
      <c r="F81" s="507" t="s">
        <v>258</v>
      </c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8"/>
      <c r="AJ81" s="508"/>
      <c r="AK81" s="508"/>
      <c r="AL81" s="508"/>
      <c r="AM81" s="508"/>
      <c r="AN81" s="508"/>
      <c r="AO81" s="508"/>
      <c r="AP81" s="508"/>
      <c r="AQ81" s="508"/>
      <c r="AR81" s="508"/>
      <c r="AS81" s="508"/>
      <c r="AT81" s="508"/>
      <c r="AU81" s="508"/>
      <c r="AV81" s="508"/>
      <c r="AW81" s="508"/>
      <c r="AX81" s="508"/>
      <c r="AY81" s="508"/>
      <c r="AZ81" s="508"/>
      <c r="BA81" s="508"/>
      <c r="BB81" s="508"/>
      <c r="BC81" s="508"/>
      <c r="BD81" s="508"/>
      <c r="BE81" s="508"/>
      <c r="BF81" s="508"/>
      <c r="BG81" s="508"/>
      <c r="BH81" s="509"/>
      <c r="BI81" s="501" t="s">
        <v>270</v>
      </c>
      <c r="BJ81" s="510"/>
      <c r="BK81" s="510"/>
      <c r="BL81" s="510"/>
      <c r="BM81" s="510"/>
      <c r="BN81" s="510"/>
      <c r="BO81" s="511"/>
    </row>
    <row r="82" spans="2:67" ht="33" customHeight="1">
      <c r="B82" s="504" t="s">
        <v>231</v>
      </c>
      <c r="C82" s="505"/>
      <c r="D82" s="505"/>
      <c r="E82" s="506"/>
      <c r="F82" s="507" t="s">
        <v>259</v>
      </c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8"/>
      <c r="AN82" s="508"/>
      <c r="AO82" s="508"/>
      <c r="AP82" s="508"/>
      <c r="AQ82" s="508"/>
      <c r="AR82" s="508"/>
      <c r="AS82" s="508"/>
      <c r="AT82" s="508"/>
      <c r="AU82" s="508"/>
      <c r="AV82" s="508"/>
      <c r="AW82" s="508"/>
      <c r="AX82" s="508"/>
      <c r="AY82" s="508"/>
      <c r="AZ82" s="508"/>
      <c r="BA82" s="508"/>
      <c r="BB82" s="508"/>
      <c r="BC82" s="508"/>
      <c r="BD82" s="508"/>
      <c r="BE82" s="508"/>
      <c r="BF82" s="508"/>
      <c r="BG82" s="508"/>
      <c r="BH82" s="509"/>
      <c r="BI82" s="501" t="s">
        <v>270</v>
      </c>
      <c r="BJ82" s="510"/>
      <c r="BK82" s="510"/>
      <c r="BL82" s="510"/>
      <c r="BM82" s="510"/>
      <c r="BN82" s="510"/>
      <c r="BO82" s="511"/>
    </row>
    <row r="83" spans="2:67" ht="33" customHeight="1" thickBot="1">
      <c r="B83" s="495" t="s">
        <v>260</v>
      </c>
      <c r="C83" s="496"/>
      <c r="D83" s="496"/>
      <c r="E83" s="497" t="s">
        <v>123</v>
      </c>
      <c r="F83" s="512" t="s">
        <v>261</v>
      </c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540"/>
      <c r="T83" s="540"/>
      <c r="U83" s="540"/>
      <c r="V83" s="540"/>
      <c r="W83" s="540"/>
      <c r="X83" s="540"/>
      <c r="Y83" s="540"/>
      <c r="Z83" s="540"/>
      <c r="AA83" s="540"/>
      <c r="AB83" s="540"/>
      <c r="AC83" s="540"/>
      <c r="AD83" s="540"/>
      <c r="AE83" s="540"/>
      <c r="AF83" s="540"/>
      <c r="AG83" s="540"/>
      <c r="AH83" s="540"/>
      <c r="AI83" s="540"/>
      <c r="AJ83" s="540"/>
      <c r="AK83" s="540"/>
      <c r="AL83" s="540"/>
      <c r="AM83" s="540"/>
      <c r="AN83" s="540"/>
      <c r="AO83" s="540"/>
      <c r="AP83" s="540"/>
      <c r="AQ83" s="540"/>
      <c r="AR83" s="540"/>
      <c r="AS83" s="540"/>
      <c r="AT83" s="540"/>
      <c r="AU83" s="540"/>
      <c r="AV83" s="540"/>
      <c r="AW83" s="540"/>
      <c r="AX83" s="540"/>
      <c r="AY83" s="540"/>
      <c r="AZ83" s="540"/>
      <c r="BA83" s="540"/>
      <c r="BB83" s="540"/>
      <c r="BC83" s="540"/>
      <c r="BD83" s="540"/>
      <c r="BE83" s="540"/>
      <c r="BF83" s="540"/>
      <c r="BG83" s="540"/>
      <c r="BH83" s="541"/>
      <c r="BI83" s="501" t="s">
        <v>254</v>
      </c>
      <c r="BJ83" s="502"/>
      <c r="BK83" s="502"/>
      <c r="BL83" s="502"/>
      <c r="BM83" s="502"/>
      <c r="BN83" s="502"/>
      <c r="BO83" s="503"/>
    </row>
    <row r="84" spans="2:67" ht="69" customHeight="1">
      <c r="B84" s="513" t="s">
        <v>145</v>
      </c>
      <c r="C84" s="513"/>
      <c r="D84" s="513"/>
      <c r="E84" s="513"/>
      <c r="F84" s="514" t="s">
        <v>182</v>
      </c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6"/>
      <c r="BI84" s="517" t="s">
        <v>95</v>
      </c>
      <c r="BJ84" s="518"/>
      <c r="BK84" s="518"/>
      <c r="BL84" s="518"/>
      <c r="BM84" s="518"/>
      <c r="BN84" s="518"/>
      <c r="BO84" s="519"/>
    </row>
    <row r="85" spans="2:67" ht="33">
      <c r="B85" s="343" t="s">
        <v>146</v>
      </c>
      <c r="C85" s="343"/>
      <c r="D85" s="343"/>
      <c r="E85" s="343"/>
      <c r="F85" s="520" t="s">
        <v>180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1"/>
      <c r="AL85" s="521"/>
      <c r="AM85" s="521"/>
      <c r="AN85" s="521"/>
      <c r="AO85" s="521"/>
      <c r="AP85" s="521"/>
      <c r="AQ85" s="521"/>
      <c r="AR85" s="521"/>
      <c r="AS85" s="521"/>
      <c r="AT85" s="521"/>
      <c r="AU85" s="521"/>
      <c r="AV85" s="521"/>
      <c r="AW85" s="521"/>
      <c r="AX85" s="521"/>
      <c r="AY85" s="521"/>
      <c r="AZ85" s="521"/>
      <c r="BA85" s="521"/>
      <c r="BB85" s="521"/>
      <c r="BC85" s="521"/>
      <c r="BD85" s="521"/>
      <c r="BE85" s="521"/>
      <c r="BF85" s="521"/>
      <c r="BG85" s="521"/>
      <c r="BH85" s="522"/>
      <c r="BI85" s="501" t="s">
        <v>96</v>
      </c>
      <c r="BJ85" s="502"/>
      <c r="BK85" s="502"/>
      <c r="BL85" s="502"/>
      <c r="BM85" s="502"/>
      <c r="BN85" s="502"/>
      <c r="BO85" s="503"/>
    </row>
    <row r="86" spans="2:67" ht="69" customHeight="1">
      <c r="B86" s="343" t="s">
        <v>147</v>
      </c>
      <c r="C86" s="343"/>
      <c r="D86" s="343"/>
      <c r="E86" s="343"/>
      <c r="F86" s="520" t="s">
        <v>292</v>
      </c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521"/>
      <c r="Z86" s="521"/>
      <c r="AA86" s="521"/>
      <c r="AB86" s="521"/>
      <c r="AC86" s="521"/>
      <c r="AD86" s="521"/>
      <c r="AE86" s="521"/>
      <c r="AF86" s="521"/>
      <c r="AG86" s="521"/>
      <c r="AH86" s="521"/>
      <c r="AI86" s="521"/>
      <c r="AJ86" s="521"/>
      <c r="AK86" s="521"/>
      <c r="AL86" s="521"/>
      <c r="AM86" s="521"/>
      <c r="AN86" s="521"/>
      <c r="AO86" s="521"/>
      <c r="AP86" s="521"/>
      <c r="AQ86" s="521"/>
      <c r="AR86" s="521"/>
      <c r="AS86" s="521"/>
      <c r="AT86" s="521"/>
      <c r="AU86" s="521"/>
      <c r="AV86" s="521"/>
      <c r="AW86" s="521"/>
      <c r="AX86" s="521"/>
      <c r="AY86" s="521"/>
      <c r="AZ86" s="521"/>
      <c r="BA86" s="521"/>
      <c r="BB86" s="521"/>
      <c r="BC86" s="521"/>
      <c r="BD86" s="521"/>
      <c r="BE86" s="521"/>
      <c r="BF86" s="521"/>
      <c r="BG86" s="521"/>
      <c r="BH86" s="522"/>
      <c r="BI86" s="501" t="s">
        <v>192</v>
      </c>
      <c r="BJ86" s="502"/>
      <c r="BK86" s="502"/>
      <c r="BL86" s="502"/>
      <c r="BM86" s="502"/>
      <c r="BN86" s="502"/>
      <c r="BO86" s="503"/>
    </row>
    <row r="87" spans="2:67" ht="48" customHeight="1" thickBot="1">
      <c r="B87" s="523" t="s">
        <v>148</v>
      </c>
      <c r="C87" s="523"/>
      <c r="D87" s="523"/>
      <c r="E87" s="523"/>
      <c r="F87" s="524" t="s">
        <v>293</v>
      </c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25"/>
      <c r="AD87" s="525"/>
      <c r="AE87" s="525"/>
      <c r="AF87" s="525"/>
      <c r="AG87" s="525"/>
      <c r="AH87" s="525"/>
      <c r="AI87" s="525"/>
      <c r="AJ87" s="525"/>
      <c r="AK87" s="525"/>
      <c r="AL87" s="525"/>
      <c r="AM87" s="525"/>
      <c r="AN87" s="525"/>
      <c r="AO87" s="525"/>
      <c r="AP87" s="525"/>
      <c r="AQ87" s="525"/>
      <c r="AR87" s="525"/>
      <c r="AS87" s="525"/>
      <c r="AT87" s="525"/>
      <c r="AU87" s="525"/>
      <c r="AV87" s="525"/>
      <c r="AW87" s="525"/>
      <c r="AX87" s="525"/>
      <c r="AY87" s="525"/>
      <c r="AZ87" s="525"/>
      <c r="BA87" s="525"/>
      <c r="BB87" s="525"/>
      <c r="BC87" s="525"/>
      <c r="BD87" s="525"/>
      <c r="BE87" s="525"/>
      <c r="BF87" s="525"/>
      <c r="BG87" s="525"/>
      <c r="BH87" s="526"/>
      <c r="BI87" s="527" t="s">
        <v>137</v>
      </c>
      <c r="BJ87" s="528"/>
      <c r="BK87" s="528"/>
      <c r="BL87" s="528"/>
      <c r="BM87" s="528"/>
      <c r="BN87" s="528"/>
      <c r="BO87" s="529"/>
    </row>
    <row r="88" spans="2:67" ht="33">
      <c r="B88" s="338" t="s">
        <v>149</v>
      </c>
      <c r="C88" s="338"/>
      <c r="D88" s="338"/>
      <c r="E88" s="338"/>
      <c r="F88" s="530" t="s">
        <v>184</v>
      </c>
      <c r="G88" s="531"/>
      <c r="H88" s="531"/>
      <c r="I88" s="531"/>
      <c r="J88" s="531"/>
      <c r="K88" s="531"/>
      <c r="L88" s="531"/>
      <c r="M88" s="531"/>
      <c r="N88" s="531"/>
      <c r="O88" s="531"/>
      <c r="P88" s="531"/>
      <c r="Q88" s="531"/>
      <c r="R88" s="531"/>
      <c r="S88" s="531"/>
      <c r="T88" s="531"/>
      <c r="U88" s="531"/>
      <c r="V88" s="531"/>
      <c r="W88" s="531"/>
      <c r="X88" s="531"/>
      <c r="Y88" s="531"/>
      <c r="Z88" s="531"/>
      <c r="AA88" s="531"/>
      <c r="AB88" s="531"/>
      <c r="AC88" s="531"/>
      <c r="AD88" s="531"/>
      <c r="AE88" s="531"/>
      <c r="AF88" s="531"/>
      <c r="AG88" s="531"/>
      <c r="AH88" s="531"/>
      <c r="AI88" s="531"/>
      <c r="AJ88" s="531"/>
      <c r="AK88" s="531"/>
      <c r="AL88" s="531"/>
      <c r="AM88" s="531"/>
      <c r="AN88" s="531"/>
      <c r="AO88" s="531"/>
      <c r="AP88" s="531"/>
      <c r="AQ88" s="531"/>
      <c r="AR88" s="531"/>
      <c r="AS88" s="531"/>
      <c r="AT88" s="531"/>
      <c r="AU88" s="531"/>
      <c r="AV88" s="531"/>
      <c r="AW88" s="531"/>
      <c r="AX88" s="531"/>
      <c r="AY88" s="531"/>
      <c r="AZ88" s="531"/>
      <c r="BA88" s="531"/>
      <c r="BB88" s="531"/>
      <c r="BC88" s="531"/>
      <c r="BD88" s="531"/>
      <c r="BE88" s="531"/>
      <c r="BF88" s="531"/>
      <c r="BG88" s="531"/>
      <c r="BH88" s="532"/>
      <c r="BI88" s="533" t="s">
        <v>79</v>
      </c>
      <c r="BJ88" s="534"/>
      <c r="BK88" s="534"/>
      <c r="BL88" s="534"/>
      <c r="BM88" s="534"/>
      <c r="BN88" s="534"/>
      <c r="BO88" s="535"/>
    </row>
    <row r="89" spans="2:67" ht="46.5" customHeight="1">
      <c r="B89" s="338" t="s">
        <v>150</v>
      </c>
      <c r="C89" s="338"/>
      <c r="D89" s="338"/>
      <c r="E89" s="338"/>
      <c r="F89" s="507" t="s">
        <v>186</v>
      </c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8"/>
      <c r="T89" s="508"/>
      <c r="U89" s="508"/>
      <c r="V89" s="508"/>
      <c r="W89" s="508"/>
      <c r="X89" s="508"/>
      <c r="Y89" s="508"/>
      <c r="Z89" s="508"/>
      <c r="AA89" s="508"/>
      <c r="AB89" s="508"/>
      <c r="AC89" s="508"/>
      <c r="AD89" s="508"/>
      <c r="AE89" s="508"/>
      <c r="AF89" s="508"/>
      <c r="AG89" s="508"/>
      <c r="AH89" s="508"/>
      <c r="AI89" s="508"/>
      <c r="AJ89" s="508"/>
      <c r="AK89" s="508"/>
      <c r="AL89" s="508"/>
      <c r="AM89" s="508"/>
      <c r="AN89" s="508"/>
      <c r="AO89" s="508"/>
      <c r="AP89" s="508"/>
      <c r="AQ89" s="508"/>
      <c r="AR89" s="508"/>
      <c r="AS89" s="508"/>
      <c r="AT89" s="508"/>
      <c r="AU89" s="508"/>
      <c r="AV89" s="508"/>
      <c r="AW89" s="508"/>
      <c r="AX89" s="508"/>
      <c r="AY89" s="508"/>
      <c r="AZ89" s="508"/>
      <c r="BA89" s="508"/>
      <c r="BB89" s="508"/>
      <c r="BC89" s="508"/>
      <c r="BD89" s="508"/>
      <c r="BE89" s="508"/>
      <c r="BF89" s="508"/>
      <c r="BG89" s="508"/>
      <c r="BH89" s="509"/>
      <c r="BI89" s="501" t="s">
        <v>282</v>
      </c>
      <c r="BJ89" s="502"/>
      <c r="BK89" s="502"/>
      <c r="BL89" s="502"/>
      <c r="BM89" s="502"/>
      <c r="BN89" s="502"/>
      <c r="BO89" s="503"/>
    </row>
    <row r="90" spans="2:67" ht="33">
      <c r="B90" s="338" t="s">
        <v>152</v>
      </c>
      <c r="C90" s="338"/>
      <c r="D90" s="338"/>
      <c r="E90" s="338"/>
      <c r="F90" s="507" t="s">
        <v>187</v>
      </c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8"/>
      <c r="T90" s="508"/>
      <c r="U90" s="508"/>
      <c r="V90" s="508"/>
      <c r="W90" s="508"/>
      <c r="X90" s="508"/>
      <c r="Y90" s="508"/>
      <c r="Z90" s="508"/>
      <c r="AA90" s="508"/>
      <c r="AB90" s="508"/>
      <c r="AC90" s="508"/>
      <c r="AD90" s="508"/>
      <c r="AE90" s="508"/>
      <c r="AF90" s="508"/>
      <c r="AG90" s="508"/>
      <c r="AH90" s="508"/>
      <c r="AI90" s="508"/>
      <c r="AJ90" s="508"/>
      <c r="AK90" s="508"/>
      <c r="AL90" s="508"/>
      <c r="AM90" s="508"/>
      <c r="AN90" s="508"/>
      <c r="AO90" s="508"/>
      <c r="AP90" s="508"/>
      <c r="AQ90" s="508"/>
      <c r="AR90" s="508"/>
      <c r="AS90" s="508"/>
      <c r="AT90" s="508"/>
      <c r="AU90" s="508"/>
      <c r="AV90" s="508"/>
      <c r="AW90" s="508"/>
      <c r="AX90" s="508"/>
      <c r="AY90" s="508"/>
      <c r="AZ90" s="508"/>
      <c r="BA90" s="508"/>
      <c r="BB90" s="508"/>
      <c r="BC90" s="508"/>
      <c r="BD90" s="508"/>
      <c r="BE90" s="508"/>
      <c r="BF90" s="508"/>
      <c r="BG90" s="508"/>
      <c r="BH90" s="509"/>
      <c r="BI90" s="501" t="s">
        <v>107</v>
      </c>
      <c r="BJ90" s="502"/>
      <c r="BK90" s="502"/>
      <c r="BL90" s="502"/>
      <c r="BM90" s="502"/>
      <c r="BN90" s="502"/>
      <c r="BO90" s="503"/>
    </row>
    <row r="91" spans="2:67" ht="69" customHeight="1">
      <c r="B91" s="338" t="s">
        <v>153</v>
      </c>
      <c r="C91" s="338"/>
      <c r="D91" s="338"/>
      <c r="E91" s="338"/>
      <c r="F91" s="507" t="s">
        <v>294</v>
      </c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8"/>
      <c r="AL91" s="508"/>
      <c r="AM91" s="508"/>
      <c r="AN91" s="508"/>
      <c r="AO91" s="508"/>
      <c r="AP91" s="508"/>
      <c r="AQ91" s="508"/>
      <c r="AR91" s="508"/>
      <c r="AS91" s="508"/>
      <c r="AT91" s="508"/>
      <c r="AU91" s="508"/>
      <c r="AV91" s="508"/>
      <c r="AW91" s="508"/>
      <c r="AX91" s="508"/>
      <c r="AY91" s="508"/>
      <c r="AZ91" s="508"/>
      <c r="BA91" s="508"/>
      <c r="BB91" s="508"/>
      <c r="BC91" s="508"/>
      <c r="BD91" s="508"/>
      <c r="BE91" s="508"/>
      <c r="BF91" s="508"/>
      <c r="BG91" s="508"/>
      <c r="BH91" s="509"/>
      <c r="BI91" s="501" t="s">
        <v>110</v>
      </c>
      <c r="BJ91" s="502"/>
      <c r="BK91" s="502"/>
      <c r="BL91" s="502"/>
      <c r="BM91" s="502"/>
      <c r="BN91" s="502"/>
      <c r="BO91" s="503"/>
    </row>
    <row r="92" spans="2:67" ht="42.75" customHeight="1">
      <c r="B92" s="343" t="s">
        <v>151</v>
      </c>
      <c r="C92" s="343"/>
      <c r="D92" s="343"/>
      <c r="E92" s="343"/>
      <c r="F92" s="507" t="s">
        <v>190</v>
      </c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  <c r="R92" s="508"/>
      <c r="S92" s="508"/>
      <c r="T92" s="508"/>
      <c r="U92" s="508"/>
      <c r="V92" s="508"/>
      <c r="W92" s="508"/>
      <c r="X92" s="508"/>
      <c r="Y92" s="508"/>
      <c r="Z92" s="508"/>
      <c r="AA92" s="508"/>
      <c r="AB92" s="508"/>
      <c r="AC92" s="508"/>
      <c r="AD92" s="508"/>
      <c r="AE92" s="508"/>
      <c r="AF92" s="508"/>
      <c r="AG92" s="508"/>
      <c r="AH92" s="508"/>
      <c r="AI92" s="508"/>
      <c r="AJ92" s="508"/>
      <c r="AK92" s="508"/>
      <c r="AL92" s="508"/>
      <c r="AM92" s="508"/>
      <c r="AN92" s="508"/>
      <c r="AO92" s="508"/>
      <c r="AP92" s="508"/>
      <c r="AQ92" s="508"/>
      <c r="AR92" s="508"/>
      <c r="AS92" s="508"/>
      <c r="AT92" s="508"/>
      <c r="AU92" s="508"/>
      <c r="AV92" s="508"/>
      <c r="AW92" s="508"/>
      <c r="AX92" s="508"/>
      <c r="AY92" s="508"/>
      <c r="AZ92" s="508"/>
      <c r="BA92" s="508"/>
      <c r="BB92" s="508"/>
      <c r="BC92" s="508"/>
      <c r="BD92" s="508"/>
      <c r="BE92" s="508"/>
      <c r="BF92" s="508"/>
      <c r="BG92" s="508"/>
      <c r="BH92" s="509"/>
      <c r="BI92" s="501" t="s">
        <v>113</v>
      </c>
      <c r="BJ92" s="502"/>
      <c r="BK92" s="502"/>
      <c r="BL92" s="502"/>
      <c r="BM92" s="502"/>
      <c r="BN92" s="502"/>
      <c r="BO92" s="503"/>
    </row>
    <row r="93" spans="2:67" ht="71.25" customHeight="1">
      <c r="B93" s="343" t="s">
        <v>162</v>
      </c>
      <c r="C93" s="343"/>
      <c r="D93" s="343"/>
      <c r="E93" s="343"/>
      <c r="F93" s="507" t="s">
        <v>195</v>
      </c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8"/>
      <c r="AK93" s="508"/>
      <c r="AL93" s="508"/>
      <c r="AM93" s="508"/>
      <c r="AN93" s="508"/>
      <c r="AO93" s="508"/>
      <c r="AP93" s="508"/>
      <c r="AQ93" s="508"/>
      <c r="AR93" s="508"/>
      <c r="AS93" s="508"/>
      <c r="AT93" s="508"/>
      <c r="AU93" s="508"/>
      <c r="AV93" s="508"/>
      <c r="AW93" s="508"/>
      <c r="AX93" s="508"/>
      <c r="AY93" s="508"/>
      <c r="AZ93" s="508"/>
      <c r="BA93" s="508"/>
      <c r="BB93" s="508"/>
      <c r="BC93" s="508"/>
      <c r="BD93" s="508"/>
      <c r="BE93" s="508"/>
      <c r="BF93" s="508"/>
      <c r="BG93" s="508"/>
      <c r="BH93" s="509"/>
      <c r="BI93" s="501" t="s">
        <v>98</v>
      </c>
      <c r="BJ93" s="502"/>
      <c r="BK93" s="502"/>
      <c r="BL93" s="502"/>
      <c r="BM93" s="502"/>
      <c r="BN93" s="502"/>
      <c r="BO93" s="503"/>
    </row>
    <row r="94" spans="2:67" ht="48" customHeight="1">
      <c r="B94" s="343" t="s">
        <v>166</v>
      </c>
      <c r="C94" s="343"/>
      <c r="D94" s="343"/>
      <c r="E94" s="343"/>
      <c r="F94" s="507" t="s">
        <v>296</v>
      </c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508"/>
      <c r="R94" s="508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08"/>
      <c r="AN94" s="508"/>
      <c r="AO94" s="508"/>
      <c r="AP94" s="508"/>
      <c r="AQ94" s="508"/>
      <c r="AR94" s="508"/>
      <c r="AS94" s="508"/>
      <c r="AT94" s="508"/>
      <c r="AU94" s="508"/>
      <c r="AV94" s="508"/>
      <c r="AW94" s="508"/>
      <c r="AX94" s="508"/>
      <c r="AY94" s="508"/>
      <c r="AZ94" s="508"/>
      <c r="BA94" s="508"/>
      <c r="BB94" s="508"/>
      <c r="BC94" s="508"/>
      <c r="BD94" s="508"/>
      <c r="BE94" s="508"/>
      <c r="BF94" s="508"/>
      <c r="BG94" s="508"/>
      <c r="BH94" s="509"/>
      <c r="BI94" s="501" t="s">
        <v>99</v>
      </c>
      <c r="BJ94" s="502"/>
      <c r="BK94" s="502"/>
      <c r="BL94" s="502"/>
      <c r="BM94" s="502"/>
      <c r="BN94" s="502"/>
      <c r="BO94" s="503"/>
    </row>
    <row r="95" spans="2:67" ht="69" customHeight="1">
      <c r="B95" s="343" t="s">
        <v>167</v>
      </c>
      <c r="C95" s="343"/>
      <c r="D95" s="343"/>
      <c r="E95" s="343"/>
      <c r="F95" s="507" t="s">
        <v>295</v>
      </c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8"/>
      <c r="AN95" s="508"/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8"/>
      <c r="BF95" s="508"/>
      <c r="BG95" s="508"/>
      <c r="BH95" s="509"/>
      <c r="BI95" s="501" t="s">
        <v>99</v>
      </c>
      <c r="BJ95" s="502"/>
      <c r="BK95" s="502"/>
      <c r="BL95" s="502"/>
      <c r="BM95" s="502"/>
      <c r="BN95" s="502"/>
      <c r="BO95" s="503"/>
    </row>
    <row r="96" spans="1:67" ht="50.25" customHeight="1" thickBot="1">
      <c r="A96" s="86"/>
      <c r="B96" s="523" t="s">
        <v>168</v>
      </c>
      <c r="C96" s="523"/>
      <c r="D96" s="523"/>
      <c r="E96" s="523"/>
      <c r="F96" s="512" t="s">
        <v>281</v>
      </c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6"/>
      <c r="AI96" s="536"/>
      <c r="AJ96" s="536"/>
      <c r="AK96" s="536"/>
      <c r="AL96" s="536"/>
      <c r="AM96" s="536"/>
      <c r="AN96" s="536"/>
      <c r="AO96" s="536"/>
      <c r="AP96" s="536"/>
      <c r="AQ96" s="536"/>
      <c r="AR96" s="536"/>
      <c r="AS96" s="536"/>
      <c r="AT96" s="536"/>
      <c r="AU96" s="536"/>
      <c r="AV96" s="536"/>
      <c r="AW96" s="536"/>
      <c r="AX96" s="536"/>
      <c r="AY96" s="536"/>
      <c r="AZ96" s="536"/>
      <c r="BA96" s="536"/>
      <c r="BB96" s="536"/>
      <c r="BC96" s="536"/>
      <c r="BD96" s="536"/>
      <c r="BE96" s="536"/>
      <c r="BF96" s="536"/>
      <c r="BG96" s="536"/>
      <c r="BH96" s="537"/>
      <c r="BI96" s="527" t="s">
        <v>154</v>
      </c>
      <c r="BJ96" s="528"/>
      <c r="BK96" s="528"/>
      <c r="BL96" s="528"/>
      <c r="BM96" s="528"/>
      <c r="BN96" s="528"/>
      <c r="BO96" s="529"/>
    </row>
    <row r="97" spans="1:67" ht="78" customHeight="1">
      <c r="A97" s="73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</row>
    <row r="98" spans="1:67" ht="40.5" customHeight="1">
      <c r="A98" s="73"/>
      <c r="B98" s="196" t="s">
        <v>236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</row>
    <row r="99" spans="1:2" ht="38.25" customHeight="1">
      <c r="A99" s="73"/>
      <c r="B99" s="20" t="s">
        <v>237</v>
      </c>
    </row>
    <row r="100" spans="1:67" ht="27" customHeight="1">
      <c r="A100" s="73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</row>
    <row r="101" spans="1:67" ht="52.5" customHeight="1">
      <c r="A101" s="86"/>
      <c r="B101" s="538" t="s">
        <v>242</v>
      </c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39"/>
      <c r="T101" s="539"/>
      <c r="U101" s="539"/>
      <c r="V101" s="539"/>
      <c r="W101" s="539"/>
      <c r="X101" s="539"/>
      <c r="Y101" s="539"/>
      <c r="Z101" s="539"/>
      <c r="AA101" s="539"/>
      <c r="AB101" s="539"/>
      <c r="AC101" s="539"/>
      <c r="AD101" s="539"/>
      <c r="AE101" s="539"/>
      <c r="AF101" s="539"/>
      <c r="AG101" s="539"/>
      <c r="AH101" s="539"/>
      <c r="AI101" s="539"/>
      <c r="AJ101" s="539"/>
      <c r="AK101" s="539"/>
      <c r="AL101" s="539"/>
      <c r="AM101" s="539"/>
      <c r="AN101" s="539"/>
      <c r="AO101" s="539"/>
      <c r="AP101" s="539"/>
      <c r="AQ101" s="539"/>
      <c r="AR101" s="539"/>
      <c r="AS101" s="539"/>
      <c r="AT101" s="539"/>
      <c r="AU101" s="539"/>
      <c r="AV101" s="539"/>
      <c r="AW101" s="539"/>
      <c r="AX101" s="539"/>
      <c r="AY101" s="539"/>
      <c r="AZ101" s="539"/>
      <c r="BA101" s="539"/>
      <c r="BB101" s="539"/>
      <c r="BC101" s="539"/>
      <c r="BD101" s="539"/>
      <c r="BE101" s="539"/>
      <c r="BF101" s="539"/>
      <c r="BG101" s="539"/>
      <c r="BH101" s="539"/>
      <c r="BI101" s="539"/>
      <c r="BJ101" s="539"/>
      <c r="BK101" s="539"/>
      <c r="BL101" s="539"/>
      <c r="BM101" s="539"/>
      <c r="BN101" s="539"/>
      <c r="BO101" s="539"/>
    </row>
    <row r="102" spans="1:67" ht="53.25" customHeight="1">
      <c r="A102" s="86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3"/>
      <c r="BE102" s="14"/>
      <c r="BF102" s="14"/>
      <c r="BG102" s="14"/>
      <c r="BH102" s="14"/>
      <c r="BI102" s="14"/>
      <c r="BJ102" s="14"/>
      <c r="BK102" s="14"/>
      <c r="BL102" s="14"/>
      <c r="BM102" s="59"/>
      <c r="BN102" s="59"/>
      <c r="BO102" s="59"/>
    </row>
    <row r="103" spans="1:67" ht="48.75" customHeight="1">
      <c r="A103" s="86"/>
      <c r="B103" s="124" t="s">
        <v>213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110" t="s">
        <v>213</v>
      </c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72"/>
      <c r="BI103" s="88"/>
      <c r="BJ103" s="88"/>
      <c r="BK103" s="88"/>
      <c r="BL103" s="14"/>
      <c r="BM103" s="59"/>
      <c r="BN103" s="59"/>
      <c r="BO103" s="59"/>
    </row>
    <row r="104" spans="1:67" ht="30.75" customHeight="1">
      <c r="A104" s="86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BH104" s="74"/>
      <c r="BI104" s="74"/>
      <c r="BJ104" s="74"/>
      <c r="BK104" s="74"/>
      <c r="BL104" s="60"/>
      <c r="BM104" s="60"/>
      <c r="BN104" s="60"/>
      <c r="BO104" s="60"/>
    </row>
    <row r="105" spans="1:67" ht="30.75" customHeight="1">
      <c r="A105" s="86"/>
      <c r="B105" s="197" t="s">
        <v>206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05" t="s">
        <v>214</v>
      </c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11"/>
      <c r="BI105" s="111"/>
      <c r="BJ105" s="111"/>
      <c r="BK105" s="60"/>
      <c r="BL105" s="60"/>
      <c r="BM105" s="62"/>
      <c r="BN105" s="62"/>
      <c r="BO105" s="62"/>
    </row>
    <row r="106" spans="1:67" ht="43.5" customHeight="1">
      <c r="A106" s="86"/>
      <c r="B106" s="110"/>
      <c r="C106" s="111"/>
      <c r="D106" s="111"/>
      <c r="E106" s="111"/>
      <c r="F106" s="111"/>
      <c r="G106" s="111"/>
      <c r="H106" s="111"/>
      <c r="I106" s="111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60" t="s">
        <v>215</v>
      </c>
      <c r="AH106" s="60"/>
      <c r="AI106" s="60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62"/>
      <c r="BL106" s="63"/>
      <c r="BM106" s="63"/>
      <c r="BN106" s="63"/>
      <c r="BO106" s="63"/>
    </row>
    <row r="107" spans="1:67" ht="38.25" customHeight="1">
      <c r="A107" s="86"/>
      <c r="B107" s="152"/>
      <c r="C107" s="152"/>
      <c r="D107" s="152"/>
      <c r="E107" s="152"/>
      <c r="F107" s="152"/>
      <c r="G107" s="152"/>
      <c r="H107" s="111"/>
      <c r="I107" s="156" t="s">
        <v>207</v>
      </c>
      <c r="J107" s="156"/>
      <c r="K107" s="156"/>
      <c r="L107" s="156"/>
      <c r="M107" s="156"/>
      <c r="N107" s="156"/>
      <c r="O107" s="156"/>
      <c r="P107" s="156"/>
      <c r="Q107" s="114"/>
      <c r="R107" s="114"/>
      <c r="S107" s="114"/>
      <c r="T107" s="114"/>
      <c r="U107" s="114"/>
      <c r="V107" s="114"/>
      <c r="W107" s="114"/>
      <c r="X107" s="114"/>
      <c r="Y107" s="114"/>
      <c r="Z107" s="111"/>
      <c r="AA107" s="111"/>
      <c r="AB107" s="111"/>
      <c r="AC107" s="111"/>
      <c r="AD107" s="111"/>
      <c r="AE107" s="111"/>
      <c r="AF107" s="111"/>
      <c r="AG107" s="60"/>
      <c r="AH107" s="60"/>
      <c r="AI107" s="60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63"/>
      <c r="BL107" s="62"/>
      <c r="BM107" s="61"/>
      <c r="BN107" s="61"/>
      <c r="BO107" s="61"/>
    </row>
    <row r="108" spans="1:67" ht="29.25" customHeight="1">
      <c r="A108" s="73"/>
      <c r="B108" s="120" t="s">
        <v>208</v>
      </c>
      <c r="C108" s="121"/>
      <c r="D108" s="121"/>
      <c r="E108" s="121"/>
      <c r="F108" s="121"/>
      <c r="G108" s="111"/>
      <c r="H108" s="111"/>
      <c r="I108" s="115"/>
      <c r="J108" s="111"/>
      <c r="K108" s="111"/>
      <c r="L108" s="111"/>
      <c r="M108" s="111"/>
      <c r="N108" s="111"/>
      <c r="O108" s="111"/>
      <c r="P108" s="111"/>
      <c r="Q108" s="111"/>
      <c r="R108" s="111"/>
      <c r="S108" s="116"/>
      <c r="T108" s="116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3"/>
      <c r="AH108" s="113"/>
      <c r="AI108" s="113"/>
      <c r="AJ108" s="113"/>
      <c r="AK108" s="113"/>
      <c r="AL108" s="113"/>
      <c r="AM108" s="118"/>
      <c r="AN108" s="125" t="s">
        <v>239</v>
      </c>
      <c r="AO108" s="126"/>
      <c r="AP108" s="126"/>
      <c r="AQ108" s="126"/>
      <c r="AR108" s="113"/>
      <c r="AS108" s="113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62"/>
      <c r="BL108" s="61"/>
      <c r="BM108" s="61"/>
      <c r="BN108" s="61"/>
      <c r="BO108" s="61"/>
    </row>
    <row r="109" spans="1:67" ht="23.25" customHeight="1">
      <c r="A109" s="73"/>
      <c r="B109" s="152"/>
      <c r="C109" s="152"/>
      <c r="D109" s="152"/>
      <c r="E109" s="152"/>
      <c r="F109" s="152"/>
      <c r="G109" s="152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6"/>
      <c r="T109" s="116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20" t="s">
        <v>210</v>
      </c>
      <c r="AH109" s="120"/>
      <c r="AI109" s="120"/>
      <c r="AJ109" s="120"/>
      <c r="AK109" s="120"/>
      <c r="AL109" s="120"/>
      <c r="AM109" s="111"/>
      <c r="AN109" s="119"/>
      <c r="AO109" s="119"/>
      <c r="AP109" s="119"/>
      <c r="AQ109" s="119"/>
      <c r="AR109" s="119"/>
      <c r="AS109" s="119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60"/>
      <c r="BL109" s="61"/>
      <c r="BM109" s="61"/>
      <c r="BN109" s="61"/>
      <c r="BO109" s="61"/>
    </row>
    <row r="110" spans="1:67" ht="33" customHeight="1">
      <c r="A110" s="73"/>
      <c r="B110" s="155" t="s">
        <v>209</v>
      </c>
      <c r="C110" s="155"/>
      <c r="D110" s="155"/>
      <c r="E110" s="155"/>
      <c r="F110" s="155"/>
      <c r="G110" s="155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6"/>
      <c r="T110" s="116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3"/>
      <c r="AH110" s="113"/>
      <c r="AI110" s="113"/>
      <c r="AJ110" s="113"/>
      <c r="AK110" s="113"/>
      <c r="AL110" s="113"/>
      <c r="AM110" s="111"/>
      <c r="AN110" s="110"/>
      <c r="AO110" s="110"/>
      <c r="AP110" s="110"/>
      <c r="AQ110" s="110"/>
      <c r="AR110" s="110"/>
      <c r="AS110" s="110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63"/>
      <c r="BL110" s="61"/>
      <c r="BM110" s="61"/>
      <c r="BN110" s="61"/>
      <c r="BO110" s="61"/>
    </row>
    <row r="111" spans="1:67" ht="33" customHeight="1">
      <c r="A111" s="73"/>
      <c r="B111" s="153" t="s">
        <v>291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20" t="s">
        <v>209</v>
      </c>
      <c r="AH111" s="120"/>
      <c r="AI111" s="120"/>
      <c r="AJ111" s="120"/>
      <c r="AK111" s="120"/>
      <c r="AL111" s="120"/>
      <c r="AM111" s="111"/>
      <c r="AN111" s="111"/>
      <c r="AO111" s="111"/>
      <c r="AP111" s="111"/>
      <c r="AQ111" s="111"/>
      <c r="AR111" s="111"/>
      <c r="AS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63"/>
      <c r="BL111" s="62"/>
      <c r="BM111" s="61"/>
      <c r="BN111" s="61"/>
      <c r="BO111" s="61"/>
    </row>
    <row r="112" spans="1:67" ht="33" customHeight="1">
      <c r="A112" s="73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51" t="s">
        <v>216</v>
      </c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27"/>
      <c r="AY112" s="127"/>
      <c r="AZ112" s="127"/>
      <c r="BD112" s="111"/>
      <c r="BE112" s="111"/>
      <c r="BF112" s="111"/>
      <c r="BG112" s="111"/>
      <c r="BH112" s="111"/>
      <c r="BI112" s="111"/>
      <c r="BJ112" s="118"/>
      <c r="BK112" s="62"/>
      <c r="BL112" s="62"/>
      <c r="BM112" s="61"/>
      <c r="BN112" s="61"/>
      <c r="BO112" s="61"/>
    </row>
    <row r="113" spans="1:67" ht="44.25" customHeight="1">
      <c r="A113" s="73"/>
      <c r="B113" s="152"/>
      <c r="C113" s="152"/>
      <c r="D113" s="152"/>
      <c r="E113" s="152"/>
      <c r="F113" s="152"/>
      <c r="G113" s="152"/>
      <c r="H113" s="111"/>
      <c r="I113" s="152" t="s">
        <v>217</v>
      </c>
      <c r="J113" s="152"/>
      <c r="K113" s="152"/>
      <c r="L113" s="152"/>
      <c r="M113" s="152"/>
      <c r="N113" s="152"/>
      <c r="O113" s="152"/>
      <c r="P113" s="15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27"/>
      <c r="AY113" s="127"/>
      <c r="AZ113" s="127"/>
      <c r="BD113" s="111"/>
      <c r="BE113" s="111"/>
      <c r="BF113" s="111"/>
      <c r="BG113" s="111"/>
      <c r="BH113" s="111"/>
      <c r="BI113" s="111"/>
      <c r="BJ113" s="118"/>
      <c r="BK113" s="61"/>
      <c r="BL113" s="61"/>
      <c r="BM113" s="61"/>
      <c r="BN113" s="61"/>
      <c r="BO113" s="61"/>
    </row>
    <row r="114" spans="1:67" ht="44.25" customHeight="1">
      <c r="A114" s="73"/>
      <c r="B114" s="111"/>
      <c r="C114" s="120" t="s">
        <v>210</v>
      </c>
      <c r="D114" s="120"/>
      <c r="E114" s="122"/>
      <c r="F114" s="122"/>
      <c r="G114" s="122"/>
      <c r="H114" s="111"/>
      <c r="I114" s="115"/>
      <c r="J114" s="111"/>
      <c r="K114" s="111"/>
      <c r="L114" s="111"/>
      <c r="M114" s="111"/>
      <c r="N114" s="111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3"/>
      <c r="AH114" s="113"/>
      <c r="AI114" s="113"/>
      <c r="AJ114" s="113"/>
      <c r="AK114" s="113"/>
      <c r="AL114" s="113"/>
      <c r="AM114" s="111"/>
      <c r="AN114" s="132" t="s">
        <v>219</v>
      </c>
      <c r="AO114" s="126"/>
      <c r="AP114" s="126"/>
      <c r="AQ114" s="111"/>
      <c r="AR114" s="131"/>
      <c r="AS114" s="131"/>
      <c r="AT114" s="127"/>
      <c r="AU114" s="127"/>
      <c r="AV114" s="127"/>
      <c r="AW114" s="127"/>
      <c r="AX114" s="127"/>
      <c r="AY114" s="127"/>
      <c r="AZ114" s="127"/>
      <c r="BD114" s="111"/>
      <c r="BE114" s="111"/>
      <c r="BF114" s="111"/>
      <c r="BG114" s="111"/>
      <c r="BH114" s="111"/>
      <c r="BI114" s="111"/>
      <c r="BJ114" s="118"/>
      <c r="BK114" s="82"/>
      <c r="BL114" s="61"/>
      <c r="BM114" s="61"/>
      <c r="BN114" s="61"/>
      <c r="BO114" s="61"/>
    </row>
    <row r="115" spans="1:67" ht="27" customHeight="1">
      <c r="A115" s="73"/>
      <c r="B115" s="155" t="s">
        <v>209</v>
      </c>
      <c r="C115" s="155"/>
      <c r="D115" s="155"/>
      <c r="E115" s="155"/>
      <c r="F115" s="155"/>
      <c r="G115" s="155"/>
      <c r="H115" s="117"/>
      <c r="I115" s="117"/>
      <c r="J115" s="117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20" t="s">
        <v>210</v>
      </c>
      <c r="AH115" s="120"/>
      <c r="AI115" s="120"/>
      <c r="AJ115" s="120"/>
      <c r="AK115" s="120"/>
      <c r="AL115" s="120"/>
      <c r="AM115" s="111"/>
      <c r="AR115" s="94"/>
      <c r="AS115" s="94"/>
      <c r="AT115" s="111"/>
      <c r="AU115" s="111"/>
      <c r="AV115" s="111"/>
      <c r="AW115" s="111"/>
      <c r="AX115" s="111"/>
      <c r="AY115" s="111"/>
      <c r="AZ115" s="111"/>
      <c r="BD115" s="111"/>
      <c r="BE115" s="111"/>
      <c r="BF115" s="111"/>
      <c r="BG115" s="111"/>
      <c r="BH115" s="111"/>
      <c r="BI115" s="111"/>
      <c r="BJ115" s="111"/>
      <c r="BK115" s="62"/>
      <c r="BL115" s="62"/>
      <c r="BM115" s="61"/>
      <c r="BN115" s="61"/>
      <c r="BO115" s="61"/>
    </row>
    <row r="116" spans="1:67" ht="26.25" customHeight="1">
      <c r="A116" s="73"/>
      <c r="AR116" s="111"/>
      <c r="AS116" s="111"/>
      <c r="AT116" s="111"/>
      <c r="AU116" s="111"/>
      <c r="AV116" s="111"/>
      <c r="AW116" s="111"/>
      <c r="AX116" s="111"/>
      <c r="AY116" s="111"/>
      <c r="AZ116" s="111"/>
      <c r="BD116" s="111"/>
      <c r="BE116" s="111"/>
      <c r="BF116" s="111"/>
      <c r="BG116" s="111"/>
      <c r="BH116" s="111"/>
      <c r="BI116" s="111"/>
      <c r="BJ116" s="111"/>
      <c r="BK116" s="62"/>
      <c r="BL116" s="62"/>
      <c r="BM116" s="61"/>
      <c r="BN116" s="61"/>
      <c r="BO116" s="61"/>
    </row>
    <row r="117" spans="1:67" ht="33" customHeight="1">
      <c r="A117" s="73"/>
      <c r="B117" s="151" t="s">
        <v>211</v>
      </c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11"/>
      <c r="R117" s="111"/>
      <c r="S117" s="111"/>
      <c r="T117" s="111"/>
      <c r="U117" s="111"/>
      <c r="V117" s="111"/>
      <c r="W117" s="111"/>
      <c r="X117" s="111"/>
      <c r="Y117" s="118"/>
      <c r="Z117" s="118"/>
      <c r="AA117" s="118"/>
      <c r="AB117" s="118"/>
      <c r="AC117" s="118"/>
      <c r="AD117" s="118"/>
      <c r="AE117" s="118"/>
      <c r="AF117" s="118"/>
      <c r="AG117" s="155" t="s">
        <v>209</v>
      </c>
      <c r="AH117" s="155"/>
      <c r="AI117" s="155"/>
      <c r="AJ117" s="155"/>
      <c r="AK117" s="155"/>
      <c r="AL117" s="155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D117" s="111"/>
      <c r="BE117" s="111"/>
      <c r="BF117" s="111"/>
      <c r="BG117" s="111"/>
      <c r="BH117" s="111"/>
      <c r="BI117" s="111"/>
      <c r="BJ117" s="111"/>
      <c r="BK117" s="62"/>
      <c r="BL117" s="62"/>
      <c r="BM117" s="61"/>
      <c r="BN117" s="61"/>
      <c r="BO117" s="61"/>
    </row>
    <row r="118" spans="1:67" ht="33" customHeight="1">
      <c r="A118" s="73"/>
      <c r="B118" s="199" t="s">
        <v>212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17" t="s">
        <v>77</v>
      </c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D118" s="111"/>
      <c r="BE118" s="111"/>
      <c r="BF118" s="111"/>
      <c r="BG118" s="111"/>
      <c r="BH118" s="111"/>
      <c r="BI118" s="111"/>
      <c r="BJ118" s="111"/>
      <c r="BK118" s="62"/>
      <c r="BL118" s="62"/>
      <c r="BM118" s="61"/>
      <c r="BN118" s="61"/>
      <c r="BO118" s="61"/>
    </row>
    <row r="119" spans="1:67" ht="33" customHeight="1">
      <c r="A119" s="73"/>
      <c r="AG119" s="113"/>
      <c r="AH119" s="113"/>
      <c r="AI119" s="113"/>
      <c r="AJ119" s="113"/>
      <c r="AK119" s="113"/>
      <c r="AL119" s="113"/>
      <c r="AM119" s="111"/>
      <c r="AO119" s="531" t="s">
        <v>290</v>
      </c>
      <c r="AP119" s="531"/>
      <c r="AQ119" s="531"/>
      <c r="AR119" s="531"/>
      <c r="AS119" s="531"/>
      <c r="AT119" s="111"/>
      <c r="AU119" s="111"/>
      <c r="AV119" s="111"/>
      <c r="AW119" s="111"/>
      <c r="AX119" s="111"/>
      <c r="AY119" s="111"/>
      <c r="AZ119" s="111"/>
      <c r="BD119" s="111"/>
      <c r="BE119" s="111"/>
      <c r="BF119" s="111"/>
      <c r="BG119" s="111"/>
      <c r="BH119" s="111"/>
      <c r="BI119" s="111"/>
      <c r="BJ119" s="111"/>
      <c r="BK119" s="62"/>
      <c r="BL119" s="62"/>
      <c r="BM119" s="61"/>
      <c r="BN119" s="61"/>
      <c r="BO119" s="61"/>
    </row>
    <row r="120" spans="1:67" ht="33" customHeight="1">
      <c r="A120" s="73"/>
      <c r="B120" s="150" t="s">
        <v>238</v>
      </c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5" t="s">
        <v>210</v>
      </c>
      <c r="AG120" s="155"/>
      <c r="AH120" s="155"/>
      <c r="AI120" s="155"/>
      <c r="AJ120" s="155"/>
      <c r="AK120" s="155"/>
      <c r="AL120" s="122"/>
      <c r="AM120" s="111"/>
      <c r="AN120" s="115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D120" s="111"/>
      <c r="BE120" s="111"/>
      <c r="BF120" s="111"/>
      <c r="BG120" s="111"/>
      <c r="BH120" s="111"/>
      <c r="BI120" s="111"/>
      <c r="BJ120" s="111"/>
      <c r="BK120" s="62"/>
      <c r="BL120" s="62"/>
      <c r="BM120" s="61"/>
      <c r="BN120" s="61"/>
      <c r="BO120" s="61"/>
    </row>
    <row r="121" spans="1:67" ht="25.5" customHeight="1">
      <c r="A121" s="73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3"/>
      <c r="AH121" s="113"/>
      <c r="AI121" s="113"/>
      <c r="AJ121" s="113"/>
      <c r="AK121" s="113"/>
      <c r="AL121" s="113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0"/>
      <c r="AY121" s="110"/>
      <c r="AZ121" s="110"/>
      <c r="BD121" s="111"/>
      <c r="BE121" s="111"/>
      <c r="BF121" s="111"/>
      <c r="BG121" s="110"/>
      <c r="BH121" s="110"/>
      <c r="BI121" s="110"/>
      <c r="BJ121" s="110"/>
      <c r="BK121" s="62"/>
      <c r="BL121" s="62"/>
      <c r="BM121" s="61"/>
      <c r="BN121" s="61"/>
      <c r="BO121" s="61"/>
    </row>
    <row r="122" spans="1:67" ht="33" customHeight="1">
      <c r="A122" s="73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10"/>
      <c r="Z122" s="110"/>
      <c r="AA122" s="110"/>
      <c r="AB122" s="110"/>
      <c r="AC122" s="110"/>
      <c r="AD122" s="110"/>
      <c r="AE122" s="110"/>
      <c r="AF122" s="155" t="s">
        <v>209</v>
      </c>
      <c r="AG122" s="155"/>
      <c r="AH122" s="155"/>
      <c r="AI122" s="155"/>
      <c r="AJ122" s="155"/>
      <c r="AK122" s="155"/>
      <c r="AL122" s="122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0"/>
      <c r="AY122" s="110"/>
      <c r="AZ122" s="110"/>
      <c r="BD122" s="111"/>
      <c r="BE122" s="111"/>
      <c r="BF122" s="111"/>
      <c r="BG122" s="110"/>
      <c r="BH122" s="110"/>
      <c r="BI122" s="110"/>
      <c r="BJ122" s="110"/>
      <c r="BK122" s="62"/>
      <c r="BL122" s="62"/>
      <c r="BM122" s="61"/>
      <c r="BN122" s="61"/>
      <c r="BO122" s="61"/>
    </row>
    <row r="123" spans="1:67" ht="33" customHeight="1">
      <c r="A123" s="73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62"/>
      <c r="BH123" s="62"/>
      <c r="BI123" s="62"/>
      <c r="BJ123" s="62"/>
      <c r="BK123" s="62"/>
      <c r="BL123" s="62"/>
      <c r="BM123" s="61"/>
      <c r="BN123" s="61"/>
      <c r="BO123" s="61"/>
    </row>
    <row r="124" spans="1:67" ht="33" customHeight="1">
      <c r="A124" s="73"/>
      <c r="B124" s="84"/>
      <c r="C124" s="84"/>
      <c r="D124" s="84"/>
      <c r="E124" s="84"/>
      <c r="F124" s="84"/>
      <c r="G124" s="84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3"/>
      <c r="T124" s="83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62"/>
      <c r="BH124" s="62"/>
      <c r="BI124" s="62"/>
      <c r="BJ124" s="62"/>
      <c r="BK124" s="62"/>
      <c r="BL124" s="62"/>
      <c r="BM124" s="61"/>
      <c r="BN124" s="61"/>
      <c r="BO124" s="61"/>
    </row>
    <row r="125" spans="1:67" ht="33" customHeight="1">
      <c r="A125" s="73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2"/>
      <c r="BK125" s="62"/>
      <c r="BL125" s="62"/>
      <c r="BM125" s="61"/>
      <c r="BN125" s="61"/>
      <c r="BO125" s="61"/>
    </row>
    <row r="126" spans="1:65" ht="33" customHeight="1">
      <c r="A126" s="73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61"/>
      <c r="AG126" s="82"/>
      <c r="AH126" s="82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2"/>
      <c r="BI126" s="62"/>
      <c r="BJ126" s="62"/>
      <c r="BK126" s="61"/>
      <c r="BL126" s="61"/>
      <c r="BM126" s="61"/>
    </row>
    <row r="127" spans="1:65" ht="33" customHeight="1">
      <c r="A127" s="73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6"/>
      <c r="AG127" s="72"/>
      <c r="AH127" s="72"/>
      <c r="AI127" s="77"/>
      <c r="AJ127" s="77"/>
      <c r="AK127" s="77"/>
      <c r="AL127" s="77"/>
      <c r="AM127" s="77"/>
      <c r="AN127" s="77"/>
      <c r="AO127" s="78"/>
      <c r="AP127" s="78"/>
      <c r="AQ127" s="78"/>
      <c r="AR127" s="78"/>
      <c r="AS127" s="78"/>
      <c r="AT127" s="78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10"/>
      <c r="BK127" s="1"/>
      <c r="BL127" s="1"/>
      <c r="BM127" s="1"/>
    </row>
    <row r="128" spans="1:65" ht="33" customHeight="1">
      <c r="A128" s="73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90"/>
      <c r="T128" s="90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91"/>
      <c r="AY128" s="91"/>
      <c r="AZ128" s="91"/>
      <c r="BA128" s="91"/>
      <c r="BB128" s="92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</row>
    <row r="129" spans="1:65" ht="93" customHeight="1">
      <c r="A129" s="73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</row>
    <row r="130" spans="2:65" ht="44.25" customHeight="1"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</row>
    <row r="131" spans="2:65" ht="40.5" customHeight="1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</row>
    <row r="132" spans="2:65" ht="33" customHeight="1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9"/>
      <c r="T132" s="79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80"/>
      <c r="AY132" s="80"/>
      <c r="AZ132" s="80"/>
      <c r="BA132" s="80"/>
      <c r="BB132" s="81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</row>
    <row r="133" spans="2:65" ht="33" customHeight="1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</row>
    <row r="134" spans="2:65" ht="33" customHeight="1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</row>
    <row r="135" ht="33" customHeight="1"/>
    <row r="136" ht="33" customHeight="1"/>
    <row r="137" ht="33" customHeight="1"/>
    <row r="138" ht="33" customHeight="1"/>
    <row r="139" ht="33" customHeight="1"/>
  </sheetData>
  <sheetProtection/>
  <mergeCells count="742">
    <mergeCell ref="AO119:AS119"/>
    <mergeCell ref="BG39:BO39"/>
    <mergeCell ref="BG40:BO40"/>
    <mergeCell ref="BG29:BO33"/>
    <mergeCell ref="BG34:BO34"/>
    <mergeCell ref="BG35:BO35"/>
    <mergeCell ref="BG36:BO36"/>
    <mergeCell ref="BG37:BO37"/>
    <mergeCell ref="BG38:BO38"/>
    <mergeCell ref="B120:AE120"/>
    <mergeCell ref="AF120:AK120"/>
    <mergeCell ref="AF122:AK122"/>
    <mergeCell ref="B122:X122"/>
    <mergeCell ref="B115:G115"/>
    <mergeCell ref="B117:P117"/>
    <mergeCell ref="B101:BO101"/>
    <mergeCell ref="B105:AF105"/>
    <mergeCell ref="F96:BH96"/>
    <mergeCell ref="AG112:AW113"/>
    <mergeCell ref="AG117:AL117"/>
    <mergeCell ref="B118:AF118"/>
    <mergeCell ref="F95:BH95"/>
    <mergeCell ref="BI95:BO95"/>
    <mergeCell ref="BI96:BO96"/>
    <mergeCell ref="B97:BO97"/>
    <mergeCell ref="B98:BO98"/>
    <mergeCell ref="B100:BO100"/>
    <mergeCell ref="F92:BH92"/>
    <mergeCell ref="BI92:BO92"/>
    <mergeCell ref="F93:BH93"/>
    <mergeCell ref="BI93:BO93"/>
    <mergeCell ref="F94:BH94"/>
    <mergeCell ref="BI94:BO94"/>
    <mergeCell ref="F89:BH89"/>
    <mergeCell ref="BI89:BO89"/>
    <mergeCell ref="F90:BH90"/>
    <mergeCell ref="BI90:BO90"/>
    <mergeCell ref="F91:BH91"/>
    <mergeCell ref="BI91:BO91"/>
    <mergeCell ref="F86:BH86"/>
    <mergeCell ref="BI86:BO86"/>
    <mergeCell ref="F87:BH87"/>
    <mergeCell ref="BI87:BO87"/>
    <mergeCell ref="F88:BH88"/>
    <mergeCell ref="BI88:BO88"/>
    <mergeCell ref="F83:BH83"/>
    <mergeCell ref="BI83:BO83"/>
    <mergeCell ref="F84:BH84"/>
    <mergeCell ref="BI84:BO84"/>
    <mergeCell ref="F85:BH85"/>
    <mergeCell ref="BI85:BO85"/>
    <mergeCell ref="BI79:BO79"/>
    <mergeCell ref="F80:BH80"/>
    <mergeCell ref="BI80:BO80"/>
    <mergeCell ref="F81:BH81"/>
    <mergeCell ref="BI81:BO81"/>
    <mergeCell ref="F82:BH82"/>
    <mergeCell ref="BI82:BO82"/>
    <mergeCell ref="AS72:AZ72"/>
    <mergeCell ref="F76:BH76"/>
    <mergeCell ref="BI76:BO76"/>
    <mergeCell ref="F77:BH77"/>
    <mergeCell ref="BI77:BO77"/>
    <mergeCell ref="F78:BH78"/>
    <mergeCell ref="BI78:BO78"/>
    <mergeCell ref="BJ18:BJ19"/>
    <mergeCell ref="BK18:BK19"/>
    <mergeCell ref="BO18:BO19"/>
    <mergeCell ref="AA70:AZ70"/>
    <mergeCell ref="BA70:BO70"/>
    <mergeCell ref="AA71:AK71"/>
    <mergeCell ref="AL71:AR71"/>
    <mergeCell ref="AS71:AZ71"/>
    <mergeCell ref="BA71:BO72"/>
    <mergeCell ref="AA72:AK72"/>
    <mergeCell ref="AX67:BD67"/>
    <mergeCell ref="V4:AU4"/>
    <mergeCell ref="T6:AY6"/>
    <mergeCell ref="M8:BA8"/>
    <mergeCell ref="M9:BA9"/>
    <mergeCell ref="S11:BC11"/>
    <mergeCell ref="S13:AZ13"/>
    <mergeCell ref="B10:S10"/>
    <mergeCell ref="AC18:AF18"/>
    <mergeCell ref="AG18:AG19"/>
    <mergeCell ref="BE60:BF60"/>
    <mergeCell ref="BC60:BD60"/>
    <mergeCell ref="AZ60:BB60"/>
    <mergeCell ref="AX64:AY64"/>
    <mergeCell ref="B66:AD66"/>
    <mergeCell ref="AE66:AF66"/>
    <mergeCell ref="AQ66:AW66"/>
    <mergeCell ref="BG61:BO61"/>
    <mergeCell ref="BG62:BO62"/>
    <mergeCell ref="AQ53:AR53"/>
    <mergeCell ref="AQ64:AR64"/>
    <mergeCell ref="AX59:AY59"/>
    <mergeCell ref="AQ59:AR59"/>
    <mergeCell ref="BC56:BD56"/>
    <mergeCell ref="BG54:BO54"/>
    <mergeCell ref="BG55:BO56"/>
    <mergeCell ref="BE57:BF57"/>
    <mergeCell ref="AX52:AY52"/>
    <mergeCell ref="AS49:AU49"/>
    <mergeCell ref="AS50:AU50"/>
    <mergeCell ref="AQ51:AR51"/>
    <mergeCell ref="AV53:AW53"/>
    <mergeCell ref="AX54:AY54"/>
    <mergeCell ref="AV50:AW50"/>
    <mergeCell ref="AV52:AW52"/>
    <mergeCell ref="AX51:AY51"/>
    <mergeCell ref="AV54:AW54"/>
    <mergeCell ref="AX53:AY53"/>
    <mergeCell ref="AX66:BD66"/>
    <mergeCell ref="BE53:BF53"/>
    <mergeCell ref="AX65:BD65"/>
    <mergeCell ref="BE65:BF65"/>
    <mergeCell ref="BC64:BD64"/>
    <mergeCell ref="AZ61:BB61"/>
    <mergeCell ref="AX57:AY57"/>
    <mergeCell ref="BC58:BD58"/>
    <mergeCell ref="BE58:BF58"/>
    <mergeCell ref="B90:E90"/>
    <mergeCell ref="B91:E91"/>
    <mergeCell ref="B87:E87"/>
    <mergeCell ref="B95:E95"/>
    <mergeCell ref="B88:E88"/>
    <mergeCell ref="B89:E89"/>
    <mergeCell ref="B93:E93"/>
    <mergeCell ref="B94:E94"/>
    <mergeCell ref="AK48:AL48"/>
    <mergeCell ref="AE47:AF47"/>
    <mergeCell ref="AK49:AL49"/>
    <mergeCell ref="AG48:AH48"/>
    <mergeCell ref="B85:E85"/>
    <mergeCell ref="B84:E84"/>
    <mergeCell ref="B81:E81"/>
    <mergeCell ref="B77:E77"/>
    <mergeCell ref="AL72:AR72"/>
    <mergeCell ref="F79:BH79"/>
    <mergeCell ref="BG49:BO49"/>
    <mergeCell ref="BG50:BO50"/>
    <mergeCell ref="AA43:AB43"/>
    <mergeCell ref="AA49:AB49"/>
    <mergeCell ref="AA50:AB50"/>
    <mergeCell ref="AA52:AB52"/>
    <mergeCell ref="AA44:AB44"/>
    <mergeCell ref="AA46:AB46"/>
    <mergeCell ref="AA45:AB45"/>
    <mergeCell ref="AA47:AB47"/>
    <mergeCell ref="AE51:AF51"/>
    <mergeCell ref="AG51:AH51"/>
    <mergeCell ref="AE53:AF53"/>
    <mergeCell ref="AK50:AL50"/>
    <mergeCell ref="AO53:AP53"/>
    <mergeCell ref="AK53:AL53"/>
    <mergeCell ref="AM50:AN50"/>
    <mergeCell ref="AO50:AP50"/>
    <mergeCell ref="AQ40:AR40"/>
    <mergeCell ref="AV39:AW39"/>
    <mergeCell ref="BC34:BD34"/>
    <mergeCell ref="AV34:AW34"/>
    <mergeCell ref="AX31:BD31"/>
    <mergeCell ref="AA53:AB53"/>
    <mergeCell ref="AM52:AN52"/>
    <mergeCell ref="AO52:AP52"/>
    <mergeCell ref="AI53:AJ53"/>
    <mergeCell ref="AM53:AN53"/>
    <mergeCell ref="BG41:BO41"/>
    <mergeCell ref="BG42:BO42"/>
    <mergeCell ref="AA42:AB42"/>
    <mergeCell ref="AM31:AN33"/>
    <mergeCell ref="AO31:AP33"/>
    <mergeCell ref="AK31:AL33"/>
    <mergeCell ref="AE42:AF42"/>
    <mergeCell ref="AK42:AL42"/>
    <mergeCell ref="AM41:AN41"/>
    <mergeCell ref="AO41:AP41"/>
    <mergeCell ref="AI42:AJ42"/>
    <mergeCell ref="AG42:AH42"/>
    <mergeCell ref="AE41:AF41"/>
    <mergeCell ref="AG41:AH41"/>
    <mergeCell ref="AI41:AJ41"/>
    <mergeCell ref="AC42:AD42"/>
    <mergeCell ref="BF18:BF19"/>
    <mergeCell ref="BG18:BG19"/>
    <mergeCell ref="AZ32:BB33"/>
    <mergeCell ref="AS32:AU33"/>
    <mergeCell ref="AQ32:AR33"/>
    <mergeCell ref="AQ31:AW31"/>
    <mergeCell ref="AP18:AS18"/>
    <mergeCell ref="AU18:AW18"/>
    <mergeCell ref="AX18:AX19"/>
    <mergeCell ref="AY18:BB18"/>
    <mergeCell ref="AI36:AJ36"/>
    <mergeCell ref="AM36:AN36"/>
    <mergeCell ref="AG30:AH33"/>
    <mergeCell ref="AX32:AY33"/>
    <mergeCell ref="AH18:AJ18"/>
    <mergeCell ref="AK18:AK19"/>
    <mergeCell ref="AL18:AO18"/>
    <mergeCell ref="AX36:AY36"/>
    <mergeCell ref="BE37:BF37"/>
    <mergeCell ref="B29:B33"/>
    <mergeCell ref="BC36:BD36"/>
    <mergeCell ref="BE36:BF36"/>
    <mergeCell ref="BE29:BF33"/>
    <mergeCell ref="AQ29:BD29"/>
    <mergeCell ref="C36:Z36"/>
    <mergeCell ref="C40:Z40"/>
    <mergeCell ref="AA39:AB39"/>
    <mergeCell ref="B2:BM2"/>
    <mergeCell ref="AA35:AB35"/>
    <mergeCell ref="AA36:AB36"/>
    <mergeCell ref="AA38:AB38"/>
    <mergeCell ref="AE34:AF34"/>
    <mergeCell ref="AG34:AH34"/>
    <mergeCell ref="AX38:AY38"/>
    <mergeCell ref="B83:E83"/>
    <mergeCell ref="B86:E86"/>
    <mergeCell ref="C37:Z37"/>
    <mergeCell ref="C38:Z38"/>
    <mergeCell ref="AA40:AB40"/>
    <mergeCell ref="C41:Z41"/>
    <mergeCell ref="AA37:AB37"/>
    <mergeCell ref="AA41:AB41"/>
    <mergeCell ref="C51:Z51"/>
    <mergeCell ref="C52:Z52"/>
    <mergeCell ref="BG51:BO51"/>
    <mergeCell ref="B72:N72"/>
    <mergeCell ref="O72:R72"/>
    <mergeCell ref="S72:V72"/>
    <mergeCell ref="AG67:AH67"/>
    <mergeCell ref="AI67:AJ67"/>
    <mergeCell ref="B70:Z70"/>
    <mergeCell ref="W72:Z72"/>
    <mergeCell ref="C53:Z53"/>
    <mergeCell ref="AA51:AB51"/>
    <mergeCell ref="B68:AD68"/>
    <mergeCell ref="AO65:AP65"/>
    <mergeCell ref="AQ65:AW65"/>
    <mergeCell ref="AK67:AL67"/>
    <mergeCell ref="B92:E92"/>
    <mergeCell ref="B82:E82"/>
    <mergeCell ref="B76:E76"/>
    <mergeCell ref="B80:E80"/>
    <mergeCell ref="B78:E78"/>
    <mergeCell ref="B79:E79"/>
    <mergeCell ref="BG52:BO52"/>
    <mergeCell ref="BE47:BF47"/>
    <mergeCell ref="BE52:BF52"/>
    <mergeCell ref="BE51:BF51"/>
    <mergeCell ref="W71:Z71"/>
    <mergeCell ref="O71:R71"/>
    <mergeCell ref="AI64:AJ64"/>
    <mergeCell ref="AK68:AL68"/>
    <mergeCell ref="AQ68:AW68"/>
    <mergeCell ref="AX68:BD68"/>
    <mergeCell ref="AK64:AL64"/>
    <mergeCell ref="AM67:AN67"/>
    <mergeCell ref="AO67:AP67"/>
    <mergeCell ref="AQ67:AW67"/>
    <mergeCell ref="BG43:BO43"/>
    <mergeCell ref="BG44:BO44"/>
    <mergeCell ref="BG45:BO45"/>
    <mergeCell ref="BG46:BO47"/>
    <mergeCell ref="BG48:BO48"/>
    <mergeCell ref="BE67:BF67"/>
    <mergeCell ref="AM61:AN61"/>
    <mergeCell ref="AM59:AN59"/>
    <mergeCell ref="AO59:AP59"/>
    <mergeCell ref="AO61:AP61"/>
    <mergeCell ref="AV64:AW64"/>
    <mergeCell ref="AS64:AU64"/>
    <mergeCell ref="AV60:AW60"/>
    <mergeCell ref="AX60:AY60"/>
    <mergeCell ref="AI60:AJ60"/>
    <mergeCell ref="AK60:AL60"/>
    <mergeCell ref="AE60:AF60"/>
    <mergeCell ref="AG60:AH60"/>
    <mergeCell ref="AM60:AN60"/>
    <mergeCell ref="AO60:AP60"/>
    <mergeCell ref="AQ60:AR60"/>
    <mergeCell ref="AK59:AL59"/>
    <mergeCell ref="AI55:AJ55"/>
    <mergeCell ref="AI56:AJ56"/>
    <mergeCell ref="AK57:AL57"/>
    <mergeCell ref="AM56:AN56"/>
    <mergeCell ref="AQ56:AR56"/>
    <mergeCell ref="AM55:AN55"/>
    <mergeCell ref="AO55:AP55"/>
    <mergeCell ref="AQ55:AR55"/>
    <mergeCell ref="AG52:AH52"/>
    <mergeCell ref="AG53:AH53"/>
    <mergeCell ref="AQ54:AR54"/>
    <mergeCell ref="AQ52:AR52"/>
    <mergeCell ref="AK55:AL55"/>
    <mergeCell ref="AG50:AH50"/>
    <mergeCell ref="AK52:AL52"/>
    <mergeCell ref="AI52:AJ52"/>
    <mergeCell ref="AI54:AJ54"/>
    <mergeCell ref="AI50:AJ50"/>
    <mergeCell ref="AG59:AH59"/>
    <mergeCell ref="AE57:AF57"/>
    <mergeCell ref="AG57:AH57"/>
    <mergeCell ref="AE54:AF54"/>
    <mergeCell ref="AG54:AH54"/>
    <mergeCell ref="AG56:AH56"/>
    <mergeCell ref="AG55:AH55"/>
    <mergeCell ref="AE58:AF58"/>
    <mergeCell ref="C57:Z57"/>
    <mergeCell ref="C58:Z58"/>
    <mergeCell ref="S71:V71"/>
    <mergeCell ref="B71:N71"/>
    <mergeCell ref="AE52:AF52"/>
    <mergeCell ref="AE64:AF64"/>
    <mergeCell ref="AA57:AB57"/>
    <mergeCell ref="AA58:AB58"/>
    <mergeCell ref="AE63:AF63"/>
    <mergeCell ref="AE59:AF59"/>
    <mergeCell ref="AG64:AH64"/>
    <mergeCell ref="B65:AD65"/>
    <mergeCell ref="AE65:AF65"/>
    <mergeCell ref="B64:AD64"/>
    <mergeCell ref="AA48:AB48"/>
    <mergeCell ref="AC48:AD48"/>
    <mergeCell ref="AA59:AB59"/>
    <mergeCell ref="AC50:AD50"/>
    <mergeCell ref="AE50:AF50"/>
    <mergeCell ref="AE48:AF48"/>
    <mergeCell ref="AE49:AF49"/>
    <mergeCell ref="AG49:AH49"/>
    <mergeCell ref="AC49:AD49"/>
    <mergeCell ref="AM48:AN48"/>
    <mergeCell ref="AE45:AF45"/>
    <mergeCell ref="AG45:AH45"/>
    <mergeCell ref="AG46:AH46"/>
    <mergeCell ref="AK46:AL46"/>
    <mergeCell ref="AM47:AN47"/>
    <mergeCell ref="AI49:AJ49"/>
    <mergeCell ref="AQ44:AR44"/>
    <mergeCell ref="BE44:BF44"/>
    <mergeCell ref="BE46:BF46"/>
    <mergeCell ref="AK47:AL47"/>
    <mergeCell ref="AM46:AN46"/>
    <mergeCell ref="AE46:AF46"/>
    <mergeCell ref="AI46:AJ46"/>
    <mergeCell ref="AG47:AH47"/>
    <mergeCell ref="AI47:AJ47"/>
    <mergeCell ref="AO47:AP47"/>
    <mergeCell ref="AI45:AJ45"/>
    <mergeCell ref="AO46:AP46"/>
    <mergeCell ref="BE50:BF50"/>
    <mergeCell ref="AX50:AY50"/>
    <mergeCell ref="BC50:BD50"/>
    <mergeCell ref="AQ46:AR46"/>
    <mergeCell ref="AI48:AJ48"/>
    <mergeCell ref="AV48:AW48"/>
    <mergeCell ref="AM49:AN49"/>
    <mergeCell ref="AO49:AP49"/>
    <mergeCell ref="AM42:AN42"/>
    <mergeCell ref="AG44:AH44"/>
    <mergeCell ref="AE43:AF43"/>
    <mergeCell ref="AI43:AJ43"/>
    <mergeCell ref="AG43:AH43"/>
    <mergeCell ref="BG53:BO53"/>
    <mergeCell ref="AO42:AP42"/>
    <mergeCell ref="AQ42:AR42"/>
    <mergeCell ref="AO43:AP43"/>
    <mergeCell ref="AK43:AL43"/>
    <mergeCell ref="AM43:AN43"/>
    <mergeCell ref="AK45:AL45"/>
    <mergeCell ref="AM45:AN45"/>
    <mergeCell ref="AM44:AN44"/>
    <mergeCell ref="AK44:AL44"/>
    <mergeCell ref="AO45:AP45"/>
    <mergeCell ref="AO44:AP44"/>
    <mergeCell ref="AO40:AP40"/>
    <mergeCell ref="AK39:AL39"/>
    <mergeCell ref="AO39:AP39"/>
    <mergeCell ref="AK40:AL40"/>
    <mergeCell ref="AM39:AN39"/>
    <mergeCell ref="AM40:AN40"/>
    <mergeCell ref="AV37:AW37"/>
    <mergeCell ref="C39:Z39"/>
    <mergeCell ref="AC39:AD39"/>
    <mergeCell ref="AC38:AD38"/>
    <mergeCell ref="AM37:AN37"/>
    <mergeCell ref="AG39:AH39"/>
    <mergeCell ref="AM38:AN38"/>
    <mergeCell ref="AE38:AF38"/>
    <mergeCell ref="AG38:AH38"/>
    <mergeCell ref="AE39:AF39"/>
    <mergeCell ref="AQ35:AR35"/>
    <mergeCell ref="AO36:AP36"/>
    <mergeCell ref="AS35:AU35"/>
    <mergeCell ref="AV35:AW35"/>
    <mergeCell ref="AV36:AW36"/>
    <mergeCell ref="AS36:AU36"/>
    <mergeCell ref="AI38:AJ38"/>
    <mergeCell ref="AE37:AF37"/>
    <mergeCell ref="C34:Z34"/>
    <mergeCell ref="AO35:AP35"/>
    <mergeCell ref="AO34:AP34"/>
    <mergeCell ref="AM34:AN34"/>
    <mergeCell ref="AM35:AN35"/>
    <mergeCell ref="AA34:AB34"/>
    <mergeCell ref="AI35:AJ35"/>
    <mergeCell ref="AE35:AF35"/>
    <mergeCell ref="AK38:AL38"/>
    <mergeCell ref="AI39:AJ39"/>
    <mergeCell ref="C42:Z42"/>
    <mergeCell ref="AV44:AW44"/>
    <mergeCell ref="AV42:AW42"/>
    <mergeCell ref="AO37:AP37"/>
    <mergeCell ref="AQ37:AR37"/>
    <mergeCell ref="AQ38:AR38"/>
    <mergeCell ref="AQ39:AR39"/>
    <mergeCell ref="AO38:AP38"/>
    <mergeCell ref="AK41:AL41"/>
    <mergeCell ref="AG35:AH35"/>
    <mergeCell ref="AA29:AB33"/>
    <mergeCell ref="AC35:AD35"/>
    <mergeCell ref="AC29:AD33"/>
    <mergeCell ref="AC34:AD34"/>
    <mergeCell ref="AG37:AH37"/>
    <mergeCell ref="AG36:AH36"/>
    <mergeCell ref="AI40:AJ40"/>
    <mergeCell ref="AI37:AJ37"/>
    <mergeCell ref="B18:B19"/>
    <mergeCell ref="C18:F18"/>
    <mergeCell ref="G18:G19"/>
    <mergeCell ref="H18:J18"/>
    <mergeCell ref="AK37:AL37"/>
    <mergeCell ref="P18:S18"/>
    <mergeCell ref="C29:Z33"/>
    <mergeCell ref="AE29:AP29"/>
    <mergeCell ref="AC36:AD36"/>
    <mergeCell ref="AC37:AD37"/>
    <mergeCell ref="K18:K19"/>
    <mergeCell ref="L18:O18"/>
    <mergeCell ref="AV38:AW38"/>
    <mergeCell ref="AS37:AU37"/>
    <mergeCell ref="AV40:AW40"/>
    <mergeCell ref="AE30:AF33"/>
    <mergeCell ref="C35:Z35"/>
    <mergeCell ref="AK35:AL35"/>
    <mergeCell ref="AE40:AF40"/>
    <mergeCell ref="AG40:AH40"/>
    <mergeCell ref="AS42:AU42"/>
    <mergeCell ref="AQ43:AR43"/>
    <mergeCell ref="AQ41:AR41"/>
    <mergeCell ref="AX42:AY42"/>
    <mergeCell ref="AZ43:BB43"/>
    <mergeCell ref="BC41:BD41"/>
    <mergeCell ref="AX43:AY43"/>
    <mergeCell ref="AV43:AW43"/>
    <mergeCell ref="AM51:AN51"/>
    <mergeCell ref="AO51:AP51"/>
    <mergeCell ref="AV51:AW51"/>
    <mergeCell ref="AQ47:AR47"/>
    <mergeCell ref="AV47:AW47"/>
    <mergeCell ref="AO48:AP48"/>
    <mergeCell ref="AQ48:AR48"/>
    <mergeCell ref="AV49:AW49"/>
    <mergeCell ref="AQ49:AR49"/>
    <mergeCell ref="AQ50:AR50"/>
    <mergeCell ref="AX41:AY41"/>
    <mergeCell ref="BE34:BF34"/>
    <mergeCell ref="AZ40:BB40"/>
    <mergeCell ref="BC38:BD38"/>
    <mergeCell ref="BC35:BD35"/>
    <mergeCell ref="AX35:AY35"/>
    <mergeCell ref="BE35:BF35"/>
    <mergeCell ref="BC40:BD40"/>
    <mergeCell ref="BE40:BF40"/>
    <mergeCell ref="AZ36:BB36"/>
    <mergeCell ref="BE43:BF43"/>
    <mergeCell ref="BC42:BD42"/>
    <mergeCell ref="AZ39:BB39"/>
    <mergeCell ref="BC37:BD37"/>
    <mergeCell ref="BE39:BF39"/>
    <mergeCell ref="BC39:BD39"/>
    <mergeCell ref="BE38:BF38"/>
    <mergeCell ref="BE41:BF41"/>
    <mergeCell ref="BE42:BF42"/>
    <mergeCell ref="AZ51:BB51"/>
    <mergeCell ref="BC47:BD47"/>
    <mergeCell ref="AZ45:BB45"/>
    <mergeCell ref="AV46:AW46"/>
    <mergeCell ref="BC45:BD45"/>
    <mergeCell ref="AX45:AY45"/>
    <mergeCell ref="BC49:BD49"/>
    <mergeCell ref="AZ48:BB48"/>
    <mergeCell ref="AQ45:AR45"/>
    <mergeCell ref="AS52:AU52"/>
    <mergeCell ref="AS51:AU51"/>
    <mergeCell ref="BE54:BF54"/>
    <mergeCell ref="BE45:BF45"/>
    <mergeCell ref="BC52:BD52"/>
    <mergeCell ref="AZ54:BB54"/>
    <mergeCell ref="AZ53:BB53"/>
    <mergeCell ref="AZ52:BB52"/>
    <mergeCell ref="BC54:BD54"/>
    <mergeCell ref="BE49:BF49"/>
    <mergeCell ref="BC53:BD53"/>
    <mergeCell ref="BC46:BD46"/>
    <mergeCell ref="BC48:BD48"/>
    <mergeCell ref="BE48:BF48"/>
    <mergeCell ref="BP10:BP11"/>
    <mergeCell ref="BD18:BD19"/>
    <mergeCell ref="BC44:BD44"/>
    <mergeCell ref="BC51:BD51"/>
    <mergeCell ref="BC43:BD43"/>
    <mergeCell ref="T18:T19"/>
    <mergeCell ref="X18:X19"/>
    <mergeCell ref="Y18:AA18"/>
    <mergeCell ref="AB18:AB19"/>
    <mergeCell ref="U18:W18"/>
    <mergeCell ref="BI18:BI19"/>
    <mergeCell ref="BH18:BH19"/>
    <mergeCell ref="BE18:BE19"/>
    <mergeCell ref="BC18:BC19"/>
    <mergeCell ref="AT18:AT19"/>
    <mergeCell ref="S14:AQ14"/>
    <mergeCell ref="AX34:AY34"/>
    <mergeCell ref="AI30:AP30"/>
    <mergeCell ref="AQ30:BD30"/>
    <mergeCell ref="AQ34:AR34"/>
    <mergeCell ref="BC32:BD33"/>
    <mergeCell ref="AV32:AW33"/>
    <mergeCell ref="AI31:AJ33"/>
    <mergeCell ref="AK34:AL34"/>
    <mergeCell ref="AI34:AJ34"/>
    <mergeCell ref="AS34:AU34"/>
    <mergeCell ref="B49:B50"/>
    <mergeCell ref="C56:Z56"/>
    <mergeCell ref="B55:B56"/>
    <mergeCell ref="C55:Z55"/>
    <mergeCell ref="C54:Z54"/>
    <mergeCell ref="C47:Z47"/>
    <mergeCell ref="C49:Z49"/>
    <mergeCell ref="C50:Z50"/>
    <mergeCell ref="B46:B47"/>
    <mergeCell ref="C48:Z48"/>
    <mergeCell ref="B57:B58"/>
    <mergeCell ref="AQ58:AR58"/>
    <mergeCell ref="C61:Z61"/>
    <mergeCell ref="C63:Z63"/>
    <mergeCell ref="AI59:AJ59"/>
    <mergeCell ref="AA63:AB63"/>
    <mergeCell ref="AG63:AH63"/>
    <mergeCell ref="AO58:AP58"/>
    <mergeCell ref="AI61:AJ61"/>
    <mergeCell ref="AV57:AW57"/>
    <mergeCell ref="AG58:AH58"/>
    <mergeCell ref="AK58:AL58"/>
    <mergeCell ref="AI58:AJ58"/>
    <mergeCell ref="AM58:AN58"/>
    <mergeCell ref="AI57:AJ57"/>
    <mergeCell ref="AS58:AU58"/>
    <mergeCell ref="AS57:AU57"/>
    <mergeCell ref="BC59:BD59"/>
    <mergeCell ref="AV59:AW59"/>
    <mergeCell ref="AX63:AY63"/>
    <mergeCell ref="AS60:AU60"/>
    <mergeCell ref="AS61:AU61"/>
    <mergeCell ref="B131:AG131"/>
    <mergeCell ref="B125:X125"/>
    <mergeCell ref="B126:AE126"/>
    <mergeCell ref="B129:BM129"/>
    <mergeCell ref="B130:BM130"/>
    <mergeCell ref="B123:AE123"/>
    <mergeCell ref="AF123:BF124"/>
    <mergeCell ref="B96:E96"/>
    <mergeCell ref="B113:G113"/>
    <mergeCell ref="I113:P113"/>
    <mergeCell ref="B111:T112"/>
    <mergeCell ref="B109:G109"/>
    <mergeCell ref="B110:G110"/>
    <mergeCell ref="B107:G107"/>
    <mergeCell ref="I107:P107"/>
    <mergeCell ref="J106:AF106"/>
    <mergeCell ref="BG57:BO57"/>
    <mergeCell ref="BG64:BO64"/>
    <mergeCell ref="BG65:BO65"/>
    <mergeCell ref="BG66:BO66"/>
    <mergeCell ref="BG67:BO67"/>
    <mergeCell ref="BG68:BO68"/>
    <mergeCell ref="BG58:BO58"/>
    <mergeCell ref="BG59:BO59"/>
    <mergeCell ref="BG63:BO63"/>
    <mergeCell ref="BG60:BO60"/>
    <mergeCell ref="AO63:AP63"/>
    <mergeCell ref="AE68:AF68"/>
    <mergeCell ref="AG68:AH68"/>
    <mergeCell ref="AI68:AJ68"/>
    <mergeCell ref="AO68:AP68"/>
    <mergeCell ref="AM68:AN68"/>
    <mergeCell ref="AO64:AP64"/>
    <mergeCell ref="AM64:AN64"/>
    <mergeCell ref="AI65:AJ65"/>
    <mergeCell ref="AG65:AH65"/>
    <mergeCell ref="BE68:BF68"/>
    <mergeCell ref="BE63:BF63"/>
    <mergeCell ref="BE64:BF64"/>
    <mergeCell ref="AK65:AL65"/>
    <mergeCell ref="AM65:AN65"/>
    <mergeCell ref="AM63:AN63"/>
    <mergeCell ref="AV63:AW63"/>
    <mergeCell ref="BC63:BD63"/>
    <mergeCell ref="AZ63:BB63"/>
    <mergeCell ref="AK63:AL63"/>
    <mergeCell ref="C62:Z62"/>
    <mergeCell ref="AA62:AB62"/>
    <mergeCell ref="AQ63:AR63"/>
    <mergeCell ref="AK61:AL61"/>
    <mergeCell ref="AE62:AF62"/>
    <mergeCell ref="AO62:AP62"/>
    <mergeCell ref="AQ62:AR62"/>
    <mergeCell ref="AI62:AJ62"/>
    <mergeCell ref="AK62:AL62"/>
    <mergeCell ref="AA61:AB61"/>
    <mergeCell ref="AV62:AW62"/>
    <mergeCell ref="AX62:AY62"/>
    <mergeCell ref="AZ62:BB62"/>
    <mergeCell ref="AV61:AW61"/>
    <mergeCell ref="AX61:AY61"/>
    <mergeCell ref="AC61:AD61"/>
    <mergeCell ref="AE61:AF61"/>
    <mergeCell ref="AG61:AH61"/>
    <mergeCell ref="AG62:AH62"/>
    <mergeCell ref="BC61:BD61"/>
    <mergeCell ref="BE59:BF59"/>
    <mergeCell ref="AV58:AW58"/>
    <mergeCell ref="BC57:BD57"/>
    <mergeCell ref="AX58:AY58"/>
    <mergeCell ref="AX55:AY55"/>
    <mergeCell ref="BC55:BD55"/>
    <mergeCell ref="BE56:BF56"/>
    <mergeCell ref="BE55:BF55"/>
    <mergeCell ref="AV55:AW55"/>
    <mergeCell ref="AI63:AJ63"/>
    <mergeCell ref="B67:AD67"/>
    <mergeCell ref="AE67:AF67"/>
    <mergeCell ref="AQ57:AR57"/>
    <mergeCell ref="AZ57:BB57"/>
    <mergeCell ref="AZ64:BB64"/>
    <mergeCell ref="AS63:AU63"/>
    <mergeCell ref="C60:Z60"/>
    <mergeCell ref="C59:Z59"/>
    <mergeCell ref="AS62:AU62"/>
    <mergeCell ref="AA60:AB60"/>
    <mergeCell ref="AC63:AD63"/>
    <mergeCell ref="AQ61:AR61"/>
    <mergeCell ref="AX56:AY56"/>
    <mergeCell ref="AO56:AP56"/>
    <mergeCell ref="AE56:AF56"/>
    <mergeCell ref="AK56:AL56"/>
    <mergeCell ref="AM57:AN57"/>
    <mergeCell ref="AO57:AP57"/>
    <mergeCell ref="AC62:AD62"/>
    <mergeCell ref="AA54:AB54"/>
    <mergeCell ref="C45:Z45"/>
    <mergeCell ref="C44:Z44"/>
    <mergeCell ref="C46:Z46"/>
    <mergeCell ref="AK54:AL54"/>
    <mergeCell ref="C43:Z43"/>
    <mergeCell ref="AI51:AJ51"/>
    <mergeCell ref="AK51:AL51"/>
    <mergeCell ref="AI44:AJ44"/>
    <mergeCell ref="AE44:AF44"/>
    <mergeCell ref="AA55:AB55"/>
    <mergeCell ref="AS44:AU44"/>
    <mergeCell ref="AS45:AU45"/>
    <mergeCell ref="AS54:AU54"/>
    <mergeCell ref="AC55:AD55"/>
    <mergeCell ref="AE55:AF55"/>
    <mergeCell ref="AM54:AN54"/>
    <mergeCell ref="AO54:AP54"/>
    <mergeCell ref="AS55:AU55"/>
    <mergeCell ref="AC52:AD52"/>
    <mergeCell ref="AV45:AW45"/>
    <mergeCell ref="AS39:AU39"/>
    <mergeCell ref="AZ41:BB41"/>
    <mergeCell ref="AS38:AU38"/>
    <mergeCell ref="AV41:AW41"/>
    <mergeCell ref="AS43:AU43"/>
    <mergeCell ref="AS41:AU41"/>
    <mergeCell ref="AZ42:BB42"/>
    <mergeCell ref="AX44:AY44"/>
    <mergeCell ref="AS40:AU40"/>
    <mergeCell ref="AS59:AU59"/>
    <mergeCell ref="AS46:AU46"/>
    <mergeCell ref="AS53:AU53"/>
    <mergeCell ref="AS48:AU48"/>
    <mergeCell ref="AS47:AU47"/>
    <mergeCell ref="AZ47:BB47"/>
    <mergeCell ref="AX49:AY49"/>
    <mergeCell ref="AX47:AY47"/>
    <mergeCell ref="AX48:AY48"/>
    <mergeCell ref="AX46:AY46"/>
    <mergeCell ref="BE62:BF62"/>
    <mergeCell ref="BC62:BD62"/>
    <mergeCell ref="AZ38:BB38"/>
    <mergeCell ref="AZ44:BB44"/>
    <mergeCell ref="AZ59:BB59"/>
    <mergeCell ref="AZ56:BB56"/>
    <mergeCell ref="AZ55:BB55"/>
    <mergeCell ref="AZ50:BB50"/>
    <mergeCell ref="AZ49:BB49"/>
    <mergeCell ref="BE61:BF61"/>
    <mergeCell ref="AS56:AU56"/>
    <mergeCell ref="AV56:AW56"/>
    <mergeCell ref="AC56:AD56"/>
    <mergeCell ref="AA56:AB56"/>
    <mergeCell ref="AZ58:BB58"/>
    <mergeCell ref="AQ36:AR36"/>
    <mergeCell ref="AX40:AY40"/>
    <mergeCell ref="AX39:AY39"/>
    <mergeCell ref="AE36:AF36"/>
    <mergeCell ref="AX37:AY37"/>
    <mergeCell ref="AC58:AD58"/>
    <mergeCell ref="AC59:AD59"/>
    <mergeCell ref="AZ34:BB34"/>
    <mergeCell ref="AZ35:BB35"/>
    <mergeCell ref="AC45:AD45"/>
    <mergeCell ref="AC46:AD46"/>
    <mergeCell ref="AZ46:BB46"/>
    <mergeCell ref="AZ37:BB37"/>
    <mergeCell ref="AK36:AL36"/>
    <mergeCell ref="AC40:AD40"/>
    <mergeCell ref="AC60:AD60"/>
    <mergeCell ref="AC51:AD51"/>
    <mergeCell ref="AM62:AN62"/>
    <mergeCell ref="AC41:AD41"/>
    <mergeCell ref="AC43:AD43"/>
    <mergeCell ref="AC53:AD53"/>
    <mergeCell ref="AC54:AD54"/>
    <mergeCell ref="AC44:AD44"/>
    <mergeCell ref="AC47:AD47"/>
    <mergeCell ref="AC57:AD57"/>
  </mergeCells>
  <printOptions/>
  <pageMargins left="0.9055118110236221" right="0.7086614173228347" top="0.3937007874015748" bottom="0.35433070866141736" header="0" footer="0"/>
  <pageSetup fitToHeight="2" horizontalDpi="600" verticalDpi="600" orientation="landscape" paperSize="8" scale="28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Осипович Татьяна Валерьевна</cp:lastModifiedBy>
  <cp:lastPrinted>2023-05-03T07:15:02Z</cp:lastPrinted>
  <dcterms:created xsi:type="dcterms:W3CDTF">1999-02-26T09:40:51Z</dcterms:created>
  <dcterms:modified xsi:type="dcterms:W3CDTF">2024-03-15T06:47:52Z</dcterms:modified>
  <cp:category/>
  <cp:version/>
  <cp:contentType/>
  <cp:contentStatus/>
</cp:coreProperties>
</file>