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2 ступень_2021\"/>
    </mc:Choice>
  </mc:AlternateContent>
  <bookViews>
    <workbookView xWindow="0" yWindow="0" windowWidth="14352" windowHeight="5580" tabRatio="597"/>
  </bookViews>
  <sheets>
    <sheet name="ШАБЛОН_Типовой учебный план" sheetId="1" r:id="rId1"/>
  </sheets>
  <definedNames>
    <definedName name="_xlnm.Print_Area" localSheetId="0">'ШАБЛОН_Типовой учебный план'!$A$1:$BH$126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7" i="1" l="1"/>
  <c r="BJ28" i="1"/>
  <c r="BJ29" i="1"/>
  <c r="BJ30" i="1"/>
  <c r="BJ31" i="1"/>
  <c r="BJ32" i="1"/>
  <c r="BJ33" i="1"/>
  <c r="BJ34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56" i="1"/>
  <c r="BJ57" i="1"/>
  <c r="BJ58" i="1"/>
  <c r="BJ59" i="1"/>
  <c r="BJ60" i="1"/>
  <c r="BJ49" i="1"/>
  <c r="BJ50" i="1"/>
  <c r="BJ51" i="1"/>
  <c r="BJ52" i="1"/>
  <c r="BJ53" i="1"/>
  <c r="BJ54" i="1"/>
  <c r="BJ55" i="1"/>
  <c r="V51" i="1" l="1"/>
  <c r="V32" i="1" l="1"/>
  <c r="T32" i="1"/>
  <c r="V31" i="1"/>
  <c r="T31" i="1"/>
  <c r="V47" i="1" l="1"/>
  <c r="T47" i="1"/>
  <c r="V48" i="1"/>
  <c r="X35" i="1" l="1"/>
  <c r="Z35" i="1"/>
  <c r="AB35" i="1"/>
  <c r="AD35" i="1"/>
  <c r="AF35" i="1"/>
  <c r="AH35" i="1"/>
  <c r="AJ35" i="1"/>
  <c r="AL35" i="1"/>
  <c r="AN35" i="1"/>
  <c r="AP35" i="1"/>
  <c r="V29" i="1"/>
  <c r="V33" i="1"/>
  <c r="V34" i="1"/>
  <c r="V37" i="1"/>
  <c r="V38" i="1"/>
  <c r="V39" i="1"/>
  <c r="V40" i="1"/>
  <c r="V42" i="1"/>
  <c r="V43" i="1"/>
  <c r="V45" i="1"/>
  <c r="V46" i="1"/>
  <c r="V50" i="1"/>
  <c r="V52" i="1"/>
  <c r="V54" i="1"/>
  <c r="V55" i="1"/>
  <c r="T29" i="1"/>
  <c r="T33" i="1"/>
  <c r="T34" i="1"/>
  <c r="T37" i="1"/>
  <c r="T38" i="1"/>
  <c r="T39" i="1"/>
  <c r="T40" i="1"/>
  <c r="T42" i="1"/>
  <c r="T43" i="1"/>
  <c r="T45" i="1"/>
  <c r="T48" i="1"/>
  <c r="T46" i="1"/>
  <c r="T51" i="1"/>
  <c r="T50" i="1"/>
  <c r="T52" i="1"/>
  <c r="T54" i="1"/>
  <c r="T55" i="1"/>
  <c r="X26" i="1"/>
  <c r="Z26" i="1"/>
  <c r="AB26" i="1"/>
  <c r="AD26" i="1"/>
  <c r="AF26" i="1"/>
  <c r="AH26" i="1"/>
  <c r="AJ26" i="1"/>
  <c r="BJ26" i="1" l="1"/>
  <c r="BJ35" i="1"/>
  <c r="V35" i="1"/>
  <c r="T35" i="1"/>
  <c r="BH14" i="1" l="1"/>
  <c r="T68" i="1" l="1"/>
  <c r="V28" i="1"/>
  <c r="T28" i="1"/>
  <c r="AR53" i="1" l="1"/>
  <c r="AX44" i="1"/>
  <c r="AZ36" i="1"/>
  <c r="AT36" i="1"/>
  <c r="AR36" i="1"/>
  <c r="AV36" i="1"/>
  <c r="AX36" i="1"/>
  <c r="BB36" i="1"/>
  <c r="AR35" i="1" l="1"/>
  <c r="AV27" i="1"/>
  <c r="AV26" i="1" s="1"/>
  <c r="AT27" i="1"/>
  <c r="AT26" i="1" s="1"/>
  <c r="AR27" i="1"/>
  <c r="AR26" i="1" s="1"/>
  <c r="AP27" i="1"/>
  <c r="AP26" i="1" s="1"/>
  <c r="AN27" i="1"/>
  <c r="AN26" i="1" s="1"/>
  <c r="AL27" i="1"/>
  <c r="AL26" i="1" s="1"/>
  <c r="BC15" i="1" l="1"/>
  <c r="BD15" i="1"/>
  <c r="BE15" i="1"/>
  <c r="BF15" i="1"/>
  <c r="BG15" i="1"/>
  <c r="BH15" i="1"/>
  <c r="BB15" i="1"/>
  <c r="AT53" i="1" l="1"/>
  <c r="AV53" i="1"/>
  <c r="AX53" i="1"/>
  <c r="AZ53" i="1"/>
  <c r="AZ49" i="1" s="1"/>
  <c r="BB53" i="1"/>
  <c r="BB49" i="1" s="1"/>
  <c r="AZ44" i="1"/>
  <c r="BB44" i="1"/>
  <c r="AX30" i="1"/>
  <c r="T30" i="1" s="1"/>
  <c r="T26" i="1" s="1"/>
  <c r="AZ30" i="1"/>
  <c r="V30" i="1" s="1"/>
  <c r="V26" i="1" s="1"/>
  <c r="BB30" i="1"/>
  <c r="AX41" i="1"/>
  <c r="AZ41" i="1"/>
  <c r="BB41" i="1"/>
  <c r="AX27" i="1"/>
  <c r="AZ27" i="1"/>
  <c r="BB27" i="1"/>
  <c r="AX49" i="1" l="1"/>
  <c r="AX35" i="1" s="1"/>
  <c r="AT35" i="1"/>
  <c r="AV35" i="1"/>
  <c r="BB35" i="1"/>
  <c r="AZ35" i="1"/>
  <c r="AZ26" i="1"/>
  <c r="AX26" i="1"/>
  <c r="BB26" i="1"/>
  <c r="BJ61" i="1"/>
  <c r="BJ62" i="1"/>
  <c r="BJ63" i="1"/>
  <c r="BJ64" i="1"/>
  <c r="AR67" i="1" l="1"/>
  <c r="AF67" i="1"/>
  <c r="BB65" i="1"/>
  <c r="AZ65" i="1"/>
  <c r="AV65" i="1"/>
  <c r="AR65" i="1"/>
  <c r="AP65" i="1"/>
  <c r="AN65" i="1"/>
  <c r="AL66" i="1" s="1"/>
  <c r="AL65" i="1"/>
  <c r="AJ65" i="1"/>
  <c r="AF65" i="1"/>
  <c r="AD65" i="1"/>
  <c r="AB65" i="1"/>
  <c r="Z65" i="1"/>
  <c r="X65" i="1"/>
  <c r="T65" i="1" l="1"/>
  <c r="T67" i="1"/>
  <c r="AT65" i="1"/>
  <c r="AR66" i="1" s="1"/>
  <c r="AH65" i="1"/>
  <c r="AF66" i="1" s="1"/>
  <c r="BJ65" i="1"/>
  <c r="BD35" i="1" l="1"/>
  <c r="V65" i="1"/>
  <c r="BD26" i="1"/>
</calcChain>
</file>

<file path=xl/sharedStrings.xml><?xml version="1.0" encoding="utf-8"?>
<sst xmlns="http://schemas.openxmlformats.org/spreadsheetml/2006/main" count="479" uniqueCount="318">
  <si>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</si>
  <si>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</si>
  <si>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</si>
  <si>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</si>
  <si>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</si>
  <si>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</si>
  <si>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</si>
  <si>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</si>
  <si>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</si>
  <si>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</si>
  <si>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</si>
  <si>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</si>
  <si>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</si>
  <si>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</si>
  <si>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</si>
  <si>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</si>
  <si>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</si>
  <si>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</si>
  <si>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</si>
  <si>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</si>
  <si>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</si>
  <si>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</si>
  <si>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</si>
  <si>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</si>
  <si>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</si>
  <si>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</si>
  <si>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</si>
  <si>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</si>
  <si>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</si>
  <si>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</si>
  <si>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</si>
  <si>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</si>
  <si>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</si>
  <si>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</si>
  <si>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</si>
  <si>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</si>
  <si>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</si>
  <si>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</si>
  <si>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</si>
  <si>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</si>
  <si>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</si>
  <si>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</si>
  <si>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</si>
  <si>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</si>
  <si>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</si>
  <si>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</si>
  <si>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</si>
  <si>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</si>
  <si>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</si>
  <si>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</si>
  <si>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</si>
  <si>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</si>
  <si>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</si>
  <si>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</si>
  <si>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</si>
  <si>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</si>
  <si>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</si>
  <si>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</si>
  <si>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</si>
  <si>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</si>
  <si>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</si>
  <si>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</si>
  <si>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</si>
  <si>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</si>
  <si>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</si>
  <si>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</si>
  <si>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</si>
  <si>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</si>
  <si>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</si>
  <si>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</si>
  <si>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</si>
  <si>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</si>
  <si>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</si>
  <si>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</si>
  <si>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</si>
  <si>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</si>
  <si>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</si>
  <si>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</si>
  <si>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</si>
  <si>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</si>
  <si>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</si>
  <si>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</si>
  <si>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</si>
  <si>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</si>
  <si>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</si>
  <si>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</si>
  <si>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</si>
  <si>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</si>
  <si>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</si>
  <si>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</si>
  <si>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</si>
  <si>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</si>
  <si>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</si>
  <si>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</si>
  <si>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</si>
  <si>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</si>
  <si>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</si>
  <si>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</si>
  <si>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</si>
  <si>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</si>
  <si>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</si>
  <si>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</si>
  <si>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 xml:space="preserve">4 семестр
</t>
  </si>
  <si>
    <t>Профилизация:</t>
  </si>
  <si>
    <t xml:space="preserve"> 1-40 80 01  Компьютерная инженерия</t>
  </si>
  <si>
    <t>1.</t>
  </si>
  <si>
    <t>Государственный компонент</t>
  </si>
  <si>
    <t>1.1</t>
  </si>
  <si>
    <t>Модуль «Вычислительные системы»</t>
  </si>
  <si>
    <t>1.1.1</t>
  </si>
  <si>
    <t>Технологии виртуализации вычислительных систем</t>
  </si>
  <si>
    <t>УПК-1</t>
  </si>
  <si>
    <t>1.1.2</t>
  </si>
  <si>
    <t>Параллельные и реконфигурируемые вычислительные системы</t>
  </si>
  <si>
    <t>УПК-2</t>
  </si>
  <si>
    <t>1.2</t>
  </si>
  <si>
    <t>Модуль «Прикладная информатика»</t>
  </si>
  <si>
    <t>1.2.1</t>
  </si>
  <si>
    <t>1.2.2</t>
  </si>
  <si>
    <t>Системы технического зрения</t>
  </si>
  <si>
    <t>УК-2</t>
  </si>
  <si>
    <t>1.3</t>
  </si>
  <si>
    <t>Модуль «Методология проектировния систем»</t>
  </si>
  <si>
    <t>1.3.1</t>
  </si>
  <si>
    <t>Системная инженерия</t>
  </si>
  <si>
    <t>УК-3</t>
  </si>
  <si>
    <t>Планирование эксперимента</t>
  </si>
  <si>
    <t>УК-4</t>
  </si>
  <si>
    <t>Модуль «Научно-исследовательская работа»</t>
  </si>
  <si>
    <t>УК-1</t>
  </si>
  <si>
    <t>Научно-исследовательский семинар</t>
  </si>
  <si>
    <t>2.</t>
  </si>
  <si>
    <t>Компонент учреждения высшего образования</t>
  </si>
  <si>
    <t>2.1</t>
  </si>
  <si>
    <t>Коммерциализация результатов научно-исследовательской деятельности</t>
  </si>
  <si>
    <t>УК-5</t>
  </si>
  <si>
    <t>2.2</t>
  </si>
  <si>
    <t>Педагогика и психология высшего образования</t>
  </si>
  <si>
    <t>УК-6</t>
  </si>
  <si>
    <t>2.3</t>
  </si>
  <si>
    <t>СК-1</t>
  </si>
  <si>
    <t>СК-2</t>
  </si>
  <si>
    <t>СК-3</t>
  </si>
  <si>
    <t>СК-4</t>
  </si>
  <si>
    <t>2.4</t>
  </si>
  <si>
    <t>СК-5</t>
  </si>
  <si>
    <t>2.4.1</t>
  </si>
  <si>
    <t>2.4.2</t>
  </si>
  <si>
    <t>2.5</t>
  </si>
  <si>
    <t>Модуль «Интеллектуальные системы»</t>
  </si>
  <si>
    <t>2.5.1</t>
  </si>
  <si>
    <t>СК-6</t>
  </si>
  <si>
    <t>2.5.2</t>
  </si>
  <si>
    <t>СК-7</t>
  </si>
  <si>
    <t>УК-7</t>
  </si>
  <si>
    <t>УК-8</t>
  </si>
  <si>
    <t>СК-8</t>
  </si>
  <si>
    <t>3.</t>
  </si>
  <si>
    <t>/108</t>
  </si>
  <si>
    <t>/3</t>
  </si>
  <si>
    <t>3.1</t>
  </si>
  <si>
    <t>/2</t>
  </si>
  <si>
    <t>СК-9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</si>
  <si>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</si>
  <si>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</si>
  <si>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</si>
  <si>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</si>
  <si>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3 семестр,
17 недель</t>
  </si>
  <si>
    <t>2.1.1</t>
  </si>
  <si>
    <t>2.1.2</t>
  </si>
  <si>
    <t>Инновационные технологии принятия решений в проектной и управленческой деятельности</t>
  </si>
  <si>
    <t>Дополнительные виды обучения</t>
  </si>
  <si>
    <t>3.2</t>
  </si>
  <si>
    <t>3.3</t>
  </si>
  <si>
    <t>/1</t>
  </si>
  <si>
    <t>/120</t>
  </si>
  <si>
    <t>/240</t>
  </si>
  <si>
    <t>/104</t>
  </si>
  <si>
    <t>/52</t>
  </si>
  <si>
    <t>/60</t>
  </si>
  <si>
    <t>/44</t>
  </si>
  <si>
    <t>/220</t>
  </si>
  <si>
    <t>/140</t>
  </si>
  <si>
    <t>/110</t>
  </si>
  <si>
    <t>/70</t>
  </si>
  <si>
    <t>/72</t>
  </si>
  <si>
    <t>/36</t>
  </si>
  <si>
    <t>/568</t>
  </si>
  <si>
    <t>/316</t>
  </si>
  <si>
    <t>2.5.3</t>
  </si>
  <si>
    <t>Прикладная криптография для систем информационной безопасности</t>
  </si>
  <si>
    <t>СК-10</t>
  </si>
  <si>
    <t>СК-11</t>
  </si>
  <si>
    <t>2.6.1</t>
  </si>
  <si>
    <t>2.6.2</t>
  </si>
  <si>
    <t>пи 40 80 05</t>
  </si>
  <si>
    <t>40 80 05</t>
  </si>
  <si>
    <t xml:space="preserve">Первый заместитель </t>
  </si>
  <si>
    <t>Министра образования</t>
  </si>
  <si>
    <t>Республики Беларусь</t>
  </si>
  <si>
    <t xml:space="preserve"> И.А. Старовойтова</t>
  </si>
  <si>
    <t>М.П.</t>
  </si>
  <si>
    <t>МИНИСТЕРСТВО ОБРАЗОВАНИЯ РЕСПУБЛИКИ БЕЛАРУСЬ</t>
  </si>
  <si>
    <t>ТИПОВОЙ УЧЕБНЫЙ  ПЛАН</t>
  </si>
  <si>
    <t>Срок обучения: 1 год 8 месяцев</t>
  </si>
  <si>
    <t>Разработан в качестве примера реализации образовательного стандарта по специальности 1-40 80 01 «Компьютерная инженерия».</t>
  </si>
  <si>
    <t>Модуль «Инновационное  предпринимательство»</t>
  </si>
  <si>
    <t>Начальник Главного управления профессионального образования Министерства образования Республики Беларусь</t>
  </si>
  <si>
    <t>С.А.Касперович</t>
  </si>
  <si>
    <t>Председатель УМО по образованию в области информатики и радиоэлектроники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</si>
  <si>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</si>
  <si>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В.А.Богуш</t>
  </si>
  <si>
    <t>И.В.Титович</t>
  </si>
  <si>
    <t>Эксперт-нормоконтролер</t>
  </si>
  <si>
    <t>СК-12</t>
  </si>
  <si>
    <t>СК-13</t>
  </si>
  <si>
    <t>2.6</t>
  </si>
  <si>
    <t>2.7.1</t>
  </si>
  <si>
    <t>2.7.2</t>
  </si>
  <si>
    <t>2.7</t>
  </si>
  <si>
    <t>Модуль «Системы обработки хранения данных и принятия решений»</t>
  </si>
  <si>
    <t>Модуль «Обработка данных»</t>
  </si>
  <si>
    <t>Алгоритмы роевого поведения</t>
  </si>
  <si>
    <t>Технология разработки пользовательских интерфейсов/Прикладное применение теории автоматов</t>
  </si>
  <si>
    <t>Хранение и обработка данных</t>
  </si>
  <si>
    <t>Применять  методы  научного  познания  в  исследовательской деятельности, генерировать и реализовывать инновационные идеи</t>
  </si>
  <si>
    <t>Решать  научно-исследовательские  и  инновационные  задачи  на  основе применения информационно-коммуникационных технологий</t>
  </si>
  <si>
    <t>Осуществлять 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</si>
  <si>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</si>
  <si>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</si>
  <si>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</si>
  <si>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Применять психолого-педагогические  методы  и  информационно-коммуникационные технологии в образовании и управлении</t>
  </si>
  <si>
    <t>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</si>
  <si>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УК-1,4,5</t>
  </si>
  <si>
    <t>Внедрять результаты  научно-исследовательской  деятельности в сферу производства и услуг</t>
  </si>
  <si>
    <t>Применять навыки эффективной реализации криптографических алгоритмов для систем информационной безопасности</t>
  </si>
  <si>
    <t>УК-7,8</t>
  </si>
  <si>
    <t>УК-3, СК-3</t>
  </si>
  <si>
    <t>СК-14</t>
  </si>
  <si>
    <t>Применять знания документооборота и переговорного процесса в международной профессиональной деятельности</t>
  </si>
  <si>
    <t>СК-15</t>
  </si>
  <si>
    <t>СК-16</t>
  </si>
  <si>
    <t>СК-17</t>
  </si>
  <si>
    <t>2.3, 3.2</t>
  </si>
  <si>
    <t>УК-9</t>
  </si>
  <si>
    <t>1.3.1, 2.1.2, 2.5.1</t>
  </si>
  <si>
    <t>УК-10</t>
  </si>
  <si>
    <t>1.2.2, 2.1.1</t>
  </si>
  <si>
    <t>Применять методы поиска решения на основе анализа сложных причинно-следственных связей при проектировании вычислительных, информационных систем</t>
  </si>
  <si>
    <t>УК-11</t>
  </si>
  <si>
    <t>Нейросетевые технологии принятия решений</t>
  </si>
  <si>
    <t>Применять технологию блокчейн для разработки систем интеллектуального анализа данных</t>
  </si>
  <si>
    <t>Нейронные сети и глубинное обучение/Нейросетевая обработка текста</t>
  </si>
  <si>
    <t>Теория алгоритмов обработки данных</t>
  </si>
  <si>
    <t>Применять принцип виртуализации обработки данных на основе технологии виртуальных приборов</t>
  </si>
  <si>
    <t>2.6.3</t>
  </si>
  <si>
    <t>Технологии распределенных вычислений и анализа данных</t>
  </si>
  <si>
    <t>2.5.4</t>
  </si>
  <si>
    <t>УК-1,5,6,11</t>
  </si>
  <si>
    <t>В.А.Прытков</t>
  </si>
  <si>
    <t>Применять современный инструментарий создания виртуальной среды при проектировании вычислительных систем</t>
  </si>
  <si>
    <t>Осуществлять  параллельные вычисления на многопроцессорных системах</t>
  </si>
  <si>
    <t>Применять методологию выделения предметов, явлений и процессов по формализованным критериям для решения прикладных задач</t>
  </si>
  <si>
    <t>Реализовывать методы и алгоритмы оптимизации информационных процессов и систем в различных предметных областях</t>
  </si>
  <si>
    <t>Осуществлять обработку и анализ данных с помощью технологии распределенных вычислений</t>
  </si>
  <si>
    <t>Проектировать и применять нереляционные базы в распределенных системах хранения и обработки данных</t>
  </si>
  <si>
    <t xml:space="preserve">Осуществлять построение и исследование основных типов алгоритмов  в системах хранения и обработки данных </t>
  </si>
  <si>
    <t xml:space="preserve">Применять многоагентные системы и алгоритмы для обработки данных </t>
  </si>
  <si>
    <t>Применять  математические, статистические и вычислительные методы для разработки алгоритмов интеллектуальной обработки данных на основе поиска закономерностей входных данных</t>
  </si>
  <si>
    <t>Проектировать и применять различные типы интерфейсов интеллектуальных систем</t>
  </si>
  <si>
    <t>Проектировать и разрабатывать эволюционные и генетические алгоритмы с учетом оценки их производительности и эффективности</t>
  </si>
  <si>
    <t>1.2.2, 1.3.1, 2.1.2, 2.5.1, 2.5.2</t>
  </si>
  <si>
    <t>1.2.2, 1.3.1,2.1.1, 2.5.2</t>
  </si>
  <si>
    <t>Анализировать и решать научно-технические проблемы в процессе планирования и проведения научного эксперимента</t>
  </si>
  <si>
    <t>Первый заместитель Министра промышленности Республики Беларусь</t>
  </si>
  <si>
    <t>С.М.Гунько</t>
  </si>
  <si>
    <t>Протокол № 3 от 16.03. 2021</t>
  </si>
  <si>
    <t>Генетические и эволюционные вычисления</t>
  </si>
  <si>
    <t>И.Н.Михайлова</t>
  </si>
  <si>
    <t>Название модуля, 
учебной дисциплины,                                                 курсового проекта 
(курсовой работы)</t>
  </si>
  <si>
    <t>Председатель НМС по разработке программного обеспечения                                                                   и информационно-коммуникационным технологиям</t>
  </si>
  <si>
    <t>Кросс-культурные коммуникации</t>
  </si>
  <si>
    <t>В рамках специальности 1-40 80 01 «Компьютерная инженерия» могут быть реализованы следующие профилизации: «Встраиваемые системы», «Хранение и обработка данных» и др.</t>
  </si>
  <si>
    <t>40 80 02</t>
  </si>
  <si>
    <t>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</si>
  <si>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Технология блокчейн/Технология разработки виртуальных приборов</t>
  </si>
  <si>
    <t xml:space="preserve">Методы и технологии машинного обучения и интеллектуальный анализ данных / Нереляционные базы данных </t>
  </si>
  <si>
    <t>СК-8 / СК-9</t>
  </si>
  <si>
    <t>Применять методы формирования и анализа альтернатив при решении многокритериальных задач оптимизации в условиях риска и неопределенности</t>
  </si>
  <si>
    <t>Применять методы машинного обучения и нейросетевые технологии глубокого обучения для обработки данных</t>
  </si>
  <si>
    <t>Применять теорию автоматов для эффективного решения научных и профессиональных задач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</si>
  <si>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</si>
  <si>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</si>
  <si>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</si>
  <si>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</si>
  <si>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</si>
  <si>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</si>
  <si>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</si>
  <si>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</si>
  <si>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</si>
  <si>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r>
      <t>Философия и методология науки</t>
    </r>
    <r>
      <rPr>
        <vertAlign val="superscript"/>
        <sz val="33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</si>
  <si>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33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</si>
  <si>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33"/>
        <rFont val="Times New Roman"/>
        <family val="1"/>
        <charset val="204"/>
      </rPr>
      <t>1</t>
    </r>
  </si>
  <si>
    <t>УК-1,5, СК-7</t>
  </si>
  <si>
    <t>УК-5,6, СК-1</t>
  </si>
  <si>
    <t>УК-1,4, СК-2</t>
  </si>
  <si>
    <t>УК-1,4, СК-6</t>
  </si>
  <si>
    <t>СК-14 / СК-15</t>
  </si>
  <si>
    <t>СК-16 / СК-17</t>
  </si>
  <si>
    <t>/96</t>
  </si>
  <si>
    <t>/338</t>
  </si>
  <si>
    <t>/194</t>
  </si>
  <si>
    <t>/9</t>
  </si>
  <si>
    <t>/230</t>
  </si>
  <si>
    <t>/122</t>
  </si>
  <si>
    <t>/6</t>
  </si>
  <si>
    <r>
      <rPr>
        <vertAlign val="superscript"/>
        <sz val="39"/>
        <rFont val="Times New Roman"/>
        <family val="1"/>
        <charset val="204"/>
      </rPr>
      <t>1</t>
    </r>
    <r>
      <rPr>
        <sz val="39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</si>
  <si>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 xml:space="preserve">Рекомендован к утверждению Президиумом Совета УМО по образованию в области информатики и радиоэлектроники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</si>
</sst>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30"/>
      <name val="Times New Roman"/>
      <family val="1"/>
      <charset val="204"/>
    </font>
    <font>
      <b/>
      <sz val="32"/>
      <name val="Times New Roman"/>
      <family val="1"/>
      <charset val="204"/>
    </font>
    <font>
      <sz val="40"/>
      <name val="Times New Roman"/>
      <family val="1"/>
      <charset val="204"/>
    </font>
    <font>
      <sz val="40"/>
      <color rgb="FF000000"/>
      <name val="Times New Roman"/>
      <family val="1"/>
      <charset val="204"/>
    </font>
    <font>
      <b/>
      <sz val="40"/>
      <name val="Times New Roman"/>
      <family val="1"/>
      <charset val="204"/>
    </font>
    <font>
      <sz val="22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sz val="33"/>
      <name val="Times New Roman"/>
      <family val="1"/>
      <charset val="204"/>
    </font>
    <font>
      <b/>
      <sz val="33"/>
      <name val="Times New Roman"/>
      <family val="1"/>
      <charset val="204"/>
    </font>
    <font>
      <sz val="32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sz val="33"/>
      <color theme="0"/>
      <name val="Times New Roman"/>
      <family val="1"/>
      <charset val="204"/>
    </font>
    <font>
      <sz val="33"/>
      <color theme="1"/>
      <name val="Times New Roman"/>
      <family val="1"/>
      <charset val="204"/>
    </font>
    <font>
      <vertAlign val="superscript"/>
      <sz val="33"/>
      <name val="Times New Roman"/>
      <family val="1"/>
      <charset val="204"/>
    </font>
    <font>
      <sz val="38"/>
      <name val="Times New Roman"/>
      <family val="1"/>
      <charset val="204"/>
    </font>
    <font>
      <b/>
      <sz val="38"/>
      <name val="Times New Roman"/>
      <family val="1"/>
      <charset val="204"/>
    </font>
    <font>
      <sz val="39"/>
      <name val="Times New Roman"/>
      <family val="1"/>
      <charset val="204"/>
    </font>
    <font>
      <vertAlign val="superscript"/>
      <sz val="39"/>
      <name val="Times New Roman"/>
      <family val="1"/>
      <charset val="204"/>
    </font>
    <font>
      <b/>
      <sz val="39"/>
      <name val="Times New Roman"/>
      <family val="1"/>
      <charset val="204"/>
    </font>
    <font>
      <sz val="39"/>
      <color rgb="FFFF0000"/>
      <name val="Times New Roman"/>
      <family val="1"/>
      <charset val="204"/>
    </font>
    <font>
      <sz val="33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9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/>
    <xf numFmtId="0" fontId="2" fillId="0" borderId="0" xfId="0" applyFont="1" applyAlignment="1">
      <alignment wrapText="1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2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1" xfId="0" applyFont="1" applyFill="1" applyBorder="1"/>
    <xf numFmtId="0" fontId="5" fillId="0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Alignment="1">
      <alignment vertical="top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 wrapText="1"/>
    </xf>
    <xf numFmtId="0" fontId="8" fillId="0" borderId="0" xfId="0" applyFont="1" applyFill="1" applyBorder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/>
    <xf numFmtId="0" fontId="9" fillId="0" borderId="0" xfId="0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justify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4" fillId="0" borderId="12" xfId="0" applyFont="1" applyFill="1" applyBorder="1"/>
    <xf numFmtId="0" fontId="14" fillId="0" borderId="31" xfId="0" applyFont="1" applyFill="1" applyBorder="1"/>
    <xf numFmtId="0" fontId="15" fillId="0" borderId="3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9" fontId="15" fillId="0" borderId="31" xfId="0" applyNumberFormat="1" applyFont="1" applyFill="1" applyBorder="1" applyAlignment="1">
      <alignment horizontal="center"/>
    </xf>
    <xf numFmtId="49" fontId="15" fillId="0" borderId="38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4" fillId="0" borderId="36" xfId="0" applyFont="1" applyFill="1" applyBorder="1"/>
    <xf numFmtId="0" fontId="15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49" fontId="15" fillId="0" borderId="36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4" fillId="0" borderId="0" xfId="0" applyFont="1" applyFill="1"/>
    <xf numFmtId="49" fontId="14" fillId="0" borderId="9" xfId="0" applyNumberFormat="1" applyFont="1" applyFill="1" applyBorder="1" applyAlignment="1">
      <alignment vertical="center"/>
    </xf>
    <xf numFmtId="49" fontId="14" fillId="0" borderId="0" xfId="0" applyNumberFormat="1" applyFont="1" applyFill="1" applyAlignment="1">
      <alignment horizont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43" xfId="0" applyFont="1" applyFill="1" applyBorder="1" applyAlignment="1">
      <alignment horizontal="left" vertical="center"/>
    </xf>
    <xf numFmtId="49" fontId="15" fillId="0" borderId="48" xfId="0" applyNumberFormat="1" applyFont="1" applyFill="1" applyBorder="1" applyAlignment="1">
      <alignment horizontal="left" vertical="center"/>
    </xf>
    <xf numFmtId="49" fontId="14" fillId="0" borderId="73" xfId="0" applyNumberFormat="1" applyFont="1" applyFill="1" applyBorder="1" applyAlignment="1">
      <alignment horizontal="left" vertical="center"/>
    </xf>
    <xf numFmtId="49" fontId="15" fillId="0" borderId="73" xfId="0" applyNumberFormat="1" applyFont="1" applyFill="1" applyBorder="1" applyAlignment="1">
      <alignment horizontal="left" vertical="center"/>
    </xf>
    <xf numFmtId="49" fontId="14" fillId="0" borderId="44" xfId="0" applyNumberFormat="1" applyFont="1" applyFill="1" applyBorder="1" applyAlignment="1">
      <alignment horizontal="left" vertical="center"/>
    </xf>
    <xf numFmtId="49" fontId="15" fillId="0" borderId="43" xfId="0" applyNumberFormat="1" applyFont="1" applyFill="1" applyBorder="1" applyAlignment="1">
      <alignment horizontal="left" vertical="center"/>
    </xf>
    <xf numFmtId="49" fontId="15" fillId="0" borderId="51" xfId="0" applyNumberFormat="1" applyFont="1" applyFill="1" applyBorder="1" applyAlignment="1">
      <alignment horizontal="left" vertical="center"/>
    </xf>
    <xf numFmtId="49" fontId="14" fillId="0" borderId="54" xfId="0" applyNumberFormat="1" applyFont="1" applyFill="1" applyBorder="1" applyAlignment="1">
      <alignment horizontal="left" vertical="center"/>
    </xf>
    <xf numFmtId="49" fontId="14" fillId="0" borderId="47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Border="1"/>
    <xf numFmtId="49" fontId="14" fillId="0" borderId="46" xfId="0" applyNumberFormat="1" applyFont="1" applyFill="1" applyBorder="1" applyAlignment="1">
      <alignment horizontal="left" vertical="center"/>
    </xf>
    <xf numFmtId="49" fontId="15" fillId="0" borderId="43" xfId="0" applyNumberFormat="1" applyFont="1" applyFill="1" applyBorder="1" applyAlignment="1">
      <alignment horizontal="left" vertical="top"/>
    </xf>
    <xf numFmtId="49" fontId="14" fillId="0" borderId="72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1" applyFont="1" applyFill="1" applyBorder="1"/>
    <xf numFmtId="0" fontId="25" fillId="0" borderId="0" xfId="0" applyFont="1" applyFill="1"/>
    <xf numFmtId="0" fontId="23" fillId="0" borderId="0" xfId="0" applyFont="1" applyFill="1" applyAlignment="1">
      <alignment horizontal="center" vertical="top" wrapText="1"/>
    </xf>
    <xf numFmtId="0" fontId="26" fillId="0" borderId="0" xfId="0" applyFont="1" applyFill="1" applyAlignment="1">
      <alignment horizontal="left" vertical="top" wrapText="1"/>
    </xf>
    <xf numFmtId="0" fontId="23" fillId="0" borderId="0" xfId="0" applyFont="1" applyFill="1"/>
    <xf numFmtId="0" fontId="23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23" fillId="0" borderId="0" xfId="0" applyFont="1" applyFill="1" applyAlignment="1">
      <alignment vertical="top" wrapText="1"/>
    </xf>
    <xf numFmtId="0" fontId="23" fillId="0" borderId="1" xfId="0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0" fontId="23" fillId="0" borderId="0" xfId="0" applyFont="1" applyFill="1" applyBorder="1" applyAlignment="1">
      <alignment vertical="top"/>
    </xf>
    <xf numFmtId="0" fontId="26" fillId="0" borderId="0" xfId="0" applyFont="1" applyFill="1"/>
    <xf numFmtId="0" fontId="23" fillId="0" borderId="0" xfId="0" applyFont="1" applyFill="1" applyAlignment="1">
      <alignment horizontal="left" vertical="top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49" fontId="21" fillId="0" borderId="0" xfId="0" applyNumberFormat="1" applyFont="1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1" fillId="0" borderId="0" xfId="0" applyFont="1" applyFill="1" applyAlignment="1">
      <alignment horizontal="left"/>
    </xf>
    <xf numFmtId="0" fontId="14" fillId="0" borderId="48" xfId="0" applyFont="1" applyFill="1" applyBorder="1" applyAlignment="1">
      <alignment horizontal="center" vertical="top"/>
    </xf>
    <xf numFmtId="0" fontId="14" fillId="0" borderId="47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wrapText="1"/>
    </xf>
    <xf numFmtId="0" fontId="25" fillId="0" borderId="0" xfId="0" applyFont="1" applyFill="1" applyAlignment="1"/>
    <xf numFmtId="0" fontId="23" fillId="0" borderId="2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3" fillId="0" borderId="0" xfId="0" applyFont="1" applyFill="1" applyAlignment="1"/>
    <xf numFmtId="0" fontId="11" fillId="0" borderId="5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top" wrapText="1"/>
    </xf>
    <xf numFmtId="0" fontId="15" fillId="0" borderId="51" xfId="0" applyFont="1" applyFill="1" applyBorder="1" applyAlignment="1">
      <alignment horizontal="center" vertical="center" wrapText="1"/>
    </xf>
    <xf numFmtId="0" fontId="15" fillId="0" borderId="7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textRotation="90"/>
    </xf>
    <xf numFmtId="0" fontId="14" fillId="0" borderId="33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35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52" xfId="0" applyFont="1" applyFill="1" applyBorder="1" applyAlignment="1">
      <alignment horizontal="center" vertical="center" textRotation="90"/>
    </xf>
    <xf numFmtId="0" fontId="14" fillId="0" borderId="34" xfId="0" applyFont="1" applyFill="1" applyBorder="1" applyAlignment="1">
      <alignment horizontal="center" vertical="center" textRotation="90"/>
    </xf>
    <xf numFmtId="0" fontId="14" fillId="0" borderId="39" xfId="0" applyFont="1" applyFill="1" applyBorder="1" applyAlignment="1">
      <alignment horizontal="center" vertical="center" textRotation="90"/>
    </xf>
    <xf numFmtId="0" fontId="14" fillId="0" borderId="41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5" fillId="0" borderId="1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0" fontId="15" fillId="0" borderId="39" xfId="0" applyFont="1" applyFill="1" applyBorder="1" applyAlignment="1">
      <alignment horizontal="center" vertical="center" textRotation="90"/>
    </xf>
    <xf numFmtId="0" fontId="15" fillId="0" borderId="7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center" vertical="center" textRotation="90"/>
    </xf>
    <xf numFmtId="0" fontId="15" fillId="0" borderId="20" xfId="0" applyFont="1" applyFill="1" applyBorder="1" applyAlignment="1">
      <alignment horizontal="center" vertical="center" textRotation="90"/>
    </xf>
    <xf numFmtId="0" fontId="15" fillId="0" borderId="17" xfId="0" applyFont="1" applyFill="1" applyBorder="1" applyAlignment="1">
      <alignment horizontal="center" vertical="center" textRotation="90"/>
    </xf>
    <xf numFmtId="0" fontId="15" fillId="0" borderId="3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4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31" xfId="0" applyFont="1" applyFill="1" applyBorder="1" applyAlignment="1">
      <alignment horizontal="center" vertical="center" textRotation="90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textRotation="90"/>
    </xf>
    <xf numFmtId="0" fontId="14" fillId="0" borderId="14" xfId="0" applyFont="1" applyFill="1" applyBorder="1" applyAlignment="1">
      <alignment horizontal="center" textRotation="90"/>
    </xf>
    <xf numFmtId="0" fontId="14" fillId="0" borderId="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textRotation="90"/>
    </xf>
    <xf numFmtId="0" fontId="14" fillId="0" borderId="53" xfId="0" applyFont="1" applyFill="1" applyBorder="1" applyAlignment="1">
      <alignment horizontal="center" textRotation="90"/>
    </xf>
    <xf numFmtId="0" fontId="14" fillId="0" borderId="13" xfId="0" applyFont="1" applyFill="1" applyBorder="1" applyAlignment="1">
      <alignment horizontal="center" textRotation="90"/>
    </xf>
    <xf numFmtId="0" fontId="14" fillId="0" borderId="57" xfId="0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7" xfId="0" applyNumberFormat="1" applyFont="1" applyFill="1" applyBorder="1" applyAlignment="1">
      <alignment horizontal="center" vertical="center"/>
    </xf>
    <xf numFmtId="0" fontId="14" fillId="0" borderId="60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4" fillId="0" borderId="56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55" xfId="0" applyNumberFormat="1" applyFont="1" applyFill="1" applyBorder="1" applyAlignment="1">
      <alignment horizontal="center" vertical="center"/>
    </xf>
    <xf numFmtId="1" fontId="14" fillId="0" borderId="56" xfId="0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left" vertical="center" wrapText="1"/>
    </xf>
    <xf numFmtId="0" fontId="15" fillId="0" borderId="57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4" fillId="0" borderId="62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 wrapText="1"/>
    </xf>
    <xf numFmtId="0" fontId="14" fillId="0" borderId="61" xfId="0" applyNumberFormat="1" applyFont="1" applyFill="1" applyBorder="1" applyAlignment="1">
      <alignment horizontal="center" vertical="center" wrapText="1"/>
    </xf>
    <xf numFmtId="0" fontId="14" fillId="0" borderId="7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1" fontId="15" fillId="0" borderId="22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1" fontId="15" fillId="0" borderId="21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77" xfId="0" applyNumberFormat="1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textRotation="90"/>
    </xf>
    <xf numFmtId="0" fontId="14" fillId="0" borderId="33" xfId="0" applyFont="1" applyFill="1" applyBorder="1" applyAlignment="1">
      <alignment horizontal="center" textRotation="90"/>
    </xf>
    <xf numFmtId="0" fontId="14" fillId="0" borderId="42" xfId="0" applyFont="1" applyFill="1" applyBorder="1" applyAlignment="1">
      <alignment horizontal="center" textRotation="90"/>
    </xf>
    <xf numFmtId="0" fontId="14" fillId="0" borderId="39" xfId="0" applyFont="1" applyFill="1" applyBorder="1" applyAlignment="1">
      <alignment horizontal="center" textRotation="90"/>
    </xf>
    <xf numFmtId="0" fontId="15" fillId="0" borderId="25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1" fontId="14" fillId="0" borderId="57" xfId="0" applyNumberFormat="1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 textRotation="255"/>
    </xf>
    <xf numFmtId="0" fontId="14" fillId="0" borderId="50" xfId="0" applyFont="1" applyFill="1" applyBorder="1" applyAlignment="1">
      <alignment horizontal="center" vertical="center" textRotation="255"/>
    </xf>
    <xf numFmtId="0" fontId="14" fillId="0" borderId="1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77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top"/>
    </xf>
    <xf numFmtId="0" fontId="14" fillId="0" borderId="31" xfId="0" applyFont="1" applyFill="1" applyBorder="1" applyAlignment="1">
      <alignment horizontal="center" textRotation="90"/>
    </xf>
    <xf numFmtId="0" fontId="14" fillId="0" borderId="36" xfId="0" applyFont="1" applyFill="1" applyBorder="1" applyAlignment="1">
      <alignment horizontal="center" textRotation="90"/>
    </xf>
    <xf numFmtId="0" fontId="14" fillId="0" borderId="7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75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textRotation="90"/>
    </xf>
    <xf numFmtId="0" fontId="14" fillId="0" borderId="35" xfId="0" applyFont="1" applyFill="1" applyBorder="1" applyAlignment="1">
      <alignment horizontal="center" textRotation="90"/>
    </xf>
    <xf numFmtId="0" fontId="14" fillId="0" borderId="0" xfId="0" applyFont="1" applyFill="1" applyBorder="1" applyAlignment="1">
      <alignment horizontal="center" textRotation="90"/>
    </xf>
    <xf numFmtId="0" fontId="14" fillId="0" borderId="6" xfId="0" applyFont="1" applyFill="1" applyBorder="1" applyAlignment="1">
      <alignment horizontal="center" textRotation="90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top"/>
    </xf>
    <xf numFmtId="0" fontId="14" fillId="0" borderId="48" xfId="0" applyFont="1" applyFill="1" applyBorder="1" applyAlignment="1">
      <alignment horizontal="center" textRotation="90"/>
    </xf>
    <xf numFmtId="0" fontId="14" fillId="0" borderId="47" xfId="0" applyFont="1" applyFill="1" applyBorder="1" applyAlignment="1">
      <alignment horizontal="center" textRotation="90"/>
    </xf>
    <xf numFmtId="0" fontId="14" fillId="0" borderId="32" xfId="0" applyFont="1" applyFill="1" applyBorder="1" applyAlignment="1">
      <alignment horizontal="center" textRotation="90"/>
    </xf>
    <xf numFmtId="0" fontId="14" fillId="0" borderId="37" xfId="0" applyFont="1" applyFill="1" applyBorder="1" applyAlignment="1">
      <alignment horizontal="center" textRotation="90"/>
    </xf>
    <xf numFmtId="0" fontId="14" fillId="0" borderId="1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textRotation="90"/>
    </xf>
    <xf numFmtId="0" fontId="14" fillId="0" borderId="27" xfId="0" applyFont="1" applyFill="1" applyBorder="1" applyAlignment="1">
      <alignment horizontal="center" textRotation="90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4" fillId="0" borderId="11" xfId="0" applyFont="1" applyFill="1" applyBorder="1" applyAlignment="1">
      <alignment horizontal="center" textRotation="90"/>
    </xf>
    <xf numFmtId="0" fontId="14" fillId="0" borderId="3" xfId="0" applyFont="1" applyFill="1" applyBorder="1" applyAlignment="1">
      <alignment horizontal="center" textRotation="90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40" xfId="0" applyFont="1" applyFill="1" applyBorder="1" applyAlignment="1">
      <alignment horizontal="center" textRotation="90"/>
    </xf>
    <xf numFmtId="0" fontId="14" fillId="0" borderId="7" xfId="0" applyFont="1" applyFill="1" applyBorder="1" applyAlignment="1">
      <alignment horizontal="center" textRotation="90"/>
    </xf>
    <xf numFmtId="0" fontId="14" fillId="0" borderId="20" xfId="0" applyFont="1" applyFill="1" applyBorder="1" applyAlignment="1">
      <alignment horizontal="center" textRotation="90"/>
    </xf>
    <xf numFmtId="0" fontId="14" fillId="0" borderId="52" xfId="0" applyFont="1" applyFill="1" applyBorder="1" applyAlignment="1">
      <alignment horizontal="center" textRotation="90"/>
    </xf>
    <xf numFmtId="0" fontId="14" fillId="0" borderId="29" xfId="0" applyFont="1" applyFill="1" applyBorder="1" applyAlignment="1">
      <alignment horizontal="center" textRotation="90"/>
    </xf>
    <xf numFmtId="0" fontId="14" fillId="0" borderId="30" xfId="0" applyFont="1" applyFill="1" applyBorder="1" applyAlignment="1">
      <alignment horizontal="center" textRotation="90"/>
    </xf>
    <xf numFmtId="1" fontId="15" fillId="0" borderId="58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1" fontId="15" fillId="0" borderId="25" xfId="0" applyNumberFormat="1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1" fontId="14" fillId="0" borderId="62" xfId="0" applyNumberFormat="1" applyFont="1" applyFill="1" applyBorder="1" applyAlignment="1">
      <alignment horizontal="center" vertical="center"/>
    </xf>
    <xf numFmtId="1" fontId="14" fillId="0" borderId="24" xfId="0" applyNumberFormat="1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5" fillId="0" borderId="7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5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center" vertical="center"/>
    </xf>
    <xf numFmtId="0" fontId="14" fillId="0" borderId="54" xfId="0" applyNumberFormat="1" applyFont="1" applyFill="1" applyBorder="1" applyAlignment="1">
      <alignment horizontal="center" vertical="center"/>
    </xf>
    <xf numFmtId="0" fontId="14" fillId="0" borderId="56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55" xfId="0" applyNumberFormat="1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left" vertical="center" wrapText="1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61" xfId="0" applyNumberFormat="1" applyFont="1" applyFill="1" applyBorder="1" applyAlignment="1">
      <alignment horizontal="center" vertical="center"/>
    </xf>
    <xf numFmtId="0" fontId="14" fillId="0" borderId="74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75" xfId="0" applyNumberFormat="1" applyFont="1" applyFill="1" applyBorder="1" applyAlignment="1">
      <alignment horizontal="center" vertical="center"/>
    </xf>
    <xf numFmtId="0" fontId="14" fillId="0" borderId="62" xfId="0" applyNumberFormat="1" applyFont="1" applyFill="1" applyBorder="1" applyAlignment="1">
      <alignment horizontal="center" vertical="center"/>
    </xf>
    <xf numFmtId="0" fontId="14" fillId="0" borderId="65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5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1" fontId="14" fillId="0" borderId="58" xfId="0" applyNumberFormat="1" applyFont="1" applyFill="1" applyBorder="1" applyAlignment="1">
      <alignment horizontal="center" vertical="center"/>
    </xf>
    <xf numFmtId="1" fontId="14" fillId="0" borderId="25" xfId="0" applyNumberFormat="1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7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" fontId="14" fillId="0" borderId="37" xfId="0" applyNumberFormat="1" applyFont="1" applyFill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77" xfId="0" applyNumberFormat="1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49" fontId="15" fillId="0" borderId="53" xfId="0" applyNumberFormat="1" applyFont="1" applyFill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49" fontId="27" fillId="0" borderId="56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center" vertical="center" wrapText="1"/>
    </xf>
    <xf numFmtId="49" fontId="27" fillId="0" borderId="55" xfId="0" applyNumberFormat="1" applyFont="1" applyFill="1" applyBorder="1" applyAlignment="1">
      <alignment horizontal="center" vertical="center" wrapText="1"/>
    </xf>
    <xf numFmtId="0" fontId="15" fillId="0" borderId="70" xfId="0" applyFont="1" applyFill="1" applyBorder="1" applyAlignment="1">
      <alignment horizontal="left" vertical="center" wrapText="1"/>
    </xf>
    <xf numFmtId="0" fontId="15" fillId="0" borderId="71" xfId="0" applyFont="1" applyFill="1" applyBorder="1" applyAlignment="1">
      <alignment horizontal="left" vertical="center"/>
    </xf>
    <xf numFmtId="0" fontId="15" fillId="0" borderId="69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center" vertical="center"/>
    </xf>
    <xf numFmtId="49" fontId="27" fillId="0" borderId="70" xfId="0" applyNumberFormat="1" applyFont="1" applyFill="1" applyBorder="1" applyAlignment="1">
      <alignment horizontal="center" vertical="center" wrapText="1"/>
    </xf>
    <xf numFmtId="49" fontId="27" fillId="0" borderId="71" xfId="0" applyNumberFormat="1" applyFont="1" applyFill="1" applyBorder="1" applyAlignment="1">
      <alignment horizontal="center" vertical="center" wrapText="1"/>
    </xf>
    <xf numFmtId="49" fontId="27" fillId="0" borderId="69" xfId="0" applyNumberFormat="1" applyFont="1" applyFill="1" applyBorder="1" applyAlignment="1">
      <alignment horizontal="center" vertical="center" wrapText="1"/>
    </xf>
    <xf numFmtId="0" fontId="27" fillId="0" borderId="70" xfId="0" applyFont="1" applyFill="1" applyBorder="1" applyAlignment="1">
      <alignment horizontal="left" vertical="center" wrapText="1"/>
    </xf>
    <xf numFmtId="0" fontId="27" fillId="0" borderId="71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/>
    </xf>
    <xf numFmtId="0" fontId="15" fillId="0" borderId="45" xfId="0" applyFont="1" applyFill="1" applyBorder="1" applyAlignment="1">
      <alignment horizontal="left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left" vertical="center" wrapText="1"/>
    </xf>
    <xf numFmtId="0" fontId="27" fillId="0" borderId="66" xfId="0" applyFont="1" applyFill="1" applyBorder="1" applyAlignment="1">
      <alignment horizontal="left" vertical="center" wrapText="1"/>
    </xf>
    <xf numFmtId="49" fontId="27" fillId="0" borderId="68" xfId="0" applyNumberFormat="1" applyFont="1" applyFill="1" applyBorder="1" applyAlignment="1">
      <alignment horizontal="center" vertical="center" wrapText="1"/>
    </xf>
    <xf numFmtId="49" fontId="27" fillId="0" borderId="66" xfId="0" applyNumberFormat="1" applyFont="1" applyFill="1" applyBorder="1" applyAlignment="1">
      <alignment horizontal="center" vertical="center" wrapText="1"/>
    </xf>
    <xf numFmtId="49" fontId="27" fillId="0" borderId="67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49" fontId="27" fillId="0" borderId="24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49" fontId="27" fillId="0" borderId="54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65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49" fontId="27" fillId="0" borderId="63" xfId="0" applyNumberFormat="1" applyFont="1" applyFill="1" applyBorder="1" applyAlignment="1">
      <alignment horizontal="center" vertical="center" wrapText="1"/>
    </xf>
    <xf numFmtId="49" fontId="27" fillId="0" borderId="49" xfId="0" applyNumberFormat="1" applyFont="1" applyFill="1" applyBorder="1" applyAlignment="1">
      <alignment horizontal="center" vertical="center" wrapText="1"/>
    </xf>
    <xf numFmtId="49" fontId="27" fillId="0" borderId="64" xfId="0" applyNumberFormat="1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55" xfId="0" applyFont="1" applyFill="1" applyBorder="1" applyAlignment="1">
      <alignment horizontal="left" vertical="center" wrapText="1"/>
    </xf>
    <xf numFmtId="0" fontId="27" fillId="0" borderId="62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27" fillId="0" borderId="61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60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57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5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0" fontId="27" fillId="0" borderId="55" xfId="0" applyFont="1" applyFill="1" applyBorder="1" applyAlignment="1">
      <alignment horizontal="left" vertical="top" wrapText="1"/>
    </xf>
    <xf numFmtId="0" fontId="27" fillId="0" borderId="60" xfId="0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center" wrapText="1"/>
    </xf>
    <xf numFmtId="0" fontId="27" fillId="0" borderId="32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15" fillId="0" borderId="68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27" fillId="0" borderId="78" xfId="0" applyFont="1" applyFill="1" applyBorder="1" applyAlignment="1">
      <alignment horizontal="left" vertical="center" wrapText="1"/>
    </xf>
    <xf numFmtId="0" fontId="27" fillId="0" borderId="79" xfId="0" applyFont="1" applyFill="1" applyBorder="1" applyAlignment="1">
      <alignment horizontal="left" vertical="center" wrapText="1"/>
    </xf>
    <xf numFmtId="0" fontId="27" fillId="0" borderId="80" xfId="0" applyFont="1" applyFill="1" applyBorder="1" applyAlignment="1">
      <alignment horizontal="left" vertical="center" wrapText="1"/>
    </xf>
    <xf numFmtId="49" fontId="27" fillId="0" borderId="78" xfId="0" applyNumberFormat="1" applyFont="1" applyFill="1" applyBorder="1" applyAlignment="1">
      <alignment horizontal="center" vertical="center" wrapText="1"/>
    </xf>
    <xf numFmtId="49" fontId="27" fillId="0" borderId="79" xfId="0" applyNumberFormat="1" applyFont="1" applyFill="1" applyBorder="1" applyAlignment="1">
      <alignment horizontal="center" vertical="center" wrapText="1"/>
    </xf>
    <xf numFmtId="49" fontId="27" fillId="0" borderId="80" xfId="0" applyNumberFormat="1" applyFont="1" applyFill="1" applyBorder="1" applyAlignment="1">
      <alignment horizontal="center" vertical="center" wrapText="1"/>
    </xf>
    <xf numFmtId="0" fontId="27" fillId="0" borderId="78" xfId="0" applyFont="1" applyFill="1" applyBorder="1" applyAlignment="1">
      <alignment horizontal="center" vertical="center"/>
    </xf>
    <xf numFmtId="0" fontId="27" fillId="0" borderId="79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/>
    </xf>
    <xf numFmtId="0" fontId="27" fillId="0" borderId="63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left" vertical="center" wrapText="1"/>
    </xf>
    <xf numFmtId="0" fontId="27" fillId="0" borderId="49" xfId="0" applyFont="1" applyFill="1" applyBorder="1" applyAlignment="1">
      <alignment horizontal="left" vertical="center" wrapText="1"/>
    </xf>
    <xf numFmtId="0" fontId="27" fillId="0" borderId="64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/>
    </xf>
    <xf numFmtId="0" fontId="15" fillId="0" borderId="55" xfId="0" applyFont="1" applyFill="1" applyBorder="1" applyAlignment="1">
      <alignment horizontal="left" vertical="center"/>
    </xf>
    <xf numFmtId="0" fontId="14" fillId="0" borderId="68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15" fillId="0" borderId="37" xfId="0" applyNumberFormat="1" applyFont="1" applyFill="1" applyBorder="1" applyAlignment="1">
      <alignment horizontal="center" vertical="center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45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37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left" vertical="center" wrapText="1"/>
    </xf>
    <xf numFmtId="49" fontId="27" fillId="0" borderId="37" xfId="0" applyNumberFormat="1" applyFont="1" applyFill="1" applyBorder="1" applyAlignment="1">
      <alignment horizontal="center" vertical="center" wrapText="1"/>
    </xf>
    <xf numFmtId="49" fontId="27" fillId="0" borderId="36" xfId="0" applyNumberFormat="1" applyFont="1" applyFill="1" applyBorder="1" applyAlignment="1">
      <alignment horizontal="center" vertical="center" wrapText="1"/>
    </xf>
    <xf numFmtId="49" fontId="27" fillId="0" borderId="45" xfId="0" applyNumberFormat="1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left" vertical="center" wrapText="1"/>
    </xf>
    <xf numFmtId="49" fontId="27" fillId="0" borderId="58" xfId="0" applyNumberFormat="1" applyFont="1" applyFill="1" applyBorder="1" applyAlignment="1">
      <alignment horizontal="center" vertical="center" wrapText="1"/>
    </xf>
    <xf numFmtId="49" fontId="27" fillId="0" borderId="25" xfId="0" applyNumberFormat="1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49" fontId="27" fillId="0" borderId="7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/>
    </xf>
    <xf numFmtId="49" fontId="23" fillId="0" borderId="0" xfId="0" applyNumberFormat="1" applyFont="1" applyFill="1" applyBorder="1" applyAlignment="1">
      <alignment horizontal="left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M130"/>
  <sheetViews>
    <sheetView showZeros="0" tabSelected="1" view="pageBreakPreview" topLeftCell="A100" zoomScale="20" zoomScaleNormal="32" zoomScaleSheetLayoutView="20" zoomScalePageLayoutView="30" workbookViewId="0">
      <selection activeCell="AX16" sqref="AX16"/>
    </sheetView>
  </sheetViews>
  <sheetFormatPr defaultColWidth="0" defaultRowHeight="35.4" x14ac:dyDescent="0.6"/>
  <cols>
    <col min="1" max="1" width="14.5546875" style="1" customWidth="1"/>
    <col min="2" max="2" width="7.5546875" style="1" customWidth="1"/>
    <col min="3" max="3" width="8.33203125" style="1" customWidth="1"/>
    <col min="4" max="4" width="10.33203125" style="1" customWidth="1"/>
    <col min="5" max="9" width="7.5546875" style="1" customWidth="1"/>
    <col min="10" max="10" width="9.6640625" style="1" customWidth="1"/>
    <col min="11" max="17" width="7.5546875" style="1" customWidth="1"/>
    <col min="18" max="19" width="7.5546875" style="4" customWidth="1"/>
    <col min="20" max="20" width="9" style="1" customWidth="1"/>
    <col min="21" max="21" width="9.6640625" style="1" customWidth="1"/>
    <col min="22" max="22" width="10" style="1" customWidth="1"/>
    <col min="23" max="27" width="7.5546875" style="1" customWidth="1"/>
    <col min="28" max="28" width="5.6640625" style="1" customWidth="1"/>
    <col min="29" max="29" width="7.5546875" style="1" customWidth="1"/>
    <col min="30" max="30" width="7.6640625" style="1" customWidth="1"/>
    <col min="31" max="31" width="9.33203125" style="1" customWidth="1"/>
    <col min="32" max="32" width="9.44140625" style="1" customWidth="1"/>
    <col min="33" max="37" width="7.5546875" style="1" customWidth="1"/>
    <col min="38" max="38" width="8.6640625" style="1" customWidth="1"/>
    <col min="39" max="43" width="7.5546875" style="1" customWidth="1"/>
    <col min="44" max="44" width="9" style="1" customWidth="1"/>
    <col min="45" max="49" width="7.5546875" style="1" customWidth="1"/>
    <col min="50" max="50" width="6" style="1" customWidth="1"/>
    <col min="51" max="53" width="7.5546875" style="1" customWidth="1"/>
    <col min="54" max="54" width="10.6640625" style="1" customWidth="1"/>
    <col min="55" max="55" width="7.5546875" style="1" customWidth="1"/>
    <col min="56" max="58" width="7.5546875" style="6" customWidth="1"/>
    <col min="59" max="59" width="11.44140625" style="6" customWidth="1"/>
    <col min="60" max="60" width="14.44140625" style="6" customWidth="1"/>
    <col min="61" max="61" width="25.33203125" style="1" customWidth="1"/>
    <col min="62" max="62" width="12.88671875" style="4" customWidth="1"/>
    <col min="63" max="69" width="12.88671875" style="1" customWidth="1"/>
    <col min="70" max="237" width="5.5546875" style="1" customWidth="1"/>
    <col min="238" max="16384" width="0" style="1" hidden="1"/>
  </cols>
  <sheetData>
    <row r="1" spans="1:62" s="30" customFormat="1" ht="38.25" customHeight="1" x14ac:dyDescent="0.9">
      <c r="B1" s="34" t="s">
        <v>95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26" t="s">
        <v>202</v>
      </c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6"/>
      <c r="AU1" s="34"/>
      <c r="AV1" s="34"/>
      <c r="AW1" s="34"/>
      <c r="AX1" s="34"/>
      <c r="AY1" s="34"/>
      <c r="AZ1" s="34"/>
      <c r="BA1" s="34"/>
      <c r="BB1" s="34"/>
      <c r="BC1" s="312"/>
      <c r="BD1" s="312"/>
      <c r="BE1" s="312"/>
      <c r="BF1" s="312"/>
      <c r="BG1" s="312"/>
      <c r="BH1" s="312"/>
      <c r="BJ1" s="31"/>
    </row>
    <row r="2" spans="1:62" s="30" customFormat="1" ht="39" customHeight="1" x14ac:dyDescent="0.9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7"/>
      <c r="P2" s="37"/>
      <c r="Q2" s="34"/>
      <c r="R2" s="35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8"/>
      <c r="BG2" s="38"/>
      <c r="BH2" s="38"/>
      <c r="BJ2" s="31"/>
    </row>
    <row r="3" spans="1:62" s="30" customFormat="1" ht="36.75" customHeight="1" x14ac:dyDescent="0.9">
      <c r="B3" s="34" t="s">
        <v>197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7"/>
      <c r="P3" s="37"/>
      <c r="Q3" s="34"/>
      <c r="R3" s="35"/>
      <c r="S3" s="321" t="s">
        <v>203</v>
      </c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8"/>
      <c r="BE3" s="38"/>
      <c r="BF3" s="38"/>
      <c r="BG3" s="38"/>
      <c r="BH3" s="38"/>
      <c r="BJ3" s="31"/>
    </row>
    <row r="4" spans="1:62" s="30" customFormat="1" ht="46.5" customHeight="1" x14ac:dyDescent="0.9">
      <c r="B4" s="34" t="s">
        <v>198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7"/>
      <c r="P4" s="37"/>
      <c r="Q4" s="34"/>
      <c r="R4" s="35"/>
      <c r="S4" s="35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22" t="s">
        <v>94</v>
      </c>
      <c r="AS4" s="322"/>
      <c r="AT4" s="322"/>
      <c r="AU4" s="322"/>
      <c r="AV4" s="322"/>
      <c r="AW4" s="39" t="s">
        <v>93</v>
      </c>
      <c r="AX4" s="39"/>
      <c r="AY4" s="39"/>
      <c r="AZ4" s="34"/>
      <c r="BA4" s="34"/>
      <c r="BB4" s="34"/>
      <c r="BC4" s="40"/>
      <c r="BD4" s="40"/>
      <c r="BE4" s="34"/>
      <c r="BF4" s="34"/>
      <c r="BG4" s="34"/>
      <c r="BH4" s="34"/>
      <c r="BJ4" s="31"/>
    </row>
    <row r="5" spans="1:62" s="30" customFormat="1" ht="52.5" customHeight="1" x14ac:dyDescent="0.9">
      <c r="B5" s="34" t="s">
        <v>199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7"/>
      <c r="P5" s="37"/>
      <c r="Q5" s="41"/>
      <c r="R5" s="41"/>
      <c r="S5" s="40" t="s">
        <v>97</v>
      </c>
      <c r="T5" s="41"/>
      <c r="U5" s="41"/>
      <c r="V5" s="34"/>
      <c r="W5" s="42"/>
      <c r="X5" s="43"/>
      <c r="Y5" s="325" t="s">
        <v>104</v>
      </c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43"/>
      <c r="AS5" s="43"/>
      <c r="AT5" s="43"/>
      <c r="AU5" s="43"/>
      <c r="AV5" s="43"/>
      <c r="AW5" s="43"/>
      <c r="AX5" s="43"/>
      <c r="AY5" s="43"/>
      <c r="AZ5" s="38"/>
      <c r="BA5" s="34"/>
      <c r="BB5" s="34"/>
      <c r="BC5" s="34"/>
      <c r="BD5" s="44"/>
      <c r="BE5" s="44"/>
      <c r="BF5" s="34"/>
      <c r="BG5" s="34"/>
      <c r="BH5" s="34"/>
      <c r="BJ5" s="31"/>
    </row>
    <row r="6" spans="1:62" s="30" customFormat="1" ht="53.25" customHeight="1" x14ac:dyDescent="0.9">
      <c r="B6" s="45"/>
      <c r="C6" s="46"/>
      <c r="D6" s="46"/>
      <c r="E6" s="46"/>
      <c r="F6" s="46"/>
      <c r="G6" s="46"/>
      <c r="H6" s="41" t="s">
        <v>200</v>
      </c>
      <c r="I6" s="41"/>
      <c r="J6" s="34"/>
      <c r="K6" s="34"/>
      <c r="L6" s="34"/>
      <c r="M6" s="34"/>
      <c r="N6" s="34"/>
      <c r="O6" s="47"/>
      <c r="P6" s="47"/>
      <c r="Q6" s="41"/>
      <c r="R6" s="41"/>
      <c r="S6" s="35"/>
      <c r="T6" s="34"/>
      <c r="U6" s="41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38" t="s">
        <v>204</v>
      </c>
      <c r="AS6" s="40"/>
      <c r="AT6" s="40"/>
      <c r="AU6" s="40"/>
      <c r="AV6" s="40"/>
      <c r="AW6" s="40"/>
      <c r="AX6" s="40"/>
      <c r="AY6" s="40"/>
      <c r="AZ6" s="40"/>
      <c r="BA6" s="40"/>
      <c r="BB6" s="34"/>
      <c r="BC6" s="34"/>
      <c r="BD6" s="34"/>
      <c r="BE6" s="34"/>
      <c r="BF6" s="34"/>
      <c r="BG6" s="34"/>
      <c r="BH6" s="34"/>
      <c r="BJ6" s="31"/>
    </row>
    <row r="7" spans="1:62" s="30" customFormat="1" ht="46.5" customHeight="1" x14ac:dyDescent="0.9">
      <c r="B7" s="293" t="s">
        <v>201</v>
      </c>
      <c r="C7" s="293"/>
      <c r="D7" s="293"/>
      <c r="E7" s="293"/>
      <c r="F7" s="293"/>
      <c r="G7" s="293"/>
      <c r="H7" s="313">
        <v>2021</v>
      </c>
      <c r="I7" s="313"/>
      <c r="J7" s="313"/>
      <c r="K7" s="313"/>
      <c r="L7" s="34"/>
      <c r="M7" s="34"/>
      <c r="N7" s="34"/>
      <c r="O7" s="48"/>
      <c r="P7" s="34"/>
      <c r="Q7" s="34"/>
      <c r="R7" s="48"/>
      <c r="T7" s="49" t="s">
        <v>103</v>
      </c>
      <c r="U7" s="49"/>
      <c r="V7" s="49"/>
      <c r="W7" s="49"/>
      <c r="X7" s="49"/>
      <c r="Y7" s="49"/>
      <c r="AA7" s="325" t="s">
        <v>224</v>
      </c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1"/>
      <c r="BB7" s="41"/>
      <c r="BC7" s="41"/>
      <c r="BD7" s="41"/>
      <c r="BE7" s="41"/>
      <c r="BF7" s="41"/>
      <c r="BG7" s="41"/>
      <c r="BH7" s="41"/>
      <c r="BJ7" s="31"/>
    </row>
    <row r="8" spans="1:62" s="30" customFormat="1" ht="53.25" customHeight="1" x14ac:dyDescent="0.9">
      <c r="B8" s="34" t="s">
        <v>92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  <c r="T8" s="34"/>
      <c r="U8" s="34"/>
      <c r="V8" s="34"/>
      <c r="W8" s="34"/>
      <c r="X8" s="34"/>
      <c r="Y8" s="43"/>
      <c r="Z8" s="40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50"/>
      <c r="AX8" s="34"/>
      <c r="AY8" s="34"/>
      <c r="AZ8" s="34"/>
      <c r="BA8" s="34"/>
      <c r="BB8" s="34"/>
      <c r="BC8" s="34"/>
      <c r="BD8" s="38"/>
      <c r="BE8" s="38"/>
      <c r="BF8" s="38"/>
      <c r="BG8" s="38"/>
      <c r="BH8" s="38"/>
      <c r="BJ8" s="31"/>
    </row>
    <row r="9" spans="1:62" ht="51.75" customHeight="1" x14ac:dyDescent="0.9">
      <c r="B9" s="34"/>
      <c r="C9" s="34"/>
      <c r="D9" s="34"/>
      <c r="E9" s="34"/>
      <c r="F9" s="34"/>
      <c r="G9" s="34"/>
      <c r="H9" s="34"/>
      <c r="I9" s="34"/>
      <c r="J9" s="34"/>
      <c r="K9" s="117" t="s">
        <v>91</v>
      </c>
      <c r="L9" s="134"/>
      <c r="M9" s="134"/>
      <c r="N9" s="134"/>
      <c r="O9" s="134"/>
      <c r="P9" s="134"/>
      <c r="Q9" s="134"/>
      <c r="R9" s="135"/>
      <c r="S9" s="135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6" t="s">
        <v>90</v>
      </c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7"/>
      <c r="BC9" s="137"/>
      <c r="BD9" s="137"/>
      <c r="BE9" s="137"/>
      <c r="BF9" s="137"/>
      <c r="BG9" s="134"/>
      <c r="BH9" s="134"/>
    </row>
    <row r="10" spans="1:62" ht="18.75" customHeight="1" thickBot="1" x14ac:dyDescent="0.65"/>
    <row r="11" spans="1:62" ht="91.5" customHeight="1" x14ac:dyDescent="0.6">
      <c r="A11" s="276" t="s">
        <v>89</v>
      </c>
      <c r="B11" s="278" t="s">
        <v>88</v>
      </c>
      <c r="C11" s="279"/>
      <c r="D11" s="279"/>
      <c r="E11" s="279"/>
      <c r="F11" s="280" t="s">
        <v>291</v>
      </c>
      <c r="G11" s="279" t="s">
        <v>87</v>
      </c>
      <c r="H11" s="279"/>
      <c r="I11" s="279"/>
      <c r="J11" s="280" t="s">
        <v>292</v>
      </c>
      <c r="K11" s="279" t="s">
        <v>86</v>
      </c>
      <c r="L11" s="279"/>
      <c r="M11" s="279"/>
      <c r="N11" s="279"/>
      <c r="O11" s="279" t="s">
        <v>85</v>
      </c>
      <c r="P11" s="279"/>
      <c r="Q11" s="279"/>
      <c r="R11" s="279"/>
      <c r="S11" s="280" t="s">
        <v>293</v>
      </c>
      <c r="T11" s="279" t="s">
        <v>84</v>
      </c>
      <c r="U11" s="279"/>
      <c r="V11" s="279"/>
      <c r="W11" s="280" t="s">
        <v>294</v>
      </c>
      <c r="X11" s="279" t="s">
        <v>83</v>
      </c>
      <c r="Y11" s="279"/>
      <c r="Z11" s="279"/>
      <c r="AA11" s="280" t="s">
        <v>295</v>
      </c>
      <c r="AB11" s="279" t="s">
        <v>82</v>
      </c>
      <c r="AC11" s="279"/>
      <c r="AD11" s="279"/>
      <c r="AE11" s="279"/>
      <c r="AF11" s="280" t="s">
        <v>296</v>
      </c>
      <c r="AG11" s="279" t="s">
        <v>81</v>
      </c>
      <c r="AH11" s="279"/>
      <c r="AI11" s="279"/>
      <c r="AJ11" s="280" t="s">
        <v>297</v>
      </c>
      <c r="AK11" s="279" t="s">
        <v>80</v>
      </c>
      <c r="AL11" s="279"/>
      <c r="AM11" s="279"/>
      <c r="AN11" s="279"/>
      <c r="AO11" s="279" t="s">
        <v>79</v>
      </c>
      <c r="AP11" s="279"/>
      <c r="AQ11" s="279"/>
      <c r="AR11" s="279"/>
      <c r="AS11" s="280" t="s">
        <v>298</v>
      </c>
      <c r="AT11" s="279" t="s">
        <v>78</v>
      </c>
      <c r="AU11" s="279"/>
      <c r="AV11" s="279"/>
      <c r="AW11" s="280" t="s">
        <v>299</v>
      </c>
      <c r="AX11" s="279" t="s">
        <v>77</v>
      </c>
      <c r="AY11" s="279"/>
      <c r="AZ11" s="279"/>
      <c r="BA11" s="318"/>
      <c r="BB11" s="316" t="s">
        <v>76</v>
      </c>
      <c r="BC11" s="294" t="s">
        <v>75</v>
      </c>
      <c r="BD11" s="294" t="s">
        <v>74</v>
      </c>
      <c r="BE11" s="319" t="s">
        <v>73</v>
      </c>
      <c r="BF11" s="294" t="s">
        <v>72</v>
      </c>
      <c r="BG11" s="323" t="s">
        <v>71</v>
      </c>
      <c r="BH11" s="314" t="s">
        <v>24</v>
      </c>
    </row>
    <row r="12" spans="1:62" ht="342.75" customHeight="1" thickBot="1" x14ac:dyDescent="0.65">
      <c r="A12" s="277"/>
      <c r="B12" s="51" t="s">
        <v>70</v>
      </c>
      <c r="C12" s="52" t="s">
        <v>56</v>
      </c>
      <c r="D12" s="52" t="s">
        <v>55</v>
      </c>
      <c r="E12" s="52" t="s">
        <v>54</v>
      </c>
      <c r="F12" s="281"/>
      <c r="G12" s="52" t="s">
        <v>53</v>
      </c>
      <c r="H12" s="52" t="s">
        <v>52</v>
      </c>
      <c r="I12" s="52" t="s">
        <v>51</v>
      </c>
      <c r="J12" s="281"/>
      <c r="K12" s="52" t="s">
        <v>50</v>
      </c>
      <c r="L12" s="52" t="s">
        <v>49</v>
      </c>
      <c r="M12" s="52" t="s">
        <v>48</v>
      </c>
      <c r="N12" s="52" t="s">
        <v>69</v>
      </c>
      <c r="O12" s="52" t="s">
        <v>57</v>
      </c>
      <c r="P12" s="52" t="s">
        <v>56</v>
      </c>
      <c r="Q12" s="52" t="s">
        <v>55</v>
      </c>
      <c r="R12" s="52" t="s">
        <v>54</v>
      </c>
      <c r="S12" s="281"/>
      <c r="T12" s="52" t="s">
        <v>68</v>
      </c>
      <c r="U12" s="52" t="s">
        <v>67</v>
      </c>
      <c r="V12" s="52" t="s">
        <v>66</v>
      </c>
      <c r="W12" s="281"/>
      <c r="X12" s="52" t="s">
        <v>65</v>
      </c>
      <c r="Y12" s="52" t="s">
        <v>64</v>
      </c>
      <c r="Z12" s="52" t="s">
        <v>63</v>
      </c>
      <c r="AA12" s="281"/>
      <c r="AB12" s="52" t="s">
        <v>65</v>
      </c>
      <c r="AC12" s="52" t="s">
        <v>64</v>
      </c>
      <c r="AD12" s="52" t="s">
        <v>63</v>
      </c>
      <c r="AE12" s="52" t="s">
        <v>62</v>
      </c>
      <c r="AF12" s="281"/>
      <c r="AG12" s="52" t="s">
        <v>53</v>
      </c>
      <c r="AH12" s="52" t="s">
        <v>52</v>
      </c>
      <c r="AI12" s="52" t="s">
        <v>51</v>
      </c>
      <c r="AJ12" s="281"/>
      <c r="AK12" s="52" t="s">
        <v>61</v>
      </c>
      <c r="AL12" s="52" t="s">
        <v>60</v>
      </c>
      <c r="AM12" s="52" t="s">
        <v>59</v>
      </c>
      <c r="AN12" s="52" t="s">
        <v>58</v>
      </c>
      <c r="AO12" s="52" t="s">
        <v>57</v>
      </c>
      <c r="AP12" s="52" t="s">
        <v>56</v>
      </c>
      <c r="AQ12" s="52" t="s">
        <v>55</v>
      </c>
      <c r="AR12" s="52" t="s">
        <v>54</v>
      </c>
      <c r="AS12" s="281"/>
      <c r="AT12" s="52" t="s">
        <v>53</v>
      </c>
      <c r="AU12" s="52" t="s">
        <v>52</v>
      </c>
      <c r="AV12" s="52" t="s">
        <v>51</v>
      </c>
      <c r="AW12" s="281"/>
      <c r="AX12" s="52" t="s">
        <v>50</v>
      </c>
      <c r="AY12" s="52" t="s">
        <v>49</v>
      </c>
      <c r="AZ12" s="52" t="s">
        <v>48</v>
      </c>
      <c r="BA12" s="53" t="s">
        <v>47</v>
      </c>
      <c r="BB12" s="317"/>
      <c r="BC12" s="295"/>
      <c r="BD12" s="295"/>
      <c r="BE12" s="320"/>
      <c r="BF12" s="295"/>
      <c r="BG12" s="324"/>
      <c r="BH12" s="315"/>
    </row>
    <row r="13" spans="1:62" ht="47.25" customHeight="1" x14ac:dyDescent="0.7">
      <c r="A13" s="138" t="s">
        <v>46</v>
      </c>
      <c r="B13" s="57"/>
      <c r="C13" s="58"/>
      <c r="D13" s="58"/>
      <c r="E13" s="58"/>
      <c r="F13" s="58"/>
      <c r="G13" s="58"/>
      <c r="H13" s="58"/>
      <c r="I13" s="58"/>
      <c r="J13" s="84">
        <v>18</v>
      </c>
      <c r="K13" s="58"/>
      <c r="L13" s="58"/>
      <c r="M13" s="58"/>
      <c r="N13" s="58"/>
      <c r="O13" s="60"/>
      <c r="P13" s="60"/>
      <c r="Q13" s="60"/>
      <c r="R13" s="60"/>
      <c r="S13" s="60"/>
      <c r="T13" s="59" t="s">
        <v>38</v>
      </c>
      <c r="U13" s="59" t="s">
        <v>38</v>
      </c>
      <c r="V13" s="59" t="s">
        <v>38</v>
      </c>
      <c r="W13" s="61" t="s">
        <v>34</v>
      </c>
      <c r="X13" s="61" t="s">
        <v>34</v>
      </c>
      <c r="Y13" s="60"/>
      <c r="Z13" s="60"/>
      <c r="AA13" s="60"/>
      <c r="AB13" s="60"/>
      <c r="AC13" s="60"/>
      <c r="AD13" s="60"/>
      <c r="AE13" s="60"/>
      <c r="AF13" s="84">
        <v>18</v>
      </c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59" t="s">
        <v>38</v>
      </c>
      <c r="AR13" s="59" t="s">
        <v>38</v>
      </c>
      <c r="AS13" s="59" t="s">
        <v>38</v>
      </c>
      <c r="AT13" s="61" t="s">
        <v>34</v>
      </c>
      <c r="AU13" s="61" t="s">
        <v>34</v>
      </c>
      <c r="AV13" s="61" t="s">
        <v>34</v>
      </c>
      <c r="AW13" s="61" t="s">
        <v>34</v>
      </c>
      <c r="AX13" s="61" t="s">
        <v>34</v>
      </c>
      <c r="AY13" s="61" t="s">
        <v>34</v>
      </c>
      <c r="AZ13" s="61" t="s">
        <v>34</v>
      </c>
      <c r="BA13" s="62" t="s">
        <v>34</v>
      </c>
      <c r="BB13" s="63">
        <v>36</v>
      </c>
      <c r="BC13" s="64">
        <v>6</v>
      </c>
      <c r="BD13" s="64"/>
      <c r="BE13" s="64"/>
      <c r="BF13" s="64"/>
      <c r="BG13" s="65">
        <v>10</v>
      </c>
      <c r="BH13" s="66">
        <v>52</v>
      </c>
    </row>
    <row r="14" spans="1:62" ht="46.5" customHeight="1" thickBot="1" x14ac:dyDescent="0.75">
      <c r="A14" s="139" t="s">
        <v>45</v>
      </c>
      <c r="B14" s="67"/>
      <c r="C14" s="68"/>
      <c r="D14" s="68"/>
      <c r="E14" s="68"/>
      <c r="F14" s="68"/>
      <c r="G14" s="68"/>
      <c r="H14" s="68"/>
      <c r="I14" s="68"/>
      <c r="J14" s="85">
        <v>17</v>
      </c>
      <c r="K14" s="68"/>
      <c r="L14" s="68"/>
      <c r="M14" s="68"/>
      <c r="N14" s="68"/>
      <c r="O14" s="70"/>
      <c r="P14" s="70"/>
      <c r="Q14" s="70"/>
      <c r="R14" s="70"/>
      <c r="S14" s="69" t="s">
        <v>38</v>
      </c>
      <c r="T14" s="69" t="s">
        <v>38</v>
      </c>
      <c r="U14" s="69" t="s">
        <v>38</v>
      </c>
      <c r="V14" s="71" t="s">
        <v>34</v>
      </c>
      <c r="W14" s="71" t="s">
        <v>34</v>
      </c>
      <c r="X14" s="69" t="s">
        <v>101</v>
      </c>
      <c r="Y14" s="69" t="s">
        <v>101</v>
      </c>
      <c r="Z14" s="69" t="s">
        <v>101</v>
      </c>
      <c r="AA14" s="69" t="s">
        <v>36</v>
      </c>
      <c r="AB14" s="69" t="s">
        <v>36</v>
      </c>
      <c r="AC14" s="69" t="s">
        <v>36</v>
      </c>
      <c r="AD14" s="69" t="s">
        <v>36</v>
      </c>
      <c r="AE14" s="69" t="s">
        <v>36</v>
      </c>
      <c r="AF14" s="69" t="s">
        <v>36</v>
      </c>
      <c r="AG14" s="69" t="s">
        <v>36</v>
      </c>
      <c r="AH14" s="69" t="s">
        <v>36</v>
      </c>
      <c r="AI14" s="69" t="s">
        <v>40</v>
      </c>
      <c r="AJ14" s="69" t="s">
        <v>40</v>
      </c>
      <c r="AK14" s="69"/>
      <c r="AL14" s="69"/>
      <c r="AM14" s="69"/>
      <c r="AN14" s="69"/>
      <c r="AO14" s="69"/>
      <c r="AP14" s="69"/>
      <c r="AQ14" s="69"/>
      <c r="AR14" s="69"/>
      <c r="AS14" s="69"/>
      <c r="AT14" s="70"/>
      <c r="AU14" s="70"/>
      <c r="AV14" s="70"/>
      <c r="AW14" s="70"/>
      <c r="AX14" s="70"/>
      <c r="AY14" s="70"/>
      <c r="AZ14" s="70"/>
      <c r="BA14" s="72"/>
      <c r="BB14" s="73">
        <v>17</v>
      </c>
      <c r="BC14" s="74">
        <v>3</v>
      </c>
      <c r="BD14" s="74">
        <v>3</v>
      </c>
      <c r="BE14" s="74">
        <v>8</v>
      </c>
      <c r="BF14" s="74">
        <v>2</v>
      </c>
      <c r="BG14" s="75">
        <v>2</v>
      </c>
      <c r="BH14" s="76">
        <f>SUM(BB14:BG14)</f>
        <v>35</v>
      </c>
    </row>
    <row r="15" spans="1:62" ht="48.75" customHeight="1" thickBot="1" x14ac:dyDescent="0.75">
      <c r="A15" s="54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80">
        <f>SUM(BB13:BB14)</f>
        <v>53</v>
      </c>
      <c r="BC15" s="81">
        <f t="shared" ref="BC15:BH15" si="0">SUM(BC13:BC14)</f>
        <v>9</v>
      </c>
      <c r="BD15" s="81">
        <f t="shared" si="0"/>
        <v>3</v>
      </c>
      <c r="BE15" s="81">
        <f t="shared" si="0"/>
        <v>8</v>
      </c>
      <c r="BF15" s="81">
        <f t="shared" si="0"/>
        <v>2</v>
      </c>
      <c r="BG15" s="82">
        <f t="shared" si="0"/>
        <v>12</v>
      </c>
      <c r="BH15" s="83">
        <f t="shared" si="0"/>
        <v>87</v>
      </c>
    </row>
    <row r="16" spans="1:62" ht="41.4" x14ac:dyDescent="0.7">
      <c r="A16" s="54"/>
      <c r="B16" s="77"/>
      <c r="C16" s="77" t="s">
        <v>44</v>
      </c>
      <c r="D16" s="77"/>
      <c r="E16" s="77"/>
      <c r="F16" s="77"/>
      <c r="G16" s="86"/>
      <c r="H16" s="87"/>
      <c r="I16" s="79" t="s">
        <v>33</v>
      </c>
      <c r="J16" s="77" t="s">
        <v>43</v>
      </c>
      <c r="K16" s="86"/>
      <c r="L16" s="86"/>
      <c r="M16" s="86"/>
      <c r="N16" s="77"/>
      <c r="O16" s="77"/>
      <c r="P16" s="77"/>
      <c r="Q16" s="77"/>
      <c r="R16" s="88"/>
      <c r="S16" s="89" t="s">
        <v>42</v>
      </c>
      <c r="T16" s="79" t="s">
        <v>33</v>
      </c>
      <c r="U16" s="77" t="s">
        <v>41</v>
      </c>
      <c r="V16" s="86"/>
      <c r="W16" s="77"/>
      <c r="X16" s="77"/>
      <c r="Y16" s="77"/>
      <c r="Z16" s="77"/>
      <c r="AA16" s="77"/>
      <c r="AB16" s="77"/>
      <c r="AC16" s="77"/>
      <c r="AD16" s="86"/>
      <c r="AE16" s="90" t="s">
        <v>40</v>
      </c>
      <c r="AF16" s="79" t="s">
        <v>33</v>
      </c>
      <c r="AG16" s="77" t="s">
        <v>39</v>
      </c>
      <c r="AH16" s="77"/>
      <c r="AI16" s="77"/>
      <c r="AJ16" s="86"/>
      <c r="AK16" s="86"/>
      <c r="AL16" s="86"/>
      <c r="AM16" s="86"/>
      <c r="AN16" s="86"/>
      <c r="AO16" s="86"/>
      <c r="AP16" s="86"/>
      <c r="AQ16" s="86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6"/>
      <c r="BE16" s="56"/>
      <c r="BF16" s="56"/>
      <c r="BG16" s="56"/>
      <c r="BH16" s="56"/>
      <c r="BI16" s="15"/>
    </row>
    <row r="17" spans="1:62" ht="24.75" customHeight="1" x14ac:dyDescent="0.7">
      <c r="A17" s="54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88"/>
      <c r="S17" s="88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86"/>
      <c r="AK17" s="86"/>
      <c r="AL17" s="86"/>
      <c r="AM17" s="86"/>
      <c r="AN17" s="86"/>
      <c r="AO17" s="86"/>
      <c r="AP17" s="86"/>
      <c r="AQ17" s="86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6"/>
      <c r="BE17" s="56"/>
      <c r="BF17" s="56"/>
      <c r="BG17" s="56"/>
      <c r="BH17" s="56"/>
    </row>
    <row r="18" spans="1:62" ht="41.4" x14ac:dyDescent="0.7">
      <c r="A18" s="54"/>
      <c r="B18" s="77"/>
      <c r="C18" s="77"/>
      <c r="D18" s="77"/>
      <c r="E18" s="77"/>
      <c r="F18" s="77"/>
      <c r="G18" s="77"/>
      <c r="H18" s="91" t="s">
        <v>38</v>
      </c>
      <c r="I18" s="79" t="s">
        <v>33</v>
      </c>
      <c r="J18" s="77" t="s">
        <v>37</v>
      </c>
      <c r="K18" s="86"/>
      <c r="L18" s="86"/>
      <c r="M18" s="86"/>
      <c r="N18" s="77"/>
      <c r="O18" s="77"/>
      <c r="P18" s="77"/>
      <c r="Q18" s="77"/>
      <c r="R18" s="88"/>
      <c r="S18" s="90" t="s">
        <v>36</v>
      </c>
      <c r="T18" s="79" t="s">
        <v>33</v>
      </c>
      <c r="U18" s="77" t="s">
        <v>35</v>
      </c>
      <c r="V18" s="86"/>
      <c r="W18" s="77"/>
      <c r="X18" s="77"/>
      <c r="Y18" s="77"/>
      <c r="Z18" s="77"/>
      <c r="AA18" s="77"/>
      <c r="AB18" s="77"/>
      <c r="AC18" s="77"/>
      <c r="AD18" s="86"/>
      <c r="AE18" s="90" t="s">
        <v>34</v>
      </c>
      <c r="AF18" s="79" t="s">
        <v>33</v>
      </c>
      <c r="AG18" s="77" t="s">
        <v>32</v>
      </c>
      <c r="AH18" s="77"/>
      <c r="AI18" s="77"/>
      <c r="AJ18" s="86"/>
      <c r="AK18" s="86"/>
      <c r="AL18" s="86"/>
      <c r="AM18" s="86"/>
      <c r="AN18" s="86"/>
      <c r="AO18" s="86"/>
      <c r="AP18" s="86"/>
      <c r="AQ18" s="86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6"/>
      <c r="BE18" s="56"/>
      <c r="BF18" s="56"/>
      <c r="BG18" s="56"/>
      <c r="BH18" s="56"/>
    </row>
    <row r="19" spans="1:62" ht="19.5" customHeight="1" x14ac:dyDescent="0.7">
      <c r="A19" s="13"/>
      <c r="B19" s="77"/>
      <c r="C19" s="77"/>
      <c r="D19" s="77"/>
      <c r="E19" s="77"/>
      <c r="F19" s="77"/>
      <c r="G19" s="77"/>
      <c r="H19" s="92"/>
      <c r="I19" s="79"/>
      <c r="J19" s="77"/>
      <c r="K19" s="86"/>
      <c r="L19" s="86"/>
      <c r="M19" s="86"/>
      <c r="N19" s="77"/>
      <c r="O19" s="77"/>
      <c r="P19" s="77"/>
      <c r="Q19" s="77"/>
      <c r="R19" s="88"/>
      <c r="S19" s="93"/>
      <c r="T19" s="79"/>
      <c r="U19" s="77"/>
      <c r="V19" s="86"/>
      <c r="W19" s="77"/>
      <c r="X19" s="77"/>
      <c r="Y19" s="77"/>
      <c r="Z19" s="77"/>
      <c r="AA19" s="77"/>
      <c r="AB19" s="77"/>
      <c r="AC19" s="77"/>
      <c r="AD19" s="86"/>
      <c r="AE19" s="93"/>
      <c r="AF19" s="79"/>
      <c r="AG19" s="77"/>
      <c r="AH19" s="77"/>
      <c r="AI19" s="77"/>
      <c r="AJ19" s="86"/>
      <c r="AK19" s="86"/>
      <c r="AL19" s="86"/>
      <c r="AM19" s="86"/>
      <c r="AN19" s="86"/>
      <c r="AO19" s="86"/>
      <c r="AP19" s="86"/>
      <c r="AQ19" s="86"/>
    </row>
    <row r="20" spans="1:62" ht="40.5" customHeight="1" x14ac:dyDescent="0.8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4"/>
      <c r="T20" s="13"/>
      <c r="U20" s="13"/>
      <c r="V20" s="13"/>
      <c r="W20" s="13"/>
      <c r="X20" s="13"/>
      <c r="Y20" s="13"/>
      <c r="Z20" s="133"/>
      <c r="AA20" s="117" t="s">
        <v>31</v>
      </c>
      <c r="AB20" s="133"/>
      <c r="AC20" s="133"/>
      <c r="AD20" s="133"/>
      <c r="AE20" s="133"/>
      <c r="AF20" s="133"/>
      <c r="AG20" s="133"/>
      <c r="AH20" s="133"/>
      <c r="AI20" s="133"/>
      <c r="AJ20" s="134"/>
      <c r="AK20" s="134"/>
      <c r="AL20" s="134"/>
      <c r="AM20" s="134"/>
      <c r="AN20" s="134"/>
      <c r="AO20" s="134"/>
      <c r="AP20" s="134"/>
      <c r="AQ20" s="134"/>
    </row>
    <row r="21" spans="1:62" ht="18" customHeight="1" thickBot="1" x14ac:dyDescent="0.6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  <c r="S21" s="14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62" ht="46.5" customHeight="1" thickBot="1" x14ac:dyDescent="0.65">
      <c r="A22" s="157" t="s">
        <v>30</v>
      </c>
      <c r="B22" s="160" t="s">
        <v>279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327" t="s">
        <v>29</v>
      </c>
      <c r="Q22" s="264"/>
      <c r="R22" s="263" t="s">
        <v>28</v>
      </c>
      <c r="S22" s="266"/>
      <c r="T22" s="306" t="s">
        <v>27</v>
      </c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8"/>
      <c r="AF22" s="299" t="s">
        <v>26</v>
      </c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183" t="s">
        <v>25</v>
      </c>
      <c r="BE22" s="184"/>
      <c r="BF22" s="184"/>
      <c r="BG22" s="184"/>
      <c r="BH22" s="185"/>
    </row>
    <row r="23" spans="1:62" ht="34.5" customHeight="1" thickBot="1" x14ac:dyDescent="0.75">
      <c r="A23" s="158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3"/>
      <c r="P23" s="328"/>
      <c r="Q23" s="303"/>
      <c r="R23" s="302"/>
      <c r="S23" s="305"/>
      <c r="T23" s="328" t="s">
        <v>24</v>
      </c>
      <c r="U23" s="304"/>
      <c r="V23" s="263" t="s">
        <v>23</v>
      </c>
      <c r="W23" s="266"/>
      <c r="X23" s="194" t="s">
        <v>22</v>
      </c>
      <c r="Y23" s="195"/>
      <c r="Z23" s="195"/>
      <c r="AA23" s="195"/>
      <c r="AB23" s="195"/>
      <c r="AC23" s="195"/>
      <c r="AD23" s="195"/>
      <c r="AE23" s="196"/>
      <c r="AF23" s="197" t="s">
        <v>21</v>
      </c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9"/>
      <c r="AR23" s="197" t="s">
        <v>20</v>
      </c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86"/>
      <c r="BE23" s="187"/>
      <c r="BF23" s="187"/>
      <c r="BG23" s="187"/>
      <c r="BH23" s="188"/>
    </row>
    <row r="24" spans="1:62" ht="84" customHeight="1" thickBot="1" x14ac:dyDescent="0.65">
      <c r="A24" s="158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3"/>
      <c r="P24" s="328"/>
      <c r="Q24" s="303"/>
      <c r="R24" s="302"/>
      <c r="S24" s="305"/>
      <c r="T24" s="328"/>
      <c r="U24" s="304"/>
      <c r="V24" s="302"/>
      <c r="W24" s="305"/>
      <c r="X24" s="316" t="s">
        <v>19</v>
      </c>
      <c r="Y24" s="265"/>
      <c r="Z24" s="294" t="s">
        <v>18</v>
      </c>
      <c r="AA24" s="264"/>
      <c r="AB24" s="294" t="s">
        <v>17</v>
      </c>
      <c r="AC24" s="264"/>
      <c r="AD24" s="265" t="s">
        <v>16</v>
      </c>
      <c r="AE24" s="266"/>
      <c r="AF24" s="203" t="s">
        <v>15</v>
      </c>
      <c r="AG24" s="204"/>
      <c r="AH24" s="204"/>
      <c r="AI24" s="204"/>
      <c r="AJ24" s="204"/>
      <c r="AK24" s="205"/>
      <c r="AL24" s="203" t="s">
        <v>14</v>
      </c>
      <c r="AM24" s="204"/>
      <c r="AN24" s="204"/>
      <c r="AO24" s="204"/>
      <c r="AP24" s="204"/>
      <c r="AQ24" s="205"/>
      <c r="AR24" s="203" t="s">
        <v>167</v>
      </c>
      <c r="AS24" s="204"/>
      <c r="AT24" s="204"/>
      <c r="AU24" s="204"/>
      <c r="AV24" s="204"/>
      <c r="AW24" s="205"/>
      <c r="AX24" s="203" t="s">
        <v>102</v>
      </c>
      <c r="AY24" s="204"/>
      <c r="AZ24" s="204"/>
      <c r="BA24" s="204"/>
      <c r="BB24" s="204"/>
      <c r="BC24" s="204"/>
      <c r="BD24" s="186"/>
      <c r="BE24" s="187"/>
      <c r="BF24" s="187"/>
      <c r="BG24" s="187"/>
      <c r="BH24" s="188"/>
      <c r="BI24" s="16"/>
    </row>
    <row r="25" spans="1:62" ht="204.75" customHeight="1" thickBot="1" x14ac:dyDescent="0.65">
      <c r="A25" s="15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5"/>
      <c r="P25" s="329"/>
      <c r="Q25" s="330"/>
      <c r="R25" s="331"/>
      <c r="S25" s="332"/>
      <c r="T25" s="328"/>
      <c r="U25" s="304"/>
      <c r="V25" s="302"/>
      <c r="W25" s="305"/>
      <c r="X25" s="328"/>
      <c r="Y25" s="304"/>
      <c r="Z25" s="302"/>
      <c r="AA25" s="303"/>
      <c r="AB25" s="302"/>
      <c r="AC25" s="303"/>
      <c r="AD25" s="304"/>
      <c r="AE25" s="305"/>
      <c r="AF25" s="327" t="s">
        <v>13</v>
      </c>
      <c r="AG25" s="265"/>
      <c r="AH25" s="263" t="s">
        <v>12</v>
      </c>
      <c r="AI25" s="264"/>
      <c r="AJ25" s="265" t="s">
        <v>11</v>
      </c>
      <c r="AK25" s="266"/>
      <c r="AL25" s="263" t="s">
        <v>13</v>
      </c>
      <c r="AM25" s="265"/>
      <c r="AN25" s="263" t="s">
        <v>12</v>
      </c>
      <c r="AO25" s="264"/>
      <c r="AP25" s="265" t="s">
        <v>11</v>
      </c>
      <c r="AQ25" s="266"/>
      <c r="AR25" s="263" t="s">
        <v>13</v>
      </c>
      <c r="AS25" s="265"/>
      <c r="AT25" s="263" t="s">
        <v>12</v>
      </c>
      <c r="AU25" s="264"/>
      <c r="AV25" s="265" t="s">
        <v>11</v>
      </c>
      <c r="AW25" s="266"/>
      <c r="AX25" s="211" t="s">
        <v>13</v>
      </c>
      <c r="AY25" s="207"/>
      <c r="AZ25" s="211" t="s">
        <v>12</v>
      </c>
      <c r="BA25" s="212"/>
      <c r="BB25" s="207" t="s">
        <v>11</v>
      </c>
      <c r="BC25" s="207"/>
      <c r="BD25" s="189"/>
      <c r="BE25" s="190"/>
      <c r="BF25" s="190"/>
      <c r="BG25" s="190"/>
      <c r="BH25" s="191"/>
    </row>
    <row r="26" spans="1:62" s="2" customFormat="1" ht="48.75" customHeight="1" thickBot="1" x14ac:dyDescent="0.6">
      <c r="A26" s="94" t="s">
        <v>105</v>
      </c>
      <c r="B26" s="282" t="s">
        <v>106</v>
      </c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4"/>
      <c r="P26" s="285"/>
      <c r="Q26" s="250"/>
      <c r="R26" s="250"/>
      <c r="S26" s="275"/>
      <c r="T26" s="249">
        <f>SUM(T27:U34)</f>
        <v>1352</v>
      </c>
      <c r="U26" s="250"/>
      <c r="V26" s="251">
        <f t="shared" ref="V26" si="1">SUM(V27:W34)</f>
        <v>240</v>
      </c>
      <c r="W26" s="259"/>
      <c r="X26" s="249">
        <f t="shared" ref="X26" si="2">SUM(X27:Y34)</f>
        <v>124</v>
      </c>
      <c r="Y26" s="250"/>
      <c r="Z26" s="251">
        <f t="shared" ref="Z26" si="3">SUM(Z27:AA34)</f>
        <v>116</v>
      </c>
      <c r="AA26" s="250"/>
      <c r="AB26" s="251">
        <f t="shared" ref="AB26" si="4">SUM(AB27:AC34)</f>
        <v>0</v>
      </c>
      <c r="AC26" s="250"/>
      <c r="AD26" s="251">
        <f t="shared" ref="AD26" si="5">SUM(AD27:AE34)</f>
        <v>0</v>
      </c>
      <c r="AE26" s="259"/>
      <c r="AF26" s="249">
        <f t="shared" ref="AF26" si="6">SUM(AF27:AG34)</f>
        <v>306</v>
      </c>
      <c r="AG26" s="250"/>
      <c r="AH26" s="251">
        <f t="shared" ref="AH26" si="7">SUM(AH27:AI34)</f>
        <v>112</v>
      </c>
      <c r="AI26" s="250"/>
      <c r="AJ26" s="251">
        <f t="shared" ref="AJ26" si="8">SUM(AJ27:AK34)</f>
        <v>9</v>
      </c>
      <c r="AK26" s="259"/>
      <c r="AL26" s="249">
        <f t="shared" ref="AL26" si="9">SUM(AL27:AM34)</f>
        <v>198</v>
      </c>
      <c r="AM26" s="250"/>
      <c r="AN26" s="251">
        <f t="shared" ref="AN26" si="10">SUM(AN27:AO34)</f>
        <v>0</v>
      </c>
      <c r="AO26" s="250"/>
      <c r="AP26" s="251">
        <f t="shared" ref="AP26" si="11">SUM(AP27:AQ34)</f>
        <v>6</v>
      </c>
      <c r="AQ26" s="259"/>
      <c r="AR26" s="249">
        <f t="shared" ref="AR26" si="12">SUM(AR27:AS34)</f>
        <v>848</v>
      </c>
      <c r="AS26" s="250"/>
      <c r="AT26" s="251">
        <f t="shared" ref="AT26" si="13">SUM(AT27:AU34)</f>
        <v>128</v>
      </c>
      <c r="AU26" s="250"/>
      <c r="AV26" s="251">
        <f t="shared" ref="AV26" si="14">SUM(AV27:AW34)</f>
        <v>25</v>
      </c>
      <c r="AW26" s="259"/>
      <c r="AX26" s="255">
        <f>SUM(AX41,AX33,AX27,AX30)</f>
        <v>0</v>
      </c>
      <c r="AY26" s="275"/>
      <c r="AZ26" s="250">
        <f>SUM(AZ41,AZ33,AZ27,AZ30)</f>
        <v>0</v>
      </c>
      <c r="BA26" s="250"/>
      <c r="BB26" s="255">
        <f>SUM(BB41,BB33,BB27,BB30)</f>
        <v>0</v>
      </c>
      <c r="BC26" s="275"/>
      <c r="BD26" s="309">
        <f>T26*100/T65</f>
        <v>37.828763290430892</v>
      </c>
      <c r="BE26" s="310"/>
      <c r="BF26" s="310"/>
      <c r="BG26" s="310"/>
      <c r="BH26" s="311"/>
      <c r="BJ26" s="33">
        <f>SUM(X26:AE26)</f>
        <v>240</v>
      </c>
    </row>
    <row r="27" spans="1:62" ht="48" customHeight="1" x14ac:dyDescent="0.6">
      <c r="A27" s="95" t="s">
        <v>107</v>
      </c>
      <c r="B27" s="353" t="s">
        <v>108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5"/>
      <c r="P27" s="274"/>
      <c r="Q27" s="239"/>
      <c r="R27" s="239"/>
      <c r="S27" s="229"/>
      <c r="T27" s="333"/>
      <c r="U27" s="334"/>
      <c r="V27" s="335"/>
      <c r="W27" s="336"/>
      <c r="X27" s="337"/>
      <c r="Y27" s="334"/>
      <c r="Z27" s="267"/>
      <c r="AA27" s="267"/>
      <c r="AB27" s="267"/>
      <c r="AC27" s="267"/>
      <c r="AD27" s="338"/>
      <c r="AE27" s="267"/>
      <c r="AF27" s="333"/>
      <c r="AG27" s="334"/>
      <c r="AH27" s="356"/>
      <c r="AI27" s="267"/>
      <c r="AJ27" s="338"/>
      <c r="AK27" s="267"/>
      <c r="AL27" s="337">
        <f>SUM(AL28:AM29)</f>
        <v>0</v>
      </c>
      <c r="AM27" s="334"/>
      <c r="AN27" s="267">
        <f>SUM(AN28:AO29)</f>
        <v>0</v>
      </c>
      <c r="AO27" s="267"/>
      <c r="AP27" s="338">
        <f>SUM(AP28:AQ29)</f>
        <v>0</v>
      </c>
      <c r="AQ27" s="267"/>
      <c r="AR27" s="337">
        <f>SUM(AR28:AS29)</f>
        <v>0</v>
      </c>
      <c r="AS27" s="334"/>
      <c r="AT27" s="267">
        <f>SUM(AT28:AU29)</f>
        <v>0</v>
      </c>
      <c r="AU27" s="267"/>
      <c r="AV27" s="338">
        <f>SUM(AV28:AW29)</f>
        <v>0</v>
      </c>
      <c r="AW27" s="267"/>
      <c r="AX27" s="345">
        <f t="shared" ref="AX27" si="15">SUM(AX28:AY29)</f>
        <v>0</v>
      </c>
      <c r="AY27" s="243"/>
      <c r="AZ27" s="346">
        <f t="shared" ref="AZ27" si="16">SUM(AZ28:BA29)</f>
        <v>0</v>
      </c>
      <c r="BA27" s="346"/>
      <c r="BB27" s="244">
        <f t="shared" ref="BB27" si="17">SUM(BB28:BC29)</f>
        <v>0</v>
      </c>
      <c r="BC27" s="243"/>
      <c r="BD27" s="347"/>
      <c r="BE27" s="348"/>
      <c r="BF27" s="348"/>
      <c r="BG27" s="348"/>
      <c r="BH27" s="349"/>
      <c r="BJ27" s="33">
        <f t="shared" ref="BJ27:BJ60" si="18">SUM(X27:AE27)</f>
        <v>0</v>
      </c>
    </row>
    <row r="28" spans="1:62" ht="84.75" customHeight="1" x14ac:dyDescent="0.6">
      <c r="A28" s="96" t="s">
        <v>109</v>
      </c>
      <c r="B28" s="228" t="s">
        <v>110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  <c r="P28" s="226">
        <v>1</v>
      </c>
      <c r="Q28" s="210"/>
      <c r="R28" s="210"/>
      <c r="S28" s="214"/>
      <c r="T28" s="225">
        <f>SUM(AF28,AL28,AR28,AX28)</f>
        <v>108</v>
      </c>
      <c r="U28" s="214"/>
      <c r="V28" s="215">
        <f>SUM(AH28,AN28,AT28,AZ28)</f>
        <v>46</v>
      </c>
      <c r="W28" s="216"/>
      <c r="X28" s="209">
        <v>22</v>
      </c>
      <c r="Y28" s="214"/>
      <c r="Z28" s="210">
        <v>24</v>
      </c>
      <c r="AA28" s="210"/>
      <c r="AB28" s="210"/>
      <c r="AC28" s="210"/>
      <c r="AD28" s="209"/>
      <c r="AE28" s="214"/>
      <c r="AF28" s="225">
        <v>108</v>
      </c>
      <c r="AG28" s="273"/>
      <c r="AH28" s="215">
        <v>46</v>
      </c>
      <c r="AI28" s="215"/>
      <c r="AJ28" s="209">
        <v>3</v>
      </c>
      <c r="AK28" s="216"/>
      <c r="AL28" s="225"/>
      <c r="AM28" s="273"/>
      <c r="AN28" s="215"/>
      <c r="AO28" s="215"/>
      <c r="AP28" s="209"/>
      <c r="AQ28" s="216"/>
      <c r="AR28" s="226"/>
      <c r="AS28" s="214"/>
      <c r="AT28" s="210"/>
      <c r="AU28" s="210"/>
      <c r="AV28" s="209"/>
      <c r="AW28" s="216"/>
      <c r="AX28" s="226"/>
      <c r="AY28" s="214"/>
      <c r="AZ28" s="210"/>
      <c r="BA28" s="210"/>
      <c r="BB28" s="209"/>
      <c r="BC28" s="214"/>
      <c r="BD28" s="350" t="s">
        <v>111</v>
      </c>
      <c r="BE28" s="351"/>
      <c r="BF28" s="351"/>
      <c r="BG28" s="351"/>
      <c r="BH28" s="352"/>
      <c r="BJ28" s="33">
        <f t="shared" si="18"/>
        <v>46</v>
      </c>
    </row>
    <row r="29" spans="1:62" ht="84.75" customHeight="1" x14ac:dyDescent="0.6">
      <c r="A29" s="96" t="s">
        <v>112</v>
      </c>
      <c r="B29" s="228" t="s">
        <v>113</v>
      </c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1"/>
      <c r="P29" s="226">
        <v>1</v>
      </c>
      <c r="Q29" s="210"/>
      <c r="R29" s="210"/>
      <c r="S29" s="214"/>
      <c r="T29" s="225">
        <f t="shared" ref="T29:T48" si="19">SUM(AF29,AL29,AR29,AX29)</f>
        <v>198</v>
      </c>
      <c r="U29" s="214"/>
      <c r="V29" s="215">
        <f t="shared" ref="V29:V48" si="20">SUM(AH29,AN29,AT29,AZ29)</f>
        <v>66</v>
      </c>
      <c r="W29" s="216"/>
      <c r="X29" s="209">
        <v>34</v>
      </c>
      <c r="Y29" s="214"/>
      <c r="Z29" s="210">
        <v>32</v>
      </c>
      <c r="AA29" s="210"/>
      <c r="AB29" s="210"/>
      <c r="AC29" s="210"/>
      <c r="AD29" s="209"/>
      <c r="AE29" s="214"/>
      <c r="AF29" s="226">
        <v>198</v>
      </c>
      <c r="AG29" s="214"/>
      <c r="AH29" s="210">
        <v>66</v>
      </c>
      <c r="AI29" s="210"/>
      <c r="AJ29" s="209">
        <v>6</v>
      </c>
      <c r="AK29" s="216"/>
      <c r="AL29" s="209"/>
      <c r="AM29" s="214"/>
      <c r="AN29" s="210"/>
      <c r="AO29" s="210"/>
      <c r="AP29" s="209"/>
      <c r="AQ29" s="214"/>
      <c r="AR29" s="226">
        <v>0</v>
      </c>
      <c r="AS29" s="214"/>
      <c r="AT29" s="210">
        <v>0</v>
      </c>
      <c r="AU29" s="210"/>
      <c r="AV29" s="209">
        <v>0</v>
      </c>
      <c r="AW29" s="216"/>
      <c r="AX29" s="226"/>
      <c r="AY29" s="214"/>
      <c r="AZ29" s="210"/>
      <c r="BA29" s="210"/>
      <c r="BB29" s="209"/>
      <c r="BC29" s="214"/>
      <c r="BD29" s="350" t="s">
        <v>114</v>
      </c>
      <c r="BE29" s="351"/>
      <c r="BF29" s="351"/>
      <c r="BG29" s="351"/>
      <c r="BH29" s="352"/>
      <c r="BJ29" s="33">
        <f t="shared" si="18"/>
        <v>66</v>
      </c>
    </row>
    <row r="30" spans="1:62" s="2" customFormat="1" ht="85.5" customHeight="1" x14ac:dyDescent="0.55000000000000004">
      <c r="A30" s="97" t="s">
        <v>115</v>
      </c>
      <c r="B30" s="339" t="s">
        <v>122</v>
      </c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1"/>
      <c r="P30" s="274"/>
      <c r="Q30" s="239"/>
      <c r="R30" s="239"/>
      <c r="S30" s="229"/>
      <c r="T30" s="225">
        <f t="shared" si="19"/>
        <v>0</v>
      </c>
      <c r="U30" s="214"/>
      <c r="V30" s="215">
        <f t="shared" si="20"/>
        <v>0</v>
      </c>
      <c r="W30" s="216"/>
      <c r="X30" s="274"/>
      <c r="Y30" s="229"/>
      <c r="Z30" s="239"/>
      <c r="AA30" s="239"/>
      <c r="AB30" s="239"/>
      <c r="AC30" s="239"/>
      <c r="AD30" s="230"/>
      <c r="AE30" s="239"/>
      <c r="AF30" s="274"/>
      <c r="AG30" s="229"/>
      <c r="AH30" s="239"/>
      <c r="AI30" s="239"/>
      <c r="AJ30" s="230"/>
      <c r="AK30" s="239"/>
      <c r="AL30" s="274"/>
      <c r="AM30" s="229"/>
      <c r="AN30" s="239"/>
      <c r="AO30" s="239"/>
      <c r="AP30" s="230"/>
      <c r="AQ30" s="239"/>
      <c r="AR30" s="274"/>
      <c r="AS30" s="229"/>
      <c r="AT30" s="239"/>
      <c r="AU30" s="239"/>
      <c r="AV30" s="230"/>
      <c r="AW30" s="239"/>
      <c r="AX30" s="274">
        <f t="shared" ref="AX30" si="21">SUM(AX31:AY32)</f>
        <v>0</v>
      </c>
      <c r="AY30" s="229"/>
      <c r="AZ30" s="239">
        <f t="shared" ref="AZ30" si="22">SUM(AZ31:BA32)</f>
        <v>0</v>
      </c>
      <c r="BA30" s="239"/>
      <c r="BB30" s="230">
        <f t="shared" ref="BB30" si="23">SUM(BB31:BC32)</f>
        <v>0</v>
      </c>
      <c r="BC30" s="229"/>
      <c r="BD30" s="350"/>
      <c r="BE30" s="351"/>
      <c r="BF30" s="351"/>
      <c r="BG30" s="351"/>
      <c r="BH30" s="352"/>
      <c r="BJ30" s="33">
        <f t="shared" si="18"/>
        <v>0</v>
      </c>
    </row>
    <row r="31" spans="1:62" ht="44.25" customHeight="1" x14ac:dyDescent="0.6">
      <c r="A31" s="96" t="s">
        <v>117</v>
      </c>
      <c r="B31" s="228" t="s">
        <v>124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1"/>
      <c r="P31" s="226"/>
      <c r="Q31" s="210"/>
      <c r="R31" s="210">
        <v>3</v>
      </c>
      <c r="S31" s="214"/>
      <c r="T31" s="225">
        <f t="shared" si="19"/>
        <v>198</v>
      </c>
      <c r="U31" s="214"/>
      <c r="V31" s="215">
        <f t="shared" si="20"/>
        <v>70</v>
      </c>
      <c r="W31" s="216"/>
      <c r="X31" s="209">
        <v>34</v>
      </c>
      <c r="Y31" s="214"/>
      <c r="Z31" s="210">
        <v>36</v>
      </c>
      <c r="AA31" s="210"/>
      <c r="AB31" s="210"/>
      <c r="AC31" s="210"/>
      <c r="AD31" s="209"/>
      <c r="AE31" s="214"/>
      <c r="AF31" s="226"/>
      <c r="AG31" s="214"/>
      <c r="AH31" s="210"/>
      <c r="AI31" s="210"/>
      <c r="AJ31" s="209"/>
      <c r="AK31" s="216"/>
      <c r="AL31" s="209"/>
      <c r="AM31" s="214"/>
      <c r="AN31" s="210"/>
      <c r="AO31" s="210"/>
      <c r="AP31" s="209"/>
      <c r="AQ31" s="214"/>
      <c r="AR31" s="226">
        <v>198</v>
      </c>
      <c r="AS31" s="214"/>
      <c r="AT31" s="210">
        <v>70</v>
      </c>
      <c r="AU31" s="210"/>
      <c r="AV31" s="209">
        <v>6</v>
      </c>
      <c r="AW31" s="216"/>
      <c r="AX31" s="226"/>
      <c r="AY31" s="214"/>
      <c r="AZ31" s="210"/>
      <c r="BA31" s="210"/>
      <c r="BB31" s="209"/>
      <c r="BC31" s="214"/>
      <c r="BD31" s="350" t="s">
        <v>246</v>
      </c>
      <c r="BE31" s="351"/>
      <c r="BF31" s="351"/>
      <c r="BG31" s="351"/>
      <c r="BH31" s="352"/>
      <c r="BI31" s="1" t="s">
        <v>195</v>
      </c>
      <c r="BJ31" s="33">
        <f t="shared" si="18"/>
        <v>70</v>
      </c>
    </row>
    <row r="32" spans="1:62" ht="45" customHeight="1" x14ac:dyDescent="0.6">
      <c r="A32" s="96" t="s">
        <v>118</v>
      </c>
      <c r="B32" s="228" t="s">
        <v>126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1"/>
      <c r="P32" s="226">
        <v>3</v>
      </c>
      <c r="Q32" s="210"/>
      <c r="R32" s="210"/>
      <c r="S32" s="214"/>
      <c r="T32" s="225">
        <f t="shared" si="19"/>
        <v>128</v>
      </c>
      <c r="U32" s="214"/>
      <c r="V32" s="215">
        <f t="shared" si="20"/>
        <v>58</v>
      </c>
      <c r="W32" s="216"/>
      <c r="X32" s="209">
        <v>34</v>
      </c>
      <c r="Y32" s="214"/>
      <c r="Z32" s="210">
        <v>24</v>
      </c>
      <c r="AA32" s="210"/>
      <c r="AB32" s="210"/>
      <c r="AC32" s="210"/>
      <c r="AD32" s="209"/>
      <c r="AE32" s="214"/>
      <c r="AF32" s="226"/>
      <c r="AG32" s="214"/>
      <c r="AH32" s="210"/>
      <c r="AI32" s="210"/>
      <c r="AJ32" s="209"/>
      <c r="AK32" s="216"/>
      <c r="AL32" s="209"/>
      <c r="AM32" s="214"/>
      <c r="AN32" s="210"/>
      <c r="AO32" s="210"/>
      <c r="AP32" s="209"/>
      <c r="AQ32" s="214"/>
      <c r="AR32" s="226">
        <v>128</v>
      </c>
      <c r="AS32" s="214"/>
      <c r="AT32" s="210">
        <v>58</v>
      </c>
      <c r="AU32" s="210"/>
      <c r="AV32" s="209">
        <v>4</v>
      </c>
      <c r="AW32" s="216"/>
      <c r="AX32" s="226"/>
      <c r="AY32" s="214"/>
      <c r="AZ32" s="210"/>
      <c r="BA32" s="210"/>
      <c r="BB32" s="209"/>
      <c r="BC32" s="214"/>
      <c r="BD32" s="350" t="s">
        <v>258</v>
      </c>
      <c r="BE32" s="351"/>
      <c r="BF32" s="351"/>
      <c r="BG32" s="351"/>
      <c r="BH32" s="352"/>
      <c r="BI32" s="1" t="s">
        <v>196</v>
      </c>
      <c r="BJ32" s="33">
        <f t="shared" si="18"/>
        <v>58</v>
      </c>
    </row>
    <row r="33" spans="1:70" s="2" customFormat="1" ht="77.25" customHeight="1" x14ac:dyDescent="0.55000000000000004">
      <c r="A33" s="97" t="s">
        <v>121</v>
      </c>
      <c r="B33" s="339" t="s">
        <v>128</v>
      </c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1"/>
      <c r="P33" s="274"/>
      <c r="Q33" s="239"/>
      <c r="R33" s="239"/>
      <c r="S33" s="229"/>
      <c r="T33" s="225">
        <f t="shared" si="19"/>
        <v>0</v>
      </c>
      <c r="U33" s="214"/>
      <c r="V33" s="215">
        <f t="shared" si="20"/>
        <v>0</v>
      </c>
      <c r="W33" s="216"/>
      <c r="X33" s="274"/>
      <c r="Y33" s="229"/>
      <c r="Z33" s="239"/>
      <c r="AA33" s="239"/>
      <c r="AB33" s="239"/>
      <c r="AC33" s="239"/>
      <c r="AD33" s="230"/>
      <c r="AE33" s="239"/>
      <c r="AF33" s="274"/>
      <c r="AG33" s="229"/>
      <c r="AH33" s="239"/>
      <c r="AI33" s="239"/>
      <c r="AJ33" s="230"/>
      <c r="AK33" s="239"/>
      <c r="AL33" s="274"/>
      <c r="AM33" s="229"/>
      <c r="AN33" s="239"/>
      <c r="AO33" s="239"/>
      <c r="AP33" s="230"/>
      <c r="AQ33" s="239"/>
      <c r="AR33" s="274"/>
      <c r="AS33" s="229"/>
      <c r="AT33" s="239"/>
      <c r="AU33" s="239"/>
      <c r="AV33" s="230"/>
      <c r="AW33" s="239"/>
      <c r="AX33" s="274"/>
      <c r="AY33" s="229"/>
      <c r="AZ33" s="239"/>
      <c r="BA33" s="239"/>
      <c r="BB33" s="230"/>
      <c r="BC33" s="239"/>
      <c r="BD33" s="357"/>
      <c r="BE33" s="358"/>
      <c r="BF33" s="358"/>
      <c r="BG33" s="358"/>
      <c r="BH33" s="359"/>
      <c r="BJ33" s="33">
        <f t="shared" si="18"/>
        <v>0</v>
      </c>
    </row>
    <row r="34" spans="1:70" ht="51.75" customHeight="1" thickBot="1" x14ac:dyDescent="0.65">
      <c r="A34" s="98" t="s">
        <v>123</v>
      </c>
      <c r="B34" s="296" t="s">
        <v>130</v>
      </c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8"/>
      <c r="P34" s="226"/>
      <c r="Q34" s="210"/>
      <c r="R34" s="210">
        <v>2.2999999999999998</v>
      </c>
      <c r="S34" s="214"/>
      <c r="T34" s="367">
        <f t="shared" si="19"/>
        <v>720</v>
      </c>
      <c r="U34" s="269"/>
      <c r="V34" s="368">
        <f t="shared" si="20"/>
        <v>0</v>
      </c>
      <c r="W34" s="272"/>
      <c r="X34" s="271"/>
      <c r="Y34" s="269"/>
      <c r="Z34" s="270"/>
      <c r="AA34" s="270"/>
      <c r="AB34" s="270"/>
      <c r="AC34" s="270"/>
      <c r="AD34" s="271"/>
      <c r="AE34" s="269"/>
      <c r="AF34" s="268"/>
      <c r="AG34" s="269"/>
      <c r="AH34" s="270"/>
      <c r="AI34" s="270"/>
      <c r="AJ34" s="271"/>
      <c r="AK34" s="272"/>
      <c r="AL34" s="271">
        <v>198</v>
      </c>
      <c r="AM34" s="269"/>
      <c r="AN34" s="270"/>
      <c r="AO34" s="270"/>
      <c r="AP34" s="271">
        <v>6</v>
      </c>
      <c r="AQ34" s="269"/>
      <c r="AR34" s="369">
        <v>522</v>
      </c>
      <c r="AS34" s="271"/>
      <c r="AT34" s="269"/>
      <c r="AU34" s="271"/>
      <c r="AV34" s="269">
        <v>15</v>
      </c>
      <c r="AW34" s="301"/>
      <c r="AX34" s="226"/>
      <c r="AY34" s="214"/>
      <c r="AZ34" s="210"/>
      <c r="BA34" s="210"/>
      <c r="BB34" s="209"/>
      <c r="BC34" s="214"/>
      <c r="BD34" s="240" t="s">
        <v>233</v>
      </c>
      <c r="BE34" s="241"/>
      <c r="BF34" s="241"/>
      <c r="BG34" s="241"/>
      <c r="BH34" s="242"/>
      <c r="BJ34" s="33">
        <f t="shared" si="18"/>
        <v>0</v>
      </c>
    </row>
    <row r="35" spans="1:70" s="2" customFormat="1" ht="90" customHeight="1" thickBot="1" x14ac:dyDescent="0.6">
      <c r="A35" s="99" t="s">
        <v>131</v>
      </c>
      <c r="B35" s="282" t="s">
        <v>132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4"/>
      <c r="P35" s="285"/>
      <c r="Q35" s="250"/>
      <c r="R35" s="250"/>
      <c r="S35" s="275"/>
      <c r="T35" s="249">
        <f>SUM(T36:U60)</f>
        <v>2222</v>
      </c>
      <c r="U35" s="250"/>
      <c r="V35" s="251">
        <f>SUM(V36:W60)</f>
        <v>840</v>
      </c>
      <c r="W35" s="259"/>
      <c r="X35" s="249">
        <f>SUM(X36:Y60)</f>
        <v>378</v>
      </c>
      <c r="Y35" s="250"/>
      <c r="Z35" s="251">
        <f>SUM(Z36:AA60)</f>
        <v>280</v>
      </c>
      <c r="AA35" s="250"/>
      <c r="AB35" s="251">
        <f>SUM(AB36:AC60)</f>
        <v>182</v>
      </c>
      <c r="AC35" s="250"/>
      <c r="AD35" s="251">
        <f>SUM(AD36:AE60)</f>
        <v>0</v>
      </c>
      <c r="AE35" s="259"/>
      <c r="AF35" s="249">
        <f>SUM(AF36:AG60)</f>
        <v>756</v>
      </c>
      <c r="AG35" s="250"/>
      <c r="AH35" s="251">
        <f>SUM(AH36:AI60)</f>
        <v>256</v>
      </c>
      <c r="AI35" s="250"/>
      <c r="AJ35" s="251">
        <f>SUM(AJ36:AK60)</f>
        <v>21</v>
      </c>
      <c r="AK35" s="259"/>
      <c r="AL35" s="249">
        <f>SUM(AL36:AM60)</f>
        <v>874</v>
      </c>
      <c r="AM35" s="250"/>
      <c r="AN35" s="251">
        <f>SUM(AN36:AO60)</f>
        <v>356</v>
      </c>
      <c r="AO35" s="250"/>
      <c r="AP35" s="251">
        <f>SUM(AP36:AQ60)</f>
        <v>24</v>
      </c>
      <c r="AQ35" s="259"/>
      <c r="AR35" s="249">
        <f>SUM(AR36:AS60)</f>
        <v>592</v>
      </c>
      <c r="AS35" s="250"/>
      <c r="AT35" s="251">
        <f>SUM(AT36:AU60)</f>
        <v>228</v>
      </c>
      <c r="AU35" s="250"/>
      <c r="AV35" s="251">
        <f>SUM(AV36:AW60)</f>
        <v>18</v>
      </c>
      <c r="AW35" s="259"/>
      <c r="AX35" s="179">
        <f>SUM(AX36,AX39,AX40,AX44,AX49,AX53)</f>
        <v>0</v>
      </c>
      <c r="AY35" s="255"/>
      <c r="AZ35" s="250">
        <f>SUM(AZ36,AZ39,AZ40,AZ44,AZ49,AZ53)</f>
        <v>0</v>
      </c>
      <c r="BA35" s="250"/>
      <c r="BB35" s="255">
        <f>SUM(BB36,BB39,BB40,BB44,BB49,BB53)</f>
        <v>0</v>
      </c>
      <c r="BC35" s="250"/>
      <c r="BD35" s="252">
        <f>T35*100/T65</f>
        <v>62.171236709569108</v>
      </c>
      <c r="BE35" s="253"/>
      <c r="BF35" s="253"/>
      <c r="BG35" s="253"/>
      <c r="BH35" s="254"/>
      <c r="BJ35" s="33">
        <f t="shared" si="18"/>
        <v>840</v>
      </c>
    </row>
    <row r="36" spans="1:70" s="2" customFormat="1" ht="84.75" customHeight="1" x14ac:dyDescent="0.55000000000000004">
      <c r="A36" s="100" t="s">
        <v>133</v>
      </c>
      <c r="B36" s="342" t="s">
        <v>206</v>
      </c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4"/>
      <c r="P36" s="360"/>
      <c r="Q36" s="361"/>
      <c r="R36" s="361"/>
      <c r="S36" s="247"/>
      <c r="T36" s="362"/>
      <c r="U36" s="318"/>
      <c r="V36" s="363"/>
      <c r="W36" s="364"/>
      <c r="X36" s="365"/>
      <c r="Y36" s="244"/>
      <c r="Z36" s="361"/>
      <c r="AA36" s="361"/>
      <c r="AB36" s="243"/>
      <c r="AC36" s="244"/>
      <c r="AD36" s="245"/>
      <c r="AE36" s="246"/>
      <c r="AF36" s="366"/>
      <c r="AG36" s="244"/>
      <c r="AH36" s="243"/>
      <c r="AI36" s="244"/>
      <c r="AJ36" s="245"/>
      <c r="AK36" s="246"/>
      <c r="AL36" s="245"/>
      <c r="AM36" s="247"/>
      <c r="AN36" s="243"/>
      <c r="AO36" s="244"/>
      <c r="AP36" s="243"/>
      <c r="AQ36" s="248"/>
      <c r="AR36" s="245">
        <f>SUM(AR37:AS38)</f>
        <v>0</v>
      </c>
      <c r="AS36" s="247"/>
      <c r="AT36" s="243">
        <f>SUM(AT37:AU38)</f>
        <v>0</v>
      </c>
      <c r="AU36" s="244"/>
      <c r="AV36" s="243">
        <f t="shared" ref="AV36" si="24">SUM(AV37:AW38)</f>
        <v>0</v>
      </c>
      <c r="AW36" s="248"/>
      <c r="AX36" s="245">
        <f t="shared" ref="AX36" si="25">SUM(AX37:AY38)</f>
        <v>0</v>
      </c>
      <c r="AY36" s="247"/>
      <c r="AZ36" s="243">
        <f>SUM(AZ37:BA38)</f>
        <v>0</v>
      </c>
      <c r="BA36" s="244"/>
      <c r="BB36" s="243">
        <f t="shared" ref="BB36" si="26">SUM(BB37:BC38)</f>
        <v>0</v>
      </c>
      <c r="BC36" s="248"/>
      <c r="BD36" s="256"/>
      <c r="BE36" s="257"/>
      <c r="BF36" s="257"/>
      <c r="BG36" s="257"/>
      <c r="BH36" s="258"/>
      <c r="BJ36" s="33">
        <f t="shared" si="18"/>
        <v>0</v>
      </c>
    </row>
    <row r="37" spans="1:70" s="2" customFormat="1" ht="84" customHeight="1" x14ac:dyDescent="0.55000000000000004">
      <c r="A37" s="101" t="s">
        <v>168</v>
      </c>
      <c r="B37" s="370" t="s">
        <v>134</v>
      </c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2"/>
      <c r="P37" s="217"/>
      <c r="Q37" s="209"/>
      <c r="R37" s="214">
        <v>1</v>
      </c>
      <c r="S37" s="227"/>
      <c r="T37" s="225">
        <f t="shared" si="19"/>
        <v>120</v>
      </c>
      <c r="U37" s="214"/>
      <c r="V37" s="215">
        <f t="shared" si="20"/>
        <v>42</v>
      </c>
      <c r="W37" s="216"/>
      <c r="X37" s="217">
        <v>24</v>
      </c>
      <c r="Y37" s="209"/>
      <c r="Z37" s="214"/>
      <c r="AA37" s="209"/>
      <c r="AB37" s="214">
        <v>18</v>
      </c>
      <c r="AC37" s="209"/>
      <c r="AD37" s="214"/>
      <c r="AE37" s="227"/>
      <c r="AF37" s="208">
        <v>120</v>
      </c>
      <c r="AG37" s="209"/>
      <c r="AH37" s="214">
        <v>42</v>
      </c>
      <c r="AI37" s="209"/>
      <c r="AJ37" s="214">
        <v>3</v>
      </c>
      <c r="AK37" s="227"/>
      <c r="AL37" s="217"/>
      <c r="AM37" s="209"/>
      <c r="AN37" s="214"/>
      <c r="AO37" s="209"/>
      <c r="AP37" s="214"/>
      <c r="AQ37" s="227"/>
      <c r="AR37" s="217"/>
      <c r="AS37" s="209"/>
      <c r="AT37" s="229"/>
      <c r="AU37" s="230"/>
      <c r="AV37" s="229"/>
      <c r="AW37" s="231"/>
      <c r="AX37" s="232"/>
      <c r="AY37" s="230"/>
      <c r="AZ37" s="229"/>
      <c r="BA37" s="230"/>
      <c r="BB37" s="229"/>
      <c r="BC37" s="231"/>
      <c r="BD37" s="240" t="s">
        <v>304</v>
      </c>
      <c r="BE37" s="241"/>
      <c r="BF37" s="241"/>
      <c r="BG37" s="241"/>
      <c r="BH37" s="242"/>
      <c r="BJ37" s="33">
        <f t="shared" si="18"/>
        <v>42</v>
      </c>
    </row>
    <row r="38" spans="1:70" s="2" customFormat="1" ht="129.75" customHeight="1" x14ac:dyDescent="0.55000000000000004">
      <c r="A38" s="101" t="s">
        <v>169</v>
      </c>
      <c r="B38" s="373" t="s">
        <v>170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  <c r="P38" s="217"/>
      <c r="Q38" s="209"/>
      <c r="R38" s="214">
        <v>2</v>
      </c>
      <c r="S38" s="227"/>
      <c r="T38" s="225">
        <f t="shared" si="19"/>
        <v>120</v>
      </c>
      <c r="U38" s="214"/>
      <c r="V38" s="215">
        <f t="shared" si="20"/>
        <v>42</v>
      </c>
      <c r="W38" s="216"/>
      <c r="X38" s="217">
        <v>18</v>
      </c>
      <c r="Y38" s="209"/>
      <c r="Z38" s="214">
        <v>16</v>
      </c>
      <c r="AA38" s="209"/>
      <c r="AB38" s="214">
        <v>8</v>
      </c>
      <c r="AC38" s="209"/>
      <c r="AD38" s="214"/>
      <c r="AE38" s="227"/>
      <c r="AF38" s="208"/>
      <c r="AG38" s="209"/>
      <c r="AH38" s="214"/>
      <c r="AI38" s="209"/>
      <c r="AJ38" s="214"/>
      <c r="AK38" s="227"/>
      <c r="AL38" s="217">
        <v>120</v>
      </c>
      <c r="AM38" s="209"/>
      <c r="AN38" s="214">
        <v>42</v>
      </c>
      <c r="AO38" s="209"/>
      <c r="AP38" s="214">
        <v>3</v>
      </c>
      <c r="AQ38" s="227"/>
      <c r="AR38" s="217"/>
      <c r="AS38" s="209"/>
      <c r="AT38" s="229"/>
      <c r="AU38" s="230"/>
      <c r="AV38" s="229"/>
      <c r="AW38" s="231"/>
      <c r="AX38" s="232"/>
      <c r="AY38" s="230"/>
      <c r="AZ38" s="229"/>
      <c r="BA38" s="230"/>
      <c r="BB38" s="229"/>
      <c r="BC38" s="231"/>
      <c r="BD38" s="260" t="s">
        <v>305</v>
      </c>
      <c r="BE38" s="261"/>
      <c r="BF38" s="261"/>
      <c r="BG38" s="261"/>
      <c r="BH38" s="262"/>
      <c r="BJ38" s="33">
        <f t="shared" si="18"/>
        <v>42</v>
      </c>
    </row>
    <row r="39" spans="1:70" ht="78.75" customHeight="1" x14ac:dyDescent="0.6">
      <c r="A39" s="97" t="s">
        <v>136</v>
      </c>
      <c r="B39" s="374" t="s">
        <v>137</v>
      </c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6"/>
      <c r="P39" s="226"/>
      <c r="Q39" s="210"/>
      <c r="R39" s="210">
        <v>2</v>
      </c>
      <c r="S39" s="214"/>
      <c r="T39" s="225">
        <f t="shared" si="19"/>
        <v>108</v>
      </c>
      <c r="U39" s="214"/>
      <c r="V39" s="215">
        <f t="shared" si="20"/>
        <v>56</v>
      </c>
      <c r="W39" s="216"/>
      <c r="X39" s="226">
        <v>30</v>
      </c>
      <c r="Y39" s="214"/>
      <c r="Z39" s="210"/>
      <c r="AA39" s="210"/>
      <c r="AB39" s="210">
        <v>26</v>
      </c>
      <c r="AC39" s="210"/>
      <c r="AD39" s="209"/>
      <c r="AE39" s="216"/>
      <c r="AF39" s="209">
        <v>0</v>
      </c>
      <c r="AG39" s="214"/>
      <c r="AH39" s="210">
        <v>0</v>
      </c>
      <c r="AI39" s="210"/>
      <c r="AJ39" s="209">
        <v>0</v>
      </c>
      <c r="AK39" s="216"/>
      <c r="AL39" s="209">
        <v>108</v>
      </c>
      <c r="AM39" s="214"/>
      <c r="AN39" s="210">
        <v>56</v>
      </c>
      <c r="AO39" s="210"/>
      <c r="AP39" s="209">
        <v>3</v>
      </c>
      <c r="AQ39" s="214"/>
      <c r="AR39" s="226">
        <v>0</v>
      </c>
      <c r="AS39" s="214"/>
      <c r="AT39" s="239"/>
      <c r="AU39" s="239"/>
      <c r="AV39" s="230"/>
      <c r="AW39" s="380"/>
      <c r="AX39" s="274"/>
      <c r="AY39" s="229"/>
      <c r="AZ39" s="239"/>
      <c r="BA39" s="239"/>
      <c r="BB39" s="230"/>
      <c r="BC39" s="229"/>
      <c r="BD39" s="236" t="s">
        <v>236</v>
      </c>
      <c r="BE39" s="237"/>
      <c r="BF39" s="237"/>
      <c r="BG39" s="237"/>
      <c r="BH39" s="238"/>
      <c r="BJ39" s="33">
        <f t="shared" si="18"/>
        <v>56</v>
      </c>
    </row>
    <row r="40" spans="1:70" ht="46.5" customHeight="1" x14ac:dyDescent="0.6">
      <c r="A40" s="97" t="s">
        <v>139</v>
      </c>
      <c r="B40" s="377" t="s">
        <v>281</v>
      </c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9"/>
      <c r="P40" s="217">
        <v>1</v>
      </c>
      <c r="Q40" s="209"/>
      <c r="R40" s="214"/>
      <c r="S40" s="227"/>
      <c r="T40" s="225">
        <f t="shared" si="19"/>
        <v>240</v>
      </c>
      <c r="U40" s="214"/>
      <c r="V40" s="215">
        <f t="shared" si="20"/>
        <v>80</v>
      </c>
      <c r="W40" s="216"/>
      <c r="X40" s="217"/>
      <c r="Y40" s="209"/>
      <c r="Z40" s="214"/>
      <c r="AA40" s="209"/>
      <c r="AB40" s="214">
        <v>80</v>
      </c>
      <c r="AC40" s="209"/>
      <c r="AD40" s="214"/>
      <c r="AE40" s="227"/>
      <c r="AF40" s="208">
        <v>240</v>
      </c>
      <c r="AG40" s="209"/>
      <c r="AH40" s="214">
        <v>80</v>
      </c>
      <c r="AI40" s="209"/>
      <c r="AJ40" s="214">
        <v>6</v>
      </c>
      <c r="AK40" s="227"/>
      <c r="AL40" s="217"/>
      <c r="AM40" s="209"/>
      <c r="AN40" s="214"/>
      <c r="AO40" s="209"/>
      <c r="AP40" s="214"/>
      <c r="AQ40" s="227"/>
      <c r="AR40" s="217"/>
      <c r="AS40" s="209"/>
      <c r="AT40" s="229"/>
      <c r="AU40" s="230"/>
      <c r="AV40" s="229"/>
      <c r="AW40" s="231"/>
      <c r="AX40" s="232"/>
      <c r="AY40" s="230"/>
      <c r="AZ40" s="229"/>
      <c r="BA40" s="230"/>
      <c r="BB40" s="229"/>
      <c r="BC40" s="231"/>
      <c r="BD40" s="240" t="s">
        <v>237</v>
      </c>
      <c r="BE40" s="241"/>
      <c r="BF40" s="241"/>
      <c r="BG40" s="241"/>
      <c r="BH40" s="242"/>
      <c r="BJ40" s="33">
        <f t="shared" si="18"/>
        <v>80</v>
      </c>
    </row>
    <row r="41" spans="1:70" ht="48.75" customHeight="1" x14ac:dyDescent="0.6">
      <c r="A41" s="97" t="s">
        <v>144</v>
      </c>
      <c r="B41" s="339" t="s">
        <v>116</v>
      </c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1"/>
      <c r="P41" s="226"/>
      <c r="Q41" s="210"/>
      <c r="R41" s="210"/>
      <c r="S41" s="214"/>
      <c r="T41" s="225"/>
      <c r="U41" s="214"/>
      <c r="V41" s="215"/>
      <c r="W41" s="216"/>
      <c r="X41" s="226"/>
      <c r="Y41" s="214"/>
      <c r="Z41" s="210"/>
      <c r="AA41" s="210"/>
      <c r="AB41" s="210"/>
      <c r="AC41" s="210"/>
      <c r="AD41" s="209"/>
      <c r="AE41" s="216"/>
      <c r="AF41" s="209"/>
      <c r="AG41" s="214"/>
      <c r="AH41" s="210"/>
      <c r="AI41" s="210"/>
      <c r="AJ41" s="209"/>
      <c r="AK41" s="210"/>
      <c r="AL41" s="226"/>
      <c r="AM41" s="214"/>
      <c r="AN41" s="210"/>
      <c r="AO41" s="210"/>
      <c r="AP41" s="209"/>
      <c r="AQ41" s="210"/>
      <c r="AR41" s="226"/>
      <c r="AS41" s="214"/>
      <c r="AT41" s="210"/>
      <c r="AU41" s="210"/>
      <c r="AV41" s="209"/>
      <c r="AW41" s="210"/>
      <c r="AX41" s="274">
        <f t="shared" ref="AX41" si="27">SUM(AX42:AY43)</f>
        <v>0</v>
      </c>
      <c r="AY41" s="229"/>
      <c r="AZ41" s="239">
        <f t="shared" ref="AZ41" si="28">SUM(AZ42:BA43)</f>
        <v>0</v>
      </c>
      <c r="BA41" s="239"/>
      <c r="BB41" s="230">
        <f t="shared" ref="BB41" si="29">SUM(BB42:BC43)</f>
        <v>0</v>
      </c>
      <c r="BC41" s="229"/>
      <c r="BD41" s="350"/>
      <c r="BE41" s="351"/>
      <c r="BF41" s="351"/>
      <c r="BG41" s="351"/>
      <c r="BH41" s="352"/>
      <c r="BJ41" s="33">
        <f t="shared" si="18"/>
        <v>0</v>
      </c>
    </row>
    <row r="42" spans="1:70" ht="81.75" customHeight="1" x14ac:dyDescent="0.6">
      <c r="A42" s="96" t="s">
        <v>146</v>
      </c>
      <c r="B42" s="228" t="s">
        <v>190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1"/>
      <c r="P42" s="226"/>
      <c r="Q42" s="210"/>
      <c r="R42" s="210">
        <v>2</v>
      </c>
      <c r="S42" s="214"/>
      <c r="T42" s="225">
        <f t="shared" si="19"/>
        <v>120</v>
      </c>
      <c r="U42" s="214"/>
      <c r="V42" s="215">
        <f t="shared" si="20"/>
        <v>46</v>
      </c>
      <c r="W42" s="216"/>
      <c r="X42" s="226">
        <v>22</v>
      </c>
      <c r="Y42" s="214"/>
      <c r="Z42" s="210">
        <v>24</v>
      </c>
      <c r="AA42" s="210"/>
      <c r="AB42" s="210"/>
      <c r="AC42" s="210"/>
      <c r="AD42" s="209"/>
      <c r="AE42" s="216"/>
      <c r="AF42" s="209"/>
      <c r="AG42" s="214"/>
      <c r="AH42" s="210"/>
      <c r="AI42" s="210"/>
      <c r="AJ42" s="209"/>
      <c r="AK42" s="216"/>
      <c r="AL42" s="209">
        <v>120</v>
      </c>
      <c r="AM42" s="214"/>
      <c r="AN42" s="210">
        <v>46</v>
      </c>
      <c r="AO42" s="210"/>
      <c r="AP42" s="209">
        <v>3</v>
      </c>
      <c r="AQ42" s="214"/>
      <c r="AR42" s="226"/>
      <c r="AS42" s="214"/>
      <c r="AT42" s="210"/>
      <c r="AU42" s="210"/>
      <c r="AV42" s="209"/>
      <c r="AW42" s="216"/>
      <c r="AX42" s="226"/>
      <c r="AY42" s="214"/>
      <c r="AZ42" s="210"/>
      <c r="BA42" s="210"/>
      <c r="BB42" s="209"/>
      <c r="BC42" s="214"/>
      <c r="BD42" s="350" t="s">
        <v>143</v>
      </c>
      <c r="BE42" s="351"/>
      <c r="BF42" s="351"/>
      <c r="BG42" s="351"/>
      <c r="BH42" s="352"/>
      <c r="BJ42" s="33">
        <f t="shared" si="18"/>
        <v>46</v>
      </c>
    </row>
    <row r="43" spans="1:70" ht="44.25" customHeight="1" x14ac:dyDescent="0.6">
      <c r="A43" s="96" t="s">
        <v>147</v>
      </c>
      <c r="B43" s="228" t="s">
        <v>119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1"/>
      <c r="P43" s="226">
        <v>3</v>
      </c>
      <c r="Q43" s="210"/>
      <c r="R43" s="210"/>
      <c r="S43" s="214"/>
      <c r="T43" s="225">
        <f t="shared" si="19"/>
        <v>106</v>
      </c>
      <c r="U43" s="214"/>
      <c r="V43" s="215">
        <f t="shared" si="20"/>
        <v>54</v>
      </c>
      <c r="W43" s="216"/>
      <c r="X43" s="226">
        <v>26</v>
      </c>
      <c r="Y43" s="214"/>
      <c r="Z43" s="210">
        <v>28</v>
      </c>
      <c r="AA43" s="210"/>
      <c r="AB43" s="210">
        <v>0</v>
      </c>
      <c r="AC43" s="210"/>
      <c r="AD43" s="209"/>
      <c r="AE43" s="216"/>
      <c r="AF43" s="209"/>
      <c r="AG43" s="214"/>
      <c r="AH43" s="210"/>
      <c r="AI43" s="210"/>
      <c r="AJ43" s="209"/>
      <c r="AK43" s="216"/>
      <c r="AL43" s="226"/>
      <c r="AM43" s="214"/>
      <c r="AN43" s="210"/>
      <c r="AO43" s="210"/>
      <c r="AP43" s="209"/>
      <c r="AQ43" s="216"/>
      <c r="AR43" s="226">
        <v>106</v>
      </c>
      <c r="AS43" s="214"/>
      <c r="AT43" s="210">
        <v>54</v>
      </c>
      <c r="AU43" s="210"/>
      <c r="AV43" s="209">
        <v>3</v>
      </c>
      <c r="AW43" s="216"/>
      <c r="AX43" s="226"/>
      <c r="AY43" s="214"/>
      <c r="AZ43" s="210"/>
      <c r="BA43" s="210"/>
      <c r="BB43" s="209"/>
      <c r="BC43" s="214"/>
      <c r="BD43" s="350" t="s">
        <v>145</v>
      </c>
      <c r="BE43" s="351"/>
      <c r="BF43" s="351"/>
      <c r="BG43" s="351"/>
      <c r="BH43" s="352"/>
      <c r="BI43" s="1" t="s">
        <v>283</v>
      </c>
      <c r="BJ43" s="33">
        <f t="shared" si="18"/>
        <v>54</v>
      </c>
    </row>
    <row r="44" spans="1:70" ht="120" customHeight="1" x14ac:dyDescent="0.6">
      <c r="A44" s="97" t="s">
        <v>148</v>
      </c>
      <c r="B44" s="385" t="s">
        <v>220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6"/>
      <c r="P44" s="226"/>
      <c r="Q44" s="210"/>
      <c r="R44" s="210"/>
      <c r="S44" s="214"/>
      <c r="T44" s="225"/>
      <c r="U44" s="214"/>
      <c r="V44" s="215"/>
      <c r="W44" s="216"/>
      <c r="X44" s="226"/>
      <c r="Y44" s="214"/>
      <c r="Z44" s="210"/>
      <c r="AA44" s="210"/>
      <c r="AB44" s="210"/>
      <c r="AC44" s="210"/>
      <c r="AD44" s="209"/>
      <c r="AE44" s="216"/>
      <c r="AF44" s="209"/>
      <c r="AG44" s="214"/>
      <c r="AH44" s="210"/>
      <c r="AI44" s="210"/>
      <c r="AJ44" s="209"/>
      <c r="AK44" s="214"/>
      <c r="AL44" s="226"/>
      <c r="AM44" s="214"/>
      <c r="AN44" s="210"/>
      <c r="AO44" s="210"/>
      <c r="AP44" s="209"/>
      <c r="AQ44" s="214"/>
      <c r="AR44" s="226"/>
      <c r="AS44" s="214"/>
      <c r="AT44" s="239"/>
      <c r="AU44" s="239"/>
      <c r="AV44" s="230"/>
      <c r="AW44" s="229"/>
      <c r="AX44" s="274">
        <f>SUM(AX45:AY48)</f>
        <v>0</v>
      </c>
      <c r="AY44" s="229"/>
      <c r="AZ44" s="239">
        <f>SUM(AZ45:BA48)</f>
        <v>0</v>
      </c>
      <c r="BA44" s="239"/>
      <c r="BB44" s="230">
        <f>SUM(BB45:BC48)</f>
        <v>0</v>
      </c>
      <c r="BC44" s="229"/>
      <c r="BD44" s="350"/>
      <c r="BE44" s="351"/>
      <c r="BF44" s="351"/>
      <c r="BG44" s="351"/>
      <c r="BH44" s="352"/>
      <c r="BJ44" s="33">
        <f t="shared" si="18"/>
        <v>0</v>
      </c>
    </row>
    <row r="45" spans="1:70" ht="86.25" customHeight="1" x14ac:dyDescent="0.6">
      <c r="A45" s="96" t="s">
        <v>150</v>
      </c>
      <c r="B45" s="220" t="s">
        <v>250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1"/>
      <c r="P45" s="217">
        <v>1</v>
      </c>
      <c r="Q45" s="209"/>
      <c r="R45" s="214"/>
      <c r="S45" s="227"/>
      <c r="T45" s="225">
        <f t="shared" si="19"/>
        <v>198</v>
      </c>
      <c r="U45" s="214"/>
      <c r="V45" s="215">
        <f t="shared" si="20"/>
        <v>66</v>
      </c>
      <c r="W45" s="216"/>
      <c r="X45" s="217">
        <v>34</v>
      </c>
      <c r="Y45" s="209"/>
      <c r="Z45" s="214">
        <v>16</v>
      </c>
      <c r="AA45" s="209"/>
      <c r="AB45" s="214">
        <v>16</v>
      </c>
      <c r="AC45" s="209"/>
      <c r="AD45" s="209"/>
      <c r="AE45" s="216"/>
      <c r="AF45" s="209">
        <v>198</v>
      </c>
      <c r="AG45" s="214"/>
      <c r="AH45" s="210">
        <v>66</v>
      </c>
      <c r="AI45" s="210"/>
      <c r="AJ45" s="209">
        <v>6</v>
      </c>
      <c r="AK45" s="216"/>
      <c r="AL45" s="226"/>
      <c r="AM45" s="214"/>
      <c r="AN45" s="210"/>
      <c r="AO45" s="210"/>
      <c r="AP45" s="209"/>
      <c r="AQ45" s="216"/>
      <c r="AR45" s="226"/>
      <c r="AS45" s="214"/>
      <c r="AT45" s="210"/>
      <c r="AU45" s="210"/>
      <c r="AV45" s="209"/>
      <c r="AW45" s="216"/>
      <c r="AX45" s="226"/>
      <c r="AY45" s="214"/>
      <c r="AZ45" s="210"/>
      <c r="BA45" s="210"/>
      <c r="BB45" s="209"/>
      <c r="BC45" s="214"/>
      <c r="BD45" s="350" t="s">
        <v>306</v>
      </c>
      <c r="BE45" s="351"/>
      <c r="BF45" s="351"/>
      <c r="BG45" s="351"/>
      <c r="BH45" s="352"/>
      <c r="BJ45" s="33">
        <f t="shared" si="18"/>
        <v>66</v>
      </c>
      <c r="BK45" s="17"/>
      <c r="BL45" s="17"/>
      <c r="BM45" s="17"/>
      <c r="BN45" s="17"/>
      <c r="BO45" s="17"/>
      <c r="BP45" s="17"/>
      <c r="BQ45" s="17"/>
      <c r="BR45" s="17"/>
    </row>
    <row r="46" spans="1:70" ht="45" customHeight="1" x14ac:dyDescent="0.6">
      <c r="A46" s="96" t="s">
        <v>152</v>
      </c>
      <c r="B46" s="220" t="s">
        <v>253</v>
      </c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1"/>
      <c r="P46" s="226"/>
      <c r="Q46" s="210"/>
      <c r="R46" s="210">
        <v>1</v>
      </c>
      <c r="S46" s="214"/>
      <c r="T46" s="225">
        <f>SUM(AF46,AL46,AR46,AX46)</f>
        <v>198</v>
      </c>
      <c r="U46" s="214"/>
      <c r="V46" s="215">
        <f>SUM(AH46,AN46,AT46,AZ46)</f>
        <v>68</v>
      </c>
      <c r="W46" s="216"/>
      <c r="X46" s="226">
        <v>34</v>
      </c>
      <c r="Y46" s="214"/>
      <c r="Z46" s="210"/>
      <c r="AA46" s="210"/>
      <c r="AB46" s="210">
        <v>34</v>
      </c>
      <c r="AC46" s="210"/>
      <c r="AD46" s="209"/>
      <c r="AE46" s="216"/>
      <c r="AF46" s="219">
        <v>198</v>
      </c>
      <c r="AG46" s="218"/>
      <c r="AH46" s="223">
        <v>68</v>
      </c>
      <c r="AI46" s="223"/>
      <c r="AJ46" s="219">
        <v>6</v>
      </c>
      <c r="AK46" s="218"/>
      <c r="AL46" s="226"/>
      <c r="AM46" s="214"/>
      <c r="AN46" s="210"/>
      <c r="AO46" s="210"/>
      <c r="AP46" s="209"/>
      <c r="AQ46" s="216"/>
      <c r="AR46" s="226"/>
      <c r="AS46" s="214"/>
      <c r="AT46" s="210"/>
      <c r="AU46" s="210"/>
      <c r="AV46" s="209"/>
      <c r="AW46" s="216"/>
      <c r="AX46" s="226"/>
      <c r="AY46" s="214"/>
      <c r="AZ46" s="210"/>
      <c r="BA46" s="210"/>
      <c r="BB46" s="209"/>
      <c r="BC46" s="214"/>
      <c r="BD46" s="350" t="s">
        <v>303</v>
      </c>
      <c r="BE46" s="351"/>
      <c r="BF46" s="351"/>
      <c r="BG46" s="351"/>
      <c r="BH46" s="352"/>
      <c r="BJ46" s="33">
        <f t="shared" si="18"/>
        <v>68</v>
      </c>
      <c r="BK46" s="17"/>
      <c r="BL46" s="17"/>
      <c r="BM46" s="17"/>
      <c r="BN46" s="17"/>
      <c r="BO46" s="17"/>
      <c r="BP46" s="17"/>
      <c r="BQ46" s="17"/>
      <c r="BR46" s="17"/>
    </row>
    <row r="47" spans="1:70" ht="132.75" customHeight="1" x14ac:dyDescent="0.6">
      <c r="A47" s="98" t="s">
        <v>189</v>
      </c>
      <c r="B47" s="220" t="s">
        <v>286</v>
      </c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1"/>
      <c r="P47" s="222">
        <v>2</v>
      </c>
      <c r="Q47" s="223"/>
      <c r="R47" s="223"/>
      <c r="S47" s="224"/>
      <c r="T47" s="225">
        <f t="shared" ref="T47" si="30">SUM(AF47,AL47,AR47,AX47)</f>
        <v>110</v>
      </c>
      <c r="U47" s="214"/>
      <c r="V47" s="215">
        <f t="shared" ref="V47" si="31">SUM(AH47,AN47,AT47,AZ47)</f>
        <v>48</v>
      </c>
      <c r="W47" s="216"/>
      <c r="X47" s="222">
        <v>24</v>
      </c>
      <c r="Y47" s="218"/>
      <c r="Z47" s="223">
        <v>24</v>
      </c>
      <c r="AA47" s="223"/>
      <c r="AB47" s="223"/>
      <c r="AC47" s="223"/>
      <c r="AD47" s="219"/>
      <c r="AE47" s="224"/>
      <c r="AF47" s="219"/>
      <c r="AG47" s="218"/>
      <c r="AH47" s="223"/>
      <c r="AI47" s="223"/>
      <c r="AJ47" s="219"/>
      <c r="AK47" s="218"/>
      <c r="AL47" s="226">
        <v>110</v>
      </c>
      <c r="AM47" s="214"/>
      <c r="AN47" s="210">
        <v>48</v>
      </c>
      <c r="AO47" s="210"/>
      <c r="AP47" s="209">
        <v>3</v>
      </c>
      <c r="AQ47" s="216"/>
      <c r="AR47" s="381"/>
      <c r="AS47" s="219"/>
      <c r="AT47" s="218"/>
      <c r="AU47" s="219"/>
      <c r="AV47" s="218"/>
      <c r="AW47" s="393"/>
      <c r="AX47" s="222"/>
      <c r="AY47" s="218"/>
      <c r="AZ47" s="223"/>
      <c r="BA47" s="223"/>
      <c r="BB47" s="386"/>
      <c r="BC47" s="389"/>
      <c r="BD47" s="382" t="s">
        <v>287</v>
      </c>
      <c r="BE47" s="383"/>
      <c r="BF47" s="383"/>
      <c r="BG47" s="383"/>
      <c r="BH47" s="384"/>
      <c r="BJ47" s="33">
        <f t="shared" si="18"/>
        <v>48</v>
      </c>
      <c r="BK47" s="17"/>
      <c r="BL47" s="17"/>
      <c r="BM47" s="17"/>
      <c r="BN47" s="17"/>
      <c r="BO47" s="17"/>
      <c r="BP47" s="17"/>
      <c r="BQ47" s="17"/>
      <c r="BR47" s="17"/>
    </row>
    <row r="48" spans="1:70" ht="92.25" customHeight="1" x14ac:dyDescent="0.6">
      <c r="A48" s="98" t="s">
        <v>257</v>
      </c>
      <c r="B48" s="394" t="s">
        <v>256</v>
      </c>
      <c r="C48" s="394"/>
      <c r="D48" s="394"/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5"/>
      <c r="P48" s="392">
        <v>3</v>
      </c>
      <c r="Q48" s="390"/>
      <c r="R48" s="390"/>
      <c r="S48" s="387"/>
      <c r="T48" s="367">
        <f t="shared" si="19"/>
        <v>90</v>
      </c>
      <c r="U48" s="269"/>
      <c r="V48" s="368">
        <f t="shared" si="20"/>
        <v>42</v>
      </c>
      <c r="W48" s="272"/>
      <c r="X48" s="392">
        <v>18</v>
      </c>
      <c r="Y48" s="389"/>
      <c r="Z48" s="390">
        <v>24</v>
      </c>
      <c r="AA48" s="390"/>
      <c r="AB48" s="390"/>
      <c r="AC48" s="390"/>
      <c r="AD48" s="386"/>
      <c r="AE48" s="387"/>
      <c r="AF48" s="386"/>
      <c r="AG48" s="389"/>
      <c r="AH48" s="390"/>
      <c r="AI48" s="390"/>
      <c r="AJ48" s="386"/>
      <c r="AK48" s="389"/>
      <c r="AL48" s="268"/>
      <c r="AM48" s="269"/>
      <c r="AN48" s="270"/>
      <c r="AO48" s="270"/>
      <c r="AP48" s="271"/>
      <c r="AQ48" s="272"/>
      <c r="AR48" s="388">
        <v>90</v>
      </c>
      <c r="AS48" s="386"/>
      <c r="AT48" s="389">
        <v>42</v>
      </c>
      <c r="AU48" s="386"/>
      <c r="AV48" s="389">
        <v>3</v>
      </c>
      <c r="AW48" s="391"/>
      <c r="AX48" s="392"/>
      <c r="AY48" s="389"/>
      <c r="AZ48" s="390"/>
      <c r="BA48" s="390"/>
      <c r="BB48" s="386"/>
      <c r="BC48" s="389"/>
      <c r="BD48" s="233" t="s">
        <v>191</v>
      </c>
      <c r="BE48" s="234"/>
      <c r="BF48" s="234"/>
      <c r="BG48" s="234"/>
      <c r="BH48" s="235"/>
      <c r="BJ48" s="33">
        <f t="shared" si="18"/>
        <v>42</v>
      </c>
      <c r="BK48" s="17"/>
      <c r="BL48" s="17"/>
      <c r="BM48" s="17"/>
      <c r="BN48" s="17"/>
      <c r="BO48" s="17"/>
      <c r="BP48" s="17"/>
      <c r="BQ48" s="17"/>
      <c r="BR48" s="17"/>
    </row>
    <row r="49" spans="1:73" s="114" customFormat="1" ht="49.5" customHeight="1" x14ac:dyDescent="0.55000000000000004">
      <c r="A49" s="97" t="s">
        <v>216</v>
      </c>
      <c r="B49" s="340" t="s">
        <v>221</v>
      </c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1"/>
      <c r="P49" s="226"/>
      <c r="Q49" s="210"/>
      <c r="R49" s="210"/>
      <c r="S49" s="214"/>
      <c r="T49" s="225"/>
      <c r="U49" s="214"/>
      <c r="V49" s="215"/>
      <c r="W49" s="216"/>
      <c r="X49" s="226"/>
      <c r="Y49" s="214"/>
      <c r="Z49" s="210"/>
      <c r="AA49" s="210"/>
      <c r="AB49" s="210"/>
      <c r="AC49" s="210"/>
      <c r="AD49" s="209"/>
      <c r="AE49" s="216"/>
      <c r="AF49" s="209"/>
      <c r="AG49" s="214"/>
      <c r="AH49" s="210"/>
      <c r="AI49" s="210"/>
      <c r="AJ49" s="209"/>
      <c r="AK49" s="210"/>
      <c r="AL49" s="226"/>
      <c r="AM49" s="214"/>
      <c r="AN49" s="210"/>
      <c r="AO49" s="210"/>
      <c r="AP49" s="209"/>
      <c r="AQ49" s="210"/>
      <c r="AR49" s="226"/>
      <c r="AS49" s="214"/>
      <c r="AT49" s="239"/>
      <c r="AU49" s="239"/>
      <c r="AV49" s="230"/>
      <c r="AW49" s="239"/>
      <c r="AX49" s="274">
        <f>SUM(AX51:AY60)</f>
        <v>0</v>
      </c>
      <c r="AY49" s="229"/>
      <c r="AZ49" s="239">
        <f>SUM(AZ51:BA60)</f>
        <v>0</v>
      </c>
      <c r="BA49" s="239"/>
      <c r="BB49" s="230">
        <f>SUM(BB51:BC60)</f>
        <v>0</v>
      </c>
      <c r="BC49" s="229"/>
      <c r="BD49" s="350"/>
      <c r="BE49" s="351"/>
      <c r="BF49" s="351"/>
      <c r="BG49" s="351"/>
      <c r="BH49" s="352"/>
      <c r="BJ49" s="115">
        <f t="shared" ref="BJ49:BJ55" si="32">SUM(X49:AE49)</f>
        <v>0</v>
      </c>
    </row>
    <row r="50" spans="1:73" ht="85.5" customHeight="1" x14ac:dyDescent="0.6">
      <c r="A50" s="96" t="s">
        <v>193</v>
      </c>
      <c r="B50" s="403" t="s">
        <v>277</v>
      </c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2"/>
      <c r="P50" s="226">
        <v>2</v>
      </c>
      <c r="Q50" s="210"/>
      <c r="R50" s="210"/>
      <c r="S50" s="214"/>
      <c r="T50" s="225">
        <f>SUM(AF50,AL50,AR50,AX50)</f>
        <v>198</v>
      </c>
      <c r="U50" s="214"/>
      <c r="V50" s="215">
        <f>SUM(AH50,AN50,AT50,AZ50)</f>
        <v>68</v>
      </c>
      <c r="W50" s="216"/>
      <c r="X50" s="404">
        <v>40</v>
      </c>
      <c r="Y50" s="405"/>
      <c r="Z50" s="405">
        <v>28</v>
      </c>
      <c r="AA50" s="405"/>
      <c r="AB50" s="405"/>
      <c r="AC50" s="405"/>
      <c r="AD50" s="239"/>
      <c r="AE50" s="380"/>
      <c r="AF50" s="209"/>
      <c r="AG50" s="214"/>
      <c r="AH50" s="210"/>
      <c r="AI50" s="210"/>
      <c r="AJ50" s="209"/>
      <c r="AK50" s="216"/>
      <c r="AL50" s="209">
        <v>198</v>
      </c>
      <c r="AM50" s="214"/>
      <c r="AN50" s="210">
        <v>68</v>
      </c>
      <c r="AO50" s="210"/>
      <c r="AP50" s="209">
        <v>6</v>
      </c>
      <c r="AQ50" s="214"/>
      <c r="AR50" s="226"/>
      <c r="AS50" s="214"/>
      <c r="AT50" s="210"/>
      <c r="AU50" s="210"/>
      <c r="AV50" s="209"/>
      <c r="AW50" s="216"/>
      <c r="AX50" s="226"/>
      <c r="AY50" s="214"/>
      <c r="AZ50" s="210"/>
      <c r="BA50" s="210"/>
      <c r="BB50" s="209"/>
      <c r="BC50" s="214"/>
      <c r="BD50" s="350" t="s">
        <v>192</v>
      </c>
      <c r="BE50" s="351"/>
      <c r="BF50" s="351"/>
      <c r="BG50" s="351"/>
      <c r="BH50" s="352"/>
      <c r="BI50" s="1" t="s">
        <v>196</v>
      </c>
      <c r="BJ50" s="33">
        <f t="shared" si="32"/>
        <v>68</v>
      </c>
    </row>
    <row r="51" spans="1:73" s="18" customFormat="1" ht="53.25" customHeight="1" x14ac:dyDescent="0.6">
      <c r="A51" s="107" t="s">
        <v>194</v>
      </c>
      <c r="B51" s="396" t="s">
        <v>222</v>
      </c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7"/>
      <c r="P51" s="398">
        <v>3</v>
      </c>
      <c r="Q51" s="399"/>
      <c r="R51" s="399"/>
      <c r="S51" s="289"/>
      <c r="T51" s="400">
        <f>SUM(AF51,AL51,AR51,AX51)</f>
        <v>198</v>
      </c>
      <c r="U51" s="289"/>
      <c r="V51" s="401">
        <f t="shared" ref="V51" si="33">SUM(AH51,AN51,AT51,AZ51)</f>
        <v>66</v>
      </c>
      <c r="W51" s="402"/>
      <c r="X51" s="398">
        <v>30</v>
      </c>
      <c r="Y51" s="289"/>
      <c r="Z51" s="399">
        <v>36</v>
      </c>
      <c r="AA51" s="399"/>
      <c r="AB51" s="399"/>
      <c r="AC51" s="399"/>
      <c r="AD51" s="292"/>
      <c r="AE51" s="402"/>
      <c r="AF51" s="292"/>
      <c r="AG51" s="289"/>
      <c r="AH51" s="399"/>
      <c r="AI51" s="399"/>
      <c r="AJ51" s="292"/>
      <c r="AK51" s="402"/>
      <c r="AL51" s="292"/>
      <c r="AM51" s="289"/>
      <c r="AN51" s="399"/>
      <c r="AO51" s="399"/>
      <c r="AP51" s="292"/>
      <c r="AQ51" s="289"/>
      <c r="AR51" s="398">
        <v>198</v>
      </c>
      <c r="AS51" s="289"/>
      <c r="AT51" s="399">
        <v>66</v>
      </c>
      <c r="AU51" s="399"/>
      <c r="AV51" s="292">
        <v>6</v>
      </c>
      <c r="AW51" s="402"/>
      <c r="AX51" s="398"/>
      <c r="AY51" s="289"/>
      <c r="AZ51" s="399"/>
      <c r="BA51" s="399"/>
      <c r="BB51" s="292"/>
      <c r="BC51" s="289"/>
      <c r="BD51" s="406" t="s">
        <v>214</v>
      </c>
      <c r="BE51" s="407"/>
      <c r="BF51" s="407"/>
      <c r="BG51" s="407"/>
      <c r="BH51" s="408"/>
      <c r="BJ51" s="33">
        <f t="shared" si="32"/>
        <v>66</v>
      </c>
    </row>
    <row r="52" spans="1:73" ht="114" customHeight="1" x14ac:dyDescent="0.6">
      <c r="A52" s="96" t="s">
        <v>255</v>
      </c>
      <c r="B52" s="220" t="s">
        <v>252</v>
      </c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1"/>
      <c r="P52" s="226">
        <v>3</v>
      </c>
      <c r="Q52" s="210"/>
      <c r="R52" s="210"/>
      <c r="S52" s="214"/>
      <c r="T52" s="225">
        <f>SUM(AF52,AL52,AR52,AX52)</f>
        <v>198</v>
      </c>
      <c r="U52" s="214"/>
      <c r="V52" s="215">
        <f>SUM(AH52,AN52,AT52,AZ52)</f>
        <v>66</v>
      </c>
      <c r="W52" s="216"/>
      <c r="X52" s="226">
        <v>30</v>
      </c>
      <c r="Y52" s="214"/>
      <c r="Z52" s="210">
        <v>36</v>
      </c>
      <c r="AA52" s="210"/>
      <c r="AB52" s="210"/>
      <c r="AC52" s="210"/>
      <c r="AD52" s="209"/>
      <c r="AE52" s="216"/>
      <c r="AF52" s="209"/>
      <c r="AG52" s="214"/>
      <c r="AH52" s="210"/>
      <c r="AI52" s="210"/>
      <c r="AJ52" s="209"/>
      <c r="AK52" s="216"/>
      <c r="AL52" s="209"/>
      <c r="AM52" s="214"/>
      <c r="AN52" s="210"/>
      <c r="AO52" s="210"/>
      <c r="AP52" s="209"/>
      <c r="AQ52" s="214"/>
      <c r="AR52" s="226">
        <v>198</v>
      </c>
      <c r="AS52" s="214"/>
      <c r="AT52" s="210">
        <v>66</v>
      </c>
      <c r="AU52" s="210"/>
      <c r="AV52" s="209">
        <v>6</v>
      </c>
      <c r="AW52" s="216"/>
      <c r="AX52" s="226"/>
      <c r="AY52" s="214"/>
      <c r="AZ52" s="210"/>
      <c r="BA52" s="210"/>
      <c r="BB52" s="209"/>
      <c r="BC52" s="214"/>
      <c r="BD52" s="217" t="s">
        <v>215</v>
      </c>
      <c r="BE52" s="208"/>
      <c r="BF52" s="208"/>
      <c r="BG52" s="208"/>
      <c r="BH52" s="227"/>
      <c r="BI52" s="3"/>
      <c r="BJ52" s="33">
        <f t="shared" si="32"/>
        <v>66</v>
      </c>
    </row>
    <row r="53" spans="1:73" s="2" customFormat="1" ht="79.5" customHeight="1" x14ac:dyDescent="0.55000000000000004">
      <c r="A53" s="97" t="s">
        <v>219</v>
      </c>
      <c r="B53" s="339" t="s">
        <v>149</v>
      </c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1"/>
      <c r="P53" s="226"/>
      <c r="Q53" s="210"/>
      <c r="R53" s="210"/>
      <c r="S53" s="214"/>
      <c r="T53" s="225"/>
      <c r="U53" s="214"/>
      <c r="V53" s="215"/>
      <c r="W53" s="216"/>
      <c r="X53" s="226"/>
      <c r="Y53" s="214"/>
      <c r="Z53" s="210"/>
      <c r="AA53" s="210"/>
      <c r="AB53" s="210"/>
      <c r="AC53" s="210"/>
      <c r="AD53" s="209"/>
      <c r="AE53" s="216"/>
      <c r="AF53" s="209"/>
      <c r="AG53" s="214"/>
      <c r="AH53" s="210"/>
      <c r="AI53" s="210"/>
      <c r="AJ53" s="209"/>
      <c r="AK53" s="210"/>
      <c r="AL53" s="226"/>
      <c r="AM53" s="214"/>
      <c r="AN53" s="210"/>
      <c r="AO53" s="210"/>
      <c r="AP53" s="209"/>
      <c r="AQ53" s="210"/>
      <c r="AR53" s="226">
        <f>SUM(AR54:AS60)</f>
        <v>0</v>
      </c>
      <c r="AS53" s="214"/>
      <c r="AT53" s="239">
        <f>SUM(AT54:AU60)</f>
        <v>0</v>
      </c>
      <c r="AU53" s="239"/>
      <c r="AV53" s="230">
        <f>SUM(AV54:AW60)</f>
        <v>0</v>
      </c>
      <c r="AW53" s="239"/>
      <c r="AX53" s="274">
        <f>SUM(AX54:AY60)</f>
        <v>0</v>
      </c>
      <c r="AY53" s="229"/>
      <c r="AZ53" s="239">
        <f>SUM(AZ54:BA60)</f>
        <v>0</v>
      </c>
      <c r="BA53" s="239"/>
      <c r="BB53" s="230">
        <f>SUM(BB54:BC60)</f>
        <v>0</v>
      </c>
      <c r="BC53" s="229"/>
      <c r="BD53" s="350"/>
      <c r="BE53" s="351"/>
      <c r="BF53" s="351"/>
      <c r="BG53" s="351"/>
      <c r="BH53" s="352"/>
      <c r="BJ53" s="33">
        <f t="shared" si="32"/>
        <v>0</v>
      </c>
    </row>
    <row r="54" spans="1:73" ht="87.75" customHeight="1" x14ac:dyDescent="0.6">
      <c r="A54" s="96" t="s">
        <v>217</v>
      </c>
      <c r="B54" s="220" t="s">
        <v>285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1"/>
      <c r="P54" s="226"/>
      <c r="Q54" s="210"/>
      <c r="R54" s="209">
        <v>2</v>
      </c>
      <c r="S54" s="210"/>
      <c r="T54" s="225">
        <f>SUM(AF54,AL54,AR54,AX54)</f>
        <v>108</v>
      </c>
      <c r="U54" s="214"/>
      <c r="V54" s="215">
        <f>SUM(AH54,AN54,AT54,AZ54)</f>
        <v>48</v>
      </c>
      <c r="W54" s="216"/>
      <c r="X54" s="226">
        <v>24</v>
      </c>
      <c r="Y54" s="214"/>
      <c r="Z54" s="210">
        <v>24</v>
      </c>
      <c r="AA54" s="210"/>
      <c r="AB54" s="210"/>
      <c r="AC54" s="210"/>
      <c r="AD54" s="209"/>
      <c r="AE54" s="216"/>
      <c r="AF54" s="209"/>
      <c r="AG54" s="214"/>
      <c r="AH54" s="210"/>
      <c r="AI54" s="210"/>
      <c r="AJ54" s="209"/>
      <c r="AK54" s="216"/>
      <c r="AL54" s="226">
        <v>108</v>
      </c>
      <c r="AM54" s="214"/>
      <c r="AN54" s="210">
        <v>48</v>
      </c>
      <c r="AO54" s="210"/>
      <c r="AP54" s="209">
        <v>3</v>
      </c>
      <c r="AQ54" s="216"/>
      <c r="AR54" s="226"/>
      <c r="AS54" s="214"/>
      <c r="AT54" s="210"/>
      <c r="AU54" s="210"/>
      <c r="AV54" s="209"/>
      <c r="AW54" s="216"/>
      <c r="AX54" s="226"/>
      <c r="AY54" s="214"/>
      <c r="AZ54" s="210"/>
      <c r="BA54" s="210"/>
      <c r="BB54" s="209"/>
      <c r="BC54" s="214"/>
      <c r="BD54" s="350" t="s">
        <v>307</v>
      </c>
      <c r="BE54" s="351"/>
      <c r="BF54" s="351"/>
      <c r="BG54" s="351"/>
      <c r="BH54" s="352"/>
      <c r="BJ54" s="33">
        <f t="shared" si="32"/>
        <v>48</v>
      </c>
    </row>
    <row r="55" spans="1:73" ht="160.5" customHeight="1" thickBot="1" x14ac:dyDescent="0.65">
      <c r="A55" s="102" t="s">
        <v>218</v>
      </c>
      <c r="B55" s="415" t="s">
        <v>223</v>
      </c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6"/>
      <c r="P55" s="417">
        <v>2</v>
      </c>
      <c r="Q55" s="418"/>
      <c r="R55" s="418"/>
      <c r="S55" s="419"/>
      <c r="T55" s="420">
        <f>SUM(AF55,AL55,AR55,AX55)</f>
        <v>110</v>
      </c>
      <c r="U55" s="419"/>
      <c r="V55" s="421">
        <f>SUM(AH55,AN55,AT55,AZ55)</f>
        <v>48</v>
      </c>
      <c r="W55" s="414"/>
      <c r="X55" s="417">
        <v>24</v>
      </c>
      <c r="Y55" s="419"/>
      <c r="Z55" s="418">
        <v>24</v>
      </c>
      <c r="AA55" s="418"/>
      <c r="AB55" s="418"/>
      <c r="AC55" s="418"/>
      <c r="AD55" s="413"/>
      <c r="AE55" s="414"/>
      <c r="AF55" s="413"/>
      <c r="AG55" s="419"/>
      <c r="AH55" s="418"/>
      <c r="AI55" s="418"/>
      <c r="AJ55" s="413"/>
      <c r="AK55" s="414"/>
      <c r="AL55" s="417">
        <v>110</v>
      </c>
      <c r="AM55" s="419"/>
      <c r="AN55" s="418">
        <v>48</v>
      </c>
      <c r="AO55" s="418"/>
      <c r="AP55" s="413">
        <v>3</v>
      </c>
      <c r="AQ55" s="414"/>
      <c r="AR55" s="417"/>
      <c r="AS55" s="419"/>
      <c r="AT55" s="418"/>
      <c r="AU55" s="418"/>
      <c r="AV55" s="413"/>
      <c r="AW55" s="414"/>
      <c r="AX55" s="417"/>
      <c r="AY55" s="419"/>
      <c r="AZ55" s="418"/>
      <c r="BA55" s="418"/>
      <c r="BB55" s="413"/>
      <c r="BC55" s="419"/>
      <c r="BD55" s="428" t="s">
        <v>308</v>
      </c>
      <c r="BE55" s="429"/>
      <c r="BF55" s="429"/>
      <c r="BG55" s="429"/>
      <c r="BH55" s="430"/>
      <c r="BJ55" s="33">
        <f t="shared" si="32"/>
        <v>48</v>
      </c>
    </row>
    <row r="56" spans="1:73" ht="30" customHeight="1" thickBot="1" x14ac:dyDescent="0.7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86"/>
      <c r="AD56" s="104"/>
      <c r="AE56" s="104"/>
      <c r="AF56" s="105"/>
      <c r="AG56" s="105"/>
      <c r="AH56" s="105"/>
      <c r="AI56" s="105"/>
      <c r="AJ56" s="106"/>
      <c r="AK56" s="106"/>
      <c r="AL56" s="106"/>
      <c r="AM56" s="106"/>
      <c r="AN56" s="106"/>
      <c r="AO56" s="106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86"/>
      <c r="BB56" s="86"/>
      <c r="BC56" s="86"/>
      <c r="BD56" s="103"/>
      <c r="BE56" s="103"/>
      <c r="BF56" s="103"/>
      <c r="BG56" s="103"/>
      <c r="BH56" s="103"/>
      <c r="BJ56" s="33">
        <f t="shared" si="18"/>
        <v>0</v>
      </c>
    </row>
    <row r="57" spans="1:73" ht="46.5" customHeight="1" thickBot="1" x14ac:dyDescent="0.7">
      <c r="A57" s="157" t="s">
        <v>30</v>
      </c>
      <c r="B57" s="160" t="s">
        <v>279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1"/>
      <c r="P57" s="166" t="s">
        <v>29</v>
      </c>
      <c r="Q57" s="167"/>
      <c r="R57" s="172" t="s">
        <v>28</v>
      </c>
      <c r="S57" s="173"/>
      <c r="T57" s="178" t="s">
        <v>27</v>
      </c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80"/>
      <c r="AF57" s="181" t="s">
        <v>26</v>
      </c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3" t="s">
        <v>25</v>
      </c>
      <c r="BE57" s="184"/>
      <c r="BF57" s="184"/>
      <c r="BG57" s="184"/>
      <c r="BH57" s="185"/>
      <c r="BJ57" s="33">
        <f t="shared" si="18"/>
        <v>0</v>
      </c>
    </row>
    <row r="58" spans="1:73" ht="34.5" customHeight="1" thickBot="1" x14ac:dyDescent="0.75">
      <c r="A58" s="158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3"/>
      <c r="P58" s="168"/>
      <c r="Q58" s="169"/>
      <c r="R58" s="174"/>
      <c r="S58" s="175"/>
      <c r="T58" s="168" t="s">
        <v>24</v>
      </c>
      <c r="U58" s="192"/>
      <c r="V58" s="172" t="s">
        <v>23</v>
      </c>
      <c r="W58" s="173"/>
      <c r="X58" s="194" t="s">
        <v>22</v>
      </c>
      <c r="Y58" s="195"/>
      <c r="Z58" s="195"/>
      <c r="AA58" s="195"/>
      <c r="AB58" s="195"/>
      <c r="AC58" s="195"/>
      <c r="AD58" s="195"/>
      <c r="AE58" s="196"/>
      <c r="AF58" s="197" t="s">
        <v>21</v>
      </c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9"/>
      <c r="AR58" s="197" t="s">
        <v>20</v>
      </c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86"/>
      <c r="BE58" s="187"/>
      <c r="BF58" s="187"/>
      <c r="BG58" s="187"/>
      <c r="BH58" s="188"/>
      <c r="BJ58" s="33">
        <f t="shared" si="18"/>
        <v>0</v>
      </c>
    </row>
    <row r="59" spans="1:73" ht="84" customHeight="1" thickBot="1" x14ac:dyDescent="0.65">
      <c r="A59" s="158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3"/>
      <c r="P59" s="168"/>
      <c r="Q59" s="169"/>
      <c r="R59" s="174"/>
      <c r="S59" s="175"/>
      <c r="T59" s="168"/>
      <c r="U59" s="192"/>
      <c r="V59" s="174"/>
      <c r="W59" s="175"/>
      <c r="X59" s="200" t="s">
        <v>19</v>
      </c>
      <c r="Y59" s="201"/>
      <c r="Z59" s="202" t="s">
        <v>18</v>
      </c>
      <c r="AA59" s="167"/>
      <c r="AB59" s="202" t="s">
        <v>17</v>
      </c>
      <c r="AC59" s="167"/>
      <c r="AD59" s="201" t="s">
        <v>16</v>
      </c>
      <c r="AE59" s="173"/>
      <c r="AF59" s="203" t="s">
        <v>15</v>
      </c>
      <c r="AG59" s="204"/>
      <c r="AH59" s="204"/>
      <c r="AI59" s="204"/>
      <c r="AJ59" s="204"/>
      <c r="AK59" s="205"/>
      <c r="AL59" s="203" t="s">
        <v>14</v>
      </c>
      <c r="AM59" s="204"/>
      <c r="AN59" s="204"/>
      <c r="AO59" s="204"/>
      <c r="AP59" s="204"/>
      <c r="AQ59" s="205"/>
      <c r="AR59" s="203" t="s">
        <v>167</v>
      </c>
      <c r="AS59" s="204"/>
      <c r="AT59" s="204"/>
      <c r="AU59" s="204"/>
      <c r="AV59" s="204"/>
      <c r="AW59" s="205"/>
      <c r="AX59" s="203" t="s">
        <v>102</v>
      </c>
      <c r="AY59" s="204"/>
      <c r="AZ59" s="204"/>
      <c r="BA59" s="204"/>
      <c r="BB59" s="204"/>
      <c r="BC59" s="204"/>
      <c r="BD59" s="186"/>
      <c r="BE59" s="187"/>
      <c r="BF59" s="187"/>
      <c r="BG59" s="187"/>
      <c r="BH59" s="188"/>
      <c r="BI59" s="16"/>
      <c r="BJ59" s="33">
        <f t="shared" si="18"/>
        <v>0</v>
      </c>
    </row>
    <row r="60" spans="1:73" ht="197.25" customHeight="1" thickBot="1" x14ac:dyDescent="0.65">
      <c r="A60" s="159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5"/>
      <c r="P60" s="170"/>
      <c r="Q60" s="171"/>
      <c r="R60" s="176"/>
      <c r="S60" s="177"/>
      <c r="T60" s="170"/>
      <c r="U60" s="193"/>
      <c r="V60" s="176"/>
      <c r="W60" s="177"/>
      <c r="X60" s="170"/>
      <c r="Y60" s="193"/>
      <c r="Z60" s="176"/>
      <c r="AA60" s="171"/>
      <c r="AB60" s="176"/>
      <c r="AC60" s="171"/>
      <c r="AD60" s="193"/>
      <c r="AE60" s="177"/>
      <c r="AF60" s="206" t="s">
        <v>13</v>
      </c>
      <c r="AG60" s="207"/>
      <c r="AH60" s="211" t="s">
        <v>12</v>
      </c>
      <c r="AI60" s="212"/>
      <c r="AJ60" s="207" t="s">
        <v>11</v>
      </c>
      <c r="AK60" s="213"/>
      <c r="AL60" s="211" t="s">
        <v>13</v>
      </c>
      <c r="AM60" s="207"/>
      <c r="AN60" s="211" t="s">
        <v>12</v>
      </c>
      <c r="AO60" s="212"/>
      <c r="AP60" s="207" t="s">
        <v>11</v>
      </c>
      <c r="AQ60" s="213"/>
      <c r="AR60" s="211" t="s">
        <v>13</v>
      </c>
      <c r="AS60" s="207"/>
      <c r="AT60" s="211" t="s">
        <v>12</v>
      </c>
      <c r="AU60" s="212"/>
      <c r="AV60" s="207" t="s">
        <v>11</v>
      </c>
      <c r="AW60" s="213"/>
      <c r="AX60" s="211" t="s">
        <v>13</v>
      </c>
      <c r="AY60" s="207"/>
      <c r="AZ60" s="211" t="s">
        <v>12</v>
      </c>
      <c r="BA60" s="212"/>
      <c r="BB60" s="207" t="s">
        <v>11</v>
      </c>
      <c r="BC60" s="207"/>
      <c r="BD60" s="189"/>
      <c r="BE60" s="190"/>
      <c r="BF60" s="190"/>
      <c r="BG60" s="190"/>
      <c r="BH60" s="191"/>
      <c r="BJ60" s="33">
        <f t="shared" si="18"/>
        <v>0</v>
      </c>
    </row>
    <row r="61" spans="1:73" s="2" customFormat="1" ht="48.75" customHeight="1" thickBot="1" x14ac:dyDescent="0.6">
      <c r="A61" s="108" t="s">
        <v>157</v>
      </c>
      <c r="B61" s="422" t="s">
        <v>171</v>
      </c>
      <c r="C61" s="422"/>
      <c r="D61" s="422"/>
      <c r="E61" s="422"/>
      <c r="F61" s="422"/>
      <c r="G61" s="422"/>
      <c r="H61" s="422"/>
      <c r="I61" s="422"/>
      <c r="J61" s="422"/>
      <c r="K61" s="422"/>
      <c r="L61" s="422"/>
      <c r="M61" s="422"/>
      <c r="N61" s="422"/>
      <c r="O61" s="423"/>
      <c r="P61" s="178"/>
      <c r="Q61" s="255"/>
      <c r="R61" s="275"/>
      <c r="S61" s="180"/>
      <c r="T61" s="285" t="s">
        <v>187</v>
      </c>
      <c r="U61" s="275"/>
      <c r="V61" s="250" t="s">
        <v>188</v>
      </c>
      <c r="W61" s="259"/>
      <c r="X61" s="255" t="s">
        <v>309</v>
      </c>
      <c r="Y61" s="275"/>
      <c r="Z61" s="250" t="s">
        <v>186</v>
      </c>
      <c r="AA61" s="250"/>
      <c r="AB61" s="255" t="s">
        <v>182</v>
      </c>
      <c r="AC61" s="275"/>
      <c r="AD61" s="250" t="s">
        <v>180</v>
      </c>
      <c r="AE61" s="259"/>
      <c r="AF61" s="285" t="s">
        <v>310</v>
      </c>
      <c r="AG61" s="275"/>
      <c r="AH61" s="250" t="s">
        <v>311</v>
      </c>
      <c r="AI61" s="250"/>
      <c r="AJ61" s="435" t="s">
        <v>312</v>
      </c>
      <c r="AK61" s="436"/>
      <c r="AL61" s="255" t="s">
        <v>313</v>
      </c>
      <c r="AM61" s="275"/>
      <c r="AN61" s="250" t="s">
        <v>314</v>
      </c>
      <c r="AO61" s="250"/>
      <c r="AP61" s="439" t="s">
        <v>315</v>
      </c>
      <c r="AQ61" s="436"/>
      <c r="AR61" s="178"/>
      <c r="AS61" s="179"/>
      <c r="AT61" s="275"/>
      <c r="AU61" s="255"/>
      <c r="AV61" s="179"/>
      <c r="AW61" s="180"/>
      <c r="AX61" s="178"/>
      <c r="AY61" s="179"/>
      <c r="AZ61" s="275"/>
      <c r="BA61" s="255"/>
      <c r="BB61" s="179"/>
      <c r="BC61" s="179"/>
      <c r="BD61" s="203"/>
      <c r="BE61" s="204"/>
      <c r="BF61" s="204"/>
      <c r="BG61" s="204"/>
      <c r="BH61" s="205"/>
      <c r="BJ61" s="5">
        <f>SUM(X61:AE61)</f>
        <v>0</v>
      </c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</row>
    <row r="62" spans="1:73" ht="36" customHeight="1" x14ac:dyDescent="0.7">
      <c r="A62" s="109" t="s">
        <v>160</v>
      </c>
      <c r="B62" s="286" t="s">
        <v>300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8"/>
      <c r="P62" s="291" t="s">
        <v>161</v>
      </c>
      <c r="Q62" s="292"/>
      <c r="R62" s="289" t="s">
        <v>174</v>
      </c>
      <c r="S62" s="290"/>
      <c r="T62" s="291" t="s">
        <v>176</v>
      </c>
      <c r="U62" s="432"/>
      <c r="V62" s="289" t="s">
        <v>177</v>
      </c>
      <c r="W62" s="290"/>
      <c r="X62" s="427" t="s">
        <v>179</v>
      </c>
      <c r="Y62" s="412"/>
      <c r="Z62" s="424"/>
      <c r="AA62" s="425"/>
      <c r="AB62" s="433"/>
      <c r="AC62" s="434"/>
      <c r="AD62" s="412" t="s">
        <v>180</v>
      </c>
      <c r="AE62" s="426"/>
      <c r="AF62" s="427" t="s">
        <v>175</v>
      </c>
      <c r="AG62" s="425"/>
      <c r="AH62" s="424" t="s">
        <v>178</v>
      </c>
      <c r="AI62" s="425"/>
      <c r="AJ62" s="424" t="s">
        <v>159</v>
      </c>
      <c r="AK62" s="426"/>
      <c r="AL62" s="427" t="s">
        <v>175</v>
      </c>
      <c r="AM62" s="425"/>
      <c r="AN62" s="424" t="s">
        <v>178</v>
      </c>
      <c r="AO62" s="425"/>
      <c r="AP62" s="424" t="s">
        <v>159</v>
      </c>
      <c r="AQ62" s="426"/>
      <c r="AR62" s="427"/>
      <c r="AS62" s="412"/>
      <c r="AT62" s="424"/>
      <c r="AU62" s="425"/>
      <c r="AV62" s="412"/>
      <c r="AW62" s="426"/>
      <c r="AX62" s="427"/>
      <c r="AY62" s="412"/>
      <c r="AZ62" s="424"/>
      <c r="BA62" s="425"/>
      <c r="BB62" s="412"/>
      <c r="BC62" s="412"/>
      <c r="BD62" s="409" t="s">
        <v>244</v>
      </c>
      <c r="BE62" s="410"/>
      <c r="BF62" s="410"/>
      <c r="BG62" s="410"/>
      <c r="BH62" s="411"/>
      <c r="BJ62" s="5">
        <f>SUM(X62:AE62)</f>
        <v>0</v>
      </c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</row>
    <row r="63" spans="1:73" ht="37.5" customHeight="1" x14ac:dyDescent="0.6">
      <c r="A63" s="98" t="s">
        <v>172</v>
      </c>
      <c r="B63" s="370" t="s">
        <v>301</v>
      </c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2"/>
      <c r="P63" s="217" t="s">
        <v>161</v>
      </c>
      <c r="Q63" s="209"/>
      <c r="R63" s="214" t="s">
        <v>174</v>
      </c>
      <c r="S63" s="227"/>
      <c r="T63" s="217" t="s">
        <v>181</v>
      </c>
      <c r="U63" s="208"/>
      <c r="V63" s="214" t="s">
        <v>182</v>
      </c>
      <c r="W63" s="227"/>
      <c r="X63" s="217"/>
      <c r="Y63" s="208"/>
      <c r="Z63" s="214"/>
      <c r="AA63" s="209"/>
      <c r="AB63" s="214" t="s">
        <v>182</v>
      </c>
      <c r="AC63" s="209"/>
      <c r="AD63" s="208"/>
      <c r="AE63" s="227"/>
      <c r="AF63" s="217" t="s">
        <v>183</v>
      </c>
      <c r="AG63" s="209"/>
      <c r="AH63" s="214" t="s">
        <v>184</v>
      </c>
      <c r="AI63" s="209"/>
      <c r="AJ63" s="214" t="s">
        <v>159</v>
      </c>
      <c r="AK63" s="227"/>
      <c r="AL63" s="217" t="s">
        <v>183</v>
      </c>
      <c r="AM63" s="209"/>
      <c r="AN63" s="214" t="s">
        <v>184</v>
      </c>
      <c r="AO63" s="209"/>
      <c r="AP63" s="214" t="s">
        <v>159</v>
      </c>
      <c r="AQ63" s="227"/>
      <c r="AR63" s="217"/>
      <c r="AS63" s="208"/>
      <c r="AT63" s="214"/>
      <c r="AU63" s="209"/>
      <c r="AV63" s="208"/>
      <c r="AW63" s="227"/>
      <c r="AX63" s="217"/>
      <c r="AY63" s="208"/>
      <c r="AZ63" s="214"/>
      <c r="BA63" s="209"/>
      <c r="BB63" s="208"/>
      <c r="BC63" s="208"/>
      <c r="BD63" s="240" t="s">
        <v>125</v>
      </c>
      <c r="BE63" s="241"/>
      <c r="BF63" s="241"/>
      <c r="BG63" s="241"/>
      <c r="BH63" s="242"/>
      <c r="BJ63" s="5">
        <f t="shared" ref="BJ63:BJ65" si="34">SUM(X63:AE63)</f>
        <v>0</v>
      </c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</row>
    <row r="64" spans="1:73" ht="42.75" customHeight="1" thickBot="1" x14ac:dyDescent="0.65">
      <c r="A64" s="96" t="s">
        <v>173</v>
      </c>
      <c r="B64" s="551" t="s">
        <v>302</v>
      </c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/>
      <c r="N64" s="552"/>
      <c r="O64" s="553"/>
      <c r="P64" s="438"/>
      <c r="Q64" s="413"/>
      <c r="R64" s="419" t="s">
        <v>174</v>
      </c>
      <c r="S64" s="437"/>
      <c r="T64" s="217" t="s">
        <v>158</v>
      </c>
      <c r="U64" s="208"/>
      <c r="V64" s="214" t="s">
        <v>185</v>
      </c>
      <c r="W64" s="227"/>
      <c r="X64" s="438" t="s">
        <v>186</v>
      </c>
      <c r="Y64" s="431"/>
      <c r="Z64" s="419" t="s">
        <v>186</v>
      </c>
      <c r="AA64" s="413"/>
      <c r="AB64" s="419"/>
      <c r="AC64" s="413"/>
      <c r="AD64" s="431"/>
      <c r="AE64" s="437"/>
      <c r="AF64" s="438" t="s">
        <v>158</v>
      </c>
      <c r="AG64" s="431"/>
      <c r="AH64" s="419" t="s">
        <v>185</v>
      </c>
      <c r="AI64" s="413"/>
      <c r="AJ64" s="431" t="s">
        <v>159</v>
      </c>
      <c r="AK64" s="437"/>
      <c r="AL64" s="438"/>
      <c r="AM64" s="431"/>
      <c r="AN64" s="419"/>
      <c r="AO64" s="413"/>
      <c r="AP64" s="431"/>
      <c r="AQ64" s="437"/>
      <c r="AR64" s="438"/>
      <c r="AS64" s="431"/>
      <c r="AT64" s="419"/>
      <c r="AU64" s="413"/>
      <c r="AV64" s="431"/>
      <c r="AW64" s="437"/>
      <c r="AX64" s="438"/>
      <c r="AY64" s="431"/>
      <c r="AZ64" s="419"/>
      <c r="BA64" s="413"/>
      <c r="BB64" s="431"/>
      <c r="BC64" s="431"/>
      <c r="BD64" s="528" t="s">
        <v>120</v>
      </c>
      <c r="BE64" s="529"/>
      <c r="BF64" s="529"/>
      <c r="BG64" s="529"/>
      <c r="BH64" s="530"/>
      <c r="BJ64" s="5">
        <f t="shared" si="34"/>
        <v>0</v>
      </c>
    </row>
    <row r="65" spans="1:325" s="2" customFormat="1" ht="47.25" customHeight="1" thickBot="1" x14ac:dyDescent="0.6">
      <c r="A65" s="540" t="s">
        <v>163</v>
      </c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4"/>
      <c r="T65" s="285">
        <f>SUM(T26,T35)</f>
        <v>3574</v>
      </c>
      <c r="U65" s="275"/>
      <c r="V65" s="250">
        <f>SUM(V26,V35)</f>
        <v>1080</v>
      </c>
      <c r="W65" s="259"/>
      <c r="X65" s="285">
        <f>SUM(X26,X35)</f>
        <v>502</v>
      </c>
      <c r="Y65" s="275"/>
      <c r="Z65" s="250">
        <f>SUM(Z26,Z35)</f>
        <v>396</v>
      </c>
      <c r="AA65" s="250"/>
      <c r="AB65" s="250">
        <f>SUM(AB26,AB35)</f>
        <v>182</v>
      </c>
      <c r="AC65" s="250"/>
      <c r="AD65" s="255">
        <f>SUM(AD26,AD35)</f>
        <v>0</v>
      </c>
      <c r="AE65" s="250"/>
      <c r="AF65" s="285">
        <f>SUM(AF26,AF35)</f>
        <v>1062</v>
      </c>
      <c r="AG65" s="275"/>
      <c r="AH65" s="250">
        <f>SUM(AH26,AH35)</f>
        <v>368</v>
      </c>
      <c r="AI65" s="250"/>
      <c r="AJ65" s="255">
        <f>SUM(AJ26,AJ35)</f>
        <v>30</v>
      </c>
      <c r="AK65" s="250"/>
      <c r="AL65" s="285">
        <f>SUM(AL26,AL35)</f>
        <v>1072</v>
      </c>
      <c r="AM65" s="275"/>
      <c r="AN65" s="250">
        <f>SUM(AN26,AN35)</f>
        <v>356</v>
      </c>
      <c r="AO65" s="250"/>
      <c r="AP65" s="255">
        <f>SUM(AP26,AP35)</f>
        <v>30</v>
      </c>
      <c r="AQ65" s="250"/>
      <c r="AR65" s="285">
        <f>SUM(AR26,AR35)</f>
        <v>1440</v>
      </c>
      <c r="AS65" s="275"/>
      <c r="AT65" s="250">
        <f>SUM(AT26,AT35)</f>
        <v>356</v>
      </c>
      <c r="AU65" s="250"/>
      <c r="AV65" s="255">
        <f>SUM(AV26,AV35)</f>
        <v>43</v>
      </c>
      <c r="AW65" s="250"/>
      <c r="AX65" s="285"/>
      <c r="AY65" s="275"/>
      <c r="AZ65" s="250">
        <f>SUM(AZ26,AZ35)</f>
        <v>0</v>
      </c>
      <c r="BA65" s="250"/>
      <c r="BB65" s="255">
        <f>SUM(BB26,BB35)</f>
        <v>0</v>
      </c>
      <c r="BC65" s="275"/>
      <c r="BD65" s="285"/>
      <c r="BE65" s="250"/>
      <c r="BF65" s="250"/>
      <c r="BG65" s="250"/>
      <c r="BH65" s="259"/>
      <c r="BJ65" s="5">
        <f t="shared" si="34"/>
        <v>1080</v>
      </c>
    </row>
    <row r="66" spans="1:325" s="2" customFormat="1" ht="39.75" customHeight="1" x14ac:dyDescent="0.55000000000000004">
      <c r="A66" s="447" t="s">
        <v>164</v>
      </c>
      <c r="B66" s="448"/>
      <c r="C66" s="448"/>
      <c r="D66" s="448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48"/>
      <c r="Q66" s="448"/>
      <c r="R66" s="448"/>
      <c r="S66" s="449"/>
      <c r="T66" s="345"/>
      <c r="U66" s="346"/>
      <c r="V66" s="346"/>
      <c r="W66" s="450"/>
      <c r="X66" s="244"/>
      <c r="Y66" s="243"/>
      <c r="Z66" s="346"/>
      <c r="AA66" s="346"/>
      <c r="AB66" s="346"/>
      <c r="AC66" s="346"/>
      <c r="AD66" s="244"/>
      <c r="AE66" s="450"/>
      <c r="AF66" s="345">
        <f>ROUND(AH65/18,0)</f>
        <v>20</v>
      </c>
      <c r="AG66" s="346"/>
      <c r="AH66" s="346"/>
      <c r="AI66" s="346"/>
      <c r="AJ66" s="346"/>
      <c r="AK66" s="450"/>
      <c r="AL66" s="244">
        <f>ROUND(AN65/18,0)</f>
        <v>20</v>
      </c>
      <c r="AM66" s="346"/>
      <c r="AN66" s="346"/>
      <c r="AO66" s="346"/>
      <c r="AP66" s="346"/>
      <c r="AQ66" s="243"/>
      <c r="AR66" s="345">
        <f>ROUND(AT65/17,0)</f>
        <v>21</v>
      </c>
      <c r="AS66" s="346"/>
      <c r="AT66" s="346"/>
      <c r="AU66" s="346"/>
      <c r="AV66" s="346"/>
      <c r="AW66" s="450"/>
      <c r="AX66" s="244"/>
      <c r="AY66" s="346"/>
      <c r="AZ66" s="346"/>
      <c r="BA66" s="346"/>
      <c r="BB66" s="346"/>
      <c r="BC66" s="243"/>
      <c r="BD66" s="345"/>
      <c r="BE66" s="346"/>
      <c r="BF66" s="346"/>
      <c r="BG66" s="346"/>
      <c r="BH66" s="450"/>
    </row>
    <row r="67" spans="1:325" s="2" customFormat="1" ht="38.25" customHeight="1" x14ac:dyDescent="0.55000000000000004">
      <c r="A67" s="548" t="s">
        <v>165</v>
      </c>
      <c r="B67" s="549"/>
      <c r="C67" s="549"/>
      <c r="D67" s="549"/>
      <c r="E67" s="549"/>
      <c r="F67" s="549"/>
      <c r="G67" s="549"/>
      <c r="H67" s="549"/>
      <c r="I67" s="549"/>
      <c r="J67" s="549"/>
      <c r="K67" s="549"/>
      <c r="L67" s="549"/>
      <c r="M67" s="549"/>
      <c r="N67" s="549"/>
      <c r="O67" s="549"/>
      <c r="P67" s="549"/>
      <c r="Q67" s="549"/>
      <c r="R67" s="549"/>
      <c r="S67" s="550"/>
      <c r="T67" s="274">
        <f>SUM(AF67:AW67)</f>
        <v>12</v>
      </c>
      <c r="U67" s="239"/>
      <c r="V67" s="239"/>
      <c r="W67" s="380"/>
      <c r="X67" s="230"/>
      <c r="Y67" s="229"/>
      <c r="Z67" s="239"/>
      <c r="AA67" s="239"/>
      <c r="AB67" s="239"/>
      <c r="AC67" s="239"/>
      <c r="AD67" s="230"/>
      <c r="AE67" s="380"/>
      <c r="AF67" s="274">
        <f>COUNTIF(P27:Q64,1)</f>
        <v>4</v>
      </c>
      <c r="AG67" s="239"/>
      <c r="AH67" s="239"/>
      <c r="AI67" s="239"/>
      <c r="AJ67" s="239"/>
      <c r="AK67" s="380"/>
      <c r="AL67" s="503">
        <v>3</v>
      </c>
      <c r="AM67" s="504"/>
      <c r="AN67" s="504"/>
      <c r="AO67" s="504"/>
      <c r="AP67" s="504"/>
      <c r="AQ67" s="505"/>
      <c r="AR67" s="274">
        <f>COUNTIF(P27:Q64,3)</f>
        <v>5</v>
      </c>
      <c r="AS67" s="239"/>
      <c r="AT67" s="239"/>
      <c r="AU67" s="239"/>
      <c r="AV67" s="239"/>
      <c r="AW67" s="380"/>
      <c r="AX67" s="230"/>
      <c r="AY67" s="239"/>
      <c r="AZ67" s="239"/>
      <c r="BA67" s="239"/>
      <c r="BB67" s="239"/>
      <c r="BC67" s="229"/>
      <c r="BD67" s="274"/>
      <c r="BE67" s="239"/>
      <c r="BF67" s="239"/>
      <c r="BG67" s="239"/>
      <c r="BH67" s="380"/>
    </row>
    <row r="68" spans="1:325" s="2" customFormat="1" ht="39" customHeight="1" thickBot="1" x14ac:dyDescent="0.6">
      <c r="A68" s="456" t="s">
        <v>166</v>
      </c>
      <c r="B68" s="457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8"/>
      <c r="T68" s="518">
        <f>SUM(AF68:AW68)</f>
        <v>9</v>
      </c>
      <c r="U68" s="519"/>
      <c r="V68" s="501"/>
      <c r="W68" s="502"/>
      <c r="X68" s="520"/>
      <c r="Y68" s="525"/>
      <c r="Z68" s="501"/>
      <c r="AA68" s="501"/>
      <c r="AB68" s="501"/>
      <c r="AC68" s="501"/>
      <c r="AD68" s="520"/>
      <c r="AE68" s="502"/>
      <c r="AF68" s="554">
        <v>2</v>
      </c>
      <c r="AG68" s="555"/>
      <c r="AH68" s="555"/>
      <c r="AI68" s="555"/>
      <c r="AJ68" s="555"/>
      <c r="AK68" s="556"/>
      <c r="AL68" s="554">
        <v>5</v>
      </c>
      <c r="AM68" s="555"/>
      <c r="AN68" s="555"/>
      <c r="AO68" s="555"/>
      <c r="AP68" s="555"/>
      <c r="AQ68" s="556"/>
      <c r="AR68" s="554">
        <v>2</v>
      </c>
      <c r="AS68" s="555"/>
      <c r="AT68" s="555"/>
      <c r="AU68" s="555"/>
      <c r="AV68" s="555"/>
      <c r="AW68" s="556"/>
      <c r="AX68" s="520"/>
      <c r="AY68" s="501"/>
      <c r="AZ68" s="501"/>
      <c r="BA68" s="501"/>
      <c r="BB68" s="501"/>
      <c r="BC68" s="525"/>
      <c r="BD68" s="547"/>
      <c r="BE68" s="501"/>
      <c r="BF68" s="501"/>
      <c r="BG68" s="501"/>
      <c r="BH68" s="502"/>
    </row>
    <row r="69" spans="1:325" ht="30" customHeight="1" thickBot="1" x14ac:dyDescent="0.65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2"/>
      <c r="U69" s="112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J69" s="1"/>
    </row>
    <row r="70" spans="1:325" ht="39.75" customHeight="1" thickBot="1" x14ac:dyDescent="0.65">
      <c r="A70" s="285" t="s">
        <v>10</v>
      </c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9"/>
      <c r="U70" s="285" t="s">
        <v>9</v>
      </c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0"/>
      <c r="AK70" s="250"/>
      <c r="AL70" s="250"/>
      <c r="AM70" s="250"/>
      <c r="AN70" s="250"/>
      <c r="AO70" s="250"/>
      <c r="AP70" s="259"/>
      <c r="AQ70" s="285" t="s">
        <v>8</v>
      </c>
      <c r="AR70" s="250"/>
      <c r="AS70" s="250"/>
      <c r="AT70" s="250"/>
      <c r="AU70" s="250"/>
      <c r="AV70" s="250"/>
      <c r="AW70" s="250"/>
      <c r="AX70" s="250"/>
      <c r="AY70" s="250"/>
      <c r="AZ70" s="250"/>
      <c r="BA70" s="250"/>
      <c r="BB70" s="250"/>
      <c r="BC70" s="250"/>
      <c r="BD70" s="250"/>
      <c r="BE70" s="250"/>
      <c r="BF70" s="250"/>
      <c r="BG70" s="250"/>
      <c r="BH70" s="259"/>
    </row>
    <row r="71" spans="1:325" ht="74.25" customHeight="1" thickBot="1" x14ac:dyDescent="0.65">
      <c r="A71" s="194" t="s">
        <v>7</v>
      </c>
      <c r="B71" s="195"/>
      <c r="C71" s="195"/>
      <c r="D71" s="195"/>
      <c r="E71" s="195"/>
      <c r="F71" s="195"/>
      <c r="G71" s="195"/>
      <c r="H71" s="195"/>
      <c r="I71" s="195"/>
      <c r="J71" s="499"/>
      <c r="K71" s="498" t="s">
        <v>6</v>
      </c>
      <c r="L71" s="195"/>
      <c r="M71" s="499"/>
      <c r="N71" s="498" t="s">
        <v>5</v>
      </c>
      <c r="O71" s="195"/>
      <c r="P71" s="499"/>
      <c r="Q71" s="527" t="s">
        <v>4</v>
      </c>
      <c r="R71" s="204"/>
      <c r="S71" s="204"/>
      <c r="T71" s="205"/>
      <c r="U71" s="473" t="s">
        <v>6</v>
      </c>
      <c r="V71" s="474"/>
      <c r="W71" s="474"/>
      <c r="X71" s="474"/>
      <c r="Y71" s="474"/>
      <c r="Z71" s="474"/>
      <c r="AA71" s="474"/>
      <c r="AB71" s="474" t="s">
        <v>5</v>
      </c>
      <c r="AC71" s="474"/>
      <c r="AD71" s="474"/>
      <c r="AE71" s="474"/>
      <c r="AF71" s="474"/>
      <c r="AG71" s="474"/>
      <c r="AH71" s="474"/>
      <c r="AI71" s="521" t="s">
        <v>100</v>
      </c>
      <c r="AJ71" s="474"/>
      <c r="AK71" s="474"/>
      <c r="AL71" s="474"/>
      <c r="AM71" s="474"/>
      <c r="AN71" s="474"/>
      <c r="AO71" s="474"/>
      <c r="AP71" s="522"/>
      <c r="AQ71" s="475" t="s">
        <v>3</v>
      </c>
      <c r="AR71" s="476"/>
      <c r="AS71" s="476"/>
      <c r="AT71" s="476"/>
      <c r="AU71" s="476"/>
      <c r="AV71" s="476"/>
      <c r="AW71" s="476"/>
      <c r="AX71" s="476"/>
      <c r="AY71" s="476"/>
      <c r="AZ71" s="476"/>
      <c r="BA71" s="476"/>
      <c r="BB71" s="476"/>
      <c r="BC71" s="476"/>
      <c r="BD71" s="476"/>
      <c r="BE71" s="476"/>
      <c r="BF71" s="476"/>
      <c r="BG71" s="476"/>
      <c r="BH71" s="477"/>
    </row>
    <row r="72" spans="1:325" ht="50.25" customHeight="1" thickBot="1" x14ac:dyDescent="0.65">
      <c r="A72" s="194" t="s">
        <v>2</v>
      </c>
      <c r="B72" s="195"/>
      <c r="C72" s="195"/>
      <c r="D72" s="195"/>
      <c r="E72" s="195"/>
      <c r="F72" s="195"/>
      <c r="G72" s="195"/>
      <c r="H72" s="195"/>
      <c r="I72" s="195"/>
      <c r="J72" s="499"/>
      <c r="K72" s="498">
        <v>4</v>
      </c>
      <c r="L72" s="195"/>
      <c r="M72" s="499"/>
      <c r="N72" s="498">
        <v>3</v>
      </c>
      <c r="O72" s="195"/>
      <c r="P72" s="499"/>
      <c r="Q72" s="498">
        <v>5</v>
      </c>
      <c r="R72" s="195"/>
      <c r="S72" s="195"/>
      <c r="T72" s="196"/>
      <c r="U72" s="526">
        <v>4</v>
      </c>
      <c r="V72" s="484"/>
      <c r="W72" s="484"/>
      <c r="X72" s="484"/>
      <c r="Y72" s="484"/>
      <c r="Z72" s="484"/>
      <c r="AA72" s="484"/>
      <c r="AB72" s="484">
        <v>8</v>
      </c>
      <c r="AC72" s="484"/>
      <c r="AD72" s="484"/>
      <c r="AE72" s="484"/>
      <c r="AF72" s="484"/>
      <c r="AG72" s="484"/>
      <c r="AH72" s="484"/>
      <c r="AI72" s="484">
        <v>12</v>
      </c>
      <c r="AJ72" s="484"/>
      <c r="AK72" s="484"/>
      <c r="AL72" s="484"/>
      <c r="AM72" s="484"/>
      <c r="AN72" s="484"/>
      <c r="AO72" s="484"/>
      <c r="AP72" s="485"/>
      <c r="AQ72" s="478"/>
      <c r="AR72" s="479"/>
      <c r="AS72" s="479"/>
      <c r="AT72" s="479"/>
      <c r="AU72" s="479"/>
      <c r="AV72" s="479"/>
      <c r="AW72" s="479"/>
      <c r="AX72" s="479"/>
      <c r="AY72" s="479"/>
      <c r="AZ72" s="479"/>
      <c r="BA72" s="479"/>
      <c r="BB72" s="479"/>
      <c r="BC72" s="479"/>
      <c r="BD72" s="479"/>
      <c r="BE72" s="479"/>
      <c r="BF72" s="479"/>
      <c r="BG72" s="479"/>
      <c r="BH72" s="480"/>
    </row>
    <row r="73" spans="1:325" ht="18.75" customHeight="1" x14ac:dyDescent="0.6">
      <c r="A73" s="21"/>
      <c r="B73" s="21"/>
      <c r="C73" s="21"/>
      <c r="D73" s="21"/>
      <c r="E73" s="21"/>
      <c r="F73" s="21"/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325" ht="45" customHeight="1" x14ac:dyDescent="0.8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116"/>
      <c r="AA74" s="117" t="s">
        <v>96</v>
      </c>
      <c r="AB74" s="116"/>
      <c r="AC74" s="116"/>
      <c r="AD74" s="116"/>
      <c r="AE74" s="116"/>
      <c r="AF74" s="116"/>
      <c r="AG74" s="116"/>
      <c r="AH74" s="116"/>
      <c r="AI74" s="116"/>
      <c r="AJ74" s="116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5"/>
      <c r="BE74" s="25"/>
      <c r="BF74" s="25"/>
      <c r="BG74" s="25"/>
      <c r="BH74" s="25"/>
    </row>
    <row r="75" spans="1:325" ht="15" customHeight="1" thickBot="1" x14ac:dyDescent="0.65">
      <c r="U75" s="3"/>
      <c r="V75" s="3"/>
    </row>
    <row r="76" spans="1:325" ht="129.75" customHeight="1" thickBot="1" x14ac:dyDescent="0.65">
      <c r="A76" s="470" t="s">
        <v>98</v>
      </c>
      <c r="B76" s="471"/>
      <c r="C76" s="471"/>
      <c r="D76" s="472"/>
      <c r="E76" s="179" t="s">
        <v>99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470" t="s">
        <v>1</v>
      </c>
      <c r="BE76" s="471"/>
      <c r="BF76" s="471"/>
      <c r="BG76" s="471"/>
      <c r="BH76" s="472"/>
    </row>
    <row r="77" spans="1:325" ht="78.75" customHeight="1" x14ac:dyDescent="0.6">
      <c r="A77" s="541" t="s">
        <v>129</v>
      </c>
      <c r="B77" s="542"/>
      <c r="C77" s="542"/>
      <c r="D77" s="543"/>
      <c r="E77" s="544" t="s">
        <v>225</v>
      </c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  <c r="W77" s="545"/>
      <c r="X77" s="545"/>
      <c r="Y77" s="545"/>
      <c r="Z77" s="545"/>
      <c r="AA77" s="545"/>
      <c r="AB77" s="545"/>
      <c r="AC77" s="545"/>
      <c r="AD77" s="545"/>
      <c r="AE77" s="545"/>
      <c r="AF77" s="545"/>
      <c r="AG77" s="545"/>
      <c r="AH77" s="545"/>
      <c r="AI77" s="545"/>
      <c r="AJ77" s="545"/>
      <c r="AK77" s="545"/>
      <c r="AL77" s="545"/>
      <c r="AM77" s="545"/>
      <c r="AN77" s="545"/>
      <c r="AO77" s="545"/>
      <c r="AP77" s="545"/>
      <c r="AQ77" s="545"/>
      <c r="AR77" s="545"/>
      <c r="AS77" s="545"/>
      <c r="AT77" s="545"/>
      <c r="AU77" s="545"/>
      <c r="AV77" s="545"/>
      <c r="AW77" s="545"/>
      <c r="AX77" s="545"/>
      <c r="AY77" s="545"/>
      <c r="AZ77" s="545"/>
      <c r="BA77" s="545"/>
      <c r="BB77" s="545"/>
      <c r="BC77" s="546"/>
      <c r="BD77" s="486" t="s">
        <v>271</v>
      </c>
      <c r="BE77" s="487"/>
      <c r="BF77" s="487"/>
      <c r="BG77" s="487"/>
      <c r="BH77" s="488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</row>
    <row r="78" spans="1:325" s="26" customFormat="1" ht="41.25" customHeight="1" x14ac:dyDescent="0.6">
      <c r="A78" s="440" t="s">
        <v>120</v>
      </c>
      <c r="B78" s="441"/>
      <c r="C78" s="441"/>
      <c r="D78" s="442"/>
      <c r="E78" s="489" t="s">
        <v>226</v>
      </c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  <c r="V78" s="490"/>
      <c r="W78" s="490"/>
      <c r="X78" s="490"/>
      <c r="Y78" s="490"/>
      <c r="Z78" s="490"/>
      <c r="AA78" s="490"/>
      <c r="AB78" s="490"/>
      <c r="AC78" s="490"/>
      <c r="AD78" s="490"/>
      <c r="AE78" s="490"/>
      <c r="AF78" s="490"/>
      <c r="AG78" s="490"/>
      <c r="AH78" s="490"/>
      <c r="AI78" s="490"/>
      <c r="AJ78" s="490"/>
      <c r="AK78" s="490"/>
      <c r="AL78" s="490"/>
      <c r="AM78" s="490"/>
      <c r="AN78" s="490"/>
      <c r="AO78" s="490"/>
      <c r="AP78" s="490"/>
      <c r="AQ78" s="490"/>
      <c r="AR78" s="490"/>
      <c r="AS78" s="490"/>
      <c r="AT78" s="490"/>
      <c r="AU78" s="490"/>
      <c r="AV78" s="490"/>
      <c r="AW78" s="490"/>
      <c r="AX78" s="490"/>
      <c r="AY78" s="490"/>
      <c r="AZ78" s="490"/>
      <c r="BA78" s="490"/>
      <c r="BB78" s="490"/>
      <c r="BC78" s="491"/>
      <c r="BD78" s="444" t="s">
        <v>173</v>
      </c>
      <c r="BE78" s="445"/>
      <c r="BF78" s="445"/>
      <c r="BG78" s="445"/>
      <c r="BH78" s="446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</row>
    <row r="79" spans="1:325" ht="84" customHeight="1" x14ac:dyDescent="0.6">
      <c r="A79" s="537" t="s">
        <v>125</v>
      </c>
      <c r="B79" s="538"/>
      <c r="C79" s="538"/>
      <c r="D79" s="539"/>
      <c r="E79" s="531" t="s">
        <v>227</v>
      </c>
      <c r="F79" s="532"/>
      <c r="G79" s="532"/>
      <c r="H79" s="532"/>
      <c r="I79" s="532"/>
      <c r="J79" s="532"/>
      <c r="K79" s="532"/>
      <c r="L79" s="532"/>
      <c r="M79" s="532"/>
      <c r="N79" s="532"/>
      <c r="O79" s="532"/>
      <c r="P79" s="532"/>
      <c r="Q79" s="532"/>
      <c r="R79" s="532"/>
      <c r="S79" s="532"/>
      <c r="T79" s="532"/>
      <c r="U79" s="532"/>
      <c r="V79" s="532"/>
      <c r="W79" s="532"/>
      <c r="X79" s="532"/>
      <c r="Y79" s="532"/>
      <c r="Z79" s="532"/>
      <c r="AA79" s="532"/>
      <c r="AB79" s="532"/>
      <c r="AC79" s="532"/>
      <c r="AD79" s="532"/>
      <c r="AE79" s="532"/>
      <c r="AF79" s="532"/>
      <c r="AG79" s="532"/>
      <c r="AH79" s="532"/>
      <c r="AI79" s="532"/>
      <c r="AJ79" s="532"/>
      <c r="AK79" s="532"/>
      <c r="AL79" s="532"/>
      <c r="AM79" s="532"/>
      <c r="AN79" s="532"/>
      <c r="AO79" s="532"/>
      <c r="AP79" s="532"/>
      <c r="AQ79" s="532"/>
      <c r="AR79" s="532"/>
      <c r="AS79" s="532"/>
      <c r="AT79" s="532"/>
      <c r="AU79" s="532"/>
      <c r="AV79" s="532"/>
      <c r="AW79" s="532"/>
      <c r="AX79" s="532"/>
      <c r="AY79" s="532"/>
      <c r="AZ79" s="532"/>
      <c r="BA79" s="532"/>
      <c r="BB79" s="532"/>
      <c r="BC79" s="533"/>
      <c r="BD79" s="534" t="s">
        <v>243</v>
      </c>
      <c r="BE79" s="535"/>
      <c r="BF79" s="535"/>
      <c r="BG79" s="535"/>
      <c r="BH79" s="536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</row>
    <row r="80" spans="1:325" s="27" customFormat="1" ht="51.75" customHeight="1" x14ac:dyDescent="0.6">
      <c r="A80" s="492" t="s">
        <v>127</v>
      </c>
      <c r="B80" s="493"/>
      <c r="C80" s="493"/>
      <c r="D80" s="494"/>
      <c r="E80" s="495" t="s">
        <v>228</v>
      </c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496"/>
      <c r="T80" s="496"/>
      <c r="U80" s="496"/>
      <c r="V80" s="496"/>
      <c r="W80" s="496"/>
      <c r="X80" s="496"/>
      <c r="Y80" s="496"/>
      <c r="Z80" s="496"/>
      <c r="AA80" s="496"/>
      <c r="AB80" s="496"/>
      <c r="AC80" s="496"/>
      <c r="AD80" s="496"/>
      <c r="AE80" s="496"/>
      <c r="AF80" s="496"/>
      <c r="AG80" s="496"/>
      <c r="AH80" s="496"/>
      <c r="AI80" s="496"/>
      <c r="AJ80" s="496"/>
      <c r="AK80" s="496"/>
      <c r="AL80" s="496"/>
      <c r="AM80" s="496"/>
      <c r="AN80" s="496"/>
      <c r="AO80" s="496"/>
      <c r="AP80" s="496"/>
      <c r="AQ80" s="496"/>
      <c r="AR80" s="496"/>
      <c r="AS80" s="496"/>
      <c r="AT80" s="496"/>
      <c r="AU80" s="496"/>
      <c r="AV80" s="496"/>
      <c r="AW80" s="496"/>
      <c r="AX80" s="496"/>
      <c r="AY80" s="496"/>
      <c r="AZ80" s="496"/>
      <c r="BA80" s="496"/>
      <c r="BB80" s="496"/>
      <c r="BC80" s="497"/>
      <c r="BD80" s="467" t="s">
        <v>245</v>
      </c>
      <c r="BE80" s="468"/>
      <c r="BF80" s="468"/>
      <c r="BG80" s="468"/>
      <c r="BH80" s="469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</row>
    <row r="81" spans="1:325" s="26" customFormat="1" ht="78.75" customHeight="1" x14ac:dyDescent="0.6">
      <c r="A81" s="440" t="s">
        <v>135</v>
      </c>
      <c r="B81" s="441"/>
      <c r="C81" s="441"/>
      <c r="D81" s="442"/>
      <c r="E81" s="489" t="s">
        <v>229</v>
      </c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490"/>
      <c r="T81" s="490"/>
      <c r="U81" s="490"/>
      <c r="V81" s="490"/>
      <c r="W81" s="490"/>
      <c r="X81" s="490"/>
      <c r="Y81" s="490"/>
      <c r="Z81" s="490"/>
      <c r="AA81" s="490"/>
      <c r="AB81" s="490"/>
      <c r="AC81" s="490"/>
      <c r="AD81" s="490"/>
      <c r="AE81" s="490"/>
      <c r="AF81" s="490"/>
      <c r="AG81" s="490"/>
      <c r="AH81" s="490"/>
      <c r="AI81" s="490"/>
      <c r="AJ81" s="490"/>
      <c r="AK81" s="490"/>
      <c r="AL81" s="490"/>
      <c r="AM81" s="490"/>
      <c r="AN81" s="490"/>
      <c r="AO81" s="490"/>
      <c r="AP81" s="490"/>
      <c r="AQ81" s="490"/>
      <c r="AR81" s="490"/>
      <c r="AS81" s="490"/>
      <c r="AT81" s="490"/>
      <c r="AU81" s="490"/>
      <c r="AV81" s="490"/>
      <c r="AW81" s="490"/>
      <c r="AX81" s="490"/>
      <c r="AY81" s="490"/>
      <c r="AZ81" s="490"/>
      <c r="BA81" s="490"/>
      <c r="BB81" s="490"/>
      <c r="BC81" s="491"/>
      <c r="BD81" s="444" t="s">
        <v>272</v>
      </c>
      <c r="BE81" s="445"/>
      <c r="BF81" s="445"/>
      <c r="BG81" s="445"/>
      <c r="BH81" s="446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</row>
    <row r="82" spans="1:325" ht="77.25" customHeight="1" x14ac:dyDescent="0.6">
      <c r="A82" s="537" t="s">
        <v>138</v>
      </c>
      <c r="B82" s="538"/>
      <c r="C82" s="538"/>
      <c r="D82" s="539"/>
      <c r="E82" s="531" t="s">
        <v>230</v>
      </c>
      <c r="F82" s="532"/>
      <c r="G82" s="532"/>
      <c r="H82" s="532"/>
      <c r="I82" s="532"/>
      <c r="J82" s="532"/>
      <c r="K82" s="532"/>
      <c r="L82" s="532"/>
      <c r="M82" s="532"/>
      <c r="N82" s="532"/>
      <c r="O82" s="532"/>
      <c r="P82" s="532"/>
      <c r="Q82" s="532"/>
      <c r="R82" s="532"/>
      <c r="S82" s="532"/>
      <c r="T82" s="532"/>
      <c r="U82" s="532"/>
      <c r="V82" s="532"/>
      <c r="W82" s="532"/>
      <c r="X82" s="532"/>
      <c r="Y82" s="532"/>
      <c r="Z82" s="532"/>
      <c r="AA82" s="532"/>
      <c r="AB82" s="532"/>
      <c r="AC82" s="532"/>
      <c r="AD82" s="532"/>
      <c r="AE82" s="532"/>
      <c r="AF82" s="532"/>
      <c r="AG82" s="532"/>
      <c r="AH82" s="532"/>
      <c r="AI82" s="532"/>
      <c r="AJ82" s="532"/>
      <c r="AK82" s="532"/>
      <c r="AL82" s="532"/>
      <c r="AM82" s="532"/>
      <c r="AN82" s="532"/>
      <c r="AO82" s="532"/>
      <c r="AP82" s="532"/>
      <c r="AQ82" s="532"/>
      <c r="AR82" s="532"/>
      <c r="AS82" s="532"/>
      <c r="AT82" s="532"/>
      <c r="AU82" s="532"/>
      <c r="AV82" s="532"/>
      <c r="AW82" s="532"/>
      <c r="AX82" s="532"/>
      <c r="AY82" s="532"/>
      <c r="AZ82" s="532"/>
      <c r="BA82" s="532"/>
      <c r="BB82" s="532"/>
      <c r="BC82" s="533"/>
      <c r="BD82" s="534" t="s">
        <v>247</v>
      </c>
      <c r="BE82" s="535"/>
      <c r="BF82" s="535"/>
      <c r="BG82" s="535"/>
      <c r="BH82" s="536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</row>
    <row r="83" spans="1:325" s="27" customFormat="1" ht="48.75" customHeight="1" x14ac:dyDescent="0.6">
      <c r="A83" s="440" t="s">
        <v>154</v>
      </c>
      <c r="B83" s="441"/>
      <c r="C83" s="441"/>
      <c r="D83" s="442"/>
      <c r="E83" s="489" t="s">
        <v>231</v>
      </c>
      <c r="F83" s="490"/>
      <c r="G83" s="490"/>
      <c r="H83" s="490"/>
      <c r="I83" s="490"/>
      <c r="J83" s="490"/>
      <c r="K83" s="490"/>
      <c r="L83" s="490"/>
      <c r="M83" s="490"/>
      <c r="N83" s="490"/>
      <c r="O83" s="490"/>
      <c r="P83" s="490"/>
      <c r="Q83" s="490"/>
      <c r="R83" s="490"/>
      <c r="S83" s="490"/>
      <c r="T83" s="490"/>
      <c r="U83" s="490"/>
      <c r="V83" s="490"/>
      <c r="W83" s="490"/>
      <c r="X83" s="490"/>
      <c r="Y83" s="490"/>
      <c r="Z83" s="490"/>
      <c r="AA83" s="490"/>
      <c r="AB83" s="490"/>
      <c r="AC83" s="490"/>
      <c r="AD83" s="490"/>
      <c r="AE83" s="490"/>
      <c r="AF83" s="490"/>
      <c r="AG83" s="490"/>
      <c r="AH83" s="490"/>
      <c r="AI83" s="490"/>
      <c r="AJ83" s="490"/>
      <c r="AK83" s="490"/>
      <c r="AL83" s="490"/>
      <c r="AM83" s="490"/>
      <c r="AN83" s="490"/>
      <c r="AO83" s="490"/>
      <c r="AP83" s="490"/>
      <c r="AQ83" s="490"/>
      <c r="AR83" s="490"/>
      <c r="AS83" s="490"/>
      <c r="AT83" s="490"/>
      <c r="AU83" s="490"/>
      <c r="AV83" s="490"/>
      <c r="AW83" s="490"/>
      <c r="AX83" s="490"/>
      <c r="AY83" s="490"/>
      <c r="AZ83" s="490"/>
      <c r="BA83" s="490"/>
      <c r="BB83" s="490"/>
      <c r="BC83" s="491"/>
      <c r="BD83" s="444" t="s">
        <v>136</v>
      </c>
      <c r="BE83" s="445"/>
      <c r="BF83" s="445"/>
      <c r="BG83" s="445"/>
      <c r="BH83" s="446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</row>
    <row r="84" spans="1:325" ht="84.75" customHeight="1" x14ac:dyDescent="0.6">
      <c r="A84" s="492" t="s">
        <v>155</v>
      </c>
      <c r="B84" s="493"/>
      <c r="C84" s="493"/>
      <c r="D84" s="494"/>
      <c r="E84" s="495" t="s">
        <v>232</v>
      </c>
      <c r="F84" s="496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/>
      <c r="R84" s="496"/>
      <c r="S84" s="496"/>
      <c r="T84" s="496"/>
      <c r="U84" s="496"/>
      <c r="V84" s="496"/>
      <c r="W84" s="496"/>
      <c r="X84" s="496"/>
      <c r="Y84" s="496"/>
      <c r="Z84" s="496"/>
      <c r="AA84" s="496"/>
      <c r="AB84" s="496"/>
      <c r="AC84" s="496"/>
      <c r="AD84" s="496"/>
      <c r="AE84" s="496"/>
      <c r="AF84" s="496"/>
      <c r="AG84" s="496"/>
      <c r="AH84" s="496"/>
      <c r="AI84" s="496"/>
      <c r="AJ84" s="496"/>
      <c r="AK84" s="496"/>
      <c r="AL84" s="496"/>
      <c r="AM84" s="496"/>
      <c r="AN84" s="496"/>
      <c r="AO84" s="496"/>
      <c r="AP84" s="496"/>
      <c r="AQ84" s="496"/>
      <c r="AR84" s="496"/>
      <c r="AS84" s="496"/>
      <c r="AT84" s="496"/>
      <c r="AU84" s="496"/>
      <c r="AV84" s="496"/>
      <c r="AW84" s="496"/>
      <c r="AX84" s="496"/>
      <c r="AY84" s="496"/>
      <c r="AZ84" s="496"/>
      <c r="BA84" s="496"/>
      <c r="BB84" s="496"/>
      <c r="BC84" s="497"/>
      <c r="BD84" s="467" t="s">
        <v>136</v>
      </c>
      <c r="BE84" s="468"/>
      <c r="BF84" s="468"/>
      <c r="BG84" s="468"/>
      <c r="BH84" s="469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</row>
    <row r="85" spans="1:325" ht="81.75" customHeight="1" x14ac:dyDescent="0.6">
      <c r="A85" s="507" t="s">
        <v>244</v>
      </c>
      <c r="B85" s="508"/>
      <c r="C85" s="508"/>
      <c r="D85" s="509"/>
      <c r="E85" s="510" t="s">
        <v>284</v>
      </c>
      <c r="F85" s="511"/>
      <c r="G85" s="511"/>
      <c r="H85" s="511"/>
      <c r="I85" s="511"/>
      <c r="J85" s="511"/>
      <c r="K85" s="511"/>
      <c r="L85" s="511"/>
      <c r="M85" s="511"/>
      <c r="N85" s="511"/>
      <c r="O85" s="511"/>
      <c r="P85" s="511"/>
      <c r="Q85" s="511"/>
      <c r="R85" s="511"/>
      <c r="S85" s="511"/>
      <c r="T85" s="511"/>
      <c r="U85" s="511"/>
      <c r="V85" s="511"/>
      <c r="W85" s="511"/>
      <c r="X85" s="511"/>
      <c r="Y85" s="511"/>
      <c r="Z85" s="511"/>
      <c r="AA85" s="511"/>
      <c r="AB85" s="511"/>
      <c r="AC85" s="511"/>
      <c r="AD85" s="511"/>
      <c r="AE85" s="511"/>
      <c r="AF85" s="511"/>
      <c r="AG85" s="511"/>
      <c r="AH85" s="511"/>
      <c r="AI85" s="511"/>
      <c r="AJ85" s="511"/>
      <c r="AK85" s="511"/>
      <c r="AL85" s="511"/>
      <c r="AM85" s="511"/>
      <c r="AN85" s="511"/>
      <c r="AO85" s="511"/>
      <c r="AP85" s="511"/>
      <c r="AQ85" s="511"/>
      <c r="AR85" s="511"/>
      <c r="AS85" s="511"/>
      <c r="AT85" s="511"/>
      <c r="AU85" s="511"/>
      <c r="AV85" s="511"/>
      <c r="AW85" s="511"/>
      <c r="AX85" s="511"/>
      <c r="AY85" s="511"/>
      <c r="AZ85" s="511"/>
      <c r="BA85" s="511"/>
      <c r="BB85" s="511"/>
      <c r="BC85" s="512"/>
      <c r="BD85" s="444" t="s">
        <v>160</v>
      </c>
      <c r="BE85" s="445"/>
      <c r="BF85" s="445"/>
      <c r="BG85" s="445"/>
      <c r="BH85" s="446"/>
      <c r="BI85" s="28"/>
      <c r="BJ85" s="11"/>
    </row>
    <row r="86" spans="1:325" ht="85.5" customHeight="1" x14ac:dyDescent="0.6">
      <c r="A86" s="507" t="s">
        <v>246</v>
      </c>
      <c r="B86" s="508"/>
      <c r="C86" s="508"/>
      <c r="D86" s="509"/>
      <c r="E86" s="513" t="s">
        <v>248</v>
      </c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  <c r="AF86" s="490"/>
      <c r="AG86" s="490"/>
      <c r="AH86" s="490"/>
      <c r="AI86" s="490"/>
      <c r="AJ86" s="490"/>
      <c r="AK86" s="490"/>
      <c r="AL86" s="490"/>
      <c r="AM86" s="490"/>
      <c r="AN86" s="490"/>
      <c r="AO86" s="490"/>
      <c r="AP86" s="490"/>
      <c r="AQ86" s="490"/>
      <c r="AR86" s="490"/>
      <c r="AS86" s="490"/>
      <c r="AT86" s="490"/>
      <c r="AU86" s="490"/>
      <c r="AV86" s="490"/>
      <c r="AW86" s="490"/>
      <c r="AX86" s="490"/>
      <c r="AY86" s="490"/>
      <c r="AZ86" s="490"/>
      <c r="BA86" s="490"/>
      <c r="BB86" s="490"/>
      <c r="BC86" s="514"/>
      <c r="BD86" s="444" t="s">
        <v>117</v>
      </c>
      <c r="BE86" s="445"/>
      <c r="BF86" s="445"/>
      <c r="BG86" s="445"/>
      <c r="BH86" s="446"/>
      <c r="BI86" s="28"/>
      <c r="BJ86" s="11"/>
    </row>
    <row r="87" spans="1:325" ht="48" customHeight="1" thickBot="1" x14ac:dyDescent="0.65">
      <c r="A87" s="507" t="s">
        <v>249</v>
      </c>
      <c r="B87" s="508"/>
      <c r="C87" s="508"/>
      <c r="D87" s="509"/>
      <c r="E87" s="513" t="s">
        <v>273</v>
      </c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490"/>
      <c r="R87" s="490"/>
      <c r="S87" s="490"/>
      <c r="T87" s="490"/>
      <c r="U87" s="490"/>
      <c r="V87" s="490"/>
      <c r="W87" s="490"/>
      <c r="X87" s="490"/>
      <c r="Y87" s="490"/>
      <c r="Z87" s="490"/>
      <c r="AA87" s="490"/>
      <c r="AB87" s="490"/>
      <c r="AC87" s="490"/>
      <c r="AD87" s="490"/>
      <c r="AE87" s="490"/>
      <c r="AF87" s="490"/>
      <c r="AG87" s="490"/>
      <c r="AH87" s="490"/>
      <c r="AI87" s="490"/>
      <c r="AJ87" s="490"/>
      <c r="AK87" s="490"/>
      <c r="AL87" s="490"/>
      <c r="AM87" s="490"/>
      <c r="AN87" s="490"/>
      <c r="AO87" s="490"/>
      <c r="AP87" s="490"/>
      <c r="AQ87" s="490"/>
      <c r="AR87" s="490"/>
      <c r="AS87" s="490"/>
      <c r="AT87" s="490"/>
      <c r="AU87" s="490"/>
      <c r="AV87" s="490"/>
      <c r="AW87" s="490"/>
      <c r="AX87" s="490"/>
      <c r="AY87" s="490"/>
      <c r="AZ87" s="490"/>
      <c r="BA87" s="490"/>
      <c r="BB87" s="490"/>
      <c r="BC87" s="514"/>
      <c r="BD87" s="481" t="s">
        <v>118</v>
      </c>
      <c r="BE87" s="482"/>
      <c r="BF87" s="482"/>
      <c r="BG87" s="482"/>
      <c r="BH87" s="483"/>
      <c r="BJ87" s="1"/>
    </row>
    <row r="88" spans="1:325" ht="48" customHeight="1" x14ac:dyDescent="0.6">
      <c r="A88" s="515" t="s">
        <v>111</v>
      </c>
      <c r="B88" s="516"/>
      <c r="C88" s="516"/>
      <c r="D88" s="517"/>
      <c r="E88" s="454" t="s">
        <v>260</v>
      </c>
      <c r="F88" s="455"/>
      <c r="G88" s="455"/>
      <c r="H88" s="455"/>
      <c r="I88" s="455"/>
      <c r="J88" s="455"/>
      <c r="K88" s="455"/>
      <c r="L88" s="455"/>
      <c r="M88" s="455"/>
      <c r="N88" s="455"/>
      <c r="O88" s="455"/>
      <c r="P88" s="455"/>
      <c r="Q88" s="455"/>
      <c r="R88" s="455"/>
      <c r="S88" s="455"/>
      <c r="T88" s="455"/>
      <c r="U88" s="455"/>
      <c r="V88" s="455"/>
      <c r="W88" s="455"/>
      <c r="X88" s="455"/>
      <c r="Y88" s="455"/>
      <c r="Z88" s="455"/>
      <c r="AA88" s="455"/>
      <c r="AB88" s="455"/>
      <c r="AC88" s="455"/>
      <c r="AD88" s="455"/>
      <c r="AE88" s="455"/>
      <c r="AF88" s="455"/>
      <c r="AG88" s="455"/>
      <c r="AH88" s="455"/>
      <c r="AI88" s="455"/>
      <c r="AJ88" s="455"/>
      <c r="AK88" s="455"/>
      <c r="AL88" s="455"/>
      <c r="AM88" s="455"/>
      <c r="AN88" s="455"/>
      <c r="AO88" s="455"/>
      <c r="AP88" s="455"/>
      <c r="AQ88" s="455"/>
      <c r="AR88" s="455"/>
      <c r="AS88" s="455"/>
      <c r="AT88" s="455"/>
      <c r="AU88" s="455"/>
      <c r="AV88" s="455"/>
      <c r="AW88" s="455"/>
      <c r="AX88" s="455"/>
      <c r="AY88" s="455"/>
      <c r="AZ88" s="455"/>
      <c r="BA88" s="455"/>
      <c r="BB88" s="455"/>
      <c r="BC88" s="455"/>
      <c r="BD88" s="451" t="s">
        <v>109</v>
      </c>
      <c r="BE88" s="452"/>
      <c r="BF88" s="452"/>
      <c r="BG88" s="452"/>
      <c r="BH88" s="453"/>
      <c r="BI88" s="29"/>
      <c r="BJ88" s="2"/>
    </row>
    <row r="89" spans="1:325" ht="40.5" customHeight="1" thickBot="1" x14ac:dyDescent="0.65">
      <c r="A89" s="459" t="s">
        <v>114</v>
      </c>
      <c r="B89" s="460"/>
      <c r="C89" s="460"/>
      <c r="D89" s="461"/>
      <c r="E89" s="462" t="s">
        <v>261</v>
      </c>
      <c r="F89" s="463"/>
      <c r="G89" s="463"/>
      <c r="H89" s="463"/>
      <c r="I89" s="463"/>
      <c r="J89" s="463"/>
      <c r="K89" s="463"/>
      <c r="L89" s="463"/>
      <c r="M89" s="463"/>
      <c r="N89" s="463"/>
      <c r="O89" s="463"/>
      <c r="P89" s="463"/>
      <c r="Q89" s="463"/>
      <c r="R89" s="463"/>
      <c r="S89" s="463"/>
      <c r="T89" s="463"/>
      <c r="U89" s="463"/>
      <c r="V89" s="463"/>
      <c r="W89" s="463"/>
      <c r="X89" s="463"/>
      <c r="Y89" s="463"/>
      <c r="Z89" s="463"/>
      <c r="AA89" s="463"/>
      <c r="AB89" s="463"/>
      <c r="AC89" s="463"/>
      <c r="AD89" s="463"/>
      <c r="AE89" s="463"/>
      <c r="AF89" s="463"/>
      <c r="AG89" s="463"/>
      <c r="AH89" s="463"/>
      <c r="AI89" s="463"/>
      <c r="AJ89" s="463"/>
      <c r="AK89" s="463"/>
      <c r="AL89" s="463"/>
      <c r="AM89" s="463"/>
      <c r="AN89" s="463"/>
      <c r="AO89" s="463"/>
      <c r="AP89" s="463"/>
      <c r="AQ89" s="463"/>
      <c r="AR89" s="463"/>
      <c r="AS89" s="463"/>
      <c r="AT89" s="463"/>
      <c r="AU89" s="463"/>
      <c r="AV89" s="463"/>
      <c r="AW89" s="463"/>
      <c r="AX89" s="463"/>
      <c r="AY89" s="463"/>
      <c r="AZ89" s="463"/>
      <c r="BA89" s="463"/>
      <c r="BB89" s="463"/>
      <c r="BC89" s="463"/>
      <c r="BD89" s="464" t="s">
        <v>112</v>
      </c>
      <c r="BE89" s="465"/>
      <c r="BF89" s="465"/>
      <c r="BG89" s="465"/>
      <c r="BH89" s="466"/>
      <c r="BI89" s="29"/>
      <c r="BJ89" s="2"/>
    </row>
    <row r="90" spans="1:325" ht="42" customHeight="1" x14ac:dyDescent="0.6">
      <c r="A90" s="515" t="s">
        <v>140</v>
      </c>
      <c r="B90" s="516"/>
      <c r="C90" s="516"/>
      <c r="D90" s="517"/>
      <c r="E90" s="455" t="s">
        <v>234</v>
      </c>
      <c r="F90" s="455"/>
      <c r="G90" s="455"/>
      <c r="H90" s="455"/>
      <c r="I90" s="455"/>
      <c r="J90" s="455"/>
      <c r="K90" s="455"/>
      <c r="L90" s="455"/>
      <c r="M90" s="455"/>
      <c r="N90" s="455"/>
      <c r="O90" s="455"/>
      <c r="P90" s="455"/>
      <c r="Q90" s="455"/>
      <c r="R90" s="455"/>
      <c r="S90" s="455"/>
      <c r="T90" s="455"/>
      <c r="U90" s="455"/>
      <c r="V90" s="455"/>
      <c r="W90" s="455"/>
      <c r="X90" s="455"/>
      <c r="Y90" s="455"/>
      <c r="Z90" s="455"/>
      <c r="AA90" s="455"/>
      <c r="AB90" s="455"/>
      <c r="AC90" s="455"/>
      <c r="AD90" s="455"/>
      <c r="AE90" s="455"/>
      <c r="AF90" s="455"/>
      <c r="AG90" s="455"/>
      <c r="AH90" s="455"/>
      <c r="AI90" s="455"/>
      <c r="AJ90" s="455"/>
      <c r="AK90" s="455"/>
      <c r="AL90" s="455"/>
      <c r="AM90" s="455"/>
      <c r="AN90" s="455"/>
      <c r="AO90" s="455"/>
      <c r="AP90" s="455"/>
      <c r="AQ90" s="455"/>
      <c r="AR90" s="455"/>
      <c r="AS90" s="455"/>
      <c r="AT90" s="455"/>
      <c r="AU90" s="455"/>
      <c r="AV90" s="455"/>
      <c r="AW90" s="455"/>
      <c r="AX90" s="455"/>
      <c r="AY90" s="455"/>
      <c r="AZ90" s="455"/>
      <c r="BA90" s="455"/>
      <c r="BB90" s="455"/>
      <c r="BC90" s="455"/>
      <c r="BD90" s="451" t="s">
        <v>168</v>
      </c>
      <c r="BE90" s="452"/>
      <c r="BF90" s="523"/>
      <c r="BG90" s="523"/>
      <c r="BH90" s="524"/>
      <c r="BJ90" s="1"/>
    </row>
    <row r="91" spans="1:325" ht="85.5" customHeight="1" x14ac:dyDescent="0.6">
      <c r="A91" s="492" t="s">
        <v>141</v>
      </c>
      <c r="B91" s="493"/>
      <c r="C91" s="493"/>
      <c r="D91" s="494"/>
      <c r="E91" s="506" t="s">
        <v>288</v>
      </c>
      <c r="F91" s="506"/>
      <c r="G91" s="506"/>
      <c r="H91" s="506"/>
      <c r="I91" s="506"/>
      <c r="J91" s="506"/>
      <c r="K91" s="506"/>
      <c r="L91" s="506"/>
      <c r="M91" s="506"/>
      <c r="N91" s="506"/>
      <c r="O91" s="506"/>
      <c r="P91" s="506"/>
      <c r="Q91" s="506"/>
      <c r="R91" s="506"/>
      <c r="S91" s="506"/>
      <c r="T91" s="506"/>
      <c r="U91" s="506"/>
      <c r="V91" s="506"/>
      <c r="W91" s="506"/>
      <c r="X91" s="506"/>
      <c r="Y91" s="506"/>
      <c r="Z91" s="506"/>
      <c r="AA91" s="506"/>
      <c r="AB91" s="506"/>
      <c r="AC91" s="506"/>
      <c r="AD91" s="506"/>
      <c r="AE91" s="506"/>
      <c r="AF91" s="506"/>
      <c r="AG91" s="506"/>
      <c r="AH91" s="506"/>
      <c r="AI91" s="506"/>
      <c r="AJ91" s="506"/>
      <c r="AK91" s="506"/>
      <c r="AL91" s="506"/>
      <c r="AM91" s="506"/>
      <c r="AN91" s="506"/>
      <c r="AO91" s="506"/>
      <c r="AP91" s="506"/>
      <c r="AQ91" s="506"/>
      <c r="AR91" s="506"/>
      <c r="AS91" s="506"/>
      <c r="AT91" s="506"/>
      <c r="AU91" s="506"/>
      <c r="AV91" s="506"/>
      <c r="AW91" s="506"/>
      <c r="AX91" s="506"/>
      <c r="AY91" s="506"/>
      <c r="AZ91" s="506"/>
      <c r="BA91" s="506"/>
      <c r="BB91" s="506"/>
      <c r="BC91" s="506"/>
      <c r="BD91" s="467" t="s">
        <v>169</v>
      </c>
      <c r="BE91" s="468"/>
      <c r="BF91" s="468"/>
      <c r="BG91" s="468"/>
      <c r="BH91" s="469"/>
      <c r="BJ91" s="1"/>
    </row>
    <row r="92" spans="1:325" ht="43.5" customHeight="1" x14ac:dyDescent="0.6">
      <c r="A92" s="492" t="s">
        <v>142</v>
      </c>
      <c r="B92" s="493"/>
      <c r="C92" s="493"/>
      <c r="D92" s="494"/>
      <c r="E92" s="561" t="s">
        <v>239</v>
      </c>
      <c r="F92" s="496"/>
      <c r="G92" s="496"/>
      <c r="H92" s="496"/>
      <c r="I92" s="496"/>
      <c r="J92" s="496"/>
      <c r="K92" s="496"/>
      <c r="L92" s="496"/>
      <c r="M92" s="496"/>
      <c r="N92" s="496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562"/>
      <c r="BD92" s="467" t="s">
        <v>139</v>
      </c>
      <c r="BE92" s="468"/>
      <c r="BF92" s="468"/>
      <c r="BG92" s="468"/>
      <c r="BH92" s="469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</row>
    <row r="93" spans="1:325" ht="46.5" customHeight="1" x14ac:dyDescent="0.6">
      <c r="A93" s="440" t="s">
        <v>143</v>
      </c>
      <c r="B93" s="441"/>
      <c r="C93" s="441"/>
      <c r="D93" s="442"/>
      <c r="E93" s="500" t="s">
        <v>235</v>
      </c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  <c r="AA93" s="500"/>
      <c r="AB93" s="500"/>
      <c r="AC93" s="500"/>
      <c r="AD93" s="500"/>
      <c r="AE93" s="500"/>
      <c r="AF93" s="500"/>
      <c r="AG93" s="500"/>
      <c r="AH93" s="500"/>
      <c r="AI93" s="500"/>
      <c r="AJ93" s="500"/>
      <c r="AK93" s="500"/>
      <c r="AL93" s="500"/>
      <c r="AM93" s="500"/>
      <c r="AN93" s="500"/>
      <c r="AO93" s="500"/>
      <c r="AP93" s="500"/>
      <c r="AQ93" s="500"/>
      <c r="AR93" s="500"/>
      <c r="AS93" s="500"/>
      <c r="AT93" s="500"/>
      <c r="AU93" s="500"/>
      <c r="AV93" s="500"/>
      <c r="AW93" s="500"/>
      <c r="AX93" s="500"/>
      <c r="AY93" s="500"/>
      <c r="AZ93" s="500"/>
      <c r="BA93" s="500"/>
      <c r="BB93" s="500"/>
      <c r="BC93" s="500"/>
      <c r="BD93" s="444" t="s">
        <v>146</v>
      </c>
      <c r="BE93" s="445"/>
      <c r="BF93" s="445"/>
      <c r="BG93" s="445"/>
      <c r="BH93" s="446"/>
      <c r="BJ93" s="1"/>
    </row>
    <row r="94" spans="1:325" ht="46.5" customHeight="1" x14ac:dyDescent="0.6">
      <c r="A94" s="492" t="s">
        <v>145</v>
      </c>
      <c r="B94" s="493"/>
      <c r="C94" s="493"/>
      <c r="D94" s="494"/>
      <c r="E94" s="506" t="s">
        <v>262</v>
      </c>
      <c r="F94" s="506"/>
      <c r="G94" s="506"/>
      <c r="H94" s="506"/>
      <c r="I94" s="506"/>
      <c r="J94" s="506"/>
      <c r="K94" s="506"/>
      <c r="L94" s="506"/>
      <c r="M94" s="506"/>
      <c r="N94" s="506"/>
      <c r="O94" s="506"/>
      <c r="P94" s="506"/>
      <c r="Q94" s="506"/>
      <c r="R94" s="506"/>
      <c r="S94" s="506"/>
      <c r="T94" s="506"/>
      <c r="U94" s="506"/>
      <c r="V94" s="506"/>
      <c r="W94" s="506"/>
      <c r="X94" s="506"/>
      <c r="Y94" s="506"/>
      <c r="Z94" s="506"/>
      <c r="AA94" s="506"/>
      <c r="AB94" s="506"/>
      <c r="AC94" s="506"/>
      <c r="AD94" s="506"/>
      <c r="AE94" s="506"/>
      <c r="AF94" s="506"/>
      <c r="AG94" s="506"/>
      <c r="AH94" s="506"/>
      <c r="AI94" s="506"/>
      <c r="AJ94" s="506"/>
      <c r="AK94" s="506"/>
      <c r="AL94" s="506"/>
      <c r="AM94" s="506"/>
      <c r="AN94" s="506"/>
      <c r="AO94" s="506"/>
      <c r="AP94" s="506"/>
      <c r="AQ94" s="506"/>
      <c r="AR94" s="506"/>
      <c r="AS94" s="506"/>
      <c r="AT94" s="506"/>
      <c r="AU94" s="506"/>
      <c r="AV94" s="506"/>
      <c r="AW94" s="506"/>
      <c r="AX94" s="506"/>
      <c r="AY94" s="506"/>
      <c r="AZ94" s="506"/>
      <c r="BA94" s="506"/>
      <c r="BB94" s="506"/>
      <c r="BC94" s="506"/>
      <c r="BD94" s="467" t="s">
        <v>147</v>
      </c>
      <c r="BE94" s="468"/>
      <c r="BF94" s="468"/>
      <c r="BG94" s="468"/>
      <c r="BH94" s="469"/>
      <c r="BJ94" s="1"/>
    </row>
    <row r="95" spans="1:325" ht="40.5" customHeight="1" x14ac:dyDescent="0.6">
      <c r="A95" s="440" t="s">
        <v>151</v>
      </c>
      <c r="B95" s="441"/>
      <c r="C95" s="441"/>
      <c r="D95" s="442"/>
      <c r="E95" s="513" t="s">
        <v>263</v>
      </c>
      <c r="F95" s="490"/>
      <c r="G95" s="490"/>
      <c r="H95" s="490"/>
      <c r="I95" s="490"/>
      <c r="J95" s="490"/>
      <c r="K95" s="490"/>
      <c r="L95" s="490"/>
      <c r="M95" s="490"/>
      <c r="N95" s="490"/>
      <c r="O95" s="490"/>
      <c r="P95" s="490"/>
      <c r="Q95" s="490"/>
      <c r="R95" s="490"/>
      <c r="S95" s="490"/>
      <c r="T95" s="490"/>
      <c r="U95" s="490"/>
      <c r="V95" s="490"/>
      <c r="W95" s="490"/>
      <c r="X95" s="490"/>
      <c r="Y95" s="490"/>
      <c r="Z95" s="490"/>
      <c r="AA95" s="490"/>
      <c r="AB95" s="490"/>
      <c r="AC95" s="490"/>
      <c r="AD95" s="490"/>
      <c r="AE95" s="490"/>
      <c r="AF95" s="490"/>
      <c r="AG95" s="490"/>
      <c r="AH95" s="490"/>
      <c r="AI95" s="490"/>
      <c r="AJ95" s="490"/>
      <c r="AK95" s="490"/>
      <c r="AL95" s="490"/>
      <c r="AM95" s="490"/>
      <c r="AN95" s="490"/>
      <c r="AO95" s="490"/>
      <c r="AP95" s="490"/>
      <c r="AQ95" s="490"/>
      <c r="AR95" s="490"/>
      <c r="AS95" s="490"/>
      <c r="AT95" s="490"/>
      <c r="AU95" s="490"/>
      <c r="AV95" s="490"/>
      <c r="AW95" s="490"/>
      <c r="AX95" s="490"/>
      <c r="AY95" s="490"/>
      <c r="AZ95" s="490"/>
      <c r="BA95" s="490"/>
      <c r="BB95" s="490"/>
      <c r="BC95" s="514"/>
      <c r="BD95" s="444" t="s">
        <v>150</v>
      </c>
      <c r="BE95" s="445"/>
      <c r="BF95" s="445"/>
      <c r="BG95" s="445"/>
      <c r="BH95" s="446"/>
      <c r="BJ95" s="1"/>
    </row>
    <row r="96" spans="1:325" ht="46.5" customHeight="1" x14ac:dyDescent="0.6">
      <c r="A96" s="440" t="s">
        <v>153</v>
      </c>
      <c r="B96" s="441"/>
      <c r="C96" s="441"/>
      <c r="D96" s="442"/>
      <c r="E96" s="443" t="s">
        <v>266</v>
      </c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443"/>
      <c r="X96" s="443"/>
      <c r="Y96" s="443"/>
      <c r="Z96" s="443"/>
      <c r="AA96" s="443"/>
      <c r="AB96" s="443"/>
      <c r="AC96" s="443"/>
      <c r="AD96" s="443"/>
      <c r="AE96" s="443"/>
      <c r="AF96" s="443"/>
      <c r="AG96" s="443"/>
      <c r="AH96" s="443"/>
      <c r="AI96" s="443"/>
      <c r="AJ96" s="443"/>
      <c r="AK96" s="443"/>
      <c r="AL96" s="443"/>
      <c r="AM96" s="443"/>
      <c r="AN96" s="443"/>
      <c r="AO96" s="443"/>
      <c r="AP96" s="443"/>
      <c r="AQ96" s="443"/>
      <c r="AR96" s="443"/>
      <c r="AS96" s="443"/>
      <c r="AT96" s="443"/>
      <c r="AU96" s="443"/>
      <c r="AV96" s="443"/>
      <c r="AW96" s="443"/>
      <c r="AX96" s="443"/>
      <c r="AY96" s="443"/>
      <c r="AZ96" s="443"/>
      <c r="BA96" s="443"/>
      <c r="BB96" s="443"/>
      <c r="BC96" s="443"/>
      <c r="BD96" s="444" t="s">
        <v>152</v>
      </c>
      <c r="BE96" s="445"/>
      <c r="BF96" s="559"/>
      <c r="BG96" s="559"/>
      <c r="BH96" s="560"/>
      <c r="BJ96" s="1"/>
    </row>
    <row r="97" spans="1:68" ht="77.25" customHeight="1" x14ac:dyDescent="0.6">
      <c r="A97" s="579" t="s">
        <v>156</v>
      </c>
      <c r="B97" s="580"/>
      <c r="C97" s="580"/>
      <c r="D97" s="581"/>
      <c r="E97" s="582" t="s">
        <v>268</v>
      </c>
      <c r="F97" s="582"/>
      <c r="G97" s="582"/>
      <c r="H97" s="582"/>
      <c r="I97" s="582"/>
      <c r="J97" s="582"/>
      <c r="K97" s="582"/>
      <c r="L97" s="582"/>
      <c r="M97" s="582"/>
      <c r="N97" s="582"/>
      <c r="O97" s="582"/>
      <c r="P97" s="582"/>
      <c r="Q97" s="582"/>
      <c r="R97" s="582"/>
      <c r="S97" s="582"/>
      <c r="T97" s="582"/>
      <c r="U97" s="582"/>
      <c r="V97" s="582"/>
      <c r="W97" s="582"/>
      <c r="X97" s="582"/>
      <c r="Y97" s="582"/>
      <c r="Z97" s="582"/>
      <c r="AA97" s="582"/>
      <c r="AB97" s="582"/>
      <c r="AC97" s="582"/>
      <c r="AD97" s="582"/>
      <c r="AE97" s="582"/>
      <c r="AF97" s="582"/>
      <c r="AG97" s="582"/>
      <c r="AH97" s="582"/>
      <c r="AI97" s="582"/>
      <c r="AJ97" s="582"/>
      <c r="AK97" s="582"/>
      <c r="AL97" s="582"/>
      <c r="AM97" s="582"/>
      <c r="AN97" s="582"/>
      <c r="AO97" s="582"/>
      <c r="AP97" s="582"/>
      <c r="AQ97" s="582"/>
      <c r="AR97" s="582"/>
      <c r="AS97" s="582"/>
      <c r="AT97" s="582"/>
      <c r="AU97" s="582"/>
      <c r="AV97" s="582"/>
      <c r="AW97" s="582"/>
      <c r="AX97" s="582"/>
      <c r="AY97" s="582"/>
      <c r="AZ97" s="582"/>
      <c r="BA97" s="582"/>
      <c r="BB97" s="582"/>
      <c r="BC97" s="582"/>
      <c r="BD97" s="583" t="s">
        <v>189</v>
      </c>
      <c r="BE97" s="584"/>
      <c r="BF97" s="584"/>
      <c r="BG97" s="584"/>
      <c r="BH97" s="585"/>
      <c r="BJ97" s="1"/>
    </row>
    <row r="98" spans="1:68" s="27" customFormat="1" ht="48" customHeight="1" x14ac:dyDescent="0.6">
      <c r="A98" s="492" t="s">
        <v>162</v>
      </c>
      <c r="B98" s="493"/>
      <c r="C98" s="493"/>
      <c r="D98" s="494"/>
      <c r="E98" s="500" t="s">
        <v>265</v>
      </c>
      <c r="F98" s="500"/>
      <c r="G98" s="500"/>
      <c r="H98" s="500"/>
      <c r="I98" s="500"/>
      <c r="J98" s="500"/>
      <c r="K98" s="500"/>
      <c r="L98" s="500"/>
      <c r="M98" s="500"/>
      <c r="N98" s="500"/>
      <c r="O98" s="500"/>
      <c r="P98" s="500"/>
      <c r="Q98" s="500"/>
      <c r="R98" s="500"/>
      <c r="S98" s="500"/>
      <c r="T98" s="500"/>
      <c r="U98" s="500"/>
      <c r="V98" s="500"/>
      <c r="W98" s="500"/>
      <c r="X98" s="500"/>
      <c r="Y98" s="500"/>
      <c r="Z98" s="500"/>
      <c r="AA98" s="500"/>
      <c r="AB98" s="500"/>
      <c r="AC98" s="500"/>
      <c r="AD98" s="500"/>
      <c r="AE98" s="500"/>
      <c r="AF98" s="500"/>
      <c r="AG98" s="500"/>
      <c r="AH98" s="500"/>
      <c r="AI98" s="500"/>
      <c r="AJ98" s="500"/>
      <c r="AK98" s="500"/>
      <c r="AL98" s="500"/>
      <c r="AM98" s="500"/>
      <c r="AN98" s="500"/>
      <c r="AO98" s="500"/>
      <c r="AP98" s="500"/>
      <c r="AQ98" s="500"/>
      <c r="AR98" s="500"/>
      <c r="AS98" s="500"/>
      <c r="AT98" s="500"/>
      <c r="AU98" s="500"/>
      <c r="AV98" s="500"/>
      <c r="AW98" s="500"/>
      <c r="AX98" s="500"/>
      <c r="AY98" s="500"/>
      <c r="AZ98" s="500"/>
      <c r="BA98" s="500"/>
      <c r="BB98" s="500"/>
      <c r="BC98" s="500"/>
      <c r="BD98" s="467" t="s">
        <v>189</v>
      </c>
      <c r="BE98" s="468"/>
      <c r="BF98" s="468"/>
      <c r="BG98" s="468"/>
      <c r="BH98" s="469"/>
    </row>
    <row r="99" spans="1:68" ht="52.5" customHeight="1" x14ac:dyDescent="0.6">
      <c r="A99" s="440" t="s">
        <v>191</v>
      </c>
      <c r="B99" s="441"/>
      <c r="C99" s="441"/>
      <c r="D99" s="442"/>
      <c r="E99" s="513" t="s">
        <v>264</v>
      </c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490"/>
      <c r="X99" s="490"/>
      <c r="Y99" s="490"/>
      <c r="Z99" s="490"/>
      <c r="AA99" s="490"/>
      <c r="AB99" s="490"/>
      <c r="AC99" s="490"/>
      <c r="AD99" s="490"/>
      <c r="AE99" s="490"/>
      <c r="AF99" s="490"/>
      <c r="AG99" s="490"/>
      <c r="AH99" s="490"/>
      <c r="AI99" s="490"/>
      <c r="AJ99" s="490"/>
      <c r="AK99" s="490"/>
      <c r="AL99" s="490"/>
      <c r="AM99" s="490"/>
      <c r="AN99" s="490"/>
      <c r="AO99" s="490"/>
      <c r="AP99" s="490"/>
      <c r="AQ99" s="490"/>
      <c r="AR99" s="490"/>
      <c r="AS99" s="490"/>
      <c r="AT99" s="490"/>
      <c r="AU99" s="490"/>
      <c r="AV99" s="490"/>
      <c r="AW99" s="490"/>
      <c r="AX99" s="490"/>
      <c r="AY99" s="490"/>
      <c r="AZ99" s="490"/>
      <c r="BA99" s="490"/>
      <c r="BB99" s="490"/>
      <c r="BC99" s="514"/>
      <c r="BD99" s="444" t="s">
        <v>257</v>
      </c>
      <c r="BE99" s="445"/>
      <c r="BF99" s="445"/>
      <c r="BG99" s="445"/>
      <c r="BH99" s="446"/>
      <c r="BJ99" s="1"/>
    </row>
    <row r="100" spans="1:68" ht="48.75" customHeight="1" x14ac:dyDescent="0.6">
      <c r="A100" s="507" t="s">
        <v>192</v>
      </c>
      <c r="B100" s="508"/>
      <c r="C100" s="508"/>
      <c r="D100" s="509"/>
      <c r="E100" s="570" t="s">
        <v>270</v>
      </c>
      <c r="F100" s="500"/>
      <c r="G100" s="500"/>
      <c r="H100" s="500"/>
      <c r="I100" s="500"/>
      <c r="J100" s="500"/>
      <c r="K100" s="500"/>
      <c r="L100" s="500"/>
      <c r="M100" s="500"/>
      <c r="N100" s="500"/>
      <c r="O100" s="500"/>
      <c r="P100" s="500"/>
      <c r="Q100" s="500"/>
      <c r="R100" s="500"/>
      <c r="S100" s="500"/>
      <c r="T100" s="500"/>
      <c r="U100" s="500"/>
      <c r="V100" s="500"/>
      <c r="W100" s="500"/>
      <c r="X100" s="500"/>
      <c r="Y100" s="500"/>
      <c r="Z100" s="500"/>
      <c r="AA100" s="500"/>
      <c r="AB100" s="500"/>
      <c r="AC100" s="500"/>
      <c r="AD100" s="500"/>
      <c r="AE100" s="500"/>
      <c r="AF100" s="500"/>
      <c r="AG100" s="500"/>
      <c r="AH100" s="500"/>
      <c r="AI100" s="500"/>
      <c r="AJ100" s="500"/>
      <c r="AK100" s="500"/>
      <c r="AL100" s="500"/>
      <c r="AM100" s="500"/>
      <c r="AN100" s="500"/>
      <c r="AO100" s="500"/>
      <c r="AP100" s="500"/>
      <c r="AQ100" s="500"/>
      <c r="AR100" s="500"/>
      <c r="AS100" s="500"/>
      <c r="AT100" s="500"/>
      <c r="AU100" s="500"/>
      <c r="AV100" s="500"/>
      <c r="AW100" s="500"/>
      <c r="AX100" s="500"/>
      <c r="AY100" s="500"/>
      <c r="AZ100" s="500"/>
      <c r="BA100" s="500"/>
      <c r="BB100" s="500"/>
      <c r="BC100" s="571"/>
      <c r="BD100" s="481" t="s">
        <v>193</v>
      </c>
      <c r="BE100" s="482"/>
      <c r="BF100" s="482"/>
      <c r="BG100" s="482"/>
      <c r="BH100" s="483"/>
      <c r="BJ100" s="1"/>
    </row>
    <row r="101" spans="1:68" ht="39" customHeight="1" x14ac:dyDescent="0.6">
      <c r="A101" s="576" t="s">
        <v>214</v>
      </c>
      <c r="B101" s="577"/>
      <c r="C101" s="577"/>
      <c r="D101" s="578"/>
      <c r="E101" s="443" t="s">
        <v>267</v>
      </c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  <c r="AB101" s="443"/>
      <c r="AC101" s="443"/>
      <c r="AD101" s="443"/>
      <c r="AE101" s="443"/>
      <c r="AF101" s="443"/>
      <c r="AG101" s="443"/>
      <c r="AH101" s="443"/>
      <c r="AI101" s="443"/>
      <c r="AJ101" s="443"/>
      <c r="AK101" s="443"/>
      <c r="AL101" s="443"/>
      <c r="AM101" s="443"/>
      <c r="AN101" s="443"/>
      <c r="AO101" s="443"/>
      <c r="AP101" s="443"/>
      <c r="AQ101" s="443"/>
      <c r="AR101" s="443"/>
      <c r="AS101" s="443"/>
      <c r="AT101" s="443"/>
      <c r="AU101" s="443"/>
      <c r="AV101" s="443"/>
      <c r="AW101" s="443"/>
      <c r="AX101" s="443"/>
      <c r="AY101" s="443"/>
      <c r="AZ101" s="443"/>
      <c r="BA101" s="443"/>
      <c r="BB101" s="443"/>
      <c r="BC101" s="443"/>
      <c r="BD101" s="572" t="s">
        <v>194</v>
      </c>
      <c r="BE101" s="573"/>
      <c r="BF101" s="574"/>
      <c r="BG101" s="574"/>
      <c r="BH101" s="575"/>
      <c r="BJ101" s="1"/>
    </row>
    <row r="102" spans="1:68" ht="48" customHeight="1" x14ac:dyDescent="0.6">
      <c r="A102" s="440" t="s">
        <v>215</v>
      </c>
      <c r="B102" s="441"/>
      <c r="C102" s="441"/>
      <c r="D102" s="442"/>
      <c r="E102" s="443" t="s">
        <v>289</v>
      </c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443"/>
      <c r="X102" s="443"/>
      <c r="Y102" s="443"/>
      <c r="Z102" s="443"/>
      <c r="AA102" s="443"/>
      <c r="AB102" s="443"/>
      <c r="AC102" s="443"/>
      <c r="AD102" s="443"/>
      <c r="AE102" s="443"/>
      <c r="AF102" s="443"/>
      <c r="AG102" s="443"/>
      <c r="AH102" s="443"/>
      <c r="AI102" s="443"/>
      <c r="AJ102" s="443"/>
      <c r="AK102" s="443"/>
      <c r="AL102" s="443"/>
      <c r="AM102" s="443"/>
      <c r="AN102" s="443"/>
      <c r="AO102" s="443"/>
      <c r="AP102" s="443"/>
      <c r="AQ102" s="443"/>
      <c r="AR102" s="443"/>
      <c r="AS102" s="443"/>
      <c r="AT102" s="443"/>
      <c r="AU102" s="443"/>
      <c r="AV102" s="443"/>
      <c r="AW102" s="443"/>
      <c r="AX102" s="443"/>
      <c r="AY102" s="443"/>
      <c r="AZ102" s="443"/>
      <c r="BA102" s="443"/>
      <c r="BB102" s="443"/>
      <c r="BC102" s="443"/>
      <c r="BD102" s="444" t="s">
        <v>255</v>
      </c>
      <c r="BE102" s="445"/>
      <c r="BF102" s="559"/>
      <c r="BG102" s="559"/>
      <c r="BH102" s="560"/>
      <c r="BJ102" s="1"/>
    </row>
    <row r="103" spans="1:68" ht="48.75" customHeight="1" x14ac:dyDescent="0.6">
      <c r="A103" s="440" t="s">
        <v>238</v>
      </c>
      <c r="B103" s="441"/>
      <c r="C103" s="441"/>
      <c r="D103" s="442"/>
      <c r="E103" s="443" t="s">
        <v>251</v>
      </c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443"/>
      <c r="X103" s="443"/>
      <c r="Y103" s="443"/>
      <c r="Z103" s="443"/>
      <c r="AA103" s="443"/>
      <c r="AB103" s="443"/>
      <c r="AC103" s="443"/>
      <c r="AD103" s="443"/>
      <c r="AE103" s="443"/>
      <c r="AF103" s="443"/>
      <c r="AG103" s="443"/>
      <c r="AH103" s="443"/>
      <c r="AI103" s="443"/>
      <c r="AJ103" s="443"/>
      <c r="AK103" s="443"/>
      <c r="AL103" s="443"/>
      <c r="AM103" s="443"/>
      <c r="AN103" s="443"/>
      <c r="AO103" s="443"/>
      <c r="AP103" s="443"/>
      <c r="AQ103" s="443"/>
      <c r="AR103" s="443"/>
      <c r="AS103" s="443"/>
      <c r="AT103" s="443"/>
      <c r="AU103" s="443"/>
      <c r="AV103" s="443"/>
      <c r="AW103" s="443"/>
      <c r="AX103" s="443"/>
      <c r="AY103" s="443"/>
      <c r="AZ103" s="443"/>
      <c r="BA103" s="443"/>
      <c r="BB103" s="443"/>
      <c r="BC103" s="443"/>
      <c r="BD103" s="444" t="s">
        <v>217</v>
      </c>
      <c r="BE103" s="445"/>
      <c r="BF103" s="445"/>
      <c r="BG103" s="445"/>
      <c r="BH103" s="446"/>
      <c r="BJ103" s="1"/>
    </row>
    <row r="104" spans="1:68" ht="48.75" customHeight="1" x14ac:dyDescent="0.6">
      <c r="A104" s="492" t="s">
        <v>240</v>
      </c>
      <c r="B104" s="493"/>
      <c r="C104" s="493"/>
      <c r="D104" s="494"/>
      <c r="E104" s="443" t="s">
        <v>254</v>
      </c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3"/>
      <c r="AM104" s="443"/>
      <c r="AN104" s="443"/>
      <c r="AO104" s="443"/>
      <c r="AP104" s="443"/>
      <c r="AQ104" s="443"/>
      <c r="AR104" s="443"/>
      <c r="AS104" s="443"/>
      <c r="AT104" s="443"/>
      <c r="AU104" s="443"/>
      <c r="AV104" s="443"/>
      <c r="AW104" s="443"/>
      <c r="AX104" s="443"/>
      <c r="AY104" s="443"/>
      <c r="AZ104" s="443"/>
      <c r="BA104" s="443"/>
      <c r="BB104" s="443"/>
      <c r="BC104" s="443"/>
      <c r="BD104" s="467" t="s">
        <v>217</v>
      </c>
      <c r="BE104" s="468"/>
      <c r="BF104" s="468"/>
      <c r="BG104" s="468"/>
      <c r="BH104" s="469"/>
      <c r="BJ104" s="1"/>
    </row>
    <row r="105" spans="1:68" ht="45" customHeight="1" x14ac:dyDescent="0.6">
      <c r="A105" s="492" t="s">
        <v>241</v>
      </c>
      <c r="B105" s="493"/>
      <c r="C105" s="493"/>
      <c r="D105" s="494"/>
      <c r="E105" s="570" t="s">
        <v>269</v>
      </c>
      <c r="F105" s="500"/>
      <c r="G105" s="500"/>
      <c r="H105" s="500"/>
      <c r="I105" s="500"/>
      <c r="J105" s="500"/>
      <c r="K105" s="500"/>
      <c r="L105" s="500"/>
      <c r="M105" s="500"/>
      <c r="N105" s="500"/>
      <c r="O105" s="500"/>
      <c r="P105" s="500"/>
      <c r="Q105" s="500"/>
      <c r="R105" s="500"/>
      <c r="S105" s="500"/>
      <c r="T105" s="500"/>
      <c r="U105" s="500"/>
      <c r="V105" s="500"/>
      <c r="W105" s="500"/>
      <c r="X105" s="500"/>
      <c r="Y105" s="500"/>
      <c r="Z105" s="500"/>
      <c r="AA105" s="500"/>
      <c r="AB105" s="500"/>
      <c r="AC105" s="500"/>
      <c r="AD105" s="500"/>
      <c r="AE105" s="500"/>
      <c r="AF105" s="500"/>
      <c r="AG105" s="500"/>
      <c r="AH105" s="500"/>
      <c r="AI105" s="500"/>
      <c r="AJ105" s="500"/>
      <c r="AK105" s="500"/>
      <c r="AL105" s="500"/>
      <c r="AM105" s="500"/>
      <c r="AN105" s="500"/>
      <c r="AO105" s="500"/>
      <c r="AP105" s="500"/>
      <c r="AQ105" s="500"/>
      <c r="AR105" s="500"/>
      <c r="AS105" s="500"/>
      <c r="AT105" s="500"/>
      <c r="AU105" s="500"/>
      <c r="AV105" s="500"/>
      <c r="AW105" s="500"/>
      <c r="AX105" s="500"/>
      <c r="AY105" s="500"/>
      <c r="AZ105" s="500"/>
      <c r="BA105" s="500"/>
      <c r="BB105" s="500"/>
      <c r="BC105" s="571"/>
      <c r="BD105" s="467" t="s">
        <v>218</v>
      </c>
      <c r="BE105" s="468"/>
      <c r="BF105" s="468"/>
      <c r="BG105" s="468"/>
      <c r="BH105" s="469"/>
      <c r="BJ105" s="1"/>
    </row>
    <row r="106" spans="1:68" s="27" customFormat="1" ht="48" customHeight="1" thickBot="1" x14ac:dyDescent="0.65">
      <c r="A106" s="563" t="s">
        <v>242</v>
      </c>
      <c r="B106" s="564"/>
      <c r="C106" s="564"/>
      <c r="D106" s="565"/>
      <c r="E106" s="462" t="s">
        <v>290</v>
      </c>
      <c r="F106" s="463"/>
      <c r="G106" s="463"/>
      <c r="H106" s="463"/>
      <c r="I106" s="463"/>
      <c r="J106" s="463"/>
      <c r="K106" s="463"/>
      <c r="L106" s="463"/>
      <c r="M106" s="463"/>
      <c r="N106" s="463"/>
      <c r="O106" s="463"/>
      <c r="P106" s="463"/>
      <c r="Q106" s="463"/>
      <c r="R106" s="463"/>
      <c r="S106" s="463"/>
      <c r="T106" s="463"/>
      <c r="U106" s="463"/>
      <c r="V106" s="463"/>
      <c r="W106" s="463"/>
      <c r="X106" s="463"/>
      <c r="Y106" s="463"/>
      <c r="Z106" s="463"/>
      <c r="AA106" s="463"/>
      <c r="AB106" s="463"/>
      <c r="AC106" s="463"/>
      <c r="AD106" s="463"/>
      <c r="AE106" s="463"/>
      <c r="AF106" s="463"/>
      <c r="AG106" s="463"/>
      <c r="AH106" s="463"/>
      <c r="AI106" s="463"/>
      <c r="AJ106" s="463"/>
      <c r="AK106" s="463"/>
      <c r="AL106" s="463"/>
      <c r="AM106" s="463"/>
      <c r="AN106" s="463"/>
      <c r="AO106" s="463"/>
      <c r="AP106" s="463"/>
      <c r="AQ106" s="463"/>
      <c r="AR106" s="463"/>
      <c r="AS106" s="463"/>
      <c r="AT106" s="463"/>
      <c r="AU106" s="463"/>
      <c r="AV106" s="463"/>
      <c r="AW106" s="463"/>
      <c r="AX106" s="463"/>
      <c r="AY106" s="463"/>
      <c r="AZ106" s="463"/>
      <c r="BA106" s="463"/>
      <c r="BB106" s="463"/>
      <c r="BC106" s="566"/>
      <c r="BD106" s="567" t="s">
        <v>218</v>
      </c>
      <c r="BE106" s="568"/>
      <c r="BF106" s="568"/>
      <c r="BG106" s="568"/>
      <c r="BH106" s="569"/>
    </row>
    <row r="107" spans="1:68" ht="66.75" customHeight="1" x14ac:dyDescent="0.9">
      <c r="A107" s="591" t="s">
        <v>205</v>
      </c>
      <c r="B107" s="591"/>
      <c r="C107" s="591"/>
      <c r="D107" s="591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91"/>
      <c r="Q107" s="591"/>
      <c r="R107" s="591"/>
      <c r="S107" s="591"/>
      <c r="T107" s="591"/>
      <c r="U107" s="591"/>
      <c r="V107" s="591"/>
      <c r="W107" s="591"/>
      <c r="X107" s="591"/>
      <c r="Y107" s="591"/>
      <c r="Z107" s="591"/>
      <c r="AA107" s="591"/>
      <c r="AB107" s="591"/>
      <c r="AC107" s="591"/>
      <c r="AD107" s="591"/>
      <c r="AE107" s="591"/>
      <c r="AF107" s="591"/>
      <c r="AG107" s="591"/>
      <c r="AH107" s="591"/>
      <c r="AI107" s="591"/>
      <c r="AJ107" s="591"/>
      <c r="AK107" s="591"/>
      <c r="AL107" s="591"/>
      <c r="AM107" s="591"/>
      <c r="AN107" s="591"/>
      <c r="AO107" s="591"/>
      <c r="AP107" s="591"/>
      <c r="AQ107" s="591"/>
      <c r="AR107" s="591"/>
      <c r="AS107" s="591"/>
      <c r="AT107" s="591"/>
      <c r="AU107" s="591"/>
      <c r="AV107" s="591"/>
      <c r="AW107" s="591"/>
      <c r="AX107" s="591"/>
      <c r="AY107" s="591"/>
      <c r="AZ107" s="591"/>
      <c r="BA107" s="591"/>
      <c r="BB107" s="591"/>
      <c r="BC107" s="591"/>
      <c r="BD107" s="591"/>
      <c r="BE107" s="591"/>
      <c r="BF107" s="591"/>
      <c r="BG107" s="591"/>
      <c r="BH107" s="591"/>
      <c r="BI107" s="7"/>
    </row>
    <row r="108" spans="1:68" ht="112.5" customHeight="1" x14ac:dyDescent="0.6">
      <c r="A108" s="558" t="s">
        <v>282</v>
      </c>
      <c r="B108" s="558"/>
      <c r="C108" s="558"/>
      <c r="D108" s="558"/>
      <c r="E108" s="558"/>
      <c r="F108" s="558"/>
      <c r="G108" s="558"/>
      <c r="H108" s="558"/>
      <c r="I108" s="558"/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8"/>
      <c r="X108" s="558"/>
      <c r="Y108" s="558"/>
      <c r="Z108" s="558"/>
      <c r="AA108" s="558"/>
      <c r="AB108" s="558"/>
      <c r="AC108" s="558"/>
      <c r="AD108" s="558"/>
      <c r="AE108" s="558"/>
      <c r="AF108" s="558"/>
      <c r="AG108" s="558"/>
      <c r="AH108" s="558"/>
      <c r="AI108" s="558"/>
      <c r="AJ108" s="558"/>
      <c r="AK108" s="558"/>
      <c r="AL108" s="558"/>
      <c r="AM108" s="558"/>
      <c r="AN108" s="558"/>
      <c r="AO108" s="558"/>
      <c r="AP108" s="558"/>
      <c r="AQ108" s="558"/>
      <c r="AR108" s="558"/>
      <c r="AS108" s="558"/>
      <c r="AT108" s="558"/>
      <c r="AU108" s="558"/>
      <c r="AV108" s="558"/>
      <c r="AW108" s="558"/>
      <c r="AX108" s="558"/>
      <c r="AY108" s="558"/>
      <c r="AZ108" s="558"/>
      <c r="BA108" s="558"/>
      <c r="BB108" s="558"/>
      <c r="BC108" s="558"/>
      <c r="BD108" s="558"/>
      <c r="BE108" s="558"/>
      <c r="BF108" s="558"/>
      <c r="BG108" s="558"/>
      <c r="BH108" s="558"/>
      <c r="BI108" s="7"/>
    </row>
    <row r="109" spans="1:68" ht="153" customHeight="1" x14ac:dyDescent="0.6">
      <c r="A109" s="557" t="s">
        <v>316</v>
      </c>
      <c r="B109" s="557"/>
      <c r="C109" s="557"/>
      <c r="D109" s="557"/>
      <c r="E109" s="557"/>
      <c r="F109" s="557"/>
      <c r="G109" s="557"/>
      <c r="H109" s="557"/>
      <c r="I109" s="557"/>
      <c r="J109" s="557"/>
      <c r="K109" s="557"/>
      <c r="L109" s="557"/>
      <c r="M109" s="557"/>
      <c r="N109" s="557"/>
      <c r="O109" s="557"/>
      <c r="P109" s="557"/>
      <c r="Q109" s="557"/>
      <c r="R109" s="557"/>
      <c r="S109" s="557"/>
      <c r="T109" s="557"/>
      <c r="U109" s="557"/>
      <c r="V109" s="557"/>
      <c r="W109" s="557"/>
      <c r="X109" s="557"/>
      <c r="Y109" s="557"/>
      <c r="Z109" s="557"/>
      <c r="AA109" s="557"/>
      <c r="AB109" s="557"/>
      <c r="AC109" s="557"/>
      <c r="AD109" s="557"/>
      <c r="AE109" s="557"/>
      <c r="AF109" s="557"/>
      <c r="AG109" s="557"/>
      <c r="AH109" s="557"/>
      <c r="AI109" s="557"/>
      <c r="AJ109" s="557"/>
      <c r="AK109" s="557"/>
      <c r="AL109" s="557"/>
      <c r="AM109" s="557"/>
      <c r="AN109" s="557"/>
      <c r="AO109" s="557"/>
      <c r="AP109" s="557"/>
      <c r="AQ109" s="557"/>
      <c r="AR109" s="557"/>
      <c r="AS109" s="557"/>
      <c r="AT109" s="557"/>
      <c r="AU109" s="557"/>
      <c r="AV109" s="557"/>
      <c r="AW109" s="557"/>
      <c r="AX109" s="557"/>
      <c r="AY109" s="557"/>
      <c r="AZ109" s="557"/>
      <c r="BA109" s="557"/>
      <c r="BB109" s="557"/>
      <c r="BC109" s="557"/>
      <c r="BD109" s="557"/>
      <c r="BE109" s="557"/>
      <c r="BF109" s="557"/>
      <c r="BG109" s="557"/>
      <c r="BH109" s="557"/>
      <c r="BI109" s="12"/>
      <c r="BJ109" s="12"/>
      <c r="BK109" s="12"/>
      <c r="BL109" s="12"/>
      <c r="BM109" s="12"/>
      <c r="BN109" s="12"/>
      <c r="BP109" s="8"/>
    </row>
    <row r="110" spans="1:68" ht="63" customHeight="1" x14ac:dyDescent="0.9">
      <c r="A110" s="118" t="s">
        <v>0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19"/>
      <c r="S110" s="119"/>
      <c r="T110" s="147"/>
      <c r="U110" s="147"/>
      <c r="V110" s="147"/>
      <c r="W110" s="147"/>
      <c r="X110" s="147"/>
      <c r="Y110" s="147"/>
      <c r="Z110" s="147"/>
      <c r="AA110" s="147"/>
      <c r="AB110" s="120"/>
      <c r="AC110" s="120"/>
      <c r="AD110" s="147"/>
      <c r="AE110" s="149"/>
      <c r="AF110" s="121"/>
      <c r="AG110" s="147"/>
      <c r="AH110" s="142" t="s">
        <v>0</v>
      </c>
      <c r="AI110" s="142"/>
      <c r="AJ110" s="142"/>
      <c r="AK110" s="142"/>
      <c r="AL110" s="142"/>
      <c r="AM110" s="142"/>
      <c r="AN110" s="142"/>
      <c r="AO110" s="142"/>
      <c r="AP110" s="142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  <c r="BJ110" s="1"/>
    </row>
    <row r="111" spans="1:68" ht="49.5" customHeight="1" x14ac:dyDescent="0.6">
      <c r="A111" s="155" t="s">
        <v>274</v>
      </c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47"/>
      <c r="AE111" s="149"/>
      <c r="AF111" s="147"/>
      <c r="AG111" s="147"/>
      <c r="AH111" s="152" t="s">
        <v>207</v>
      </c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J111" s="1"/>
    </row>
    <row r="112" spans="1:68" ht="62.25" customHeight="1" x14ac:dyDescent="0.9">
      <c r="A112" s="589"/>
      <c r="B112" s="589"/>
      <c r="C112" s="589"/>
      <c r="D112" s="589"/>
      <c r="E112" s="589"/>
      <c r="F112" s="589"/>
      <c r="G112" s="586" t="s">
        <v>275</v>
      </c>
      <c r="H112" s="586"/>
      <c r="I112" s="586"/>
      <c r="J112" s="586"/>
      <c r="K112" s="586"/>
      <c r="L112" s="586"/>
      <c r="M112" s="586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3"/>
      <c r="AC112" s="123"/>
      <c r="AD112" s="147"/>
      <c r="AE112" s="149"/>
      <c r="AF112" s="147"/>
      <c r="AG112" s="147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J112" s="1"/>
    </row>
    <row r="113" spans="1:62" ht="45.75" customHeight="1" x14ac:dyDescent="0.9">
      <c r="A113" s="293" t="s">
        <v>201</v>
      </c>
      <c r="B113" s="293"/>
      <c r="C113" s="293"/>
      <c r="D113" s="293"/>
      <c r="E113" s="293"/>
      <c r="F113" s="293"/>
      <c r="G113" s="154">
        <v>2021</v>
      </c>
      <c r="H113" s="154"/>
      <c r="I113" s="154"/>
      <c r="J113" s="121"/>
      <c r="K113" s="121"/>
      <c r="L113" s="121"/>
      <c r="M113" s="121"/>
      <c r="N113" s="147"/>
      <c r="O113" s="147"/>
      <c r="P113" s="147"/>
      <c r="Q113" s="147"/>
      <c r="R113" s="119"/>
      <c r="S113" s="119"/>
      <c r="T113" s="147"/>
      <c r="U113" s="147"/>
      <c r="V113" s="147"/>
      <c r="W113" s="147"/>
      <c r="X113" s="147"/>
      <c r="Y113" s="147"/>
      <c r="Z113" s="147"/>
      <c r="AA113" s="147"/>
      <c r="AB113" s="120"/>
      <c r="AC113" s="120"/>
      <c r="AD113" s="147"/>
      <c r="AE113" s="149"/>
      <c r="AF113" s="147"/>
      <c r="AG113" s="147"/>
      <c r="AH113" s="143"/>
      <c r="AI113" s="143"/>
      <c r="AJ113" s="143"/>
      <c r="AK113" s="143"/>
      <c r="AL113" s="143"/>
      <c r="AM113" s="143"/>
      <c r="AN113" s="143"/>
      <c r="AO113" s="153" t="s">
        <v>208</v>
      </c>
      <c r="AP113" s="153"/>
      <c r="AQ113" s="153"/>
      <c r="AR113" s="153"/>
      <c r="AS113" s="153"/>
      <c r="AT113" s="153"/>
      <c r="AU113" s="153"/>
      <c r="AV113" s="153"/>
      <c r="AW113" s="153"/>
      <c r="AX113" s="140"/>
      <c r="AZ113" s="124"/>
      <c r="BA113" s="124"/>
      <c r="BB113" s="124"/>
      <c r="BC113" s="124"/>
      <c r="BD113" s="147"/>
      <c r="BE113" s="147"/>
      <c r="BF113" s="147"/>
      <c r="BG113" s="147"/>
      <c r="BH113" s="147"/>
      <c r="BJ113" s="1"/>
    </row>
    <row r="114" spans="1:62" ht="39.75" customHeight="1" x14ac:dyDescent="0.9">
      <c r="A114" s="125"/>
      <c r="B114" s="125"/>
      <c r="C114" s="125"/>
      <c r="D114" s="125"/>
      <c r="E114" s="125"/>
      <c r="F114" s="125"/>
      <c r="G114" s="147"/>
      <c r="H114" s="126"/>
      <c r="I114" s="147"/>
      <c r="J114" s="147"/>
      <c r="K114" s="147"/>
      <c r="L114" s="147"/>
      <c r="M114" s="147"/>
      <c r="N114" s="147"/>
      <c r="O114" s="147"/>
      <c r="P114" s="147"/>
      <c r="Q114" s="147"/>
      <c r="R114" s="119"/>
      <c r="S114" s="119"/>
      <c r="T114" s="147"/>
      <c r="U114" s="147"/>
      <c r="V114" s="147"/>
      <c r="W114" s="147"/>
      <c r="X114" s="147"/>
      <c r="Y114" s="147"/>
      <c r="Z114" s="147"/>
      <c r="AA114" s="147"/>
      <c r="AB114" s="120"/>
      <c r="AC114" s="120"/>
      <c r="AD114" s="147"/>
      <c r="AE114" s="149"/>
      <c r="AF114" s="147"/>
      <c r="AG114" s="147"/>
      <c r="AH114" s="144"/>
      <c r="AI114" s="144"/>
      <c r="AJ114" s="144"/>
      <c r="AK114" s="144"/>
      <c r="AL114" s="144"/>
      <c r="AM114" s="144"/>
      <c r="AN114" s="144"/>
      <c r="AO114" s="154">
        <v>2021</v>
      </c>
      <c r="AP114" s="154"/>
      <c r="AQ114" s="154"/>
      <c r="AR114" s="154"/>
      <c r="AS114" s="154"/>
      <c r="AT114" s="154"/>
      <c r="AU114" s="154"/>
      <c r="AV114" s="154"/>
      <c r="AW114" s="154"/>
      <c r="AX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  <c r="BJ114" s="1"/>
    </row>
    <row r="115" spans="1:62" ht="22.5" customHeight="1" x14ac:dyDescent="0.6">
      <c r="A115" s="153" t="s">
        <v>209</v>
      </c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47"/>
      <c r="AI115" s="147"/>
      <c r="AJ115" s="127"/>
      <c r="AK115" s="127"/>
      <c r="AL115" s="127"/>
      <c r="AM115" s="127"/>
      <c r="AN115" s="127"/>
      <c r="AO115" s="12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  <c r="BJ115" s="1"/>
    </row>
    <row r="116" spans="1:62" ht="58.5" customHeight="1" x14ac:dyDescent="0.6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2" t="s">
        <v>210</v>
      </c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J116" s="1"/>
    </row>
    <row r="117" spans="1:62" ht="65.25" customHeight="1" x14ac:dyDescent="0.9">
      <c r="A117" s="589"/>
      <c r="B117" s="589"/>
      <c r="C117" s="589"/>
      <c r="D117" s="589"/>
      <c r="E117" s="589"/>
      <c r="F117" s="589"/>
      <c r="G117" s="153" t="s">
        <v>211</v>
      </c>
      <c r="H117" s="153"/>
      <c r="I117" s="153"/>
      <c r="J117" s="153"/>
      <c r="K117" s="153"/>
      <c r="L117" s="153"/>
      <c r="M117" s="153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8"/>
      <c r="AC117" s="128"/>
      <c r="AD117" s="147"/>
      <c r="AE117" s="149"/>
      <c r="AF117" s="147"/>
      <c r="AG117" s="147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J117" s="1"/>
    </row>
    <row r="118" spans="1:62" ht="45" customHeight="1" x14ac:dyDescent="0.9">
      <c r="A118" s="293" t="s">
        <v>201</v>
      </c>
      <c r="B118" s="293"/>
      <c r="C118" s="293"/>
      <c r="D118" s="293"/>
      <c r="E118" s="293"/>
      <c r="F118" s="293"/>
      <c r="G118" s="154">
        <v>2021</v>
      </c>
      <c r="H118" s="154"/>
      <c r="I118" s="154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8"/>
      <c r="AC118" s="128"/>
      <c r="AD118" s="147"/>
      <c r="AE118" s="149"/>
      <c r="AF118" s="147"/>
      <c r="AG118" s="147"/>
      <c r="AH118" s="150"/>
      <c r="AI118" s="150"/>
      <c r="AJ118" s="150"/>
      <c r="AK118" s="150"/>
      <c r="AL118" s="150"/>
      <c r="AM118" s="150"/>
      <c r="AN118" s="150"/>
      <c r="AO118" s="155" t="s">
        <v>212</v>
      </c>
      <c r="AP118" s="155"/>
      <c r="AQ118" s="155"/>
      <c r="AR118" s="155"/>
      <c r="AS118" s="155"/>
      <c r="AT118" s="155"/>
      <c r="AU118" s="155"/>
      <c r="AV118" s="155"/>
      <c r="AW118" s="155"/>
      <c r="AX118" s="122"/>
      <c r="AZ118" s="124"/>
      <c r="BA118" s="124"/>
      <c r="BB118" s="124"/>
      <c r="BC118" s="124"/>
      <c r="BD118" s="124"/>
      <c r="BE118" s="124"/>
      <c r="BF118" s="124"/>
      <c r="BG118" s="124"/>
      <c r="BH118" s="147"/>
      <c r="BJ118" s="1"/>
    </row>
    <row r="119" spans="1:62" ht="46.5" customHeight="1" x14ac:dyDescent="0.9">
      <c r="A119" s="590"/>
      <c r="B119" s="590"/>
      <c r="C119" s="590"/>
      <c r="D119" s="590"/>
      <c r="E119" s="590"/>
      <c r="F119" s="590"/>
      <c r="G119" s="147"/>
      <c r="H119" s="147"/>
      <c r="I119" s="147"/>
      <c r="J119" s="147"/>
      <c r="K119" s="147"/>
      <c r="L119" s="147"/>
      <c r="M119" s="147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3"/>
      <c r="AC119" s="123"/>
      <c r="AD119" s="147"/>
      <c r="AE119" s="149"/>
      <c r="AF119" s="147"/>
      <c r="AG119" s="147"/>
      <c r="AH119" s="26"/>
      <c r="AI119" s="146"/>
      <c r="AJ119" s="156" t="s">
        <v>201</v>
      </c>
      <c r="AK119" s="156"/>
      <c r="AL119" s="146"/>
      <c r="AM119" s="146"/>
      <c r="AN119" s="146"/>
      <c r="AO119" s="154">
        <v>2021</v>
      </c>
      <c r="AP119" s="154"/>
      <c r="AQ119" s="154"/>
      <c r="AR119" s="154"/>
      <c r="AS119" s="154"/>
      <c r="AT119" s="154"/>
      <c r="AU119" s="154"/>
      <c r="AV119" s="154"/>
      <c r="AW119" s="154"/>
      <c r="AX119" s="124"/>
      <c r="AZ119" s="124"/>
      <c r="BA119" s="124"/>
      <c r="BB119" s="124"/>
      <c r="BC119" s="124"/>
      <c r="BD119" s="124"/>
      <c r="BE119" s="124"/>
      <c r="BF119" s="124"/>
      <c r="BG119" s="147"/>
      <c r="BH119" s="147"/>
      <c r="BJ119" s="1"/>
    </row>
    <row r="120" spans="1:62" ht="92.25" customHeight="1" x14ac:dyDescent="0.9">
      <c r="A120" s="151" t="s">
        <v>280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41"/>
      <c r="AG120" s="141"/>
      <c r="AH120" s="145" t="s">
        <v>213</v>
      </c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U120" s="129"/>
      <c r="AV120" s="129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47"/>
      <c r="BH120" s="147"/>
      <c r="BJ120" s="1"/>
    </row>
    <row r="121" spans="1:62" ht="50.25" customHeight="1" x14ac:dyDescent="0.9">
      <c r="A121" s="150"/>
      <c r="B121" s="150"/>
      <c r="C121" s="150"/>
      <c r="D121" s="150"/>
      <c r="E121" s="150"/>
      <c r="F121" s="150"/>
      <c r="G121" s="586" t="s">
        <v>259</v>
      </c>
      <c r="H121" s="586"/>
      <c r="I121" s="586"/>
      <c r="J121" s="586"/>
      <c r="K121" s="586"/>
      <c r="L121" s="586"/>
      <c r="M121" s="586"/>
      <c r="N121" s="586"/>
      <c r="O121" s="586"/>
      <c r="P121" s="149"/>
      <c r="Q121" s="147"/>
      <c r="R121" s="119"/>
      <c r="S121" s="119"/>
      <c r="T121" s="147"/>
      <c r="U121" s="147"/>
      <c r="V121" s="147"/>
      <c r="W121" s="147"/>
      <c r="X121" s="147"/>
      <c r="Y121" s="147"/>
      <c r="Z121" s="147"/>
      <c r="AA121" s="147"/>
      <c r="AB121" s="120"/>
      <c r="AC121" s="120"/>
      <c r="AD121" s="147"/>
      <c r="AE121" s="149"/>
      <c r="AF121" s="147"/>
      <c r="AG121" s="147"/>
      <c r="AH121" s="150"/>
      <c r="AI121" s="150"/>
      <c r="AJ121" s="150"/>
      <c r="AK121" s="150"/>
      <c r="AL121" s="150"/>
      <c r="AM121" s="150"/>
      <c r="AN121" s="150"/>
      <c r="AO121" s="155" t="s">
        <v>278</v>
      </c>
      <c r="AP121" s="155"/>
      <c r="AQ121" s="155"/>
      <c r="AR121" s="155"/>
      <c r="AS121" s="155"/>
      <c r="AT121" s="155"/>
      <c r="AU121" s="155"/>
      <c r="AV121" s="155"/>
      <c r="AW121" s="155"/>
      <c r="AX121" s="122"/>
      <c r="AY121" s="122"/>
      <c r="BA121" s="129"/>
      <c r="BB121" s="129"/>
      <c r="BC121" s="129"/>
      <c r="BD121" s="147"/>
      <c r="BE121" s="147"/>
      <c r="BF121" s="147"/>
      <c r="BG121" s="147"/>
      <c r="BH121" s="147"/>
      <c r="BJ121" s="1"/>
    </row>
    <row r="122" spans="1:62" ht="51.75" customHeight="1" x14ac:dyDescent="0.9">
      <c r="A122" s="587"/>
      <c r="B122" s="587"/>
      <c r="C122" s="587"/>
      <c r="D122" s="587"/>
      <c r="E122" s="587"/>
      <c r="F122" s="587"/>
      <c r="G122" s="154">
        <v>2021</v>
      </c>
      <c r="H122" s="154"/>
      <c r="I122" s="154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8"/>
      <c r="AC122" s="128"/>
      <c r="AD122" s="147"/>
      <c r="AE122" s="149"/>
      <c r="AF122" s="147"/>
      <c r="AG122" s="147"/>
      <c r="AH122" s="144"/>
      <c r="AI122" s="144"/>
      <c r="AJ122" s="144"/>
      <c r="AK122" s="144"/>
      <c r="AL122" s="144"/>
      <c r="AM122" s="144"/>
      <c r="AN122" s="144"/>
      <c r="AO122" s="154">
        <v>2021</v>
      </c>
      <c r="AP122" s="154"/>
      <c r="AQ122" s="154"/>
      <c r="AR122" s="154"/>
      <c r="AS122" s="154"/>
      <c r="AT122" s="154"/>
      <c r="AU122" s="154"/>
      <c r="AV122" s="154"/>
      <c r="AW122" s="154"/>
      <c r="AX122" s="121"/>
      <c r="AY122" s="121"/>
      <c r="BA122" s="121"/>
      <c r="BB122" s="121"/>
      <c r="BC122" s="121"/>
      <c r="BD122" s="147"/>
      <c r="BE122" s="147"/>
      <c r="BF122" s="147"/>
      <c r="BG122" s="147"/>
      <c r="BH122" s="147"/>
      <c r="BJ122" s="1"/>
    </row>
    <row r="123" spans="1:62" ht="30.75" customHeight="1" x14ac:dyDescent="0.6">
      <c r="A123" s="151" t="s">
        <v>317</v>
      </c>
      <c r="B123" s="151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J123" s="1"/>
    </row>
    <row r="124" spans="1:62" ht="28.5" customHeight="1" x14ac:dyDescent="0.6">
      <c r="A124" s="151"/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J124" s="1"/>
    </row>
    <row r="125" spans="1:62" ht="22.5" customHeight="1" x14ac:dyDescent="0.9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8"/>
      <c r="AC125" s="128"/>
      <c r="AD125" s="149"/>
      <c r="AE125" s="149"/>
      <c r="AF125" s="147"/>
      <c r="AG125" s="147"/>
      <c r="AH125" s="147"/>
      <c r="AI125" s="147"/>
      <c r="AJ125" s="127"/>
      <c r="AK125" s="127"/>
      <c r="AL125" s="127"/>
      <c r="AM125" s="127"/>
      <c r="AN125" s="127"/>
      <c r="AO125" s="127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47"/>
      <c r="BE125" s="147"/>
      <c r="BF125" s="147"/>
      <c r="BG125" s="147"/>
      <c r="BH125" s="147"/>
      <c r="BJ125" s="1"/>
    </row>
    <row r="126" spans="1:62" s="32" customFormat="1" ht="45.75" customHeight="1" x14ac:dyDescent="0.25">
      <c r="A126" s="588" t="s">
        <v>276</v>
      </c>
      <c r="B126" s="588"/>
      <c r="C126" s="588"/>
      <c r="D126" s="588"/>
      <c r="E126" s="588"/>
      <c r="F126" s="588"/>
      <c r="G126" s="588"/>
      <c r="H126" s="588"/>
      <c r="I126" s="588"/>
      <c r="J126" s="588"/>
      <c r="K126" s="588"/>
      <c r="L126" s="588"/>
      <c r="M126" s="588"/>
      <c r="N126" s="588"/>
      <c r="O126" s="588"/>
      <c r="P126" s="588"/>
      <c r="Q126" s="588"/>
      <c r="R126" s="588"/>
      <c r="S126" s="588"/>
      <c r="T126" s="588"/>
      <c r="U126" s="588"/>
      <c r="V126" s="588"/>
      <c r="W126" s="588"/>
      <c r="X126" s="588"/>
      <c r="Y126" s="588"/>
      <c r="Z126" s="588"/>
      <c r="AA126" s="588"/>
      <c r="AB126" s="588"/>
      <c r="AC126" s="130"/>
      <c r="AD126" s="148"/>
      <c r="AE126" s="148"/>
      <c r="AF126" s="131"/>
      <c r="AG126" s="131"/>
      <c r="AH126" s="131"/>
      <c r="AI126" s="131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</row>
    <row r="127" spans="1:62" ht="37.5" customHeight="1" x14ac:dyDescent="0.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D127" s="9"/>
      <c r="AE127" s="9"/>
      <c r="AF127" s="10"/>
      <c r="AG127" s="10"/>
      <c r="AH127" s="10"/>
      <c r="AI127" s="10"/>
      <c r="AJ127" s="3"/>
      <c r="AK127" s="3"/>
      <c r="AL127" s="3"/>
      <c r="AM127" s="3"/>
      <c r="AN127" s="3"/>
      <c r="AO127" s="3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62" ht="37.5" customHeight="1" x14ac:dyDescent="0.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D128" s="9"/>
      <c r="AE128" s="9"/>
      <c r="AF128" s="10"/>
      <c r="AG128" s="10"/>
      <c r="AH128" s="10"/>
      <c r="AI128" s="10"/>
      <c r="AJ128" s="3"/>
      <c r="AK128" s="3"/>
      <c r="AL128" s="3"/>
      <c r="AM128" s="3"/>
      <c r="AN128" s="3"/>
      <c r="AO128" s="3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ht="37.5" customHeight="1" x14ac:dyDescent="0.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D129" s="9"/>
      <c r="AE129" s="9"/>
      <c r="AF129" s="10"/>
      <c r="AG129" s="10"/>
      <c r="AH129" s="10"/>
      <c r="AI129" s="10"/>
      <c r="AJ129" s="3"/>
      <c r="AK129" s="3"/>
      <c r="AL129" s="3"/>
      <c r="AM129" s="3"/>
      <c r="AN129" s="3"/>
      <c r="AO129" s="3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ht="37.5" customHeight="1" x14ac:dyDescent="0.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D130" s="9"/>
      <c r="AE130" s="9"/>
      <c r="AF130" s="10"/>
      <c r="AG130" s="10"/>
      <c r="AH130" s="10"/>
      <c r="AI130" s="10"/>
      <c r="AJ130" s="3"/>
      <c r="AK130" s="3"/>
      <c r="AL130" s="3"/>
      <c r="AM130" s="3"/>
      <c r="AN130" s="3"/>
      <c r="AO130" s="3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</sheetData>
  <mergeCells count="1045">
    <mergeCell ref="A115:AG116"/>
    <mergeCell ref="Y5:AQ5"/>
    <mergeCell ref="A87:D87"/>
    <mergeCell ref="BD81:BH81"/>
    <mergeCell ref="A82:D82"/>
    <mergeCell ref="E82:BC82"/>
    <mergeCell ref="BD82:BH82"/>
    <mergeCell ref="A104:D104"/>
    <mergeCell ref="E104:BC104"/>
    <mergeCell ref="G121:O121"/>
    <mergeCell ref="A122:F122"/>
    <mergeCell ref="G122:I122"/>
    <mergeCell ref="A126:AB126"/>
    <mergeCell ref="A111:AC111"/>
    <mergeCell ref="A112:F112"/>
    <mergeCell ref="G112:M112"/>
    <mergeCell ref="A113:F113"/>
    <mergeCell ref="G113:I113"/>
    <mergeCell ref="A117:F117"/>
    <mergeCell ref="G117:M117"/>
    <mergeCell ref="A119:F119"/>
    <mergeCell ref="A107:BH107"/>
    <mergeCell ref="BD104:BH104"/>
    <mergeCell ref="A102:D102"/>
    <mergeCell ref="E102:BC102"/>
    <mergeCell ref="BD102:BH102"/>
    <mergeCell ref="A98:D98"/>
    <mergeCell ref="E98:BC98"/>
    <mergeCell ref="BD98:BH98"/>
    <mergeCell ref="A100:D100"/>
    <mergeCell ref="A118:F118"/>
    <mergeCell ref="G118:I118"/>
    <mergeCell ref="A109:BH109"/>
    <mergeCell ref="A108:BH108"/>
    <mergeCell ref="E96:BC96"/>
    <mergeCell ref="BD96:BH96"/>
    <mergeCell ref="A92:D92"/>
    <mergeCell ref="E92:BC92"/>
    <mergeCell ref="BD92:BH92"/>
    <mergeCell ref="A106:D106"/>
    <mergeCell ref="E106:BC106"/>
    <mergeCell ref="BD106:BH106"/>
    <mergeCell ref="BD95:BH95"/>
    <mergeCell ref="A94:D94"/>
    <mergeCell ref="E100:BC100"/>
    <mergeCell ref="BD100:BH100"/>
    <mergeCell ref="BD101:BH101"/>
    <mergeCell ref="A105:D105"/>
    <mergeCell ref="E105:BC105"/>
    <mergeCell ref="BD105:BH105"/>
    <mergeCell ref="A101:D101"/>
    <mergeCell ref="E101:BC101"/>
    <mergeCell ref="A96:D96"/>
    <mergeCell ref="BD99:BH99"/>
    <mergeCell ref="E99:BC99"/>
    <mergeCell ref="A95:D95"/>
    <mergeCell ref="E95:BC95"/>
    <mergeCell ref="A99:D99"/>
    <mergeCell ref="E94:BC94"/>
    <mergeCell ref="A97:D97"/>
    <mergeCell ref="E97:BC97"/>
    <mergeCell ref="BD97:BH97"/>
    <mergeCell ref="T63:U63"/>
    <mergeCell ref="V63:W63"/>
    <mergeCell ref="B64:O64"/>
    <mergeCell ref="P64:Q64"/>
    <mergeCell ref="R64:S64"/>
    <mergeCell ref="T64:U64"/>
    <mergeCell ref="V64:W64"/>
    <mergeCell ref="B63:O63"/>
    <mergeCell ref="R63:S63"/>
    <mergeCell ref="AR65:AS65"/>
    <mergeCell ref="AT65:AU65"/>
    <mergeCell ref="A70:T70"/>
    <mergeCell ref="U70:AP70"/>
    <mergeCell ref="X68:Y68"/>
    <mergeCell ref="Z68:AA68"/>
    <mergeCell ref="AF68:AK68"/>
    <mergeCell ref="AL68:AQ68"/>
    <mergeCell ref="AR68:AW68"/>
    <mergeCell ref="AJ64:AK64"/>
    <mergeCell ref="AL64:AM64"/>
    <mergeCell ref="AN64:AO64"/>
    <mergeCell ref="AP64:AQ64"/>
    <mergeCell ref="AR64:AS64"/>
    <mergeCell ref="AT64:AU64"/>
    <mergeCell ref="Z65:AA65"/>
    <mergeCell ref="AV64:AW64"/>
    <mergeCell ref="P63:Q63"/>
    <mergeCell ref="AP65:AQ65"/>
    <mergeCell ref="AB65:AC65"/>
    <mergeCell ref="X64:Y64"/>
    <mergeCell ref="Z64:AA64"/>
    <mergeCell ref="BD64:BH64"/>
    <mergeCell ref="AF64:AG64"/>
    <mergeCell ref="AH64:AI64"/>
    <mergeCell ref="A83:D83"/>
    <mergeCell ref="E79:BC79"/>
    <mergeCell ref="BD79:BH79"/>
    <mergeCell ref="A80:D80"/>
    <mergeCell ref="E80:BC80"/>
    <mergeCell ref="BD80:BH80"/>
    <mergeCell ref="E83:BC83"/>
    <mergeCell ref="A79:D79"/>
    <mergeCell ref="A81:D81"/>
    <mergeCell ref="A65:S65"/>
    <mergeCell ref="T65:U65"/>
    <mergeCell ref="V65:W65"/>
    <mergeCell ref="E78:BC78"/>
    <mergeCell ref="A77:D77"/>
    <mergeCell ref="E77:BC77"/>
    <mergeCell ref="X65:Y65"/>
    <mergeCell ref="A76:D76"/>
    <mergeCell ref="BD68:BH68"/>
    <mergeCell ref="AD65:AE65"/>
    <mergeCell ref="AF65:AG65"/>
    <mergeCell ref="AH65:AI65"/>
    <mergeCell ref="V67:W67"/>
    <mergeCell ref="AQ70:BH70"/>
    <mergeCell ref="A67:S67"/>
    <mergeCell ref="T67:U67"/>
    <mergeCell ref="X67:Y67"/>
    <mergeCell ref="Z67:AA67"/>
    <mergeCell ref="AB67:AC67"/>
    <mergeCell ref="AD67:AE67"/>
    <mergeCell ref="V68:W68"/>
    <mergeCell ref="AF67:AK67"/>
    <mergeCell ref="AL67:AQ67"/>
    <mergeCell ref="A91:D91"/>
    <mergeCell ref="E91:BC91"/>
    <mergeCell ref="BD91:BH91"/>
    <mergeCell ref="A85:D85"/>
    <mergeCell ref="E85:BC85"/>
    <mergeCell ref="BD85:BH85"/>
    <mergeCell ref="A86:D86"/>
    <mergeCell ref="E86:BC86"/>
    <mergeCell ref="A90:D90"/>
    <mergeCell ref="E90:BC90"/>
    <mergeCell ref="E87:BC87"/>
    <mergeCell ref="T68:U68"/>
    <mergeCell ref="AB68:AC68"/>
    <mergeCell ref="AD68:AE68"/>
    <mergeCell ref="AB71:AH71"/>
    <mergeCell ref="AI71:AP71"/>
    <mergeCell ref="BD90:BH90"/>
    <mergeCell ref="A78:D78"/>
    <mergeCell ref="AX68:BC68"/>
    <mergeCell ref="U72:AA72"/>
    <mergeCell ref="Q71:T71"/>
    <mergeCell ref="Q72:T72"/>
    <mergeCell ref="A71:J71"/>
    <mergeCell ref="A88:D88"/>
    <mergeCell ref="N71:P71"/>
    <mergeCell ref="A89:D89"/>
    <mergeCell ref="E89:BC89"/>
    <mergeCell ref="BD89:BH89"/>
    <mergeCell ref="BD94:BH94"/>
    <mergeCell ref="BD76:BH76"/>
    <mergeCell ref="U71:AA71"/>
    <mergeCell ref="AQ71:BH72"/>
    <mergeCell ref="BD87:BH87"/>
    <mergeCell ref="AB72:AH72"/>
    <mergeCell ref="AI72:AP72"/>
    <mergeCell ref="BD83:BH83"/>
    <mergeCell ref="BD84:BH84"/>
    <mergeCell ref="BD77:BH77"/>
    <mergeCell ref="BD78:BH78"/>
    <mergeCell ref="E81:BC81"/>
    <mergeCell ref="A84:D84"/>
    <mergeCell ref="E84:BC84"/>
    <mergeCell ref="N72:P72"/>
    <mergeCell ref="A93:D93"/>
    <mergeCell ref="A72:J72"/>
    <mergeCell ref="K71:M71"/>
    <mergeCell ref="K72:M72"/>
    <mergeCell ref="E93:BC93"/>
    <mergeCell ref="BD93:BH93"/>
    <mergeCell ref="E76:BC76"/>
    <mergeCell ref="BD86:BH86"/>
    <mergeCell ref="AP62:AQ62"/>
    <mergeCell ref="AR63:AS63"/>
    <mergeCell ref="AT63:AU63"/>
    <mergeCell ref="AN61:AO61"/>
    <mergeCell ref="A103:D103"/>
    <mergeCell ref="E103:BC103"/>
    <mergeCell ref="BD103:BH103"/>
    <mergeCell ref="BD65:BH65"/>
    <mergeCell ref="A66:S66"/>
    <mergeCell ref="T66:U66"/>
    <mergeCell ref="V66:W66"/>
    <mergeCell ref="X66:Y66"/>
    <mergeCell ref="Z66:AA66"/>
    <mergeCell ref="AB66:AC66"/>
    <mergeCell ref="AD66:AE66"/>
    <mergeCell ref="AF66:AK66"/>
    <mergeCell ref="AL66:AQ66"/>
    <mergeCell ref="AR66:AW66"/>
    <mergeCell ref="AX66:BC66"/>
    <mergeCell ref="BD66:BH66"/>
    <mergeCell ref="AJ65:AK65"/>
    <mergeCell ref="AL65:AM65"/>
    <mergeCell ref="AN65:AO65"/>
    <mergeCell ref="X63:Y63"/>
    <mergeCell ref="Z63:AA63"/>
    <mergeCell ref="BB65:BC65"/>
    <mergeCell ref="BD88:BH88"/>
    <mergeCell ref="E88:BC88"/>
    <mergeCell ref="A68:S68"/>
    <mergeCell ref="BB63:BC63"/>
    <mergeCell ref="AX61:AY61"/>
    <mergeCell ref="AZ61:BA61"/>
    <mergeCell ref="BB61:BC61"/>
    <mergeCell ref="BD61:BH61"/>
    <mergeCell ref="AX55:AY55"/>
    <mergeCell ref="AZ62:BA62"/>
    <mergeCell ref="AH61:AI61"/>
    <mergeCell ref="AJ61:AK61"/>
    <mergeCell ref="AL61:AM61"/>
    <mergeCell ref="AB64:AC64"/>
    <mergeCell ref="AD64:AE64"/>
    <mergeCell ref="AX64:AY64"/>
    <mergeCell ref="AV65:AW65"/>
    <mergeCell ref="AX65:AY65"/>
    <mergeCell ref="AZ65:BA65"/>
    <mergeCell ref="AP61:AQ61"/>
    <mergeCell ref="AR62:AS62"/>
    <mergeCell ref="AT62:AU62"/>
    <mergeCell ref="AV62:AW62"/>
    <mergeCell ref="AX62:AY62"/>
    <mergeCell ref="AF61:AG61"/>
    <mergeCell ref="AL63:AM63"/>
    <mergeCell ref="AN63:AO63"/>
    <mergeCell ref="BD63:BH63"/>
    <mergeCell ref="AR61:AS61"/>
    <mergeCell ref="AF63:AG63"/>
    <mergeCell ref="AH63:AI63"/>
    <mergeCell ref="AJ63:AK63"/>
    <mergeCell ref="AP55:AQ55"/>
    <mergeCell ref="AR55:AS55"/>
    <mergeCell ref="AT55:AU55"/>
    <mergeCell ref="AV63:AW63"/>
    <mergeCell ref="AX63:AY63"/>
    <mergeCell ref="AZ63:BA63"/>
    <mergeCell ref="AH62:AI62"/>
    <mergeCell ref="AJ62:AK62"/>
    <mergeCell ref="AL62:AM62"/>
    <mergeCell ref="AN62:AO62"/>
    <mergeCell ref="BD55:BH55"/>
    <mergeCell ref="AP63:AQ63"/>
    <mergeCell ref="AB63:AC63"/>
    <mergeCell ref="AD63:AE63"/>
    <mergeCell ref="AR67:AW67"/>
    <mergeCell ref="AX67:BC67"/>
    <mergeCell ref="BD67:BH67"/>
    <mergeCell ref="AZ64:BA64"/>
    <mergeCell ref="BB64:BC64"/>
    <mergeCell ref="T62:U62"/>
    <mergeCell ref="V62:W62"/>
    <mergeCell ref="X62:Y62"/>
    <mergeCell ref="Z62:AA62"/>
    <mergeCell ref="AB62:AC62"/>
    <mergeCell ref="AD62:AE62"/>
    <mergeCell ref="AF62:AG62"/>
    <mergeCell ref="AF55:AG55"/>
    <mergeCell ref="AD61:AE61"/>
    <mergeCell ref="AT61:AU61"/>
    <mergeCell ref="AV61:AW61"/>
    <mergeCell ref="AH55:AI55"/>
    <mergeCell ref="AJ55:AK55"/>
    <mergeCell ref="AL55:AM55"/>
    <mergeCell ref="AN55:AO55"/>
    <mergeCell ref="AP60:AQ60"/>
    <mergeCell ref="AR60:AS60"/>
    <mergeCell ref="AT60:AU60"/>
    <mergeCell ref="AJ60:AK60"/>
    <mergeCell ref="AV54:AW54"/>
    <mergeCell ref="AX54:AY54"/>
    <mergeCell ref="AZ54:BA54"/>
    <mergeCell ref="BB54:BC54"/>
    <mergeCell ref="BD54:BH54"/>
    <mergeCell ref="B53:O53"/>
    <mergeCell ref="P53:Q53"/>
    <mergeCell ref="R53:S53"/>
    <mergeCell ref="T53:U53"/>
    <mergeCell ref="V53:W53"/>
    <mergeCell ref="BD62:BH62"/>
    <mergeCell ref="BB62:BC62"/>
    <mergeCell ref="AV55:AW55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61:O61"/>
    <mergeCell ref="P61:Q61"/>
    <mergeCell ref="R61:S61"/>
    <mergeCell ref="T61:U61"/>
    <mergeCell ref="V61:W61"/>
    <mergeCell ref="X61:Y61"/>
    <mergeCell ref="Z61:AA61"/>
    <mergeCell ref="AB61:AC61"/>
    <mergeCell ref="AZ55:BA55"/>
    <mergeCell ref="BB55:BC55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0:AW50"/>
    <mergeCell ref="AX50:AY50"/>
    <mergeCell ref="AZ50:BA50"/>
    <mergeCell ref="BB50:BC50"/>
    <mergeCell ref="BD50:BH50"/>
    <mergeCell ref="AV52:AW52"/>
    <mergeCell ref="AX52:AY52"/>
    <mergeCell ref="AZ52:BA52"/>
    <mergeCell ref="BB52:BC52"/>
    <mergeCell ref="BD52:BH52"/>
    <mergeCell ref="AV53:AW53"/>
    <mergeCell ref="AX53:AY53"/>
    <mergeCell ref="AZ53:BA53"/>
    <mergeCell ref="BB53:BC53"/>
    <mergeCell ref="BD53:BH53"/>
    <mergeCell ref="AV51:AW51"/>
    <mergeCell ref="AX51:AY51"/>
    <mergeCell ref="AZ51:BA51"/>
    <mergeCell ref="BB51:BC51"/>
    <mergeCell ref="BD51:BH51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B49:O49"/>
    <mergeCell ref="Z46:AA46"/>
    <mergeCell ref="AB46:AC46"/>
    <mergeCell ref="AD49:AE49"/>
    <mergeCell ref="AF49:AG49"/>
    <mergeCell ref="AH49:AI49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P49:Q49"/>
    <mergeCell ref="R49:S49"/>
    <mergeCell ref="T49:U49"/>
    <mergeCell ref="V49:W49"/>
    <mergeCell ref="X49:Y49"/>
    <mergeCell ref="Z49:AA49"/>
    <mergeCell ref="AB49:AC49"/>
    <mergeCell ref="AT50:AU50"/>
    <mergeCell ref="B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J50:AK50"/>
    <mergeCell ref="AL50:AM50"/>
    <mergeCell ref="AN50:AO50"/>
    <mergeCell ref="AP50:AQ50"/>
    <mergeCell ref="AR50:AS50"/>
    <mergeCell ref="AT48:AU48"/>
    <mergeCell ref="AV48:AW48"/>
    <mergeCell ref="AX48:AY48"/>
    <mergeCell ref="AZ48:BA48"/>
    <mergeCell ref="BB48:BC48"/>
    <mergeCell ref="AV47:AW47"/>
    <mergeCell ref="AX47:AY47"/>
    <mergeCell ref="AZ47:BA47"/>
    <mergeCell ref="BB47:BC47"/>
    <mergeCell ref="AN46:AO46"/>
    <mergeCell ref="AP46:AQ46"/>
    <mergeCell ref="AR46:AS46"/>
    <mergeCell ref="AT46:AU46"/>
    <mergeCell ref="B48:O48"/>
    <mergeCell ref="P48:Q48"/>
    <mergeCell ref="R48:S48"/>
    <mergeCell ref="T48:U48"/>
    <mergeCell ref="V48:W48"/>
    <mergeCell ref="X48:Y48"/>
    <mergeCell ref="Z48:AA48"/>
    <mergeCell ref="AB48:AC48"/>
    <mergeCell ref="AL60:AM60"/>
    <mergeCell ref="AL46:AM46"/>
    <mergeCell ref="AZ45:BA45"/>
    <mergeCell ref="AB40:AC40"/>
    <mergeCell ref="AD40:AE40"/>
    <mergeCell ref="B44:O44"/>
    <mergeCell ref="P44:Q44"/>
    <mergeCell ref="R44:S44"/>
    <mergeCell ref="T44:U44"/>
    <mergeCell ref="V44:W44"/>
    <mergeCell ref="AZ60:BA60"/>
    <mergeCell ref="AN60:AO60"/>
    <mergeCell ref="AZ46:BA46"/>
    <mergeCell ref="AN49:AO49"/>
    <mergeCell ref="AD48:AE48"/>
    <mergeCell ref="AR49:AS49"/>
    <mergeCell ref="X42:Y42"/>
    <mergeCell ref="Z42:AA42"/>
    <mergeCell ref="AB42:AC42"/>
    <mergeCell ref="AN42:AO42"/>
    <mergeCell ref="AN48:AO48"/>
    <mergeCell ref="AP48:AQ48"/>
    <mergeCell ref="AR48:AS48"/>
    <mergeCell ref="AJ48:AK48"/>
    <mergeCell ref="AL48:AM48"/>
    <mergeCell ref="AF48:AG48"/>
    <mergeCell ref="AH48:AI48"/>
    <mergeCell ref="AB44:AC44"/>
    <mergeCell ref="AD44:AE44"/>
    <mergeCell ref="AT49:AU49"/>
    <mergeCell ref="AV49:AW49"/>
    <mergeCell ref="AX49:AY49"/>
    <mergeCell ref="AZ49:BA49"/>
    <mergeCell ref="BB49:BC49"/>
    <mergeCell ref="BD49:BH49"/>
    <mergeCell ref="BD46:BH46"/>
    <mergeCell ref="BB43:BC43"/>
    <mergeCell ref="AL42:AM42"/>
    <mergeCell ref="AV43:AW43"/>
    <mergeCell ref="AR39:AS39"/>
    <mergeCell ref="AT39:AU39"/>
    <mergeCell ref="AV39:AW39"/>
    <mergeCell ref="AZ40:BA40"/>
    <mergeCell ref="AH45:AI45"/>
    <mergeCell ref="AJ45:AK45"/>
    <mergeCell ref="AL45:AM45"/>
    <mergeCell ref="AN45:AO45"/>
    <mergeCell ref="AT45:AU45"/>
    <mergeCell ref="AV45:AW45"/>
    <mergeCell ref="AR47:AS47"/>
    <mergeCell ref="AH43:AI43"/>
    <mergeCell ref="BB45:BC45"/>
    <mergeCell ref="AX43:AY43"/>
    <mergeCell ref="AX45:AY45"/>
    <mergeCell ref="BB44:BC44"/>
    <mergeCell ref="BD44:BH44"/>
    <mergeCell ref="BD42:BH42"/>
    <mergeCell ref="AP40:AQ40"/>
    <mergeCell ref="BD47:BH47"/>
    <mergeCell ref="AJ43:AK43"/>
    <mergeCell ref="AL43:AM43"/>
    <mergeCell ref="AJ46:AK46"/>
    <mergeCell ref="AP47:AQ47"/>
    <mergeCell ref="AX46:AY46"/>
    <mergeCell ref="AF37:AG37"/>
    <mergeCell ref="AV37:AW37"/>
    <mergeCell ref="AV38:AW38"/>
    <mergeCell ref="AX39:AY39"/>
    <mergeCell ref="AZ39:BA39"/>
    <mergeCell ref="BB39:BC39"/>
    <mergeCell ref="B39:O39"/>
    <mergeCell ref="P39:Q39"/>
    <mergeCell ref="B40:O40"/>
    <mergeCell ref="AD42:AE42"/>
    <mergeCell ref="P40:Q40"/>
    <mergeCell ref="R40:S40"/>
    <mergeCell ref="P42:Q42"/>
    <mergeCell ref="BD45:BH45"/>
    <mergeCell ref="AL40:AM40"/>
    <mergeCell ref="AN40:AO40"/>
    <mergeCell ref="AP45:AQ45"/>
    <mergeCell ref="AR45:AS45"/>
    <mergeCell ref="AX44:AY44"/>
    <mergeCell ref="AZ44:BA44"/>
    <mergeCell ref="AX41:AY41"/>
    <mergeCell ref="AZ41:BA41"/>
    <mergeCell ref="BB41:BC41"/>
    <mergeCell ref="AL41:AM41"/>
    <mergeCell ref="AN41:AO41"/>
    <mergeCell ref="AP41:AQ41"/>
    <mergeCell ref="AN43:AO43"/>
    <mergeCell ref="AP43:AQ43"/>
    <mergeCell ref="AR43:AS43"/>
    <mergeCell ref="AH40:AI40"/>
    <mergeCell ref="AR40:AS40"/>
    <mergeCell ref="AP39:AQ39"/>
    <mergeCell ref="AR34:AS34"/>
    <mergeCell ref="AV35:AW35"/>
    <mergeCell ref="AX35:AY35"/>
    <mergeCell ref="BB40:BC40"/>
    <mergeCell ref="AJ40:AK40"/>
    <mergeCell ref="AJ39:AK39"/>
    <mergeCell ref="AL39:AM39"/>
    <mergeCell ref="AN39:AO39"/>
    <mergeCell ref="AF39:AG39"/>
    <mergeCell ref="BB42:BC42"/>
    <mergeCell ref="B37:O37"/>
    <mergeCell ref="B38:O38"/>
    <mergeCell ref="P37:Q37"/>
    <mergeCell ref="P38:Q38"/>
    <mergeCell ref="R37:S37"/>
    <mergeCell ref="R38:S38"/>
    <mergeCell ref="T38:U38"/>
    <mergeCell ref="V37:W37"/>
    <mergeCell ref="V38:W38"/>
    <mergeCell ref="X38:Y38"/>
    <mergeCell ref="Z37:AA37"/>
    <mergeCell ref="Z38:AA38"/>
    <mergeCell ref="AB37:AC37"/>
    <mergeCell ref="AB38:AC38"/>
    <mergeCell ref="AD37:AE37"/>
    <mergeCell ref="AD38:AE38"/>
    <mergeCell ref="T40:U40"/>
    <mergeCell ref="R42:S42"/>
    <mergeCell ref="T42:U42"/>
    <mergeCell ref="V42:W42"/>
    <mergeCell ref="X37:Y37"/>
    <mergeCell ref="T37:U37"/>
    <mergeCell ref="AX31:AY31"/>
    <mergeCell ref="AZ31:BA31"/>
    <mergeCell ref="BB31:BC31"/>
    <mergeCell ref="BB32:BC32"/>
    <mergeCell ref="AV31:AW31"/>
    <mergeCell ref="Z31:AA31"/>
    <mergeCell ref="AB31:AC31"/>
    <mergeCell ref="AD31:AE31"/>
    <mergeCell ref="AN32:AO32"/>
    <mergeCell ref="AJ31:AK31"/>
    <mergeCell ref="AL31:AM31"/>
    <mergeCell ref="AN31:AO31"/>
    <mergeCell ref="AV36:AW36"/>
    <mergeCell ref="BD33:BH33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T34:U34"/>
    <mergeCell ref="V34:W34"/>
    <mergeCell ref="X34:Y34"/>
    <mergeCell ref="Z34:AA34"/>
    <mergeCell ref="AB34:AC34"/>
    <mergeCell ref="AD34:AE34"/>
    <mergeCell ref="AZ36:BA36"/>
    <mergeCell ref="BB36:BC36"/>
    <mergeCell ref="R35:S35"/>
    <mergeCell ref="BD32:BH32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H32:AI32"/>
    <mergeCell ref="AJ32:AK32"/>
    <mergeCell ref="AL32:AM32"/>
    <mergeCell ref="T32:U32"/>
    <mergeCell ref="V32:W32"/>
    <mergeCell ref="X32:Y32"/>
    <mergeCell ref="BB33:BC33"/>
    <mergeCell ref="Z32:AA32"/>
    <mergeCell ref="AB32:AC32"/>
    <mergeCell ref="AD32:AE32"/>
    <mergeCell ref="AF32:AG32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P32:AQ32"/>
    <mergeCell ref="P32:Q32"/>
    <mergeCell ref="R32:S32"/>
    <mergeCell ref="B32:O32"/>
    <mergeCell ref="AD30:AE30"/>
    <mergeCell ref="B31:O31"/>
    <mergeCell ref="P31:Q31"/>
    <mergeCell ref="R31:S31"/>
    <mergeCell ref="T31:U31"/>
    <mergeCell ref="V31:W31"/>
    <mergeCell ref="X31:Y31"/>
    <mergeCell ref="AF30:AG30"/>
    <mergeCell ref="B30:O30"/>
    <mergeCell ref="P30:Q30"/>
    <mergeCell ref="R30:S30"/>
    <mergeCell ref="T30:U30"/>
    <mergeCell ref="V30:W30"/>
    <mergeCell ref="X30:Y30"/>
    <mergeCell ref="Z30:AA30"/>
    <mergeCell ref="AB30:AC30"/>
    <mergeCell ref="B27:O27"/>
    <mergeCell ref="AJ41:AK41"/>
    <mergeCell ref="BD43:BH43"/>
    <mergeCell ref="AV30:AW30"/>
    <mergeCell ref="BD34:BH34"/>
    <mergeCell ref="BD31:BH31"/>
    <mergeCell ref="AX32:AY32"/>
    <mergeCell ref="AZ32:BA32"/>
    <mergeCell ref="AX33:AY33"/>
    <mergeCell ref="AZ33:BA33"/>
    <mergeCell ref="AX34:AY34"/>
    <mergeCell ref="AZ34:BA34"/>
    <mergeCell ref="BB34:BC34"/>
    <mergeCell ref="AZ35:BA35"/>
    <mergeCell ref="AX37:AY37"/>
    <mergeCell ref="AZ37:BA37"/>
    <mergeCell ref="BD41:BH41"/>
    <mergeCell ref="AX30:AY30"/>
    <mergeCell ref="AZ30:BA30"/>
    <mergeCell ref="BB30:BC30"/>
    <mergeCell ref="BB28:BC28"/>
    <mergeCell ref="BD30:BH30"/>
    <mergeCell ref="AX42:AY42"/>
    <mergeCell ref="AZ42:BA42"/>
    <mergeCell ref="P29:Q29"/>
    <mergeCell ref="V29:W29"/>
    <mergeCell ref="X29:Y29"/>
    <mergeCell ref="Z29:AA29"/>
    <mergeCell ref="BD28:BH28"/>
    <mergeCell ref="AR29:AS29"/>
    <mergeCell ref="AT29:AU29"/>
    <mergeCell ref="AH27:AI27"/>
    <mergeCell ref="AJ27:AK27"/>
    <mergeCell ref="AL27:AM27"/>
    <mergeCell ref="AN27:AO27"/>
    <mergeCell ref="AP27:AQ27"/>
    <mergeCell ref="AX29:AY29"/>
    <mergeCell ref="AZ29:BA29"/>
    <mergeCell ref="AV27:AW27"/>
    <mergeCell ref="AX27:AY27"/>
    <mergeCell ref="AZ27:BA27"/>
    <mergeCell ref="BB27:BC27"/>
    <mergeCell ref="BD27:BH27"/>
    <mergeCell ref="BB29:BC29"/>
    <mergeCell ref="BD29:BH29"/>
    <mergeCell ref="AX28:AY28"/>
    <mergeCell ref="AZ28:BA28"/>
    <mergeCell ref="AR27:AS27"/>
    <mergeCell ref="AB29:AC29"/>
    <mergeCell ref="AD29:AE29"/>
    <mergeCell ref="AF29:AG29"/>
    <mergeCell ref="AR28:AS28"/>
    <mergeCell ref="AR23:BC23"/>
    <mergeCell ref="AF24:AK24"/>
    <mergeCell ref="AR24:AW24"/>
    <mergeCell ref="B28:O28"/>
    <mergeCell ref="P28:Q28"/>
    <mergeCell ref="R28:S28"/>
    <mergeCell ref="T28:U28"/>
    <mergeCell ref="V28:W28"/>
    <mergeCell ref="AR41:AS41"/>
    <mergeCell ref="AV29:AW29"/>
    <mergeCell ref="AR30:AS30"/>
    <mergeCell ref="AT30:AU30"/>
    <mergeCell ref="AR31:AS31"/>
    <mergeCell ref="AT41:AU41"/>
    <mergeCell ref="AV41:AW41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X28:Y28"/>
    <mergeCell ref="B36:O36"/>
    <mergeCell ref="AV32:AW32"/>
    <mergeCell ref="T35:U35"/>
    <mergeCell ref="V35:W35"/>
    <mergeCell ref="B29:O29"/>
    <mergeCell ref="Z28:AA28"/>
    <mergeCell ref="AB28:AC28"/>
    <mergeCell ref="AD28:AE28"/>
    <mergeCell ref="R29:S29"/>
    <mergeCell ref="T29:U29"/>
    <mergeCell ref="P22:Q25"/>
    <mergeCell ref="X23:AE23"/>
    <mergeCell ref="X24:Y25"/>
    <mergeCell ref="R22:S25"/>
    <mergeCell ref="AL24:AQ24"/>
    <mergeCell ref="AF25:AG25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L26:AM26"/>
    <mergeCell ref="AN26:AO26"/>
    <mergeCell ref="AP26:AQ26"/>
    <mergeCell ref="AJ26:AK26"/>
    <mergeCell ref="T23:U25"/>
    <mergeCell ref="V23:W25"/>
    <mergeCell ref="Z24:AA25"/>
    <mergeCell ref="AB26:AC26"/>
    <mergeCell ref="AD26:AE26"/>
    <mergeCell ref="AH29:AI29"/>
    <mergeCell ref="AJ29:AK29"/>
    <mergeCell ref="AL29:AM29"/>
    <mergeCell ref="BC1:BH1"/>
    <mergeCell ref="H7:K7"/>
    <mergeCell ref="BH11:BH12"/>
    <mergeCell ref="W11:W12"/>
    <mergeCell ref="X11:Z11"/>
    <mergeCell ref="BB11:BB12"/>
    <mergeCell ref="BC11:BC12"/>
    <mergeCell ref="AT11:AV11"/>
    <mergeCell ref="AW11:AW12"/>
    <mergeCell ref="AJ11:AJ12"/>
    <mergeCell ref="AX11:BA11"/>
    <mergeCell ref="T11:V11"/>
    <mergeCell ref="BE11:BE12"/>
    <mergeCell ref="BF11:BF12"/>
    <mergeCell ref="AK11:AN11"/>
    <mergeCell ref="S3:AP3"/>
    <mergeCell ref="AR4:AV4"/>
    <mergeCell ref="BG11:BG12"/>
    <mergeCell ref="S11:S12"/>
    <mergeCell ref="AA11:AA12"/>
    <mergeCell ref="AA7:AO7"/>
    <mergeCell ref="Q1:AS1"/>
    <mergeCell ref="B7:G7"/>
    <mergeCell ref="BD11:BD12"/>
    <mergeCell ref="AO11:AR11"/>
    <mergeCell ref="B34:O34"/>
    <mergeCell ref="AG11:AI11"/>
    <mergeCell ref="AF22:BC22"/>
    <mergeCell ref="AT34:AU34"/>
    <mergeCell ref="AV34:AW34"/>
    <mergeCell ref="P34:Q34"/>
    <mergeCell ref="R34:S34"/>
    <mergeCell ref="AB11:AE11"/>
    <mergeCell ref="AF11:AF12"/>
    <mergeCell ref="AX24:BC24"/>
    <mergeCell ref="AR25:AS25"/>
    <mergeCell ref="BD22:BH25"/>
    <mergeCell ref="AZ25:BA25"/>
    <mergeCell ref="BB25:BC25"/>
    <mergeCell ref="AB24:AC25"/>
    <mergeCell ref="AD24:AE25"/>
    <mergeCell ref="T22:AE22"/>
    <mergeCell ref="AS11:AS12"/>
    <mergeCell ref="AT25:AU25"/>
    <mergeCell ref="AV25:AW25"/>
    <mergeCell ref="AX25:AY25"/>
    <mergeCell ref="BD26:BH26"/>
    <mergeCell ref="AJ28:AK28"/>
    <mergeCell ref="AL28:AM28"/>
    <mergeCell ref="AN28:AO28"/>
    <mergeCell ref="AP28:AQ28"/>
    <mergeCell ref="AZ26:BA26"/>
    <mergeCell ref="BB26:BC26"/>
    <mergeCell ref="AT26:AU26"/>
    <mergeCell ref="B62:O62"/>
    <mergeCell ref="R62:S62"/>
    <mergeCell ref="P62:Q62"/>
    <mergeCell ref="AJ42:AK42"/>
    <mergeCell ref="AD46:AE46"/>
    <mergeCell ref="AF46:AG46"/>
    <mergeCell ref="AV42:AW42"/>
    <mergeCell ref="AR42:AS42"/>
    <mergeCell ref="AT42:AU42"/>
    <mergeCell ref="R39:S39"/>
    <mergeCell ref="T39:U39"/>
    <mergeCell ref="V39:W39"/>
    <mergeCell ref="AB39:AC39"/>
    <mergeCell ref="AD39:AE39"/>
    <mergeCell ref="B43:O43"/>
    <mergeCell ref="X44:Y44"/>
    <mergeCell ref="Z44:AA44"/>
    <mergeCell ref="P43:Q43"/>
    <mergeCell ref="R43:S43"/>
    <mergeCell ref="T43:U43"/>
    <mergeCell ref="V43:W43"/>
    <mergeCell ref="X43:Y43"/>
    <mergeCell ref="Z43:AA43"/>
    <mergeCell ref="AB43:AC43"/>
    <mergeCell ref="AD43:AE43"/>
    <mergeCell ref="X39:Y39"/>
    <mergeCell ref="Z39:AA39"/>
    <mergeCell ref="AF42:AG42"/>
    <mergeCell ref="AH42:AI42"/>
    <mergeCell ref="AJ49:AK49"/>
    <mergeCell ref="AL49:AM49"/>
    <mergeCell ref="AP49:AQ49"/>
    <mergeCell ref="AX26:AY26"/>
    <mergeCell ref="AT28:AU28"/>
    <mergeCell ref="AV28:AW28"/>
    <mergeCell ref="A11:A12"/>
    <mergeCell ref="B11:E11"/>
    <mergeCell ref="F11:F12"/>
    <mergeCell ref="G11:I11"/>
    <mergeCell ref="J11:J12"/>
    <mergeCell ref="K11:N11"/>
    <mergeCell ref="O11:R11"/>
    <mergeCell ref="AL37:AM37"/>
    <mergeCell ref="AL38:AM38"/>
    <mergeCell ref="B35:O35"/>
    <mergeCell ref="P35:Q35"/>
    <mergeCell ref="AD35:AE35"/>
    <mergeCell ref="AF26:AG26"/>
    <mergeCell ref="AH26:AI26"/>
    <mergeCell ref="B26:O26"/>
    <mergeCell ref="P26:Q26"/>
    <mergeCell ref="R26:S26"/>
    <mergeCell ref="T26:U26"/>
    <mergeCell ref="V26:W26"/>
    <mergeCell ref="X26:Y26"/>
    <mergeCell ref="Z26:AA26"/>
    <mergeCell ref="A22:A25"/>
    <mergeCell ref="AL25:AM25"/>
    <mergeCell ref="B22:O25"/>
    <mergeCell ref="X35:Y35"/>
    <mergeCell ref="Z35:AA35"/>
    <mergeCell ref="AB35:AC35"/>
    <mergeCell ref="AF23:AQ23"/>
    <mergeCell ref="AN25:AO25"/>
    <mergeCell ref="AH25:AI25"/>
    <mergeCell ref="AJ25:AK25"/>
    <mergeCell ref="AT27:AU27"/>
    <mergeCell ref="AR26:AS26"/>
    <mergeCell ref="AF34:AG34"/>
    <mergeCell ref="AH34:AI34"/>
    <mergeCell ref="AJ34:AK34"/>
    <mergeCell ref="AL34:AM34"/>
    <mergeCell ref="AN34:AO34"/>
    <mergeCell ref="AP34:AQ34"/>
    <mergeCell ref="AV26:AW26"/>
    <mergeCell ref="AF35:AG35"/>
    <mergeCell ref="AH35:AI35"/>
    <mergeCell ref="AJ35:AK35"/>
    <mergeCell ref="AP31:AQ31"/>
    <mergeCell ref="AT31:AU31"/>
    <mergeCell ref="AR32:AS32"/>
    <mergeCell ref="AT32:AU32"/>
    <mergeCell ref="AP25:AQ25"/>
    <mergeCell ref="AF28:AG28"/>
    <mergeCell ref="AH28:AI28"/>
    <mergeCell ref="AN29:AO29"/>
    <mergeCell ref="AP29:AQ29"/>
    <mergeCell ref="AH30:AI30"/>
    <mergeCell ref="AJ30:AK30"/>
    <mergeCell ref="AL30:AM30"/>
    <mergeCell ref="AN30:AO30"/>
    <mergeCell ref="AP30:AQ30"/>
    <mergeCell ref="AF31:AG31"/>
    <mergeCell ref="AH31:AI31"/>
    <mergeCell ref="AR35:AS35"/>
    <mergeCell ref="AT35:AU35"/>
    <mergeCell ref="AH36:AI36"/>
    <mergeCell ref="AJ36:AK36"/>
    <mergeCell ref="AL36:AM36"/>
    <mergeCell ref="AN36:AO36"/>
    <mergeCell ref="AP36:AQ36"/>
    <mergeCell ref="AL35:AM35"/>
    <mergeCell ref="AR37:AS37"/>
    <mergeCell ref="AR38:AS38"/>
    <mergeCell ref="AT37:AU37"/>
    <mergeCell ref="AT38:AU38"/>
    <mergeCell ref="AN35:AO35"/>
    <mergeCell ref="AX36:AY36"/>
    <mergeCell ref="BD35:BH35"/>
    <mergeCell ref="BB35:BC35"/>
    <mergeCell ref="AP38:AQ38"/>
    <mergeCell ref="AR36:AS36"/>
    <mergeCell ref="AT36:AU36"/>
    <mergeCell ref="AN38:AO38"/>
    <mergeCell ref="BD36:BH36"/>
    <mergeCell ref="AH37:AI37"/>
    <mergeCell ref="AH38:AI38"/>
    <mergeCell ref="AJ37:AK37"/>
    <mergeCell ref="AP37:AQ37"/>
    <mergeCell ref="AP35:AQ35"/>
    <mergeCell ref="AZ38:BA38"/>
    <mergeCell ref="BB37:BC37"/>
    <mergeCell ref="AJ38:AK38"/>
    <mergeCell ref="AN37:AO37"/>
    <mergeCell ref="BB38:BC38"/>
    <mergeCell ref="BD37:BH37"/>
    <mergeCell ref="BD38:BH38"/>
    <mergeCell ref="AX38:AY38"/>
    <mergeCell ref="B42:O42"/>
    <mergeCell ref="AH46:AI46"/>
    <mergeCell ref="AT40:AU40"/>
    <mergeCell ref="AV40:AW40"/>
    <mergeCell ref="AX40:AY40"/>
    <mergeCell ref="BD48:BH48"/>
    <mergeCell ref="AD45:AE45"/>
    <mergeCell ref="AF45:AG45"/>
    <mergeCell ref="Z40:AA40"/>
    <mergeCell ref="BD39:BH39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P42:AQ42"/>
    <mergeCell ref="BD40:BH40"/>
    <mergeCell ref="X45:Y45"/>
    <mergeCell ref="Z45:AA45"/>
    <mergeCell ref="AB45:AC45"/>
    <mergeCell ref="B46:O46"/>
    <mergeCell ref="P46:Q46"/>
    <mergeCell ref="R46:S46"/>
    <mergeCell ref="T46:U46"/>
    <mergeCell ref="V46:W46"/>
    <mergeCell ref="AV46:AW46"/>
    <mergeCell ref="X46:Y46"/>
    <mergeCell ref="BB46:BC46"/>
    <mergeCell ref="AF38:AG38"/>
    <mergeCell ref="AF40:AG40"/>
    <mergeCell ref="AH39:AI39"/>
    <mergeCell ref="AH60:AI60"/>
    <mergeCell ref="AV60:AW60"/>
    <mergeCell ref="AX60:AY60"/>
    <mergeCell ref="AZ43:BA43"/>
    <mergeCell ref="AT43:AU43"/>
    <mergeCell ref="AF43:AG43"/>
    <mergeCell ref="V40:W40"/>
    <mergeCell ref="X40:Y40"/>
    <mergeCell ref="BB60:BC60"/>
    <mergeCell ref="AT47:AU47"/>
    <mergeCell ref="B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B45:O45"/>
    <mergeCell ref="P45:Q45"/>
    <mergeCell ref="R45:S45"/>
    <mergeCell ref="T45:U45"/>
    <mergeCell ref="V45:W45"/>
    <mergeCell ref="A123:BH124"/>
    <mergeCell ref="A120:AE120"/>
    <mergeCell ref="AH111:BH112"/>
    <mergeCell ref="AO113:AW113"/>
    <mergeCell ref="AO114:AW114"/>
    <mergeCell ref="AH116:BH117"/>
    <mergeCell ref="AO118:AW118"/>
    <mergeCell ref="AO119:AW119"/>
    <mergeCell ref="AJ119:AK119"/>
    <mergeCell ref="AO121:AW121"/>
    <mergeCell ref="AO122:AW122"/>
    <mergeCell ref="A57:A60"/>
    <mergeCell ref="B57:O60"/>
    <mergeCell ref="P57:Q60"/>
    <mergeCell ref="R57:S60"/>
    <mergeCell ref="T57:AE57"/>
    <mergeCell ref="AF57:BC57"/>
    <mergeCell ref="BD57:BH60"/>
    <mergeCell ref="T58:U60"/>
    <mergeCell ref="V58:W60"/>
    <mergeCell ref="X58:AE58"/>
    <mergeCell ref="AF58:AQ58"/>
    <mergeCell ref="AR58:BC58"/>
    <mergeCell ref="X59:Y60"/>
    <mergeCell ref="Z59:AA60"/>
    <mergeCell ref="AB59:AC60"/>
    <mergeCell ref="AD59:AE60"/>
    <mergeCell ref="AF59:AK59"/>
    <mergeCell ref="AL59:AQ59"/>
    <mergeCell ref="AR59:AW59"/>
    <mergeCell ref="AX59:BC59"/>
    <mergeCell ref="AF60:AG60"/>
  </mergeCells>
  <printOptions horizontalCentered="1"/>
  <pageMargins left="0" right="0" top="0" bottom="0" header="0" footer="0"/>
  <pageSetup paperSize="8" scale="30" fitToHeight="0" orientation="portrait" r:id="rId1"/>
  <rowBreaks count="1" manualBreakCount="1">
    <brk id="56" max="59" man="1"/>
  </rowBreaks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Михайлова Инна Николаевна</cp:lastModifiedBy>
  <cp:lastPrinted>2021-06-15T07:12:08Z</cp:lastPrinted>
  <dcterms:created xsi:type="dcterms:W3CDTF">2018-11-26T12:23:21Z</dcterms:created>
  <dcterms:modified xsi:type="dcterms:W3CDTF">2021-06-15T07:13:17Z</dcterms:modified>
</cp:coreProperties>
</file>