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590"/>
  </bookViews>
  <sheets>
    <sheet name="Примерный учебный план" sheetId="25" r:id="rId1"/>
  </sheets>
  <definedNames>
    <definedName name="_xlnm.Print_Area" localSheetId="0">'Примерный учебный план'!$A$1:$BI$237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6" i="25" l="1"/>
  <c r="T56" i="25"/>
  <c r="T124" i="25" l="1"/>
  <c r="T125" i="25"/>
  <c r="T126" i="25"/>
  <c r="T123" i="25"/>
  <c r="AF66" i="25" l="1"/>
  <c r="AP66" i="25" l="1"/>
  <c r="X66" i="25"/>
  <c r="Z66" i="25"/>
  <c r="AB66" i="25"/>
  <c r="X31" i="25"/>
  <c r="Z31" i="25"/>
  <c r="AB31" i="25"/>
  <c r="V99" i="25" l="1"/>
  <c r="T99" i="25"/>
  <c r="V64" i="25" l="1"/>
  <c r="T64" i="25"/>
  <c r="V57" i="25"/>
  <c r="T57" i="25"/>
  <c r="BJ57" i="25" l="1"/>
  <c r="BD57" i="25"/>
  <c r="AX66" i="25" l="1"/>
  <c r="AY66" i="25"/>
  <c r="AZ66" i="25"/>
  <c r="AD84" i="25"/>
  <c r="AG66" i="25"/>
  <c r="AH66" i="25"/>
  <c r="AI66" i="25"/>
  <c r="AJ66" i="25"/>
  <c r="AK66" i="25"/>
  <c r="AL66" i="25"/>
  <c r="AM66" i="25"/>
  <c r="AN66" i="25"/>
  <c r="AO66" i="25"/>
  <c r="AQ66" i="25"/>
  <c r="AR66" i="25"/>
  <c r="AS66" i="25"/>
  <c r="AT66" i="25"/>
  <c r="AU66" i="25"/>
  <c r="AV66" i="25"/>
  <c r="AW66" i="25"/>
  <c r="BD88" i="25"/>
  <c r="BD91" i="25"/>
  <c r="BD90" i="25"/>
  <c r="BD92" i="25"/>
  <c r="BD94" i="25"/>
  <c r="BD95" i="25"/>
  <c r="BD96" i="25"/>
  <c r="BD97" i="25"/>
  <c r="BD99" i="25"/>
  <c r="BD100" i="25"/>
  <c r="BD101" i="25"/>
  <c r="BD102" i="25"/>
  <c r="BD103" i="25"/>
  <c r="BD104" i="25"/>
  <c r="BD105" i="25"/>
  <c r="BD110" i="25"/>
  <c r="BD111" i="25"/>
  <c r="BD112" i="25"/>
  <c r="BD113" i="25"/>
  <c r="BD114" i="25"/>
  <c r="BD115" i="25"/>
  <c r="T91" i="25"/>
  <c r="T90" i="25"/>
  <c r="T92" i="25"/>
  <c r="T94" i="25"/>
  <c r="T95" i="25"/>
  <c r="T96" i="25"/>
  <c r="T97" i="25"/>
  <c r="T100" i="25"/>
  <c r="T101" i="25"/>
  <c r="T102" i="25"/>
  <c r="T104" i="25"/>
  <c r="T105" i="25"/>
  <c r="T110" i="25"/>
  <c r="T111" i="25"/>
  <c r="T113" i="25"/>
  <c r="T114" i="25"/>
  <c r="V91" i="25"/>
  <c r="V90" i="25"/>
  <c r="V92" i="25"/>
  <c r="V94" i="25"/>
  <c r="V95" i="25"/>
  <c r="V96" i="25"/>
  <c r="V97" i="25"/>
  <c r="V100" i="25"/>
  <c r="V101" i="25"/>
  <c r="V102" i="25"/>
  <c r="V104" i="25"/>
  <c r="V105" i="25"/>
  <c r="V110" i="25"/>
  <c r="V111" i="25"/>
  <c r="V113" i="25"/>
  <c r="V114" i="25"/>
  <c r="V115" i="25"/>
  <c r="BD70" i="25"/>
  <c r="V70" i="25"/>
  <c r="T70" i="25"/>
  <c r="BD69" i="25"/>
  <c r="V69" i="25"/>
  <c r="T69" i="25"/>
  <c r="BD68" i="25"/>
  <c r="V68" i="25"/>
  <c r="T68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AF31" i="25"/>
  <c r="T62" i="25"/>
  <c r="V62" i="25"/>
  <c r="BD62" i="25"/>
  <c r="BD67" i="25" l="1"/>
  <c r="BD36" i="25" l="1"/>
  <c r="T36" i="25"/>
  <c r="BD35" i="25"/>
  <c r="T35" i="25"/>
  <c r="BD34" i="25"/>
  <c r="T34" i="25"/>
  <c r="BD33" i="25"/>
  <c r="T33" i="25"/>
  <c r="V38" i="25" l="1"/>
  <c r="V39" i="25"/>
  <c r="V41" i="25"/>
  <c r="V42" i="25"/>
  <c r="V45" i="25"/>
  <c r="V44" i="25"/>
  <c r="V50" i="25"/>
  <c r="V51" i="25"/>
  <c r="V54" i="25"/>
  <c r="V52" i="25"/>
  <c r="V58" i="25"/>
  <c r="V59" i="25"/>
  <c r="V63" i="25"/>
  <c r="V65" i="25"/>
  <c r="V60" i="25"/>
  <c r="V87" i="25"/>
  <c r="V88" i="25"/>
  <c r="V86" i="25"/>
  <c r="V85" i="25"/>
  <c r="V53" i="25"/>
  <c r="T38" i="25"/>
  <c r="T39" i="25"/>
  <c r="T41" i="25"/>
  <c r="T42" i="25"/>
  <c r="T45" i="25"/>
  <c r="T44" i="25"/>
  <c r="T50" i="25"/>
  <c r="T51" i="25"/>
  <c r="T54" i="25"/>
  <c r="T52" i="25"/>
  <c r="T58" i="25"/>
  <c r="T59" i="25"/>
  <c r="T63" i="25"/>
  <c r="T65" i="25"/>
  <c r="T60" i="25"/>
  <c r="T87" i="25"/>
  <c r="T88" i="25"/>
  <c r="T86" i="25"/>
  <c r="T85" i="25"/>
  <c r="T53" i="25"/>
  <c r="T115" i="25"/>
  <c r="V66" i="25" l="1"/>
  <c r="T66" i="25"/>
  <c r="T31" i="25"/>
  <c r="V31" i="25"/>
  <c r="AD112" i="25"/>
  <c r="AD93" i="25"/>
  <c r="AD89" i="25"/>
  <c r="AD61" i="25"/>
  <c r="AD55" i="25"/>
  <c r="AD37" i="25"/>
  <c r="AD31" i="25" l="1"/>
  <c r="BD93" i="25"/>
  <c r="BD87" i="25"/>
  <c r="BD86" i="25"/>
  <c r="BD85" i="25"/>
  <c r="BD53" i="25"/>
  <c r="AD66" i="25"/>
  <c r="BJ54" i="25"/>
  <c r="BD54" i="25"/>
  <c r="BJ51" i="25"/>
  <c r="BD51" i="25"/>
  <c r="BJ50" i="25"/>
  <c r="BD50" i="25"/>
  <c r="BD44" i="25"/>
  <c r="BD45" i="25"/>
  <c r="BD42" i="25"/>
  <c r="BD41" i="25"/>
  <c r="BD38" i="25"/>
  <c r="BD39" i="25"/>
  <c r="BC32" i="25"/>
  <c r="BD89" i="25" l="1"/>
  <c r="BD84" i="25"/>
  <c r="BD37" i="25"/>
  <c r="BD40" i="25"/>
  <c r="BD32" i="25"/>
  <c r="BD66" i="25" l="1"/>
  <c r="BD64" i="25"/>
  <c r="BJ70" i="25" l="1"/>
  <c r="X121" i="25" l="1"/>
  <c r="BD65" i="25"/>
  <c r="BC103" i="25" l="1"/>
  <c r="BB103" i="25"/>
  <c r="BA103" i="25"/>
  <c r="BD60" i="25" l="1"/>
  <c r="BC112" i="25" l="1"/>
  <c r="BB112" i="25"/>
  <c r="BA112" i="25"/>
  <c r="BC93" i="25" l="1"/>
  <c r="BD61" i="25" l="1"/>
  <c r="BD59" i="25"/>
  <c r="BD31" i="25" l="1"/>
  <c r="BD43" i="25"/>
  <c r="BD55" i="25"/>
  <c r="N130" i="25" l="1"/>
  <c r="BD63" i="25" l="1"/>
  <c r="BD56" i="25"/>
  <c r="BD58" i="25"/>
  <c r="BD52" i="25"/>
  <c r="AP130" i="25" l="1"/>
  <c r="AC130" i="25"/>
  <c r="BC19" i="25" l="1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B19" i="25" l="1"/>
  <c r="BI19" i="25"/>
  <c r="Z121" i="25"/>
  <c r="AB121" i="25"/>
  <c r="AD121" i="25"/>
  <c r="AH121" i="25" l="1"/>
  <c r="AG121" i="25" l="1"/>
  <c r="AF122" i="25" s="1"/>
  <c r="AM121" i="25"/>
  <c r="AL122" i="25" s="1"/>
  <c r="AK121" i="25"/>
  <c r="AV121" i="25"/>
  <c r="AU122" i="25" s="1"/>
  <c r="AX121" i="25"/>
  <c r="BA121" i="25"/>
  <c r="AW121" i="25"/>
  <c r="BB121" i="25"/>
  <c r="AZ121" i="25"/>
  <c r="BC121" i="25"/>
  <c r="AY121" i="25"/>
  <c r="AX122" i="25" s="1"/>
  <c r="AU121" i="25"/>
  <c r="AS121" i="25"/>
  <c r="AR122" i="25" s="1"/>
  <c r="AT121" i="25"/>
  <c r="AR121" i="25"/>
  <c r="AN121" i="25" l="1"/>
  <c r="BJ31" i="25"/>
  <c r="V121" i="25"/>
  <c r="AI121" i="25"/>
  <c r="BK66" i="25"/>
  <c r="AP121" i="25"/>
  <c r="AO122" i="25" s="1"/>
  <c r="BL66" i="25"/>
  <c r="BJ66" i="25"/>
  <c r="AL121" i="25"/>
  <c r="BK31" i="25"/>
  <c r="AJ121" i="25"/>
  <c r="AI122" i="25" s="1"/>
  <c r="BL31" i="25"/>
  <c r="AQ121" i="25"/>
  <c r="AF121" i="25"/>
  <c r="AO121" i="25" l="1"/>
  <c r="BJ121" i="25" s="1"/>
  <c r="T121" i="25"/>
  <c r="BF66" i="25" s="1"/>
  <c r="BL121" i="25"/>
  <c r="BK121" i="25"/>
  <c r="BD121" i="25"/>
  <c r="BF31" i="25" l="1"/>
  <c r="BJ20" i="25" s="1"/>
</calcChain>
</file>

<file path=xl/sharedStrings.xml><?xml version="1.0" encoding="utf-8"?>
<sst xmlns="http://schemas.openxmlformats.org/spreadsheetml/2006/main" count="906" uniqueCount="449">
  <si>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</si>
  <si>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</si>
  <si>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</si>
  <si>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</si>
  <si>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</si>
  <si>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</si>
  <si>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</si>
  <si>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</si>
  <si>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</si>
  <si>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</si>
  <si>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</si>
  <si>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</si>
  <si>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</si>
  <si>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</si>
  <si>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</si>
  <si>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</si>
  <si>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</si>
  <si>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</si>
  <si>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</si>
  <si>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</si>
  <si>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</si>
  <si>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</si>
  <si>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</si>
  <si>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</si>
  <si>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</si>
  <si>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</si>
  <si>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</si>
  <si>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</si>
  <si>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</si>
  <si>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</si>
  <si>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</si>
  <si>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</si>
  <si>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</si>
  <si>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</si>
  <si>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</si>
  <si>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</si>
  <si>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</si>
  <si>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</si>
  <si>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</si>
  <si>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</si>
  <si>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</si>
  <si>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</si>
  <si>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</si>
  <si>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</si>
  <si>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</si>
  <si>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</si>
  <si>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</si>
  <si>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</si>
  <si>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</si>
  <si>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</si>
  <si>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</si>
  <si>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</si>
  <si>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</si>
  <si>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</si>
  <si>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</si>
  <si>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</si>
  <si>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</si>
  <si>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</si>
  <si>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</si>
  <si>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</si>
  <si>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</si>
  <si>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</si>
  <si>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</si>
  <si>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</si>
  <si>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</si>
  <si>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</si>
  <si>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</si>
  <si>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</si>
  <si>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</si>
  <si>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</si>
  <si>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</si>
  <si>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</si>
  <si>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</si>
  <si>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</si>
  <si>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</si>
  <si>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</si>
  <si>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</si>
  <si>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</si>
  <si>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</si>
  <si>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</si>
  <si>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</si>
  <si>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</si>
  <si>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</si>
  <si>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</si>
  <si>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</si>
  <si>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</si>
  <si>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</si>
  <si>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</si>
  <si>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</si>
  <si>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</si>
  <si>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</si>
  <si>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</si>
  <si>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</si>
  <si>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</si>
  <si>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</si>
  <si>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</si>
  <si>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</si>
  <si>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</si>
  <si>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</si>
  <si>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</si>
  <si>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</si>
  <si>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</si>
  <si>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</si>
  <si>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</si>
  <si>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</si>
  <si>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</si>
  <si>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</si>
  <si>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</si>
  <si>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</si>
  <si>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</si>
  <si>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</si>
  <si>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</si>
  <si>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</si>
  <si>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</si>
  <si>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</si>
  <si>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</si>
  <si>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</si>
  <si>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</si>
  <si>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</si>
  <si>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</si>
  <si>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</si>
  <si>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</si>
  <si>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</si>
  <si>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</si>
  <si>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</si>
  <si>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</si>
  <si>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</si>
  <si>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</si>
  <si>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</si>
  <si>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</si>
  <si>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</si>
  <si>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</si>
  <si>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</si>
  <si>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</si>
  <si>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</si>
  <si>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</si>
  <si>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</si>
  <si>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</si>
  <si>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</si>
  <si>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</si>
  <si>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</si>
  <si>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</si>
  <si>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</si>
  <si>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</si>
  <si>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</si>
  <si>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</si>
  <si>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</si>
  <si>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</si>
  <si>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</si>
  <si>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</si>
  <si>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</si>
  <si>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</si>
  <si>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</si>
  <si>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</si>
  <si>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</si>
  <si>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</si>
  <si>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</si>
  <si>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</si>
  <si>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</si>
  <si>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</si>
  <si>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</si>
  <si>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</si>
  <si>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</si>
  <si>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</si>
  <si>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</si>
  <si>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</si>
  <si>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</si>
  <si>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</si>
  <si>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</si>
  <si>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</si>
  <si>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</si>
  <si>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</si>
  <si>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</si>
  <si>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</si>
  <si>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</si>
  <si>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</si>
  <si>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</si>
  <si>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</si>
  <si>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</si>
  <si>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</si>
  <si>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</si>
  <si>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</si>
  <si>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</si>
  <si>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</si>
  <si>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</si>
  <si>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</si>
  <si>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</si>
  <si>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</si>
  <si>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</si>
  <si>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</si>
  <si>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</si>
  <si>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</si>
  <si>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Квалификация:</t>
  </si>
  <si>
    <t>1-40 02 02 Электронные вычислительные средства</t>
  </si>
  <si>
    <t>инженер-системотехник</t>
  </si>
  <si>
    <t>1.9</t>
  </si>
  <si>
    <t>Арифметические и логические основы цифровых устройств</t>
  </si>
  <si>
    <t>Основы цифровой схемотехники</t>
  </si>
  <si>
    <t>Курсовой проект  по учебной дисциплине «Основы цифровой схемотехники»</t>
  </si>
  <si>
    <t>Математические методы и алгоритмы в автоматизированном проектировании</t>
  </si>
  <si>
    <t>Модуль «Архитектура компьютеров»</t>
  </si>
  <si>
    <t>2.5</t>
  </si>
  <si>
    <t>Основы информационной безопасности</t>
  </si>
  <si>
    <t>2.6</t>
  </si>
  <si>
    <t>Элементная база электронных вычислительных средств</t>
  </si>
  <si>
    <t>Системы автоматизированного проектирования электронных вычислительных средств</t>
  </si>
  <si>
    <t>2.8</t>
  </si>
  <si>
    <t>Конструирование и технология электронных вычислительных средств/Конструкторско-технологическое обеспечение производства электронных вычислительных средств</t>
  </si>
  <si>
    <t>Аналоговые и аналого-цифровые устройства/Основы теории управления</t>
  </si>
  <si>
    <t>Модуль «Проблемно-ориентированные электронные вычислительные средства»</t>
  </si>
  <si>
    <t>Теория и применение цифровой обработки сигналов</t>
  </si>
  <si>
    <t>Проектирование проблемно-ориентированных вычислительных средств</t>
  </si>
  <si>
    <t>Курсовой проект  по учебной дисциплине «Проектирование  проблемно-ориентированных вычислительных средств»</t>
  </si>
  <si>
    <t>Программирование проблемно-ориентированных вычислительных средств реального времени</t>
  </si>
  <si>
    <t>Модуль «Встраиваемые системы цифровой обработки сигналов»</t>
  </si>
  <si>
    <t>Вычислительные алгоритмы для встраиваемых систем/Быстрые алгоритмы цифровой обработки сигналов</t>
  </si>
  <si>
    <t>Системы обработки медиаданных</t>
  </si>
  <si>
    <t>Электронные приборы</t>
  </si>
  <si>
    <t>Проектирование вычислительных устройств на языках описания аппаратуры</t>
  </si>
  <si>
    <t>Программирование компьютеров</t>
  </si>
  <si>
    <t>Курсовой проект по учебной дисциплине «Проектирование вычислительных устройств на языках описания аппаратуры»</t>
  </si>
  <si>
    <t>Проектирование вычислительных средств с динамически реконфигурируемой архитектурой/Проектирование встраиваемых систем</t>
  </si>
  <si>
    <t>2.5.1</t>
  </si>
  <si>
    <t>2.5.2</t>
  </si>
  <si>
    <t>2.7</t>
  </si>
  <si>
    <t>1.9.1</t>
  </si>
  <si>
    <t>1.9.2</t>
  </si>
  <si>
    <t>1.10</t>
  </si>
  <si>
    <t>1.4.3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</si>
  <si>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</si>
  <si>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</si>
  <si>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</si>
  <si>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</si>
  <si>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</si>
  <si>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</si>
  <si>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>УК-8</t>
  </si>
  <si>
    <t>УК-9</t>
  </si>
  <si>
    <t>УК-10</t>
  </si>
  <si>
    <t>УК-11</t>
  </si>
  <si>
    <t>2.1.3</t>
  </si>
  <si>
    <t>Логика</t>
  </si>
  <si>
    <t>УК-15</t>
  </si>
  <si>
    <t>УК-14</t>
  </si>
  <si>
    <t>УК-12</t>
  </si>
  <si>
    <t>УК-13</t>
  </si>
  <si>
    <t>3.2</t>
  </si>
  <si>
    <t>Коррупция и ее общественная опасность</t>
  </si>
  <si>
    <t>/1-6</t>
  </si>
  <si>
    <t>СК-7</t>
  </si>
  <si>
    <t>СК-8</t>
  </si>
  <si>
    <t>Специальные математические методы и функции</t>
  </si>
  <si>
    <t>Белорусский язык (профессиональная лексика)</t>
  </si>
  <si>
    <t>Модуль «Дополнительные главы математики»</t>
  </si>
  <si>
    <t>Дискретная математика</t>
  </si>
  <si>
    <t>Основы бизнеса и права в сфере инфокоммуникационных технологий</t>
  </si>
  <si>
    <t>Маркетинг программного продукта и услуг / Политические  институты и процессы в информационном обществе</t>
  </si>
  <si>
    <t xml:space="preserve">Метрология, стандартизация и сертификация (в информационных технологиях) </t>
  </si>
  <si>
    <t>Структурная и функциональная организация вычислительных машин</t>
  </si>
  <si>
    <t>Инженерная компьютерная графика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</si>
  <si>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</si>
  <si>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</si>
  <si>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</si>
  <si>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</si>
  <si>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</si>
  <si>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УК-16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</si>
  <si>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</si>
  <si>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</si>
  <si>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</si>
  <si>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1.8</t>
  </si>
  <si>
    <t>Модуль «Автоматизация проектирования электронных вычислительных средств»</t>
  </si>
  <si>
    <t>Методы и алгоритмы компьютерной графики/Методы и алгоритмы распознавания образов</t>
  </si>
  <si>
    <t>Микропроцессорные средства и системы</t>
  </si>
  <si>
    <t>УК-4,7</t>
  </si>
  <si>
    <t>УК-4,9,11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</si>
  <si>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</si>
  <si>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</si>
  <si>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</si>
  <si>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БПК-4</t>
  </si>
  <si>
    <t>БПК-3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</si>
  <si>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</si>
  <si>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БПК-5</t>
  </si>
  <si>
    <t>УК-2, БПК-6</t>
  </si>
  <si>
    <t>БПК-6</t>
  </si>
  <si>
    <t>БПК-7</t>
  </si>
  <si>
    <t>БПК-8</t>
  </si>
  <si>
    <t>БПК-9</t>
  </si>
  <si>
    <t>Модуль «Основы проектирования электронных вычислительных средств»</t>
  </si>
  <si>
    <t>БПК-10</t>
  </si>
  <si>
    <t>Компонент учреждения высшего образования</t>
  </si>
  <si>
    <t>БПК-11</t>
  </si>
  <si>
    <t>БПК-12</t>
  </si>
  <si>
    <t>БПК-13</t>
  </si>
  <si>
    <t>БПК-14</t>
  </si>
  <si>
    <t>БПК-15</t>
  </si>
  <si>
    <t>Курсовая работа по учебной дисциплине «Микропроцессорные средства и системы»</t>
  </si>
  <si>
    <t xml:space="preserve">               </t>
  </si>
  <si>
    <t>Ознакомительная</t>
  </si>
  <si>
    <t>Разработан в качестве примера реализации образовательного стандарта по специальности 1-40 02 02 «Электронные вычислительные средства».</t>
  </si>
  <si>
    <t>Председатель НМС по разработке программного обеспечения и инфомационно-коммуникационным технологиям</t>
  </si>
  <si>
    <t>В.А.Прытков</t>
  </si>
  <si>
    <t>1.1.1, 2.1.3</t>
  </si>
  <si>
    <t>1.1.2, 2.1.2</t>
  </si>
  <si>
    <t>СК-9/СК-10</t>
  </si>
  <si>
    <t>СК-9</t>
  </si>
  <si>
    <t>СК-10</t>
  </si>
  <si>
    <t>Разрабатывать, обучать и модифицировать системы распознавания образов для задач классификационной обработки информации</t>
  </si>
  <si>
    <t>СК-11</t>
  </si>
  <si>
    <t>СК-12</t>
  </si>
  <si>
    <t>СК-13/СК-14</t>
  </si>
  <si>
    <t>СК-13</t>
  </si>
  <si>
    <t>СК-14</t>
  </si>
  <si>
    <t>Разрабатывать конструкции электронных вычислительных средств и их составных частей на основе электрических схем с использованием современной элементной базы, оформлять конструкторскую документацию</t>
  </si>
  <si>
    <t>Разрабатывать и оформлять конструкторско-технологическую документацию на объекты проектирования</t>
  </si>
  <si>
    <t>СК-15</t>
  </si>
  <si>
    <t>СК-16/СК-17</t>
  </si>
  <si>
    <t>СК-17</t>
  </si>
  <si>
    <t>СК-16</t>
  </si>
  <si>
    <t>Проектировать аналоговые и аналого-цифровые устройства для встраиваемых систем различного функционального назначения</t>
  </si>
  <si>
    <t>СК-18</t>
  </si>
  <si>
    <t>СК-19</t>
  </si>
  <si>
    <t>Проектировать специализированные вычислительные средства и системы с использованием проблемно-ориентированных процессоров</t>
  </si>
  <si>
    <t>СК-20</t>
  </si>
  <si>
    <t>СК-21</t>
  </si>
  <si>
    <t>СК-21/СК-22</t>
  </si>
  <si>
    <t>СК-22</t>
  </si>
  <si>
    <t>Проектировать динамически реконфигурируемые вычислительные структуры для систем реального времени</t>
  </si>
  <si>
    <t xml:space="preserve">Разрабатывать программное обеспечения проблемно-ориентированных вычислительных средств реального времени для различных приложений </t>
  </si>
  <si>
    <t>Применять проблемно-ориентированные вычислительные средства для проектирования встраиваемых систем</t>
  </si>
  <si>
    <t>СК-23</t>
  </si>
  <si>
    <t>СК-24/СК-25</t>
  </si>
  <si>
    <t>СК-24</t>
  </si>
  <si>
    <t>СК-25</t>
  </si>
  <si>
    <t>СК-26</t>
  </si>
  <si>
    <t>Политология</t>
  </si>
  <si>
    <t>История</t>
  </si>
  <si>
    <t>Философия</t>
  </si>
  <si>
    <t>Экономика</t>
  </si>
  <si>
    <t>Курсовая работа по учебной дисциплине «Арифметические и логические основы цифровых устройств»</t>
  </si>
  <si>
    <t>Применять общие вычислительные алгоритмы для проектирования встраиваемых систем</t>
  </si>
  <si>
    <t>Выбирать конкретные типы элементов при схемотехническом и конструкторском проектировании электронных вычислительных средств различного назначения</t>
  </si>
  <si>
    <t>Выполнять логическое моделирование, верификацию и синтез проектов цифровых устройств средствами систем автоматизированного проектирования с использованием языка VHDL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</si>
  <si>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</si>
  <si>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методы и алгоритмы цифровой обработки сигналов для проектирования встраиваемых систем</t>
  </si>
  <si>
    <t>Применять быстрые алгоритмы цифровой обработки сигналов для проектирования встраиваемых систем</t>
  </si>
  <si>
    <t>Применять основные методы и алгоритмы автоматизированного проектирования электронных вычислительных средств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</si>
  <si>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</si>
  <si>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</si>
  <si>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</si>
  <si>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</si>
  <si>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</si>
  <si>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</si>
  <si>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</si>
  <si>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</si>
  <si>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</si>
  <si>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</si>
  <si>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>УК-12, БПК-1</t>
  </si>
  <si>
    <t>УК-12, БПК-2</t>
  </si>
  <si>
    <t xml:space="preserve"> УК-12,БПК-3</t>
  </si>
  <si>
    <t>УК-12, БПК-4</t>
  </si>
  <si>
    <t xml:space="preserve"> УК-12, БПК-5</t>
  </si>
  <si>
    <t>1.2.1, 1.2.2</t>
  </si>
  <si>
    <t>Продолжение типового учебного плана по специальности   1-40 02 02 «Электронные вычислительные средства».</t>
  </si>
  <si>
    <t>1.3.1, 1.3.2, 1.4.1, 1.4.2, 1.4.3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</si>
  <si>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</si>
  <si>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</si>
  <si>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</si>
  <si>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 xml:space="preserve">Программировать цифровые вычислительные устройства и системы </t>
  </si>
  <si>
    <t>УК-4,10</t>
  </si>
  <si>
    <t>УК-4,8</t>
  </si>
  <si>
    <t>Безопасность жизнедеятельности человека</t>
  </si>
  <si>
    <t xml:space="preserve">УК-4,14/             УК-4,9,15       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</si>
  <si>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</si>
  <si>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УК-1,5,6</t>
  </si>
  <si>
    <t>Использовать современные сиситемы автоматизированного проектирования и базы данных для решения задач проектирования электронных вычислительных средств и разработки конструкторской документации</t>
  </si>
  <si>
    <t>/118</t>
  </si>
  <si>
    <t>/90</t>
  </si>
  <si>
    <t>/26</t>
  </si>
  <si>
    <t>/54</t>
  </si>
  <si>
    <t>/1</t>
  </si>
  <si>
    <t>УК-4,СК-1/                       УК-4,7,17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</si>
  <si>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</si>
  <si>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</si>
  <si>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</si>
  <si>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</si>
  <si>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</si>
  <si>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Применять методы и способы контроля параметров, стандартизации и сертификации программных средств и компьютерных систем</t>
  </si>
  <si>
    <t>Защита дипломного проекта (дипломной работы) в ГЭК</t>
  </si>
  <si>
    <t xml:space="preserve"> 4.1</t>
  </si>
  <si>
    <t>1.9.3</t>
  </si>
  <si>
    <t>1.10.1</t>
  </si>
  <si>
    <t>1.10.2</t>
  </si>
  <si>
    <t>1.10.3</t>
  </si>
  <si>
    <t>2.5.3</t>
  </si>
  <si>
    <t>2.6.1</t>
  </si>
  <si>
    <t>2.6.2</t>
  </si>
  <si>
    <t>2.6.3</t>
  </si>
  <si>
    <t>Программное обеспечение встраиваемых микропроцессорных систем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</si>
  <si>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</si>
  <si>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Примененять методы управления для проектирования встраиваемых вычислительных средств, взаимодействующих с заданными объектами</t>
  </si>
  <si>
    <t>Проектировать программное обеспечение встраиваемых микропроцессорных систем с использованием современных технологий программирования</t>
  </si>
  <si>
    <t>2.7.1</t>
  </si>
  <si>
    <t>2.7.2</t>
  </si>
  <si>
    <t>2.7.3</t>
  </si>
  <si>
    <t>2.8.1</t>
  </si>
  <si>
    <t>2.8.2</t>
  </si>
  <si>
    <t>2.8.3</t>
  </si>
  <si>
    <t>Название модуля, 
учебной дисциплины,                                 курсового проекта (курсовой работы)</t>
  </si>
  <si>
    <t>Модуль «Социально-гуманитарные              дисциплины 1»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</si>
  <si>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</si>
  <si>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1.9.1, 1.9.2, 1.10.1, 2.5.2, 2.6.1, 2.7.1</t>
  </si>
  <si>
    <t>1.1.1, 1.1.2, 1.1.3, 1.1.4,  2.1.2, 2.1.3</t>
  </si>
  <si>
    <t>Модуль «Встраиваемые микропроцессорные системы»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</si>
  <si>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</si>
  <si>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</si>
  <si>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Модуль «Социально-гуманитарные дисциплины 2»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</si>
  <si>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</si>
  <si>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</si>
  <si>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</si>
  <si>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</si>
  <si>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Начальник Главного управления профессионального образования                                                         Министерства образования Республики Беларусь</t>
  </si>
  <si>
    <t>Первый заместитель Министра промышленности Республики Беларусь</t>
  </si>
  <si>
    <t>С.М.Гунько</t>
  </si>
  <si>
    <t>Схемотехнический модуль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</si>
  <si>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</si>
  <si>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</si>
  <si>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нормативными правовыми актами Республики Беларусь, регулирующими экономическую и хозяйственную деятельность</t>
  </si>
  <si>
    <t>Использовать методы и средства программирования, объектно-ориентированный подход в программировании компьютеров, конструировать программы с использованием языков высокого уровня</t>
  </si>
  <si>
    <t>Оформлять объекты интеллектуальной собственности, вводить их в гражданский оборот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</si>
  <si>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</si>
  <si>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Ю.М.Лавринович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</si>
  <si>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</si>
  <si>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1-40 02 01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</si>
  <si>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</si>
  <si>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Строить схемы для реализации алгоритмов основных арифметических операций, описывать цифровые устройства в виде системы булевых функций и применять аппарат булевой алгебры для ее упрощения, синтезировать управляющие автоматы с помощью методов теории конечных автоматов</t>
  </si>
  <si>
    <t>Разрабатывать цифровые устройства различного типа на заданной элементной базе с заданным критерием оптимизации в соответствии с принципами построения и функционирования основных функциональных узлов электронных вычислительных средств</t>
  </si>
  <si>
    <t xml:space="preserve">Применять математический аппарат для создания алгоритмов и методов обработки графической информации </t>
  </si>
  <si>
    <t>Применять знания о строении и принципах функционирования компонентов архитектуры современных микропроцессорных систем, о взаимодействии компонентов между собой при их программировании</t>
  </si>
  <si>
    <t xml:space="preserve">Проектировать встраиваемые системы с использованием методов и алгоритмов обработки медиаданных </t>
  </si>
  <si>
    <t>Курсовой проект  по учебной дисциплине «Системы автоматизированного проектирования электронных вычислительных средств»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</si>
  <si>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</si>
  <si>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</si>
  <si>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Протокол № 3 от 16.03.2021</t>
  </si>
  <si>
    <t>УТВЕРЖДЕНО</t>
  </si>
  <si>
    <t xml:space="preserve">Первым заместителем </t>
  </si>
  <si>
    <t>И.А. 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</si>
  <si>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40-1-002/пр-тип.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</si>
  <si>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40-1-002/пр-тип.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</si>
  <si>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40-1-002/пр-тип.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</si>
  <si>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40-1-002/пр-тип.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</si>
</sst>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8"/>
      <color rgb="FFFF0000"/>
      <name val="Times New Roman"/>
      <family val="1"/>
      <charset val="204"/>
    </font>
    <font>
      <b/>
      <sz val="24"/>
      <color theme="0"/>
      <name val="Arial Cyr"/>
      <charset val="204"/>
    </font>
    <font>
      <sz val="22"/>
      <color theme="0"/>
      <name val="Arial Cyr"/>
      <charset val="204"/>
    </font>
    <font>
      <sz val="10"/>
      <color rgb="FFC00000"/>
      <name val="Times New Roman"/>
      <family val="1"/>
      <charset val="204"/>
    </font>
    <font>
      <sz val="24"/>
      <color rgb="FF0000FF"/>
      <name val="Arial Cyr"/>
      <charset val="204"/>
    </font>
    <font>
      <sz val="2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4"/>
      <color rgb="FF000000"/>
      <name val="Times New Roman"/>
      <family val="1"/>
      <charset val="204"/>
    </font>
    <font>
      <sz val="23"/>
      <color theme="1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25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11" fillId="0" borderId="0" xfId="1" applyFont="1" applyFill="1" applyBorder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12" fillId="0" borderId="0" xfId="0" applyNumberFormat="1" applyFont="1" applyFill="1"/>
    <xf numFmtId="49" fontId="1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3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8" fillId="0" borderId="0" xfId="0" applyFont="1" applyFill="1" applyBorder="1"/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/>
    <xf numFmtId="0" fontId="20" fillId="0" borderId="0" xfId="0" applyFont="1" applyFill="1" applyBorder="1" applyAlignment="1"/>
    <xf numFmtId="0" fontId="23" fillId="0" borderId="0" xfId="0" applyFont="1" applyFill="1" applyBorder="1"/>
    <xf numFmtId="0" fontId="21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7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 vertical="center"/>
    </xf>
    <xf numFmtId="0" fontId="35" fillId="0" borderId="0" xfId="0" applyFont="1" applyFill="1"/>
    <xf numFmtId="0" fontId="20" fillId="0" borderId="0" xfId="0" applyFont="1"/>
    <xf numFmtId="0" fontId="35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3" fillId="0" borderId="0" xfId="0" applyFont="1"/>
    <xf numFmtId="0" fontId="35" fillId="0" borderId="0" xfId="0" applyFont="1" applyFill="1" applyAlignment="1">
      <alignment horizontal="left"/>
    </xf>
    <xf numFmtId="0" fontId="10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/>
    </xf>
    <xf numFmtId="0" fontId="6" fillId="0" borderId="17" xfId="0" applyFont="1" applyFill="1" applyBorder="1"/>
    <xf numFmtId="0" fontId="6" fillId="0" borderId="14" xfId="0" applyFont="1" applyFill="1" applyBorder="1"/>
    <xf numFmtId="49" fontId="1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top"/>
    </xf>
    <xf numFmtId="0" fontId="6" fillId="0" borderId="16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top"/>
    </xf>
    <xf numFmtId="0" fontId="6" fillId="0" borderId="28" xfId="0" applyFont="1" applyFill="1" applyBorder="1"/>
    <xf numFmtId="0" fontId="6" fillId="0" borderId="11" xfId="0" applyFont="1" applyFill="1" applyBorder="1"/>
    <xf numFmtId="0" fontId="11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Border="1"/>
    <xf numFmtId="0" fontId="23" fillId="0" borderId="0" xfId="0" applyFont="1" applyFill="1" applyAlignment="1">
      <alignment horizontal="left"/>
    </xf>
    <xf numFmtId="49" fontId="21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0" fontId="20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Alignment="1">
      <alignment vertical="center"/>
    </xf>
    <xf numFmtId="0" fontId="41" fillId="0" borderId="0" xfId="0" applyFont="1" applyFill="1" applyAlignment="1">
      <alignment vertical="top"/>
    </xf>
    <xf numFmtId="0" fontId="41" fillId="0" borderId="0" xfId="0" applyFont="1" applyFill="1" applyAlignment="1"/>
    <xf numFmtId="0" fontId="41" fillId="0" borderId="0" xfId="0" applyFont="1" applyFill="1" applyAlignment="1">
      <alignment horizontal="right"/>
    </xf>
    <xf numFmtId="0" fontId="7" fillId="0" borderId="0" xfId="0" applyFont="1" applyFill="1"/>
    <xf numFmtId="49" fontId="6" fillId="0" borderId="13" xfId="0" applyNumberFormat="1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/>
    </xf>
    <xf numFmtId="49" fontId="11" fillId="0" borderId="61" xfId="0" applyNumberFormat="1" applyFont="1" applyFill="1" applyBorder="1" applyAlignment="1">
      <alignment horizontal="left" vertical="center"/>
    </xf>
    <xf numFmtId="0" fontId="41" fillId="0" borderId="0" xfId="0" applyFont="1" applyFill="1"/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20" fillId="0" borderId="24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top" wrapText="1"/>
    </xf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47" fillId="0" borderId="0" xfId="0" applyFont="1" applyFill="1" applyAlignment="1">
      <alignment horizontal="center"/>
    </xf>
    <xf numFmtId="0" fontId="49" fillId="0" borderId="0" xfId="0" applyFont="1" applyFill="1"/>
    <xf numFmtId="0" fontId="47" fillId="0" borderId="0" xfId="0" applyFont="1" applyFill="1" applyAlignment="1">
      <alignment horizontal="left"/>
    </xf>
    <xf numFmtId="0" fontId="50" fillId="0" borderId="0" xfId="0" applyFont="1" applyFill="1"/>
    <xf numFmtId="0" fontId="20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24" fillId="0" borderId="63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top"/>
    </xf>
    <xf numFmtId="49" fontId="24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vertical="top"/>
    </xf>
    <xf numFmtId="49" fontId="11" fillId="0" borderId="21" xfId="0" applyNumberFormat="1" applyFont="1" applyFill="1" applyBorder="1" applyAlignment="1">
      <alignment vertical="center"/>
    </xf>
    <xf numFmtId="0" fontId="53" fillId="0" borderId="67" xfId="0" applyFont="1" applyFill="1" applyBorder="1" applyAlignment="1">
      <alignment horizontal="center" vertical="center" wrapText="1"/>
    </xf>
    <xf numFmtId="0" fontId="19" fillId="0" borderId="67" xfId="0" applyFont="1" applyFill="1" applyBorder="1"/>
    <xf numFmtId="0" fontId="7" fillId="0" borderId="0" xfId="1" applyFont="1" applyFill="1" applyBorder="1"/>
    <xf numFmtId="0" fontId="8" fillId="4" borderId="0" xfId="0" applyFont="1" applyFill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Border="1"/>
    <xf numFmtId="0" fontId="14" fillId="4" borderId="0" xfId="0" applyFont="1" applyFill="1"/>
    <xf numFmtId="0" fontId="14" fillId="4" borderId="0" xfId="0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2" fillId="0" borderId="21" xfId="0" applyNumberFormat="1" applyFont="1" applyFill="1" applyBorder="1" applyAlignment="1">
      <alignment vertical="center"/>
    </xf>
    <xf numFmtId="49" fontId="52" fillId="0" borderId="29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49" fontId="35" fillId="0" borderId="0" xfId="0" applyNumberFormat="1" applyFont="1" applyFill="1"/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47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wrapText="1"/>
    </xf>
    <xf numFmtId="0" fontId="20" fillId="0" borderId="24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0" fontId="6" fillId="0" borderId="3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0" fontId="11" fillId="0" borderId="62" xfId="0" applyFont="1" applyFill="1" applyBorder="1" applyAlignment="1">
      <alignment vertical="justify" wrapText="1"/>
    </xf>
    <xf numFmtId="0" fontId="11" fillId="0" borderId="63" xfId="0" applyFont="1" applyFill="1" applyBorder="1" applyAlignment="1">
      <alignment vertical="justify" wrapText="1"/>
    </xf>
    <xf numFmtId="0" fontId="6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34" fillId="0" borderId="2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3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justify" wrapText="1"/>
    </xf>
    <xf numFmtId="0" fontId="6" fillId="0" borderId="53" xfId="0" applyFont="1" applyFill="1" applyBorder="1" applyAlignment="1">
      <alignment horizontal="center" vertical="justify" wrapText="1"/>
    </xf>
    <xf numFmtId="0" fontId="6" fillId="0" borderId="54" xfId="0" applyFont="1" applyFill="1" applyBorder="1" applyAlignment="1">
      <alignment horizontal="center" vertical="justify" wrapText="1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justify" wrapText="1"/>
    </xf>
    <xf numFmtId="0" fontId="11" fillId="0" borderId="4" xfId="0" applyFont="1" applyFill="1" applyBorder="1" applyAlignment="1">
      <alignment vertical="justify" wrapText="1"/>
    </xf>
    <xf numFmtId="0" fontId="11" fillId="0" borderId="5" xfId="0" applyFont="1" applyFill="1" applyBorder="1" applyAlignment="1">
      <alignment vertical="justify" wrapText="1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33" fillId="0" borderId="4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49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distributed"/>
    </xf>
    <xf numFmtId="0" fontId="6" fillId="0" borderId="67" xfId="0" applyFont="1" applyFill="1" applyBorder="1" applyAlignment="1">
      <alignment horizontal="left" vertical="distributed"/>
    </xf>
    <xf numFmtId="0" fontId="6" fillId="0" borderId="65" xfId="0" applyFont="1" applyFill="1" applyBorder="1" applyAlignment="1">
      <alignment horizontal="left" vertical="distributed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right" textRotation="90"/>
    </xf>
    <xf numFmtId="0" fontId="6" fillId="0" borderId="11" xfId="0" applyFont="1" applyFill="1" applyBorder="1" applyAlignment="1">
      <alignment horizontal="right" textRotation="90"/>
    </xf>
    <xf numFmtId="0" fontId="6" fillId="0" borderId="20" xfId="0" applyFont="1" applyFill="1" applyBorder="1" applyAlignment="1">
      <alignment horizontal="right" textRotation="90"/>
    </xf>
    <xf numFmtId="0" fontId="6" fillId="0" borderId="10" xfId="0" applyFont="1" applyFill="1" applyBorder="1" applyAlignment="1">
      <alignment horizontal="right" textRotation="90"/>
    </xf>
    <xf numFmtId="0" fontId="11" fillId="0" borderId="3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textRotation="90"/>
    </xf>
    <xf numFmtId="0" fontId="6" fillId="0" borderId="9" xfId="0" applyFont="1" applyFill="1" applyBorder="1" applyAlignment="1">
      <alignment horizontal="right" textRotation="90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vertical="center"/>
    </xf>
    <xf numFmtId="49" fontId="52" fillId="0" borderId="21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67" xfId="0" applyFont="1" applyFill="1" applyBorder="1" applyAlignment="1">
      <alignment horizontal="left" vertical="center" wrapText="1"/>
    </xf>
    <xf numFmtId="0" fontId="51" fillId="0" borderId="6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6" fontId="6" fillId="0" borderId="53" xfId="0" applyNumberFormat="1" applyFont="1" applyFill="1" applyBorder="1" applyAlignment="1">
      <alignment horizontal="center" vertical="center" wrapText="1"/>
    </xf>
    <xf numFmtId="16" fontId="6" fillId="0" borderId="3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distributed"/>
    </xf>
    <xf numFmtId="0" fontId="6" fillId="0" borderId="68" xfId="0" applyFont="1" applyFill="1" applyBorder="1" applyAlignment="1">
      <alignment horizontal="left" vertical="distributed"/>
    </xf>
    <xf numFmtId="0" fontId="6" fillId="0" borderId="69" xfId="0" applyFont="1" applyFill="1" applyBorder="1" applyAlignment="1">
      <alignment horizontal="left" vertical="distributed"/>
    </xf>
    <xf numFmtId="0" fontId="20" fillId="0" borderId="0" xfId="0" applyFont="1" applyBorder="1"/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Q1536"/>
  <sheetViews>
    <sheetView showZeros="0" tabSelected="1" showWhiteSpace="0" view="pageBreakPreview" zoomScale="20" zoomScaleNormal="43" zoomScaleSheetLayoutView="20" zoomScalePageLayoutView="40" workbookViewId="0">
      <selection sqref="A1:BI237"/>
    </sheetView>
  </sheetViews>
  <sheetFormatPr defaultColWidth="4.6640625" defaultRowHeight="13.2" x14ac:dyDescent="0.25"/>
  <cols>
    <col min="1" max="1" width="13.6640625" style="3" customWidth="1"/>
    <col min="2" max="17" width="6.6640625" style="3" customWidth="1"/>
    <col min="18" max="19" width="6.6640625" style="21" customWidth="1"/>
    <col min="20" max="23" width="6.6640625" style="29" customWidth="1"/>
    <col min="24" max="31" width="6.6640625" style="3" customWidth="1"/>
    <col min="32" max="32" width="11.6640625" style="3" customWidth="1"/>
    <col min="33" max="33" width="8.6640625" style="3" customWidth="1"/>
    <col min="34" max="34" width="6.6640625" style="3" customWidth="1"/>
    <col min="35" max="35" width="11.6640625" style="3" customWidth="1"/>
    <col min="36" max="36" width="8.6640625" style="3" customWidth="1"/>
    <col min="37" max="37" width="6.6640625" style="3" customWidth="1"/>
    <col min="38" max="38" width="11.6640625" style="3" customWidth="1"/>
    <col min="39" max="39" width="8.6640625" style="3" customWidth="1"/>
    <col min="40" max="40" width="6.6640625" style="3" customWidth="1"/>
    <col min="41" max="41" width="11.6640625" style="3" customWidth="1"/>
    <col min="42" max="42" width="8.6640625" style="3" customWidth="1"/>
    <col min="43" max="43" width="6.6640625" style="3" customWidth="1"/>
    <col min="44" max="44" width="11.6640625" style="3" customWidth="1"/>
    <col min="45" max="45" width="8.6640625" style="3" customWidth="1"/>
    <col min="46" max="46" width="6.6640625" style="3" customWidth="1"/>
    <col min="47" max="47" width="11.6640625" style="3" customWidth="1"/>
    <col min="48" max="48" width="8.6640625" style="3" customWidth="1"/>
    <col min="49" max="49" width="6.6640625" style="3" customWidth="1"/>
    <col min="50" max="50" width="11.6640625" style="3" customWidth="1"/>
    <col min="51" max="52" width="8.6640625" style="3" customWidth="1"/>
    <col min="53" max="53" width="6.6640625" style="3" customWidth="1"/>
    <col min="54" max="54" width="9.6640625" style="3" customWidth="1"/>
    <col min="55" max="55" width="7.6640625" style="3" customWidth="1"/>
    <col min="56" max="57" width="7.6640625" style="29" customWidth="1"/>
    <col min="58" max="60" width="7.6640625" style="22" customWidth="1"/>
    <col min="61" max="61" width="11.6640625" style="22" customWidth="1"/>
    <col min="62" max="62" width="8.5546875" style="3" customWidth="1"/>
    <col min="63" max="63" width="8.6640625" style="3" customWidth="1"/>
    <col min="64" max="64" width="6.6640625" style="3" customWidth="1"/>
    <col min="65" max="65" width="4.6640625" style="3"/>
    <col min="66" max="66" width="13" style="3" customWidth="1"/>
    <col min="67" max="67" width="5.6640625" style="32" customWidth="1"/>
    <col min="68" max="69" width="4.6640625" style="32"/>
    <col min="70" max="16384" width="4.6640625" style="3"/>
  </cols>
  <sheetData>
    <row r="1" spans="1:69" s="1" customFormat="1" ht="35.4" x14ac:dyDescent="0.6">
      <c r="B1" s="66" t="s">
        <v>442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65"/>
      <c r="S1" s="165"/>
      <c r="T1" s="66"/>
      <c r="U1" s="66"/>
      <c r="V1" s="166" t="s">
        <v>160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BC1" s="446"/>
      <c r="BD1" s="446"/>
      <c r="BE1" s="446"/>
      <c r="BF1" s="446"/>
      <c r="BG1" s="446"/>
      <c r="BH1" s="446"/>
      <c r="BI1" s="446"/>
      <c r="BO1" s="35"/>
      <c r="BP1" s="35"/>
      <c r="BQ1" s="35"/>
    </row>
    <row r="2" spans="1:69" ht="35.4" x14ac:dyDescent="0.6">
      <c r="B2" s="66" t="s">
        <v>443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65"/>
      <c r="S2" s="165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BD2" s="3"/>
      <c r="BE2" s="3"/>
    </row>
    <row r="3" spans="1:69" ht="35.4" x14ac:dyDescent="0.6">
      <c r="B3" s="66" t="s">
        <v>96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65"/>
      <c r="S3" s="165"/>
      <c r="T3" s="66"/>
      <c r="U3" s="66"/>
      <c r="V3" s="66"/>
      <c r="W3" s="66"/>
      <c r="X3" s="66"/>
      <c r="Y3" s="66"/>
      <c r="Z3" s="2" t="s">
        <v>158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BD3" s="3"/>
      <c r="BE3" s="3"/>
    </row>
    <row r="4" spans="1:69" ht="35.4" x14ac:dyDescent="0.6">
      <c r="B4" s="66" t="s">
        <v>97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165"/>
      <c r="S4" s="165"/>
      <c r="T4" s="167"/>
      <c r="U4" s="167"/>
      <c r="V4" s="66"/>
      <c r="W4" s="164"/>
      <c r="X4" s="164"/>
      <c r="Y4" s="164"/>
      <c r="Z4" s="164"/>
      <c r="AA4" s="164"/>
      <c r="AB4" s="164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Y4" s="164" t="s">
        <v>192</v>
      </c>
      <c r="AZ4" s="71"/>
      <c r="BA4" s="66"/>
      <c r="BB4" s="164"/>
      <c r="BC4" s="164"/>
      <c r="BD4" s="164"/>
      <c r="BE4" s="30"/>
      <c r="BF4" s="30"/>
      <c r="BG4" s="30"/>
      <c r="BH4" s="30"/>
      <c r="BI4" s="30"/>
      <c r="BJ4" s="27"/>
      <c r="BK4" s="27"/>
    </row>
    <row r="5" spans="1:69" ht="45.75" customHeight="1" x14ac:dyDescent="0.6">
      <c r="B5" s="67" t="s">
        <v>444</v>
      </c>
      <c r="C5" s="622"/>
      <c r="D5" s="622"/>
      <c r="E5" s="622"/>
      <c r="F5" s="622"/>
      <c r="G5" s="622"/>
      <c r="H5" s="622"/>
      <c r="J5" s="67"/>
      <c r="K5" s="67"/>
      <c r="L5" s="67"/>
      <c r="M5" s="67"/>
      <c r="N5" s="67"/>
      <c r="O5" s="67"/>
      <c r="P5" s="67"/>
      <c r="Q5" s="68"/>
      <c r="T5" s="3"/>
      <c r="U5" s="193" t="s">
        <v>168</v>
      </c>
      <c r="V5" s="193"/>
      <c r="W5" s="193"/>
      <c r="X5" s="193"/>
      <c r="Y5" s="193"/>
      <c r="Z5" s="193"/>
      <c r="AA5" s="166"/>
      <c r="AB5" s="169" t="s">
        <v>193</v>
      </c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28"/>
      <c r="AY5" s="164" t="s">
        <v>194</v>
      </c>
      <c r="AZ5" s="164"/>
      <c r="BA5" s="164"/>
      <c r="BB5" s="164"/>
      <c r="BC5" s="164"/>
      <c r="BD5" s="164"/>
      <c r="BE5" s="30"/>
      <c r="BF5" s="30"/>
      <c r="BG5" s="30"/>
      <c r="BJ5" s="27"/>
      <c r="BK5" s="27"/>
    </row>
    <row r="6" spans="1:69" ht="30" customHeight="1" x14ac:dyDescent="0.6">
      <c r="C6" s="20"/>
      <c r="D6" s="20"/>
      <c r="E6" s="69"/>
      <c r="F6" s="69"/>
      <c r="G6" s="69"/>
      <c r="H6" s="69"/>
      <c r="I6" s="67"/>
      <c r="J6" s="67"/>
      <c r="K6" s="67"/>
      <c r="L6" s="67"/>
      <c r="M6" s="67"/>
      <c r="N6" s="67"/>
      <c r="O6" s="67"/>
      <c r="P6" s="67"/>
      <c r="Q6" s="66"/>
      <c r="R6" s="66"/>
      <c r="S6" s="168"/>
      <c r="T6" s="168"/>
      <c r="U6" s="168"/>
      <c r="V6" s="66"/>
      <c r="W6" s="164"/>
      <c r="X6" s="164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45"/>
      <c r="AY6" s="150"/>
      <c r="AZ6" s="150"/>
      <c r="BA6" s="150"/>
      <c r="BB6" s="150"/>
      <c r="BC6" s="150"/>
      <c r="BD6" s="150"/>
      <c r="BE6" s="31"/>
      <c r="BF6" s="31"/>
      <c r="BG6" s="31"/>
      <c r="BJ6" s="28"/>
      <c r="BK6" s="28"/>
    </row>
    <row r="7" spans="1:69" ht="30" customHeight="1" x14ac:dyDescent="0.6">
      <c r="B7" s="623">
        <v>44294</v>
      </c>
      <c r="C7" s="624"/>
      <c r="D7" s="624"/>
      <c r="E7" s="624"/>
      <c r="F7" s="624"/>
      <c r="G7" s="624"/>
      <c r="H7" s="624"/>
      <c r="I7" s="624"/>
      <c r="J7" s="66"/>
      <c r="K7" s="66"/>
      <c r="L7" s="66"/>
      <c r="M7" s="66"/>
      <c r="N7" s="66"/>
      <c r="O7" s="66"/>
      <c r="P7" s="66"/>
      <c r="Q7" s="70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45"/>
      <c r="AY7" s="150"/>
      <c r="AZ7" s="150"/>
      <c r="BA7" s="150"/>
      <c r="BB7" s="150"/>
      <c r="BC7" s="150"/>
      <c r="BD7" s="150"/>
      <c r="BE7" s="31"/>
      <c r="BF7" s="31"/>
      <c r="BG7" s="31"/>
      <c r="BJ7" s="28"/>
      <c r="BK7" s="28"/>
    </row>
    <row r="8" spans="1:69" ht="31.2" customHeight="1" x14ac:dyDescent="0.6">
      <c r="B8" s="66" t="s">
        <v>295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71"/>
      <c r="R8" s="165"/>
      <c r="S8" s="165"/>
      <c r="T8" s="66"/>
      <c r="U8" s="66"/>
      <c r="V8" s="66"/>
      <c r="W8" s="66"/>
      <c r="X8" s="66"/>
      <c r="Y8" s="171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Y8" s="164" t="s">
        <v>159</v>
      </c>
      <c r="AZ8" s="66"/>
      <c r="BA8" s="66"/>
      <c r="BB8" s="66"/>
      <c r="BC8" s="66"/>
      <c r="BD8" s="71"/>
      <c r="BE8" s="22"/>
    </row>
    <row r="9" spans="1:69" ht="35.4" x14ac:dyDescent="0.6">
      <c r="B9" s="66" t="s">
        <v>445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65"/>
      <c r="S9" s="165"/>
      <c r="T9" s="66"/>
      <c r="U9" s="66"/>
      <c r="V9" s="66"/>
      <c r="W9" s="66"/>
      <c r="X9" s="66"/>
      <c r="Y9" s="66"/>
      <c r="Z9" s="66"/>
      <c r="AA9" s="66"/>
      <c r="AB9" s="66"/>
      <c r="AC9" s="66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Y9" s="66"/>
      <c r="AZ9" s="164"/>
      <c r="BA9" s="164"/>
      <c r="BB9" s="164"/>
      <c r="BC9" s="164"/>
      <c r="BD9" s="164"/>
      <c r="BE9" s="26"/>
      <c r="BF9" s="26"/>
      <c r="BG9" s="26"/>
      <c r="BH9" s="26"/>
      <c r="BI9" s="26"/>
    </row>
    <row r="10" spans="1:69" ht="35.4" x14ac:dyDescent="0.6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T10" s="1"/>
      <c r="U10" s="3"/>
      <c r="V10" s="26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BD10" s="3"/>
      <c r="BE10" s="3"/>
    </row>
    <row r="11" spans="1:69" ht="35.4" x14ac:dyDescent="0.6">
      <c r="B11" s="5" t="s">
        <v>137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65"/>
      <c r="S11" s="165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172"/>
      <c r="AN11" s="66"/>
      <c r="AO11" s="172" t="s">
        <v>6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D11" s="3"/>
      <c r="BE11" s="3"/>
    </row>
    <row r="12" spans="1:69" ht="13.8" thickBot="1" x14ac:dyDescent="0.3">
      <c r="T12" s="3"/>
      <c r="U12" s="3"/>
      <c r="V12" s="3"/>
      <c r="W12" s="3"/>
      <c r="BD12" s="3"/>
      <c r="BE12" s="3"/>
    </row>
    <row r="13" spans="1:69" ht="19.95" customHeight="1" x14ac:dyDescent="0.25">
      <c r="A13" s="498" t="s">
        <v>79</v>
      </c>
      <c r="B13" s="467" t="s">
        <v>91</v>
      </c>
      <c r="C13" s="329"/>
      <c r="D13" s="329"/>
      <c r="E13" s="329"/>
      <c r="F13" s="482" t="s">
        <v>345</v>
      </c>
      <c r="G13" s="329" t="s">
        <v>90</v>
      </c>
      <c r="H13" s="329"/>
      <c r="I13" s="329"/>
      <c r="J13" s="482" t="s">
        <v>346</v>
      </c>
      <c r="K13" s="329" t="s">
        <v>89</v>
      </c>
      <c r="L13" s="329"/>
      <c r="M13" s="329"/>
      <c r="N13" s="329"/>
      <c r="O13" s="329" t="s">
        <v>88</v>
      </c>
      <c r="P13" s="329"/>
      <c r="Q13" s="329"/>
      <c r="R13" s="329"/>
      <c r="S13" s="482" t="s">
        <v>347</v>
      </c>
      <c r="T13" s="329" t="s">
        <v>87</v>
      </c>
      <c r="U13" s="329"/>
      <c r="V13" s="329"/>
      <c r="W13" s="482" t="s">
        <v>348</v>
      </c>
      <c r="X13" s="329" t="s">
        <v>86</v>
      </c>
      <c r="Y13" s="329"/>
      <c r="Z13" s="329"/>
      <c r="AA13" s="482" t="s">
        <v>349</v>
      </c>
      <c r="AB13" s="329" t="s">
        <v>85</v>
      </c>
      <c r="AC13" s="329"/>
      <c r="AD13" s="329"/>
      <c r="AE13" s="329"/>
      <c r="AF13" s="482" t="s">
        <v>350</v>
      </c>
      <c r="AG13" s="329" t="s">
        <v>84</v>
      </c>
      <c r="AH13" s="329"/>
      <c r="AI13" s="329"/>
      <c r="AJ13" s="482" t="s">
        <v>351</v>
      </c>
      <c r="AK13" s="329" t="s">
        <v>83</v>
      </c>
      <c r="AL13" s="329"/>
      <c r="AM13" s="329"/>
      <c r="AN13" s="329"/>
      <c r="AO13" s="329" t="s">
        <v>82</v>
      </c>
      <c r="AP13" s="329"/>
      <c r="AQ13" s="329"/>
      <c r="AR13" s="329"/>
      <c r="AS13" s="482" t="s">
        <v>352</v>
      </c>
      <c r="AT13" s="329" t="s">
        <v>81</v>
      </c>
      <c r="AU13" s="329"/>
      <c r="AV13" s="329"/>
      <c r="AW13" s="482" t="s">
        <v>353</v>
      </c>
      <c r="AX13" s="329" t="s">
        <v>80</v>
      </c>
      <c r="AY13" s="329"/>
      <c r="AZ13" s="329"/>
      <c r="BA13" s="468"/>
      <c r="BB13" s="523" t="s">
        <v>33</v>
      </c>
      <c r="BC13" s="516" t="s">
        <v>28</v>
      </c>
      <c r="BD13" s="516" t="s">
        <v>29</v>
      </c>
      <c r="BE13" s="516" t="s">
        <v>76</v>
      </c>
      <c r="BF13" s="516" t="s">
        <v>75</v>
      </c>
      <c r="BG13" s="516" t="s">
        <v>77</v>
      </c>
      <c r="BH13" s="516" t="s">
        <v>78</v>
      </c>
      <c r="BI13" s="518" t="s">
        <v>5</v>
      </c>
    </row>
    <row r="14" spans="1:69" ht="306" customHeight="1" thickBot="1" x14ac:dyDescent="0.3">
      <c r="A14" s="499"/>
      <c r="B14" s="119" t="s">
        <v>92</v>
      </c>
      <c r="C14" s="95" t="s">
        <v>39</v>
      </c>
      <c r="D14" s="95" t="s">
        <v>40</v>
      </c>
      <c r="E14" s="95" t="s">
        <v>41</v>
      </c>
      <c r="F14" s="277"/>
      <c r="G14" s="95" t="s">
        <v>42</v>
      </c>
      <c r="H14" s="95" t="s">
        <v>43</v>
      </c>
      <c r="I14" s="95" t="s">
        <v>44</v>
      </c>
      <c r="J14" s="277"/>
      <c r="K14" s="95" t="s">
        <v>45</v>
      </c>
      <c r="L14" s="95" t="s">
        <v>46</v>
      </c>
      <c r="M14" s="95" t="s">
        <v>47</v>
      </c>
      <c r="N14" s="95" t="s">
        <v>48</v>
      </c>
      <c r="O14" s="95" t="s">
        <v>38</v>
      </c>
      <c r="P14" s="95" t="s">
        <v>39</v>
      </c>
      <c r="Q14" s="95" t="s">
        <v>40</v>
      </c>
      <c r="R14" s="95" t="s">
        <v>41</v>
      </c>
      <c r="S14" s="277"/>
      <c r="T14" s="95" t="s">
        <v>49</v>
      </c>
      <c r="U14" s="95" t="s">
        <v>50</v>
      </c>
      <c r="V14" s="95" t="s">
        <v>51</v>
      </c>
      <c r="W14" s="277"/>
      <c r="X14" s="95" t="s">
        <v>52</v>
      </c>
      <c r="Y14" s="95" t="s">
        <v>53</v>
      </c>
      <c r="Z14" s="95" t="s">
        <v>54</v>
      </c>
      <c r="AA14" s="277"/>
      <c r="AB14" s="95" t="s">
        <v>52</v>
      </c>
      <c r="AC14" s="95" t="s">
        <v>53</v>
      </c>
      <c r="AD14" s="95" t="s">
        <v>54</v>
      </c>
      <c r="AE14" s="95" t="s">
        <v>55</v>
      </c>
      <c r="AF14" s="277"/>
      <c r="AG14" s="95" t="s">
        <v>42</v>
      </c>
      <c r="AH14" s="95" t="s">
        <v>43</v>
      </c>
      <c r="AI14" s="95" t="s">
        <v>44</v>
      </c>
      <c r="AJ14" s="277"/>
      <c r="AK14" s="95" t="s">
        <v>56</v>
      </c>
      <c r="AL14" s="95" t="s">
        <v>57</v>
      </c>
      <c r="AM14" s="95" t="s">
        <v>58</v>
      </c>
      <c r="AN14" s="95" t="s">
        <v>59</v>
      </c>
      <c r="AO14" s="95" t="s">
        <v>38</v>
      </c>
      <c r="AP14" s="95" t="s">
        <v>39</v>
      </c>
      <c r="AQ14" s="95" t="s">
        <v>40</v>
      </c>
      <c r="AR14" s="95" t="s">
        <v>41</v>
      </c>
      <c r="AS14" s="277"/>
      <c r="AT14" s="95" t="s">
        <v>42</v>
      </c>
      <c r="AU14" s="95" t="s">
        <v>43</v>
      </c>
      <c r="AV14" s="95" t="s">
        <v>44</v>
      </c>
      <c r="AW14" s="277"/>
      <c r="AX14" s="95" t="s">
        <v>45</v>
      </c>
      <c r="AY14" s="95" t="s">
        <v>46</v>
      </c>
      <c r="AZ14" s="95" t="s">
        <v>47</v>
      </c>
      <c r="BA14" s="120" t="s">
        <v>60</v>
      </c>
      <c r="BB14" s="524"/>
      <c r="BC14" s="517"/>
      <c r="BD14" s="517"/>
      <c r="BE14" s="517"/>
      <c r="BF14" s="517"/>
      <c r="BG14" s="517"/>
      <c r="BH14" s="517"/>
      <c r="BI14" s="519"/>
    </row>
    <row r="15" spans="1:69" ht="30" customHeight="1" x14ac:dyDescent="0.55000000000000004">
      <c r="A15" s="121" t="s">
        <v>25</v>
      </c>
      <c r="B15" s="122"/>
      <c r="C15" s="123"/>
      <c r="D15" s="123"/>
      <c r="E15" s="123"/>
      <c r="F15" s="123"/>
      <c r="G15" s="123"/>
      <c r="H15" s="123"/>
      <c r="I15" s="123"/>
      <c r="J15" s="123">
        <v>17</v>
      </c>
      <c r="K15" s="123"/>
      <c r="L15" s="123"/>
      <c r="M15" s="123"/>
      <c r="N15" s="123"/>
      <c r="O15" s="97"/>
      <c r="P15" s="97"/>
      <c r="Q15" s="97"/>
      <c r="R15" s="97"/>
      <c r="S15" s="106" t="s">
        <v>0</v>
      </c>
      <c r="T15" s="106" t="s">
        <v>0</v>
      </c>
      <c r="U15" s="106" t="s">
        <v>0</v>
      </c>
      <c r="V15" s="124" t="s">
        <v>0</v>
      </c>
      <c r="W15" s="125" t="s">
        <v>62</v>
      </c>
      <c r="X15" s="125" t="s">
        <v>62</v>
      </c>
      <c r="Y15" s="97"/>
      <c r="Z15" s="97"/>
      <c r="AA15" s="97"/>
      <c r="AB15" s="97"/>
      <c r="AC15" s="97"/>
      <c r="AD15" s="97">
        <v>16</v>
      </c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106" t="s">
        <v>0</v>
      </c>
      <c r="AP15" s="106" t="s">
        <v>0</v>
      </c>
      <c r="AQ15" s="106" t="s">
        <v>0</v>
      </c>
      <c r="AR15" s="97" t="s">
        <v>1</v>
      </c>
      <c r="AS15" s="97" t="s">
        <v>1</v>
      </c>
      <c r="AT15" s="125" t="s">
        <v>62</v>
      </c>
      <c r="AU15" s="125" t="s">
        <v>62</v>
      </c>
      <c r="AV15" s="125" t="s">
        <v>62</v>
      </c>
      <c r="AW15" s="125" t="s">
        <v>62</v>
      </c>
      <c r="AX15" s="125" t="s">
        <v>62</v>
      </c>
      <c r="AY15" s="125" t="s">
        <v>62</v>
      </c>
      <c r="AZ15" s="125" t="s">
        <v>62</v>
      </c>
      <c r="BA15" s="126" t="s">
        <v>62</v>
      </c>
      <c r="BB15" s="96">
        <f>SUM(J15,AD15)</f>
        <v>33</v>
      </c>
      <c r="BC15" s="97">
        <v>7</v>
      </c>
      <c r="BD15" s="97">
        <v>2</v>
      </c>
      <c r="BE15" s="97"/>
      <c r="BF15" s="97"/>
      <c r="BG15" s="97"/>
      <c r="BH15" s="97">
        <v>10</v>
      </c>
      <c r="BI15" s="117">
        <f>SUM(BB15:BH15)</f>
        <v>52</v>
      </c>
    </row>
    <row r="16" spans="1:69" ht="30" customHeight="1" x14ac:dyDescent="0.55000000000000004">
      <c r="A16" s="127" t="s">
        <v>26</v>
      </c>
      <c r="B16" s="128"/>
      <c r="C16" s="129"/>
      <c r="D16" s="129"/>
      <c r="E16" s="129"/>
      <c r="F16" s="129"/>
      <c r="G16" s="129"/>
      <c r="H16" s="129"/>
      <c r="I16" s="129"/>
      <c r="J16" s="129">
        <v>17</v>
      </c>
      <c r="K16" s="129"/>
      <c r="L16" s="129"/>
      <c r="M16" s="129"/>
      <c r="N16" s="129"/>
      <c r="O16" s="80"/>
      <c r="P16" s="80"/>
      <c r="Q16" s="80"/>
      <c r="R16" s="80"/>
      <c r="S16" s="130" t="s">
        <v>0</v>
      </c>
      <c r="T16" s="130" t="s">
        <v>0</v>
      </c>
      <c r="U16" s="130" t="s">
        <v>0</v>
      </c>
      <c r="V16" s="130" t="s">
        <v>0</v>
      </c>
      <c r="W16" s="131" t="s">
        <v>62</v>
      </c>
      <c r="X16" s="131" t="s">
        <v>62</v>
      </c>
      <c r="Y16" s="80"/>
      <c r="Z16" s="80"/>
      <c r="AA16" s="80"/>
      <c r="AB16" s="80"/>
      <c r="AC16" s="80"/>
      <c r="AD16" s="80">
        <v>17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130"/>
      <c r="AP16" s="130" t="s">
        <v>0</v>
      </c>
      <c r="AQ16" s="130" t="s">
        <v>0</v>
      </c>
      <c r="AR16" s="130" t="s">
        <v>0</v>
      </c>
      <c r="AS16" s="130" t="s">
        <v>0</v>
      </c>
      <c r="AT16" s="131" t="s">
        <v>62</v>
      </c>
      <c r="AU16" s="131" t="s">
        <v>62</v>
      </c>
      <c r="AV16" s="131" t="s">
        <v>62</v>
      </c>
      <c r="AW16" s="131" t="s">
        <v>62</v>
      </c>
      <c r="AX16" s="131" t="s">
        <v>62</v>
      </c>
      <c r="AY16" s="131" t="s">
        <v>62</v>
      </c>
      <c r="AZ16" s="131" t="s">
        <v>62</v>
      </c>
      <c r="BA16" s="132" t="s">
        <v>62</v>
      </c>
      <c r="BB16" s="79">
        <f>SUM(J16,AD16)</f>
        <v>34</v>
      </c>
      <c r="BC16" s="80">
        <v>8</v>
      </c>
      <c r="BD16" s="80"/>
      <c r="BE16" s="80"/>
      <c r="BF16" s="80"/>
      <c r="BG16" s="80"/>
      <c r="BH16" s="80">
        <v>10</v>
      </c>
      <c r="BI16" s="85">
        <f t="shared" ref="BI16:BI18" si="0">SUM(BB16:BH16)</f>
        <v>52</v>
      </c>
    </row>
    <row r="17" spans="1:2643" ht="30" customHeight="1" x14ac:dyDescent="0.55000000000000004">
      <c r="A17" s="127" t="s">
        <v>27</v>
      </c>
      <c r="B17" s="128"/>
      <c r="C17" s="129"/>
      <c r="D17" s="129"/>
      <c r="E17" s="129"/>
      <c r="F17" s="129"/>
      <c r="G17" s="129"/>
      <c r="H17" s="129"/>
      <c r="I17" s="129"/>
      <c r="J17" s="129">
        <v>16</v>
      </c>
      <c r="K17" s="129"/>
      <c r="L17" s="129"/>
      <c r="M17" s="129"/>
      <c r="N17" s="129"/>
      <c r="O17" s="80"/>
      <c r="P17" s="80"/>
      <c r="Q17" s="80"/>
      <c r="R17" s="130" t="s">
        <v>0</v>
      </c>
      <c r="S17" s="130" t="s">
        <v>0</v>
      </c>
      <c r="T17" s="130" t="s">
        <v>0</v>
      </c>
      <c r="U17" s="131" t="s">
        <v>62</v>
      </c>
      <c r="V17" s="131" t="s">
        <v>62</v>
      </c>
      <c r="W17" s="80"/>
      <c r="X17" s="80"/>
      <c r="Y17" s="80"/>
      <c r="Z17" s="80"/>
      <c r="AA17" s="80"/>
      <c r="AB17" s="80"/>
      <c r="AC17" s="80"/>
      <c r="AD17" s="80">
        <v>16</v>
      </c>
      <c r="AE17" s="80"/>
      <c r="AF17" s="80"/>
      <c r="AG17" s="80"/>
      <c r="AH17" s="80"/>
      <c r="AI17" s="80"/>
      <c r="AJ17" s="80"/>
      <c r="AK17" s="80"/>
      <c r="AL17" s="80"/>
      <c r="AM17" s="130" t="s">
        <v>0</v>
      </c>
      <c r="AN17" s="130" t="s">
        <v>0</v>
      </c>
      <c r="AO17" s="130" t="s">
        <v>0</v>
      </c>
      <c r="AP17" s="80" t="s">
        <v>64</v>
      </c>
      <c r="AQ17" s="80" t="s">
        <v>64</v>
      </c>
      <c r="AR17" s="80" t="s">
        <v>64</v>
      </c>
      <c r="AS17" s="80" t="s">
        <v>64</v>
      </c>
      <c r="AT17" s="131" t="s">
        <v>62</v>
      </c>
      <c r="AU17" s="131" t="s">
        <v>62</v>
      </c>
      <c r="AV17" s="131" t="s">
        <v>62</v>
      </c>
      <c r="AW17" s="131" t="s">
        <v>62</v>
      </c>
      <c r="AX17" s="131" t="s">
        <v>62</v>
      </c>
      <c r="AY17" s="131" t="s">
        <v>62</v>
      </c>
      <c r="AZ17" s="131" t="s">
        <v>62</v>
      </c>
      <c r="BA17" s="132" t="s">
        <v>62</v>
      </c>
      <c r="BB17" s="79">
        <f>SUM(J17,AD17)</f>
        <v>32</v>
      </c>
      <c r="BC17" s="80">
        <v>6</v>
      </c>
      <c r="BD17" s="80"/>
      <c r="BE17" s="80">
        <v>4</v>
      </c>
      <c r="BF17" s="80"/>
      <c r="BG17" s="80"/>
      <c r="BH17" s="80">
        <v>10</v>
      </c>
      <c r="BI17" s="85">
        <f t="shared" si="0"/>
        <v>52</v>
      </c>
    </row>
    <row r="18" spans="1:2643" ht="30" customHeight="1" thickBot="1" x14ac:dyDescent="0.6">
      <c r="A18" s="133" t="s">
        <v>157</v>
      </c>
      <c r="B18" s="134"/>
      <c r="C18" s="135"/>
      <c r="D18" s="135"/>
      <c r="E18" s="135"/>
      <c r="F18" s="135"/>
      <c r="G18" s="135"/>
      <c r="H18" s="135"/>
      <c r="I18" s="135"/>
      <c r="J18" s="135">
        <v>17</v>
      </c>
      <c r="K18" s="135"/>
      <c r="L18" s="135"/>
      <c r="M18" s="135"/>
      <c r="N18" s="135"/>
      <c r="O18" s="93"/>
      <c r="P18" s="93"/>
      <c r="Q18" s="93"/>
      <c r="R18" s="93"/>
      <c r="S18" s="136" t="s">
        <v>0</v>
      </c>
      <c r="T18" s="136" t="s">
        <v>0</v>
      </c>
      <c r="U18" s="136" t="s">
        <v>0</v>
      </c>
      <c r="V18" s="136" t="s">
        <v>0</v>
      </c>
      <c r="W18" s="137" t="s">
        <v>62</v>
      </c>
      <c r="X18" s="137" t="s">
        <v>62</v>
      </c>
      <c r="Y18" s="93" t="s">
        <v>64</v>
      </c>
      <c r="Z18" s="93" t="s">
        <v>64</v>
      </c>
      <c r="AA18" s="93" t="s">
        <v>64</v>
      </c>
      <c r="AB18" s="93" t="s">
        <v>64</v>
      </c>
      <c r="AC18" s="93" t="s">
        <v>64</v>
      </c>
      <c r="AD18" s="93" t="s">
        <v>64</v>
      </c>
      <c r="AE18" s="136" t="s">
        <v>94</v>
      </c>
      <c r="AF18" s="136" t="s">
        <v>94</v>
      </c>
      <c r="AG18" s="136" t="s">
        <v>94</v>
      </c>
      <c r="AH18" s="136" t="s">
        <v>94</v>
      </c>
      <c r="AI18" s="136" t="s">
        <v>94</v>
      </c>
      <c r="AJ18" s="136" t="s">
        <v>94</v>
      </c>
      <c r="AK18" s="136" t="s">
        <v>94</v>
      </c>
      <c r="AL18" s="136" t="s">
        <v>94</v>
      </c>
      <c r="AM18" s="136" t="s">
        <v>94</v>
      </c>
      <c r="AN18" s="136" t="s">
        <v>94</v>
      </c>
      <c r="AO18" s="136" t="s">
        <v>94</v>
      </c>
      <c r="AP18" s="136" t="s">
        <v>94</v>
      </c>
      <c r="AQ18" s="136" t="s">
        <v>66</v>
      </c>
      <c r="AR18" s="136" t="s">
        <v>66</v>
      </c>
      <c r="AS18" s="93"/>
      <c r="AT18" s="93"/>
      <c r="AU18" s="93"/>
      <c r="AV18" s="93"/>
      <c r="AW18" s="93"/>
      <c r="AX18" s="93"/>
      <c r="AY18" s="93"/>
      <c r="AZ18" s="93"/>
      <c r="BA18" s="120"/>
      <c r="BB18" s="92">
        <f>SUM(J18,AD18)</f>
        <v>17</v>
      </c>
      <c r="BC18" s="93">
        <v>4</v>
      </c>
      <c r="BD18" s="93"/>
      <c r="BE18" s="93">
        <v>6</v>
      </c>
      <c r="BF18" s="93">
        <v>12</v>
      </c>
      <c r="BG18" s="93">
        <v>2</v>
      </c>
      <c r="BH18" s="93">
        <v>2</v>
      </c>
      <c r="BI18" s="94">
        <f t="shared" si="0"/>
        <v>43</v>
      </c>
    </row>
    <row r="19" spans="1:2643" s="24" customFormat="1" ht="30" customHeight="1" thickBot="1" x14ac:dyDescent="0.55000000000000004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>
        <f>SUM(BB15:BB18)</f>
        <v>116</v>
      </c>
      <c r="BC19" s="142">
        <f t="shared" ref="BC19:BI19" si="1">SUM(BC15:BC18)</f>
        <v>25</v>
      </c>
      <c r="BD19" s="142">
        <f t="shared" si="1"/>
        <v>2</v>
      </c>
      <c r="BE19" s="142">
        <f t="shared" si="1"/>
        <v>10</v>
      </c>
      <c r="BF19" s="142">
        <f t="shared" si="1"/>
        <v>12</v>
      </c>
      <c r="BG19" s="142">
        <f t="shared" si="1"/>
        <v>2</v>
      </c>
      <c r="BH19" s="142">
        <f t="shared" si="1"/>
        <v>32</v>
      </c>
      <c r="BI19" s="143">
        <f t="shared" si="1"/>
        <v>199</v>
      </c>
      <c r="BO19" s="33"/>
      <c r="BP19" s="33"/>
      <c r="BQ19" s="33"/>
    </row>
    <row r="20" spans="1:2643" ht="25.2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BD20" s="3"/>
      <c r="BE20" s="3"/>
      <c r="BJ20" s="36">
        <f>SUM(BF31,BF66)</f>
        <v>100</v>
      </c>
    </row>
    <row r="21" spans="1:2643" ht="25.2" x14ac:dyDescent="0.45">
      <c r="A21" s="7"/>
      <c r="B21" s="7"/>
      <c r="C21" s="9" t="s">
        <v>7</v>
      </c>
      <c r="D21" s="9"/>
      <c r="E21" s="9"/>
      <c r="F21" s="9"/>
      <c r="G21" s="15"/>
      <c r="H21" s="10"/>
      <c r="I21" s="11" t="s">
        <v>95</v>
      </c>
      <c r="J21" s="9" t="s">
        <v>4</v>
      </c>
      <c r="K21" s="15"/>
      <c r="L21" s="15"/>
      <c r="M21" s="15"/>
      <c r="N21" s="9"/>
      <c r="O21" s="9"/>
      <c r="P21" s="9"/>
      <c r="Q21" s="9"/>
      <c r="R21" s="12"/>
      <c r="S21" s="13" t="s">
        <v>1</v>
      </c>
      <c r="T21" s="11" t="s">
        <v>95</v>
      </c>
      <c r="U21" s="9" t="s">
        <v>61</v>
      </c>
      <c r="V21" s="15"/>
      <c r="W21" s="9"/>
      <c r="X21" s="9"/>
      <c r="Y21" s="9"/>
      <c r="Z21" s="9"/>
      <c r="AA21" s="9"/>
      <c r="AB21" s="9"/>
      <c r="AC21" s="9"/>
      <c r="AD21" s="15"/>
      <c r="AE21" s="14" t="s">
        <v>94</v>
      </c>
      <c r="AF21" s="11" t="s">
        <v>95</v>
      </c>
      <c r="AG21" s="9" t="s">
        <v>93</v>
      </c>
      <c r="AH21" s="9"/>
      <c r="AI21" s="9"/>
      <c r="AJ21" s="15"/>
      <c r="AK21" s="15"/>
      <c r="AL21" s="15"/>
      <c r="AM21" s="15"/>
      <c r="AN21" s="15"/>
      <c r="AQ21" s="14" t="s">
        <v>62</v>
      </c>
      <c r="AR21" s="11" t="s">
        <v>95</v>
      </c>
      <c r="AS21" s="9" t="s">
        <v>63</v>
      </c>
      <c r="AT21" s="15"/>
      <c r="AU21" s="15"/>
      <c r="AV21" s="15"/>
      <c r="BD21" s="3"/>
      <c r="BE21" s="3"/>
    </row>
    <row r="22" spans="1:2643" ht="25.2" x14ac:dyDescent="0.45">
      <c r="A22" s="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BD22" s="3"/>
      <c r="BE22" s="3"/>
    </row>
    <row r="23" spans="1:2643" ht="25.2" x14ac:dyDescent="0.45">
      <c r="A23" s="7"/>
      <c r="B23" s="7"/>
      <c r="C23" s="9"/>
      <c r="D23" s="9"/>
      <c r="E23" s="9"/>
      <c r="F23" s="9"/>
      <c r="G23" s="9"/>
      <c r="H23" s="16" t="s">
        <v>0</v>
      </c>
      <c r="I23" s="11" t="s">
        <v>95</v>
      </c>
      <c r="J23" s="9" t="s">
        <v>67</v>
      </c>
      <c r="K23" s="15"/>
      <c r="L23" s="15"/>
      <c r="M23" s="15"/>
      <c r="N23" s="9"/>
      <c r="O23" s="9"/>
      <c r="P23" s="9"/>
      <c r="Q23" s="9"/>
      <c r="R23" s="12"/>
      <c r="S23" s="14" t="s">
        <v>64</v>
      </c>
      <c r="T23" s="11" t="s">
        <v>95</v>
      </c>
      <c r="U23" s="9" t="s">
        <v>68</v>
      </c>
      <c r="V23" s="15"/>
      <c r="W23" s="9"/>
      <c r="X23" s="9"/>
      <c r="Y23" s="9"/>
      <c r="Z23" s="9"/>
      <c r="AA23" s="9"/>
      <c r="AB23" s="9"/>
      <c r="AC23" s="9"/>
      <c r="AD23" s="15"/>
      <c r="AE23" s="14" t="s">
        <v>66</v>
      </c>
      <c r="AF23" s="11" t="s">
        <v>95</v>
      </c>
      <c r="AG23" s="9" t="s">
        <v>65</v>
      </c>
      <c r="AH23" s="9"/>
      <c r="AI23" s="9"/>
      <c r="AJ23" s="15"/>
      <c r="AK23" s="15"/>
      <c r="AL23" s="15"/>
      <c r="AM23" s="15"/>
      <c r="AN23" s="15"/>
      <c r="AO23" s="15"/>
      <c r="AV23" s="15"/>
      <c r="BD23" s="3"/>
      <c r="BE23" s="3"/>
    </row>
    <row r="24" spans="1:2643" ht="23.25" customHeight="1" x14ac:dyDescent="0.4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7"/>
      <c r="S24" s="1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"/>
      <c r="AK24" s="4"/>
      <c r="AL24" s="4"/>
      <c r="AM24" s="4"/>
      <c r="AN24" s="4"/>
      <c r="AO24" s="4"/>
      <c r="AP24" s="4"/>
      <c r="AQ24" s="4"/>
      <c r="AR24" s="4"/>
      <c r="AS24" s="4"/>
      <c r="BD24" s="3"/>
      <c r="BE24" s="3"/>
    </row>
    <row r="25" spans="1:2643" ht="35.4" x14ac:dyDescent="0.6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7"/>
      <c r="S25" s="17"/>
      <c r="T25" s="6"/>
      <c r="U25" s="6"/>
      <c r="V25" s="6"/>
      <c r="W25" s="6"/>
      <c r="X25" s="6"/>
      <c r="Y25" s="6"/>
      <c r="Z25" s="6"/>
      <c r="AA25" s="210" t="s">
        <v>37</v>
      </c>
      <c r="AB25" s="272"/>
      <c r="AC25" s="272"/>
      <c r="AD25" s="272"/>
      <c r="AE25" s="272"/>
      <c r="AF25" s="272"/>
      <c r="AG25" s="272"/>
      <c r="AH25" s="272"/>
      <c r="AI25" s="272"/>
      <c r="AJ25" s="66"/>
      <c r="AK25" s="66"/>
      <c r="AL25" s="4"/>
      <c r="AM25" s="4"/>
      <c r="AN25" s="4"/>
      <c r="AO25" s="4"/>
      <c r="AP25" s="4"/>
      <c r="AQ25" s="4"/>
      <c r="AR25" s="4"/>
      <c r="AS25" s="4"/>
      <c r="BD25" s="3"/>
      <c r="BE25" s="3"/>
      <c r="BI25" s="23"/>
      <c r="BJ25" s="25"/>
    </row>
    <row r="26" spans="1:2643" ht="24.7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BD26" s="3"/>
      <c r="BE26" s="3"/>
    </row>
    <row r="27" spans="1:2643" ht="32.4" customHeight="1" thickBot="1" x14ac:dyDescent="0.3">
      <c r="A27" s="484" t="s">
        <v>98</v>
      </c>
      <c r="B27" s="489" t="s">
        <v>406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1"/>
      <c r="P27" s="434" t="s">
        <v>8</v>
      </c>
      <c r="Q27" s="435"/>
      <c r="R27" s="435" t="s">
        <v>9</v>
      </c>
      <c r="S27" s="439"/>
      <c r="T27" s="292" t="s">
        <v>10</v>
      </c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4"/>
      <c r="AF27" s="520" t="s">
        <v>36</v>
      </c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2"/>
      <c r="BD27" s="356" t="s">
        <v>24</v>
      </c>
      <c r="BE27" s="358"/>
      <c r="BF27" s="356" t="s">
        <v>99</v>
      </c>
      <c r="BG27" s="357"/>
      <c r="BH27" s="357"/>
      <c r="BI27" s="358"/>
    </row>
    <row r="28" spans="1:2643" ht="32.4" customHeight="1" thickBot="1" x14ac:dyDescent="0.3">
      <c r="A28" s="485"/>
      <c r="B28" s="492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4"/>
      <c r="P28" s="436"/>
      <c r="Q28" s="437"/>
      <c r="R28" s="437"/>
      <c r="S28" s="440"/>
      <c r="T28" s="473" t="s">
        <v>5</v>
      </c>
      <c r="U28" s="435"/>
      <c r="V28" s="435" t="s">
        <v>11</v>
      </c>
      <c r="W28" s="439"/>
      <c r="X28" s="453" t="s">
        <v>12</v>
      </c>
      <c r="Y28" s="454"/>
      <c r="Z28" s="454"/>
      <c r="AA28" s="454"/>
      <c r="AB28" s="454"/>
      <c r="AC28" s="454"/>
      <c r="AD28" s="454"/>
      <c r="AE28" s="455"/>
      <c r="AF28" s="453" t="s">
        <v>14</v>
      </c>
      <c r="AG28" s="454"/>
      <c r="AH28" s="454"/>
      <c r="AI28" s="454"/>
      <c r="AJ28" s="454"/>
      <c r="AK28" s="455"/>
      <c r="AL28" s="453" t="s">
        <v>15</v>
      </c>
      <c r="AM28" s="454"/>
      <c r="AN28" s="454"/>
      <c r="AO28" s="454"/>
      <c r="AP28" s="454"/>
      <c r="AQ28" s="455"/>
      <c r="AR28" s="453" t="s">
        <v>16</v>
      </c>
      <c r="AS28" s="454"/>
      <c r="AT28" s="454"/>
      <c r="AU28" s="454"/>
      <c r="AV28" s="454"/>
      <c r="AW28" s="455"/>
      <c r="AX28" s="456" t="s">
        <v>153</v>
      </c>
      <c r="AY28" s="457"/>
      <c r="AZ28" s="457"/>
      <c r="BA28" s="457"/>
      <c r="BB28" s="457"/>
      <c r="BC28" s="458"/>
      <c r="BD28" s="359"/>
      <c r="BE28" s="361"/>
      <c r="BF28" s="359"/>
      <c r="BG28" s="360"/>
      <c r="BH28" s="360"/>
      <c r="BI28" s="361"/>
    </row>
    <row r="29" spans="1:2643" ht="76.95" customHeight="1" thickBot="1" x14ac:dyDescent="0.3">
      <c r="A29" s="485"/>
      <c r="B29" s="492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4"/>
      <c r="P29" s="436"/>
      <c r="Q29" s="437"/>
      <c r="R29" s="437"/>
      <c r="S29" s="440"/>
      <c r="T29" s="474"/>
      <c r="U29" s="437"/>
      <c r="V29" s="437"/>
      <c r="W29" s="440"/>
      <c r="X29" s="365" t="s">
        <v>13</v>
      </c>
      <c r="Y29" s="366"/>
      <c r="Z29" s="366" t="s">
        <v>100</v>
      </c>
      <c r="AA29" s="366"/>
      <c r="AB29" s="366" t="s">
        <v>101</v>
      </c>
      <c r="AC29" s="366"/>
      <c r="AD29" s="366" t="s">
        <v>74</v>
      </c>
      <c r="AE29" s="487"/>
      <c r="AF29" s="483" t="s">
        <v>148</v>
      </c>
      <c r="AG29" s="454"/>
      <c r="AH29" s="470"/>
      <c r="AI29" s="483" t="s">
        <v>176</v>
      </c>
      <c r="AJ29" s="454"/>
      <c r="AK29" s="470"/>
      <c r="AL29" s="483" t="s">
        <v>174</v>
      </c>
      <c r="AM29" s="454"/>
      <c r="AN29" s="455"/>
      <c r="AO29" s="483" t="s">
        <v>175</v>
      </c>
      <c r="AP29" s="454"/>
      <c r="AQ29" s="455"/>
      <c r="AR29" s="483" t="s">
        <v>149</v>
      </c>
      <c r="AS29" s="454"/>
      <c r="AT29" s="455"/>
      <c r="AU29" s="483" t="s">
        <v>150</v>
      </c>
      <c r="AV29" s="454"/>
      <c r="AW29" s="470"/>
      <c r="AX29" s="483" t="s">
        <v>185</v>
      </c>
      <c r="AY29" s="454"/>
      <c r="AZ29" s="455"/>
      <c r="BA29" s="479" t="s">
        <v>151</v>
      </c>
      <c r="BB29" s="480"/>
      <c r="BC29" s="481"/>
      <c r="BD29" s="359"/>
      <c r="BE29" s="361"/>
      <c r="BF29" s="359"/>
      <c r="BG29" s="360"/>
      <c r="BH29" s="360"/>
      <c r="BI29" s="361"/>
    </row>
    <row r="30" spans="1:2643" ht="147" customHeight="1" thickBot="1" x14ac:dyDescent="0.3">
      <c r="A30" s="486"/>
      <c r="B30" s="495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7"/>
      <c r="P30" s="438"/>
      <c r="Q30" s="368"/>
      <c r="R30" s="368"/>
      <c r="S30" s="441"/>
      <c r="T30" s="367"/>
      <c r="U30" s="368"/>
      <c r="V30" s="368"/>
      <c r="W30" s="441"/>
      <c r="X30" s="367"/>
      <c r="Y30" s="368"/>
      <c r="Z30" s="368"/>
      <c r="AA30" s="368"/>
      <c r="AB30" s="368"/>
      <c r="AC30" s="368"/>
      <c r="AD30" s="368"/>
      <c r="AE30" s="488"/>
      <c r="AF30" s="102" t="s">
        <v>3</v>
      </c>
      <c r="AG30" s="103" t="s">
        <v>17</v>
      </c>
      <c r="AH30" s="105" t="s">
        <v>18</v>
      </c>
      <c r="AI30" s="177" t="s">
        <v>3</v>
      </c>
      <c r="AJ30" s="103" t="s">
        <v>17</v>
      </c>
      <c r="AK30" s="105" t="s">
        <v>18</v>
      </c>
      <c r="AL30" s="177" t="s">
        <v>3</v>
      </c>
      <c r="AM30" s="103" t="s">
        <v>17</v>
      </c>
      <c r="AN30" s="104" t="s">
        <v>18</v>
      </c>
      <c r="AO30" s="102" t="s">
        <v>3</v>
      </c>
      <c r="AP30" s="103" t="s">
        <v>17</v>
      </c>
      <c r="AQ30" s="104" t="s">
        <v>18</v>
      </c>
      <c r="AR30" s="102" t="s">
        <v>3</v>
      </c>
      <c r="AS30" s="103" t="s">
        <v>17</v>
      </c>
      <c r="AT30" s="105" t="s">
        <v>18</v>
      </c>
      <c r="AU30" s="177" t="s">
        <v>3</v>
      </c>
      <c r="AV30" s="103" t="s">
        <v>17</v>
      </c>
      <c r="AW30" s="105" t="s">
        <v>18</v>
      </c>
      <c r="AX30" s="177" t="s">
        <v>3</v>
      </c>
      <c r="AY30" s="103" t="s">
        <v>17</v>
      </c>
      <c r="AZ30" s="104" t="s">
        <v>18</v>
      </c>
      <c r="BA30" s="102" t="s">
        <v>3</v>
      </c>
      <c r="BB30" s="103" t="s">
        <v>17</v>
      </c>
      <c r="BC30" s="105" t="s">
        <v>18</v>
      </c>
      <c r="BD30" s="362"/>
      <c r="BE30" s="364"/>
      <c r="BF30" s="362"/>
      <c r="BG30" s="363"/>
      <c r="BH30" s="363"/>
      <c r="BI30" s="364"/>
    </row>
    <row r="31" spans="1:2643" s="29" customFormat="1" ht="57.75" customHeight="1" thickBot="1" x14ac:dyDescent="0.3">
      <c r="A31" s="174" t="s">
        <v>19</v>
      </c>
      <c r="B31" s="459" t="s">
        <v>111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1"/>
      <c r="P31" s="469"/>
      <c r="Q31" s="454"/>
      <c r="R31" s="454"/>
      <c r="S31" s="470"/>
      <c r="T31" s="292">
        <f>SUM(T33:U65)</f>
        <v>3890</v>
      </c>
      <c r="U31" s="293"/>
      <c r="V31" s="471">
        <f>SUM(V33:W65)</f>
        <v>1832</v>
      </c>
      <c r="W31" s="293"/>
      <c r="X31" s="292">
        <f>SUM(X33:Y65)</f>
        <v>858</v>
      </c>
      <c r="Y31" s="472"/>
      <c r="Z31" s="293">
        <f>SUM(Z33:AA65)</f>
        <v>280</v>
      </c>
      <c r="AA31" s="293"/>
      <c r="AB31" s="293">
        <f>SUM(AB33:AC65)</f>
        <v>660</v>
      </c>
      <c r="AC31" s="293"/>
      <c r="AD31" s="471">
        <f>SUM(AD33:AE65)</f>
        <v>34</v>
      </c>
      <c r="AE31" s="294"/>
      <c r="AF31" s="175">
        <f>SUM(AF32:AF65)</f>
        <v>852</v>
      </c>
      <c r="AG31" s="90">
        <f>SUM(AG32:AG65)</f>
        <v>426</v>
      </c>
      <c r="AH31" s="176">
        <f>SUM(AH32:AH65)</f>
        <v>23</v>
      </c>
      <c r="AI31" s="89">
        <f>SUM(AI32:AI65)</f>
        <v>1026</v>
      </c>
      <c r="AJ31" s="90">
        <f>SUM(AJ32:AJ65)</f>
        <v>496</v>
      </c>
      <c r="AK31" s="176">
        <f>SUM(AK32:AK65)</f>
        <v>29</v>
      </c>
      <c r="AL31" s="89">
        <f>SUM(AL32:AL65)</f>
        <v>860</v>
      </c>
      <c r="AM31" s="90">
        <f>SUM(AM32:AM65)</f>
        <v>418</v>
      </c>
      <c r="AN31" s="91">
        <f>SUM(AN32:AN65)</f>
        <v>23</v>
      </c>
      <c r="AO31" s="175">
        <f>SUM(AO32:AO65)</f>
        <v>510</v>
      </c>
      <c r="AP31" s="90">
        <f>SUM(AP32:AP65)</f>
        <v>210</v>
      </c>
      <c r="AQ31" s="91">
        <f>SUM(AQ32:AQ65)</f>
        <v>14</v>
      </c>
      <c r="AR31" s="175">
        <f>SUM(AR32:AR65)</f>
        <v>216</v>
      </c>
      <c r="AS31" s="90">
        <f>SUM(AS32:AS65)</f>
        <v>104</v>
      </c>
      <c r="AT31" s="176">
        <f>SUM(AT32:AT65)</f>
        <v>6</v>
      </c>
      <c r="AU31" s="89">
        <f>SUM(AU32:AU65)</f>
        <v>426</v>
      </c>
      <c r="AV31" s="90">
        <f>SUM(AV32:AV65)</f>
        <v>178</v>
      </c>
      <c r="AW31" s="176">
        <f>SUM(AW32:AW65)</f>
        <v>12</v>
      </c>
      <c r="AX31" s="89">
        <f>SUM(AX32:AX65)</f>
        <v>0</v>
      </c>
      <c r="AY31" s="90">
        <f>SUM(AY32:AY65)</f>
        <v>0</v>
      </c>
      <c r="AZ31" s="91">
        <f>SUM(AZ32:AZ65)</f>
        <v>0</v>
      </c>
      <c r="BA31" s="175"/>
      <c r="BB31" s="90"/>
      <c r="BC31" s="91"/>
      <c r="BD31" s="471">
        <f>SUM(AH31,AK31,AN31,AQ31,AT31,AW31,AZ31)</f>
        <v>107</v>
      </c>
      <c r="BE31" s="472"/>
      <c r="BF31" s="512">
        <f>T31*100/T121</f>
        <v>52.824551873981534</v>
      </c>
      <c r="BG31" s="513"/>
      <c r="BH31" s="513"/>
      <c r="BI31" s="514"/>
      <c r="BJ31" s="63">
        <f>SUM(AF31,AI31,AL31,AO31,AR31,AU31,AX31,BA31)</f>
        <v>3890</v>
      </c>
      <c r="BK31" s="47">
        <f>SUM(AG31,AJ31,AM31,AP31,AS31,AV31,AY31,BB31)</f>
        <v>1832</v>
      </c>
      <c r="BL31" s="47">
        <f>SUM(AH31,AK31,AN31,AQ31,AT31,AW31,AZ31,BC31)</f>
        <v>107</v>
      </c>
      <c r="BM31" s="3"/>
      <c r="BN31" s="3"/>
      <c r="BO31" s="32"/>
      <c r="BP31" s="32"/>
      <c r="BQ31" s="32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</row>
    <row r="32" spans="1:2643" ht="65.25" customHeight="1" x14ac:dyDescent="0.4">
      <c r="A32" s="113" t="s">
        <v>102</v>
      </c>
      <c r="B32" s="447" t="s">
        <v>407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9"/>
      <c r="P32" s="467"/>
      <c r="Q32" s="329"/>
      <c r="R32" s="329"/>
      <c r="S32" s="468"/>
      <c r="T32" s="328"/>
      <c r="U32" s="329"/>
      <c r="V32" s="329"/>
      <c r="W32" s="468"/>
      <c r="X32" s="328"/>
      <c r="Y32" s="329"/>
      <c r="Z32" s="329"/>
      <c r="AA32" s="329"/>
      <c r="AB32" s="329"/>
      <c r="AC32" s="329"/>
      <c r="AD32" s="329"/>
      <c r="AE32" s="330"/>
      <c r="AF32" s="178"/>
      <c r="AG32" s="83"/>
      <c r="AH32" s="99"/>
      <c r="AI32" s="82"/>
      <c r="AJ32" s="83"/>
      <c r="AK32" s="99"/>
      <c r="AL32" s="82"/>
      <c r="AM32" s="83"/>
      <c r="AN32" s="84"/>
      <c r="AO32" s="178"/>
      <c r="AP32" s="83"/>
      <c r="AQ32" s="84"/>
      <c r="AR32" s="178"/>
      <c r="AS32" s="83"/>
      <c r="AT32" s="99"/>
      <c r="AU32" s="82"/>
      <c r="AV32" s="83"/>
      <c r="AW32" s="99"/>
      <c r="AX32" s="82"/>
      <c r="AY32" s="83"/>
      <c r="AZ32" s="84"/>
      <c r="BA32" s="178"/>
      <c r="BB32" s="83"/>
      <c r="BC32" s="84">
        <f>SUM(BC35:BC36)</f>
        <v>0</v>
      </c>
      <c r="BD32" s="467">
        <f t="shared" ref="BD32:BD45" si="2">SUM(AH32,AK32,AN32,AQ32,AT32,AW32,AZ32,BC32)</f>
        <v>0</v>
      </c>
      <c r="BE32" s="468"/>
      <c r="BF32" s="515"/>
      <c r="BG32" s="348"/>
      <c r="BH32" s="348"/>
      <c r="BI32" s="349"/>
      <c r="BN32" s="4"/>
    </row>
    <row r="33" spans="1:69" s="61" customFormat="1" ht="42" customHeight="1" x14ac:dyDescent="0.4">
      <c r="A33" s="107" t="s">
        <v>115</v>
      </c>
      <c r="B33" s="316" t="s">
        <v>333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7"/>
      <c r="P33" s="393"/>
      <c r="Q33" s="285"/>
      <c r="R33" s="285">
        <v>1</v>
      </c>
      <c r="S33" s="355"/>
      <c r="T33" s="284">
        <f>SUM(AF33,AI33,AL33,AO33,AR33,AU33,AX33)</f>
        <v>72</v>
      </c>
      <c r="U33" s="285"/>
      <c r="V33" s="285">
        <v>34</v>
      </c>
      <c r="W33" s="355"/>
      <c r="X33" s="284">
        <v>18</v>
      </c>
      <c r="Y33" s="285"/>
      <c r="Z33" s="285"/>
      <c r="AA33" s="285"/>
      <c r="AB33" s="285">
        <v>16</v>
      </c>
      <c r="AC33" s="285"/>
      <c r="AD33" s="285"/>
      <c r="AE33" s="286"/>
      <c r="AF33" s="108">
        <v>72</v>
      </c>
      <c r="AG33" s="80">
        <v>34</v>
      </c>
      <c r="AH33" s="81">
        <v>2</v>
      </c>
      <c r="AI33" s="79"/>
      <c r="AJ33" s="80"/>
      <c r="AK33" s="81"/>
      <c r="AL33" s="79"/>
      <c r="AM33" s="80"/>
      <c r="AN33" s="85"/>
      <c r="AO33" s="108"/>
      <c r="AP33" s="80"/>
      <c r="AQ33" s="85"/>
      <c r="AR33" s="108"/>
      <c r="AS33" s="80"/>
      <c r="AT33" s="81"/>
      <c r="AU33" s="79"/>
      <c r="AV33" s="80"/>
      <c r="AW33" s="81"/>
      <c r="AX33" s="79"/>
      <c r="AY33" s="80"/>
      <c r="AZ33" s="85"/>
      <c r="BA33" s="108"/>
      <c r="BB33" s="80"/>
      <c r="BC33" s="85"/>
      <c r="BD33" s="393">
        <f>SUM(AH33,AK33,AN33,AQ33,AT33,AW33,AZ33,BC33)</f>
        <v>2</v>
      </c>
      <c r="BE33" s="355"/>
      <c r="BF33" s="343" t="s">
        <v>272</v>
      </c>
      <c r="BG33" s="274"/>
      <c r="BH33" s="274"/>
      <c r="BI33" s="275"/>
      <c r="BO33" s="62"/>
      <c r="BP33" s="62"/>
      <c r="BQ33" s="62"/>
    </row>
    <row r="34" spans="1:69" s="61" customFormat="1" ht="51" customHeight="1" x14ac:dyDescent="0.4">
      <c r="A34" s="107" t="s">
        <v>116</v>
      </c>
      <c r="B34" s="316" t="s">
        <v>334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7"/>
      <c r="P34" s="393"/>
      <c r="Q34" s="285"/>
      <c r="R34" s="285">
        <v>2</v>
      </c>
      <c r="S34" s="355"/>
      <c r="T34" s="284">
        <f>SUM(AF34,AI34,AL34,AO34,AR34,AU34,AX34)</f>
        <v>72</v>
      </c>
      <c r="U34" s="285"/>
      <c r="V34" s="285">
        <v>34</v>
      </c>
      <c r="W34" s="355"/>
      <c r="X34" s="284">
        <v>18</v>
      </c>
      <c r="Y34" s="285"/>
      <c r="Z34" s="285"/>
      <c r="AA34" s="285"/>
      <c r="AB34" s="285">
        <v>16</v>
      </c>
      <c r="AC34" s="285"/>
      <c r="AD34" s="285"/>
      <c r="AE34" s="286"/>
      <c r="AF34" s="108"/>
      <c r="AG34" s="80"/>
      <c r="AH34" s="81"/>
      <c r="AI34" s="79">
        <v>72</v>
      </c>
      <c r="AJ34" s="80">
        <v>34</v>
      </c>
      <c r="AK34" s="81">
        <v>2</v>
      </c>
      <c r="AL34" s="79"/>
      <c r="AM34" s="80"/>
      <c r="AN34" s="85"/>
      <c r="AO34" s="108"/>
      <c r="AP34" s="80"/>
      <c r="AQ34" s="85"/>
      <c r="AR34" s="108"/>
      <c r="AS34" s="80"/>
      <c r="AT34" s="81"/>
      <c r="AU34" s="79"/>
      <c r="AV34" s="80"/>
      <c r="AW34" s="81"/>
      <c r="AX34" s="79"/>
      <c r="AY34" s="80"/>
      <c r="AZ34" s="85"/>
      <c r="BA34" s="108"/>
      <c r="BB34" s="80"/>
      <c r="BC34" s="85"/>
      <c r="BD34" s="393">
        <f>SUM(AH34,AK34,AN34,AQ34,AT34,AW34,AZ34,BC34)</f>
        <v>2</v>
      </c>
      <c r="BE34" s="355"/>
      <c r="BF34" s="343" t="s">
        <v>273</v>
      </c>
      <c r="BG34" s="274"/>
      <c r="BH34" s="274"/>
      <c r="BI34" s="275"/>
      <c r="BO34" s="62"/>
      <c r="BP34" s="62"/>
      <c r="BQ34" s="62"/>
    </row>
    <row r="35" spans="1:69" s="61" customFormat="1" ht="42" customHeight="1" x14ac:dyDescent="0.4">
      <c r="A35" s="107" t="s">
        <v>144</v>
      </c>
      <c r="B35" s="316" t="s">
        <v>335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7"/>
      <c r="P35" s="393">
        <v>3</v>
      </c>
      <c r="Q35" s="285"/>
      <c r="R35" s="285"/>
      <c r="S35" s="355"/>
      <c r="T35" s="284">
        <f>SUM(AF35,AI35,AL35,AO35,AR35,AU35,AX35)</f>
        <v>144</v>
      </c>
      <c r="U35" s="285"/>
      <c r="V35" s="285">
        <v>76</v>
      </c>
      <c r="W35" s="355"/>
      <c r="X35" s="284">
        <v>42</v>
      </c>
      <c r="Y35" s="285"/>
      <c r="Z35" s="285"/>
      <c r="AA35" s="285"/>
      <c r="AB35" s="285"/>
      <c r="AC35" s="285"/>
      <c r="AD35" s="285">
        <v>34</v>
      </c>
      <c r="AE35" s="286"/>
      <c r="AF35" s="108"/>
      <c r="AG35" s="80"/>
      <c r="AH35" s="81"/>
      <c r="AI35" s="79"/>
      <c r="AJ35" s="80"/>
      <c r="AK35" s="81"/>
      <c r="AL35" s="79">
        <v>144</v>
      </c>
      <c r="AM35" s="80">
        <v>76</v>
      </c>
      <c r="AN35" s="85">
        <v>4</v>
      </c>
      <c r="AO35" s="108"/>
      <c r="AP35" s="80"/>
      <c r="AQ35" s="85"/>
      <c r="AR35" s="108"/>
      <c r="AS35" s="80"/>
      <c r="AT35" s="81"/>
      <c r="AU35" s="79"/>
      <c r="AV35" s="80"/>
      <c r="AW35" s="81"/>
      <c r="AX35" s="79"/>
      <c r="AY35" s="80"/>
      <c r="AZ35" s="85"/>
      <c r="BA35" s="108"/>
      <c r="BB35" s="80"/>
      <c r="BC35" s="85"/>
      <c r="BD35" s="393">
        <f t="shared" ref="BD35:BD36" si="3">SUM(AH35,AK35,AN35,AQ35,AT35,AW35,AZ35,BC35)</f>
        <v>4</v>
      </c>
      <c r="BE35" s="355"/>
      <c r="BF35" s="343" t="s">
        <v>368</v>
      </c>
      <c r="BG35" s="274"/>
      <c r="BH35" s="274"/>
      <c r="BI35" s="275"/>
      <c r="BO35" s="62"/>
      <c r="BP35" s="62"/>
      <c r="BQ35" s="62"/>
    </row>
    <row r="36" spans="1:69" s="61" customFormat="1" ht="40.5" customHeight="1" x14ac:dyDescent="0.4">
      <c r="A36" s="107" t="s">
        <v>186</v>
      </c>
      <c r="B36" s="316" t="s">
        <v>336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7"/>
      <c r="P36" s="393">
        <v>4</v>
      </c>
      <c r="Q36" s="285"/>
      <c r="R36" s="285"/>
      <c r="S36" s="355"/>
      <c r="T36" s="284">
        <f t="shared" ref="T36" si="4">SUM(AF36,AI36,AL36,AO36,AR36,AU36,AX36)</f>
        <v>144</v>
      </c>
      <c r="U36" s="285"/>
      <c r="V36" s="285">
        <v>60</v>
      </c>
      <c r="W36" s="355"/>
      <c r="X36" s="284">
        <v>34</v>
      </c>
      <c r="Y36" s="285"/>
      <c r="Z36" s="285"/>
      <c r="AA36" s="285"/>
      <c r="AB36" s="285">
        <v>26</v>
      </c>
      <c r="AC36" s="285"/>
      <c r="AD36" s="285"/>
      <c r="AE36" s="286"/>
      <c r="AF36" s="108"/>
      <c r="AG36" s="80"/>
      <c r="AH36" s="81"/>
      <c r="AI36" s="79"/>
      <c r="AJ36" s="80"/>
      <c r="AK36" s="81"/>
      <c r="AL36" s="79"/>
      <c r="AM36" s="80"/>
      <c r="AN36" s="85"/>
      <c r="AO36" s="108">
        <v>144</v>
      </c>
      <c r="AP36" s="80">
        <v>60</v>
      </c>
      <c r="AQ36" s="85">
        <v>4</v>
      </c>
      <c r="AR36" s="108"/>
      <c r="AS36" s="80"/>
      <c r="AT36" s="81"/>
      <c r="AU36" s="79"/>
      <c r="AV36" s="80"/>
      <c r="AW36" s="81"/>
      <c r="AX36" s="79"/>
      <c r="AY36" s="80"/>
      <c r="AZ36" s="85"/>
      <c r="BA36" s="108"/>
      <c r="BB36" s="80"/>
      <c r="BC36" s="85"/>
      <c r="BD36" s="393">
        <f t="shared" si="3"/>
        <v>4</v>
      </c>
      <c r="BE36" s="355"/>
      <c r="BF36" s="343" t="s">
        <v>367</v>
      </c>
      <c r="BG36" s="274"/>
      <c r="BH36" s="274"/>
      <c r="BI36" s="275"/>
      <c r="BO36" s="62"/>
      <c r="BP36" s="62"/>
      <c r="BQ36" s="62"/>
    </row>
    <row r="37" spans="1:69" ht="54" customHeight="1" x14ac:dyDescent="0.25">
      <c r="A37" s="202" t="s">
        <v>112</v>
      </c>
      <c r="B37" s="394" t="s">
        <v>146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6"/>
      <c r="P37" s="393"/>
      <c r="Q37" s="285"/>
      <c r="R37" s="285"/>
      <c r="S37" s="355"/>
      <c r="T37" s="284"/>
      <c r="U37" s="285"/>
      <c r="V37" s="285"/>
      <c r="W37" s="355"/>
      <c r="X37" s="284"/>
      <c r="Y37" s="285"/>
      <c r="Z37" s="285"/>
      <c r="AA37" s="285"/>
      <c r="AB37" s="285"/>
      <c r="AC37" s="285"/>
      <c r="AD37" s="285">
        <f>SUM(AD39:AE39)</f>
        <v>0</v>
      </c>
      <c r="AE37" s="286"/>
      <c r="AF37" s="108"/>
      <c r="AG37" s="80"/>
      <c r="AH37" s="81"/>
      <c r="AI37" s="79"/>
      <c r="AJ37" s="80"/>
      <c r="AK37" s="81"/>
      <c r="AL37" s="79"/>
      <c r="AM37" s="80"/>
      <c r="AN37" s="85"/>
      <c r="AO37" s="108"/>
      <c r="AP37" s="80"/>
      <c r="AQ37" s="85"/>
      <c r="AR37" s="108"/>
      <c r="AS37" s="80"/>
      <c r="AT37" s="81"/>
      <c r="AU37" s="79"/>
      <c r="AV37" s="80"/>
      <c r="AW37" s="81"/>
      <c r="AX37" s="79"/>
      <c r="AY37" s="80"/>
      <c r="AZ37" s="85"/>
      <c r="BA37" s="108"/>
      <c r="BB37" s="80"/>
      <c r="BC37" s="85"/>
      <c r="BD37" s="393">
        <f t="shared" si="2"/>
        <v>0</v>
      </c>
      <c r="BE37" s="355"/>
      <c r="BF37" s="343"/>
      <c r="BG37" s="274"/>
      <c r="BH37" s="274"/>
      <c r="BI37" s="275"/>
    </row>
    <row r="38" spans="1:69" ht="57.75" customHeight="1" x14ac:dyDescent="0.25">
      <c r="A38" s="107" t="s">
        <v>130</v>
      </c>
      <c r="B38" s="316" t="s">
        <v>251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7"/>
      <c r="P38" s="393"/>
      <c r="Q38" s="285"/>
      <c r="R38" s="285">
        <v>1</v>
      </c>
      <c r="S38" s="355"/>
      <c r="T38" s="284">
        <f t="shared" ref="T38:T115" si="5">SUM(AF38,AI38,AL38,AO38,AR38,AU38,AX38)</f>
        <v>108</v>
      </c>
      <c r="U38" s="285"/>
      <c r="V38" s="285">
        <f t="shared" ref="V38:V88" si="6">SUM(AG38,AJ38,AM38,AP38,AS38,AV38,AY38)</f>
        <v>40</v>
      </c>
      <c r="W38" s="355"/>
      <c r="X38" s="284"/>
      <c r="Y38" s="285"/>
      <c r="Z38" s="285"/>
      <c r="AA38" s="285"/>
      <c r="AB38" s="285">
        <v>40</v>
      </c>
      <c r="AC38" s="285"/>
      <c r="AD38" s="285"/>
      <c r="AE38" s="286"/>
      <c r="AF38" s="108">
        <v>108</v>
      </c>
      <c r="AG38" s="80">
        <v>40</v>
      </c>
      <c r="AH38" s="81">
        <v>3</v>
      </c>
      <c r="AI38" s="79"/>
      <c r="AJ38" s="80"/>
      <c r="AK38" s="81"/>
      <c r="AL38" s="79"/>
      <c r="AM38" s="80"/>
      <c r="AN38" s="85"/>
      <c r="AO38" s="108"/>
      <c r="AP38" s="80"/>
      <c r="AQ38" s="85"/>
      <c r="AR38" s="108"/>
      <c r="AS38" s="80"/>
      <c r="AT38" s="81"/>
      <c r="AU38" s="79"/>
      <c r="AV38" s="80"/>
      <c r="AW38" s="81"/>
      <c r="AX38" s="79"/>
      <c r="AY38" s="80"/>
      <c r="AZ38" s="85"/>
      <c r="BA38" s="108"/>
      <c r="BB38" s="80"/>
      <c r="BC38" s="85"/>
      <c r="BD38" s="393">
        <f>SUM(AH38,AK38,AN38,AQ38,AT38,AW38,AZ38,BC38)</f>
        <v>3</v>
      </c>
      <c r="BE38" s="355"/>
      <c r="BF38" s="343" t="s">
        <v>128</v>
      </c>
      <c r="BG38" s="274"/>
      <c r="BH38" s="274"/>
      <c r="BI38" s="275"/>
    </row>
    <row r="39" spans="1:69" ht="45" customHeight="1" x14ac:dyDescent="0.25">
      <c r="A39" s="107" t="s">
        <v>113</v>
      </c>
      <c r="B39" s="316" t="s">
        <v>145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7"/>
      <c r="P39" s="393">
        <v>2</v>
      </c>
      <c r="Q39" s="285"/>
      <c r="R39" s="285">
        <v>1</v>
      </c>
      <c r="S39" s="355"/>
      <c r="T39" s="284">
        <f t="shared" si="5"/>
        <v>216</v>
      </c>
      <c r="U39" s="285"/>
      <c r="V39" s="285">
        <f t="shared" si="6"/>
        <v>120</v>
      </c>
      <c r="W39" s="355"/>
      <c r="X39" s="284"/>
      <c r="Y39" s="285"/>
      <c r="Z39" s="285"/>
      <c r="AA39" s="285"/>
      <c r="AB39" s="285">
        <v>120</v>
      </c>
      <c r="AC39" s="285"/>
      <c r="AD39" s="285"/>
      <c r="AE39" s="286"/>
      <c r="AF39" s="108">
        <v>108</v>
      </c>
      <c r="AG39" s="80">
        <v>60</v>
      </c>
      <c r="AH39" s="81">
        <v>3</v>
      </c>
      <c r="AI39" s="79">
        <v>108</v>
      </c>
      <c r="AJ39" s="80">
        <v>60</v>
      </c>
      <c r="AK39" s="81">
        <v>3</v>
      </c>
      <c r="AL39" s="79"/>
      <c r="AM39" s="80"/>
      <c r="AN39" s="85"/>
      <c r="AO39" s="108"/>
      <c r="AP39" s="80"/>
      <c r="AQ39" s="85"/>
      <c r="AR39" s="108"/>
      <c r="AS39" s="80"/>
      <c r="AT39" s="81"/>
      <c r="AU39" s="79"/>
      <c r="AV39" s="80"/>
      <c r="AW39" s="81"/>
      <c r="AX39" s="79"/>
      <c r="AY39" s="80"/>
      <c r="AZ39" s="85"/>
      <c r="BA39" s="108"/>
      <c r="BB39" s="80"/>
      <c r="BC39" s="85"/>
      <c r="BD39" s="393">
        <f t="shared" si="2"/>
        <v>6</v>
      </c>
      <c r="BE39" s="355"/>
      <c r="BF39" s="343" t="s">
        <v>128</v>
      </c>
      <c r="BG39" s="274"/>
      <c r="BH39" s="274"/>
      <c r="BI39" s="275"/>
    </row>
    <row r="40" spans="1:69" ht="40.5" customHeight="1" x14ac:dyDescent="0.25">
      <c r="A40" s="202" t="s">
        <v>114</v>
      </c>
      <c r="B40" s="394" t="s">
        <v>229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465"/>
      <c r="Q40" s="274"/>
      <c r="R40" s="274"/>
      <c r="S40" s="466"/>
      <c r="T40" s="284"/>
      <c r="U40" s="285"/>
      <c r="V40" s="285"/>
      <c r="W40" s="355"/>
      <c r="X40" s="284"/>
      <c r="Y40" s="285"/>
      <c r="Z40" s="285"/>
      <c r="AA40" s="285"/>
      <c r="AB40" s="285"/>
      <c r="AC40" s="285"/>
      <c r="AD40" s="285"/>
      <c r="AE40" s="286"/>
      <c r="AF40" s="108"/>
      <c r="AG40" s="80"/>
      <c r="AH40" s="81"/>
      <c r="AI40" s="79"/>
      <c r="AJ40" s="80"/>
      <c r="AK40" s="81"/>
      <c r="AL40" s="79"/>
      <c r="AM40" s="80"/>
      <c r="AN40" s="85"/>
      <c r="AO40" s="108"/>
      <c r="AP40" s="80"/>
      <c r="AQ40" s="85"/>
      <c r="AR40" s="108"/>
      <c r="AS40" s="80"/>
      <c r="AT40" s="81"/>
      <c r="AU40" s="79"/>
      <c r="AV40" s="80"/>
      <c r="AW40" s="81"/>
      <c r="AX40" s="79"/>
      <c r="AY40" s="80"/>
      <c r="AZ40" s="85"/>
      <c r="BA40" s="108"/>
      <c r="BB40" s="80"/>
      <c r="BC40" s="85"/>
      <c r="BD40" s="393">
        <f t="shared" si="2"/>
        <v>0</v>
      </c>
      <c r="BE40" s="355"/>
      <c r="BF40" s="343"/>
      <c r="BG40" s="274"/>
      <c r="BH40" s="274"/>
      <c r="BI40" s="275"/>
    </row>
    <row r="41" spans="1:69" ht="40.5" customHeight="1" x14ac:dyDescent="0.25">
      <c r="A41" s="107" t="s">
        <v>230</v>
      </c>
      <c r="B41" s="316" t="s">
        <v>231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7"/>
      <c r="P41" s="465">
        <v>1</v>
      </c>
      <c r="Q41" s="274"/>
      <c r="R41" s="274"/>
      <c r="S41" s="466"/>
      <c r="T41" s="284">
        <f t="shared" si="5"/>
        <v>120</v>
      </c>
      <c r="U41" s="285"/>
      <c r="V41" s="285">
        <f t="shared" si="6"/>
        <v>68</v>
      </c>
      <c r="W41" s="355"/>
      <c r="X41" s="284">
        <v>34</v>
      </c>
      <c r="Y41" s="285"/>
      <c r="Z41" s="285"/>
      <c r="AA41" s="285"/>
      <c r="AB41" s="285">
        <v>34</v>
      </c>
      <c r="AC41" s="285"/>
      <c r="AD41" s="285"/>
      <c r="AE41" s="286"/>
      <c r="AF41" s="108">
        <v>120</v>
      </c>
      <c r="AG41" s="80">
        <v>68</v>
      </c>
      <c r="AH41" s="81">
        <v>3</v>
      </c>
      <c r="AI41" s="79"/>
      <c r="AJ41" s="80"/>
      <c r="AK41" s="81"/>
      <c r="AL41" s="79"/>
      <c r="AM41" s="80"/>
      <c r="AN41" s="85"/>
      <c r="AO41" s="108"/>
      <c r="AP41" s="80"/>
      <c r="AQ41" s="85"/>
      <c r="AR41" s="108"/>
      <c r="AS41" s="80"/>
      <c r="AT41" s="81"/>
      <c r="AU41" s="79"/>
      <c r="AV41" s="80"/>
      <c r="AW41" s="81"/>
      <c r="AX41" s="79"/>
      <c r="AY41" s="80"/>
      <c r="AZ41" s="85"/>
      <c r="BA41" s="108"/>
      <c r="BB41" s="80"/>
      <c r="BC41" s="85"/>
      <c r="BD41" s="393">
        <f t="shared" si="2"/>
        <v>3</v>
      </c>
      <c r="BE41" s="355"/>
      <c r="BF41" s="343" t="s">
        <v>355</v>
      </c>
      <c r="BG41" s="274"/>
      <c r="BH41" s="274"/>
      <c r="BI41" s="275"/>
    </row>
    <row r="42" spans="1:69" ht="36.75" customHeight="1" x14ac:dyDescent="0.25">
      <c r="A42" s="107" t="s">
        <v>232</v>
      </c>
      <c r="B42" s="316" t="s">
        <v>233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7"/>
      <c r="P42" s="465">
        <v>2</v>
      </c>
      <c r="Q42" s="274"/>
      <c r="R42" s="274">
        <v>1</v>
      </c>
      <c r="S42" s="466"/>
      <c r="T42" s="284">
        <f t="shared" si="5"/>
        <v>330</v>
      </c>
      <c r="U42" s="285"/>
      <c r="V42" s="285">
        <f t="shared" si="6"/>
        <v>176</v>
      </c>
      <c r="W42" s="355"/>
      <c r="X42" s="284">
        <v>82</v>
      </c>
      <c r="Y42" s="285"/>
      <c r="Z42" s="285"/>
      <c r="AA42" s="285"/>
      <c r="AB42" s="285">
        <v>94</v>
      </c>
      <c r="AC42" s="285"/>
      <c r="AD42" s="285"/>
      <c r="AE42" s="286"/>
      <c r="AF42" s="108">
        <v>120</v>
      </c>
      <c r="AG42" s="80">
        <v>68</v>
      </c>
      <c r="AH42" s="81">
        <v>3</v>
      </c>
      <c r="AI42" s="79">
        <v>210</v>
      </c>
      <c r="AJ42" s="80">
        <v>108</v>
      </c>
      <c r="AK42" s="81">
        <v>6</v>
      </c>
      <c r="AL42" s="79"/>
      <c r="AM42" s="80"/>
      <c r="AN42" s="85"/>
      <c r="AO42" s="108"/>
      <c r="AP42" s="80"/>
      <c r="AQ42" s="85"/>
      <c r="AR42" s="108"/>
      <c r="AS42" s="80"/>
      <c r="AT42" s="81"/>
      <c r="AU42" s="79"/>
      <c r="AV42" s="80"/>
      <c r="AW42" s="81"/>
      <c r="AX42" s="79"/>
      <c r="AY42" s="80"/>
      <c r="AZ42" s="85"/>
      <c r="BA42" s="108"/>
      <c r="BB42" s="80"/>
      <c r="BC42" s="85"/>
      <c r="BD42" s="393">
        <f t="shared" si="2"/>
        <v>9</v>
      </c>
      <c r="BE42" s="355"/>
      <c r="BF42" s="343" t="s">
        <v>356</v>
      </c>
      <c r="BG42" s="274"/>
      <c r="BH42" s="274"/>
      <c r="BI42" s="275"/>
    </row>
    <row r="43" spans="1:69" ht="54" customHeight="1" x14ac:dyDescent="0.25">
      <c r="A43" s="202" t="s">
        <v>126</v>
      </c>
      <c r="B43" s="394" t="s">
        <v>252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6"/>
      <c r="P43" s="393"/>
      <c r="Q43" s="285"/>
      <c r="R43" s="285"/>
      <c r="S43" s="355"/>
      <c r="T43" s="284"/>
      <c r="U43" s="285"/>
      <c r="V43" s="285"/>
      <c r="W43" s="355"/>
      <c r="X43" s="284"/>
      <c r="Y43" s="285"/>
      <c r="Z43" s="285"/>
      <c r="AA43" s="285"/>
      <c r="AB43" s="285"/>
      <c r="AC43" s="285"/>
      <c r="AD43" s="285"/>
      <c r="AE43" s="286"/>
      <c r="AF43" s="108"/>
      <c r="AG43" s="80"/>
      <c r="AH43" s="81"/>
      <c r="AI43" s="79"/>
      <c r="AJ43" s="80"/>
      <c r="AK43" s="81"/>
      <c r="AL43" s="79"/>
      <c r="AM43" s="80"/>
      <c r="AN43" s="85"/>
      <c r="AO43" s="108"/>
      <c r="AP43" s="80"/>
      <c r="AQ43" s="85"/>
      <c r="AR43" s="108"/>
      <c r="AS43" s="80"/>
      <c r="AT43" s="81"/>
      <c r="AU43" s="79"/>
      <c r="AV43" s="80"/>
      <c r="AW43" s="81"/>
      <c r="AX43" s="79"/>
      <c r="AY43" s="80"/>
      <c r="AZ43" s="85"/>
      <c r="BA43" s="108"/>
      <c r="BB43" s="80"/>
      <c r="BC43" s="85"/>
      <c r="BD43" s="393">
        <f t="shared" si="2"/>
        <v>0</v>
      </c>
      <c r="BE43" s="355"/>
      <c r="BF43" s="343"/>
      <c r="BG43" s="274"/>
      <c r="BH43" s="274"/>
      <c r="BI43" s="275"/>
    </row>
    <row r="44" spans="1:69" ht="45" customHeight="1" x14ac:dyDescent="0.25">
      <c r="A44" s="107" t="s">
        <v>127</v>
      </c>
      <c r="B44" s="316" t="s">
        <v>253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7"/>
      <c r="P44" s="393"/>
      <c r="Q44" s="285"/>
      <c r="R44" s="285">
        <v>2</v>
      </c>
      <c r="S44" s="355"/>
      <c r="T44" s="284">
        <f>SUM(AF44,AI44,AL44,AO44,AR44,AU44,AX44)</f>
        <v>108</v>
      </c>
      <c r="U44" s="285"/>
      <c r="V44" s="285">
        <f>SUM(AG44,AJ44,AM44,AP44,AS44,AV44,AY44)</f>
        <v>50</v>
      </c>
      <c r="W44" s="355"/>
      <c r="X44" s="284">
        <v>26</v>
      </c>
      <c r="Y44" s="285"/>
      <c r="Z44" s="285"/>
      <c r="AA44" s="285"/>
      <c r="AB44" s="285">
        <v>24</v>
      </c>
      <c r="AC44" s="285"/>
      <c r="AD44" s="285"/>
      <c r="AE44" s="286"/>
      <c r="AF44" s="108"/>
      <c r="AG44" s="80"/>
      <c r="AH44" s="81"/>
      <c r="AI44" s="79">
        <v>108</v>
      </c>
      <c r="AJ44" s="80">
        <v>50</v>
      </c>
      <c r="AK44" s="81">
        <v>3</v>
      </c>
      <c r="AL44" s="79"/>
      <c r="AM44" s="80"/>
      <c r="AN44" s="85"/>
      <c r="AO44" s="108"/>
      <c r="AP44" s="80"/>
      <c r="AQ44" s="85"/>
      <c r="AR44" s="108"/>
      <c r="AS44" s="80"/>
      <c r="AT44" s="81"/>
      <c r="AU44" s="79"/>
      <c r="AV44" s="80"/>
      <c r="AW44" s="81"/>
      <c r="AX44" s="79"/>
      <c r="AY44" s="80"/>
      <c r="AZ44" s="85"/>
      <c r="BA44" s="108"/>
      <c r="BB44" s="80"/>
      <c r="BC44" s="85"/>
      <c r="BD44" s="393">
        <f>SUM(AH44,AK44,AN44,AQ44,AT44,AW56,AZ44)</f>
        <v>3</v>
      </c>
      <c r="BE44" s="355"/>
      <c r="BF44" s="343" t="s">
        <v>357</v>
      </c>
      <c r="BG44" s="274"/>
      <c r="BH44" s="274"/>
      <c r="BI44" s="275"/>
    </row>
    <row r="45" spans="1:69" ht="66.75" customHeight="1" thickBot="1" x14ac:dyDescent="0.3">
      <c r="A45" s="114" t="s">
        <v>131</v>
      </c>
      <c r="B45" s="509" t="s">
        <v>250</v>
      </c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1"/>
      <c r="P45" s="420">
        <v>3</v>
      </c>
      <c r="Q45" s="277"/>
      <c r="R45" s="277"/>
      <c r="S45" s="552"/>
      <c r="T45" s="276">
        <f t="shared" si="5"/>
        <v>108</v>
      </c>
      <c r="U45" s="277"/>
      <c r="V45" s="277">
        <f t="shared" si="6"/>
        <v>50</v>
      </c>
      <c r="W45" s="552"/>
      <c r="X45" s="276">
        <v>26</v>
      </c>
      <c r="Y45" s="277"/>
      <c r="Z45" s="277"/>
      <c r="AA45" s="277"/>
      <c r="AB45" s="277">
        <v>24</v>
      </c>
      <c r="AC45" s="277"/>
      <c r="AD45" s="277"/>
      <c r="AE45" s="278"/>
      <c r="AF45" s="115"/>
      <c r="AG45" s="93"/>
      <c r="AH45" s="116"/>
      <c r="AI45" s="92"/>
      <c r="AJ45" s="93"/>
      <c r="AK45" s="116"/>
      <c r="AL45" s="92">
        <v>108</v>
      </c>
      <c r="AM45" s="93">
        <v>50</v>
      </c>
      <c r="AN45" s="94">
        <v>3</v>
      </c>
      <c r="AO45" s="115"/>
      <c r="AP45" s="93"/>
      <c r="AQ45" s="94"/>
      <c r="AR45" s="115"/>
      <c r="AS45" s="93"/>
      <c r="AT45" s="116"/>
      <c r="AU45" s="92"/>
      <c r="AV45" s="93"/>
      <c r="AW45" s="116"/>
      <c r="AX45" s="92"/>
      <c r="AY45" s="93"/>
      <c r="AZ45" s="94"/>
      <c r="BA45" s="115"/>
      <c r="BB45" s="93"/>
      <c r="BC45" s="94"/>
      <c r="BD45" s="420">
        <f t="shared" si="2"/>
        <v>3</v>
      </c>
      <c r="BE45" s="552"/>
      <c r="BF45" s="575" t="s">
        <v>358</v>
      </c>
      <c r="BG45" s="282"/>
      <c r="BH45" s="282"/>
      <c r="BI45" s="283"/>
    </row>
    <row r="46" spans="1:69" ht="32.4" customHeight="1" thickBot="1" x14ac:dyDescent="0.3">
      <c r="A46" s="484" t="s">
        <v>98</v>
      </c>
      <c r="B46" s="489" t="s">
        <v>406</v>
      </c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1"/>
      <c r="P46" s="434" t="s">
        <v>8</v>
      </c>
      <c r="Q46" s="435"/>
      <c r="R46" s="435" t="s">
        <v>9</v>
      </c>
      <c r="S46" s="439"/>
      <c r="T46" s="292" t="s">
        <v>10</v>
      </c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4"/>
      <c r="AF46" s="520" t="s">
        <v>36</v>
      </c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1"/>
      <c r="BA46" s="521"/>
      <c r="BB46" s="521"/>
      <c r="BC46" s="522"/>
      <c r="BD46" s="356" t="s">
        <v>24</v>
      </c>
      <c r="BE46" s="358"/>
      <c r="BF46" s="356" t="s">
        <v>99</v>
      </c>
      <c r="BG46" s="357"/>
      <c r="BH46" s="357"/>
      <c r="BI46" s="358"/>
    </row>
    <row r="47" spans="1:69" ht="32.4" customHeight="1" thickBot="1" x14ac:dyDescent="0.3">
      <c r="A47" s="485"/>
      <c r="B47" s="492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4"/>
      <c r="P47" s="436"/>
      <c r="Q47" s="437"/>
      <c r="R47" s="437"/>
      <c r="S47" s="440"/>
      <c r="T47" s="473" t="s">
        <v>5</v>
      </c>
      <c r="U47" s="435"/>
      <c r="V47" s="435" t="s">
        <v>11</v>
      </c>
      <c r="W47" s="439"/>
      <c r="X47" s="453" t="s">
        <v>12</v>
      </c>
      <c r="Y47" s="454"/>
      <c r="Z47" s="454"/>
      <c r="AA47" s="454"/>
      <c r="AB47" s="454"/>
      <c r="AC47" s="454"/>
      <c r="AD47" s="454"/>
      <c r="AE47" s="455"/>
      <c r="AF47" s="453" t="s">
        <v>14</v>
      </c>
      <c r="AG47" s="454"/>
      <c r="AH47" s="454"/>
      <c r="AI47" s="454"/>
      <c r="AJ47" s="454"/>
      <c r="AK47" s="455"/>
      <c r="AL47" s="453" t="s">
        <v>15</v>
      </c>
      <c r="AM47" s="454"/>
      <c r="AN47" s="454"/>
      <c r="AO47" s="454"/>
      <c r="AP47" s="454"/>
      <c r="AQ47" s="455"/>
      <c r="AR47" s="453" t="s">
        <v>16</v>
      </c>
      <c r="AS47" s="454"/>
      <c r="AT47" s="454"/>
      <c r="AU47" s="454"/>
      <c r="AV47" s="454"/>
      <c r="AW47" s="455"/>
      <c r="AX47" s="456" t="s">
        <v>153</v>
      </c>
      <c r="AY47" s="457"/>
      <c r="AZ47" s="457"/>
      <c r="BA47" s="457"/>
      <c r="BB47" s="457"/>
      <c r="BC47" s="458"/>
      <c r="BD47" s="359"/>
      <c r="BE47" s="361"/>
      <c r="BF47" s="359"/>
      <c r="BG47" s="360"/>
      <c r="BH47" s="360"/>
      <c r="BI47" s="361"/>
    </row>
    <row r="48" spans="1:69" ht="76.95" customHeight="1" thickBot="1" x14ac:dyDescent="0.3">
      <c r="A48" s="485"/>
      <c r="B48" s="492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4"/>
      <c r="P48" s="436"/>
      <c r="Q48" s="437"/>
      <c r="R48" s="437"/>
      <c r="S48" s="440"/>
      <c r="T48" s="474"/>
      <c r="U48" s="437"/>
      <c r="V48" s="437"/>
      <c r="W48" s="440"/>
      <c r="X48" s="365" t="s">
        <v>13</v>
      </c>
      <c r="Y48" s="366"/>
      <c r="Z48" s="366" t="s">
        <v>100</v>
      </c>
      <c r="AA48" s="366"/>
      <c r="AB48" s="366" t="s">
        <v>101</v>
      </c>
      <c r="AC48" s="366"/>
      <c r="AD48" s="366" t="s">
        <v>74</v>
      </c>
      <c r="AE48" s="487"/>
      <c r="AF48" s="483" t="s">
        <v>148</v>
      </c>
      <c r="AG48" s="454"/>
      <c r="AH48" s="470"/>
      <c r="AI48" s="483" t="s">
        <v>176</v>
      </c>
      <c r="AJ48" s="454"/>
      <c r="AK48" s="470"/>
      <c r="AL48" s="483" t="s">
        <v>174</v>
      </c>
      <c r="AM48" s="454"/>
      <c r="AN48" s="455"/>
      <c r="AO48" s="483" t="s">
        <v>175</v>
      </c>
      <c r="AP48" s="454"/>
      <c r="AQ48" s="455"/>
      <c r="AR48" s="483" t="s">
        <v>149</v>
      </c>
      <c r="AS48" s="454"/>
      <c r="AT48" s="455"/>
      <c r="AU48" s="483" t="s">
        <v>150</v>
      </c>
      <c r="AV48" s="454"/>
      <c r="AW48" s="470"/>
      <c r="AX48" s="483" t="s">
        <v>185</v>
      </c>
      <c r="AY48" s="454"/>
      <c r="AZ48" s="455"/>
      <c r="BA48" s="479" t="s">
        <v>151</v>
      </c>
      <c r="BB48" s="480"/>
      <c r="BC48" s="481"/>
      <c r="BD48" s="359"/>
      <c r="BE48" s="361"/>
      <c r="BF48" s="359"/>
      <c r="BG48" s="360"/>
      <c r="BH48" s="360"/>
      <c r="BI48" s="361"/>
    </row>
    <row r="49" spans="1:70" ht="147" customHeight="1" thickBot="1" x14ac:dyDescent="0.3">
      <c r="A49" s="486"/>
      <c r="B49" s="495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7"/>
      <c r="P49" s="438"/>
      <c r="Q49" s="368"/>
      <c r="R49" s="368"/>
      <c r="S49" s="441"/>
      <c r="T49" s="367"/>
      <c r="U49" s="368"/>
      <c r="V49" s="368"/>
      <c r="W49" s="441"/>
      <c r="X49" s="367"/>
      <c r="Y49" s="368"/>
      <c r="Z49" s="368"/>
      <c r="AA49" s="368"/>
      <c r="AB49" s="368"/>
      <c r="AC49" s="368"/>
      <c r="AD49" s="368"/>
      <c r="AE49" s="488"/>
      <c r="AF49" s="102" t="s">
        <v>3</v>
      </c>
      <c r="AG49" s="103" t="s">
        <v>17</v>
      </c>
      <c r="AH49" s="105" t="s">
        <v>18</v>
      </c>
      <c r="AI49" s="177" t="s">
        <v>3</v>
      </c>
      <c r="AJ49" s="103" t="s">
        <v>17</v>
      </c>
      <c r="AK49" s="105" t="s">
        <v>18</v>
      </c>
      <c r="AL49" s="177" t="s">
        <v>3</v>
      </c>
      <c r="AM49" s="103" t="s">
        <v>17</v>
      </c>
      <c r="AN49" s="104" t="s">
        <v>18</v>
      </c>
      <c r="AO49" s="102" t="s">
        <v>3</v>
      </c>
      <c r="AP49" s="103" t="s">
        <v>17</v>
      </c>
      <c r="AQ49" s="104" t="s">
        <v>18</v>
      </c>
      <c r="AR49" s="102" t="s">
        <v>3</v>
      </c>
      <c r="AS49" s="103" t="s">
        <v>17</v>
      </c>
      <c r="AT49" s="105" t="s">
        <v>18</v>
      </c>
      <c r="AU49" s="177" t="s">
        <v>3</v>
      </c>
      <c r="AV49" s="103" t="s">
        <v>17</v>
      </c>
      <c r="AW49" s="105" t="s">
        <v>18</v>
      </c>
      <c r="AX49" s="177" t="s">
        <v>3</v>
      </c>
      <c r="AY49" s="103" t="s">
        <v>17</v>
      </c>
      <c r="AZ49" s="104" t="s">
        <v>18</v>
      </c>
      <c r="BA49" s="102" t="s">
        <v>3</v>
      </c>
      <c r="BB49" s="103" t="s">
        <v>17</v>
      </c>
      <c r="BC49" s="105" t="s">
        <v>18</v>
      </c>
      <c r="BD49" s="362"/>
      <c r="BE49" s="364"/>
      <c r="BF49" s="362"/>
      <c r="BG49" s="363"/>
      <c r="BH49" s="363"/>
      <c r="BI49" s="364"/>
    </row>
    <row r="50" spans="1:70" s="58" customFormat="1" ht="70.5" customHeight="1" x14ac:dyDescent="0.25">
      <c r="A50" s="173" t="s">
        <v>228</v>
      </c>
      <c r="B50" s="567" t="s">
        <v>147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9"/>
      <c r="P50" s="566">
        <v>3</v>
      </c>
      <c r="Q50" s="417"/>
      <c r="R50" s="417"/>
      <c r="S50" s="445"/>
      <c r="T50" s="416">
        <f t="shared" si="5"/>
        <v>108</v>
      </c>
      <c r="U50" s="417"/>
      <c r="V50" s="417">
        <f t="shared" si="6"/>
        <v>50</v>
      </c>
      <c r="W50" s="445"/>
      <c r="X50" s="416">
        <v>26</v>
      </c>
      <c r="Y50" s="417"/>
      <c r="Z50" s="417"/>
      <c r="AA50" s="417"/>
      <c r="AB50" s="417">
        <v>24</v>
      </c>
      <c r="AC50" s="417"/>
      <c r="AD50" s="417"/>
      <c r="AE50" s="565"/>
      <c r="AF50" s="118"/>
      <c r="AG50" s="97"/>
      <c r="AH50" s="98"/>
      <c r="AI50" s="96"/>
      <c r="AJ50" s="97"/>
      <c r="AK50" s="98"/>
      <c r="AL50" s="96">
        <v>108</v>
      </c>
      <c r="AM50" s="97">
        <v>50</v>
      </c>
      <c r="AN50" s="117">
        <v>3</v>
      </c>
      <c r="AO50" s="118"/>
      <c r="AP50" s="97"/>
      <c r="AQ50" s="117"/>
      <c r="AR50" s="118"/>
      <c r="AS50" s="97"/>
      <c r="AT50" s="98"/>
      <c r="AU50" s="96"/>
      <c r="AV50" s="97"/>
      <c r="AW50" s="98"/>
      <c r="AX50" s="96"/>
      <c r="AY50" s="97"/>
      <c r="AZ50" s="117"/>
      <c r="BA50" s="118"/>
      <c r="BB50" s="97"/>
      <c r="BC50" s="117"/>
      <c r="BD50" s="566">
        <f t="shared" ref="BD50" si="7">SUM(AH50,AK50,AN50,AQ50,AT50,AW50,AZ50,BC50)</f>
        <v>3</v>
      </c>
      <c r="BE50" s="445"/>
      <c r="BF50" s="561" t="s">
        <v>359</v>
      </c>
      <c r="BG50" s="429"/>
      <c r="BH50" s="429"/>
      <c r="BI50" s="430"/>
      <c r="BJ50" s="73">
        <f t="shared" ref="BJ50:BJ54" si="8">SUM(X50:AE50)</f>
        <v>50</v>
      </c>
      <c r="BP50" s="59"/>
      <c r="BQ50" s="59"/>
      <c r="BR50" s="59"/>
    </row>
    <row r="51" spans="1:70" ht="69" customHeight="1" x14ac:dyDescent="0.25">
      <c r="A51" s="202" t="s">
        <v>169</v>
      </c>
      <c r="B51" s="562" t="s">
        <v>170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4"/>
      <c r="P51" s="393">
        <v>1.2</v>
      </c>
      <c r="Q51" s="285"/>
      <c r="R51" s="285"/>
      <c r="S51" s="355"/>
      <c r="T51" s="284">
        <f>SUM(AF51,AI51,AL51,AO51,AR51,AU51,AX51)</f>
        <v>216</v>
      </c>
      <c r="U51" s="285"/>
      <c r="V51" s="285">
        <f>SUM(AG51,AJ51,AM51,AP51,AS51,AV51,AY51)</f>
        <v>120</v>
      </c>
      <c r="W51" s="355"/>
      <c r="X51" s="284">
        <v>56</v>
      </c>
      <c r="Y51" s="285"/>
      <c r="Z51" s="285">
        <v>64</v>
      </c>
      <c r="AA51" s="285"/>
      <c r="AB51" s="285"/>
      <c r="AC51" s="285"/>
      <c r="AD51" s="285"/>
      <c r="AE51" s="286"/>
      <c r="AF51" s="108">
        <v>108</v>
      </c>
      <c r="AG51" s="80">
        <v>60</v>
      </c>
      <c r="AH51" s="81">
        <v>3</v>
      </c>
      <c r="AI51" s="79">
        <v>108</v>
      </c>
      <c r="AJ51" s="80">
        <v>60</v>
      </c>
      <c r="AK51" s="81">
        <v>3</v>
      </c>
      <c r="AL51" s="79"/>
      <c r="AM51" s="80"/>
      <c r="AN51" s="85"/>
      <c r="AO51" s="108"/>
      <c r="AP51" s="80"/>
      <c r="AQ51" s="85"/>
      <c r="AR51" s="108"/>
      <c r="AS51" s="80"/>
      <c r="AT51" s="81"/>
      <c r="AU51" s="79"/>
      <c r="AV51" s="80"/>
      <c r="AW51" s="81"/>
      <c r="AX51" s="79"/>
      <c r="AY51" s="80"/>
      <c r="AZ51" s="85"/>
      <c r="BA51" s="108"/>
      <c r="BB51" s="80"/>
      <c r="BC51" s="85"/>
      <c r="BD51" s="393">
        <f>SUM(AH51,AK51,AN51,AQ51,AT51,AW51,AZ51,BC51)</f>
        <v>6</v>
      </c>
      <c r="BE51" s="355"/>
      <c r="BF51" s="343" t="s">
        <v>281</v>
      </c>
      <c r="BG51" s="274"/>
      <c r="BH51" s="274"/>
      <c r="BI51" s="275"/>
      <c r="BJ51" s="73">
        <f>SUM(X51:AE51)</f>
        <v>120</v>
      </c>
      <c r="BO51" s="3"/>
      <c r="BR51" s="32"/>
    </row>
    <row r="52" spans="1:70" ht="51" customHeight="1" x14ac:dyDescent="0.25">
      <c r="A52" s="205" t="s">
        <v>171</v>
      </c>
      <c r="B52" s="394" t="s">
        <v>172</v>
      </c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6"/>
      <c r="P52" s="393">
        <v>2.2999999999999998</v>
      </c>
      <c r="Q52" s="285"/>
      <c r="R52" s="285"/>
      <c r="S52" s="355"/>
      <c r="T52" s="284">
        <f>SUM(AF52,AI52,AL52,AO52,AR52,AU52,AX52)</f>
        <v>440</v>
      </c>
      <c r="U52" s="285"/>
      <c r="V52" s="285">
        <f>SUM(AG52,AJ52,AM52,AP52,AS52,AV52,AY52)</f>
        <v>212</v>
      </c>
      <c r="W52" s="355"/>
      <c r="X52" s="284">
        <v>120</v>
      </c>
      <c r="Y52" s="285"/>
      <c r="Z52" s="285">
        <v>48</v>
      </c>
      <c r="AA52" s="285"/>
      <c r="AB52" s="285">
        <v>44</v>
      </c>
      <c r="AC52" s="285"/>
      <c r="AD52" s="285"/>
      <c r="AE52" s="286"/>
      <c r="AF52" s="108"/>
      <c r="AG52" s="80"/>
      <c r="AH52" s="81"/>
      <c r="AI52" s="79">
        <v>220</v>
      </c>
      <c r="AJ52" s="80">
        <v>106</v>
      </c>
      <c r="AK52" s="81">
        <v>6</v>
      </c>
      <c r="AL52" s="79">
        <v>220</v>
      </c>
      <c r="AM52" s="80">
        <v>106</v>
      </c>
      <c r="AN52" s="85">
        <v>6</v>
      </c>
      <c r="AO52" s="108"/>
      <c r="AP52" s="80"/>
      <c r="AQ52" s="85"/>
      <c r="AR52" s="108"/>
      <c r="AS52" s="80"/>
      <c r="AT52" s="81"/>
      <c r="AU52" s="79"/>
      <c r="AV52" s="80"/>
      <c r="AW52" s="81"/>
      <c r="AX52" s="79"/>
      <c r="AY52" s="80"/>
      <c r="AZ52" s="85"/>
      <c r="BA52" s="108"/>
      <c r="BB52" s="80"/>
      <c r="BC52" s="85"/>
      <c r="BD52" s="393">
        <f>SUM(AH52,AK52,AN52,AQ52,AT52,AW52,AZ52,BC52)</f>
        <v>12</v>
      </c>
      <c r="BE52" s="355"/>
      <c r="BF52" s="343" t="s">
        <v>283</v>
      </c>
      <c r="BG52" s="274"/>
      <c r="BH52" s="274"/>
      <c r="BI52" s="275"/>
    </row>
    <row r="53" spans="1:70" ht="61.5" customHeight="1" x14ac:dyDescent="0.25">
      <c r="A53" s="202" t="s">
        <v>173</v>
      </c>
      <c r="B53" s="394" t="s">
        <v>369</v>
      </c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6"/>
      <c r="P53" s="393">
        <v>3</v>
      </c>
      <c r="Q53" s="285"/>
      <c r="R53" s="285"/>
      <c r="S53" s="355"/>
      <c r="T53" s="284">
        <f>SUM(AF53,AI53,AL53,AO53,AR53,AU53,AX53)</f>
        <v>120</v>
      </c>
      <c r="U53" s="285"/>
      <c r="V53" s="285">
        <f>SUM(AG53,AJ53,AM53,AP53,AS53,AV53,AY53)</f>
        <v>68</v>
      </c>
      <c r="W53" s="355"/>
      <c r="X53" s="284">
        <v>34</v>
      </c>
      <c r="Y53" s="285"/>
      <c r="Z53" s="285">
        <v>16</v>
      </c>
      <c r="AA53" s="285"/>
      <c r="AB53" s="285">
        <v>18</v>
      </c>
      <c r="AC53" s="285"/>
      <c r="AD53" s="285"/>
      <c r="AE53" s="286"/>
      <c r="AF53" s="108"/>
      <c r="AG53" s="80"/>
      <c r="AH53" s="81"/>
      <c r="AI53" s="79"/>
      <c r="AJ53" s="80"/>
      <c r="AK53" s="81"/>
      <c r="AL53" s="79">
        <v>120</v>
      </c>
      <c r="AM53" s="80">
        <v>68</v>
      </c>
      <c r="AN53" s="85">
        <v>3</v>
      </c>
      <c r="AO53" s="108"/>
      <c r="AP53" s="80"/>
      <c r="AQ53" s="85"/>
      <c r="AR53" s="108"/>
      <c r="AS53" s="80"/>
      <c r="AT53" s="81"/>
      <c r="AU53" s="79"/>
      <c r="AV53" s="80"/>
      <c r="AW53" s="81"/>
      <c r="AX53" s="79"/>
      <c r="AY53" s="80"/>
      <c r="AZ53" s="85"/>
      <c r="BA53" s="108"/>
      <c r="BB53" s="80"/>
      <c r="BC53" s="85"/>
      <c r="BD53" s="353">
        <f>SUM(AH53,AK53,AN53,AQ53,AT53,AW53,AZ53)</f>
        <v>3</v>
      </c>
      <c r="BE53" s="354"/>
      <c r="BF53" s="343" t="s">
        <v>284</v>
      </c>
      <c r="BG53" s="274"/>
      <c r="BH53" s="274"/>
      <c r="BI53" s="275"/>
    </row>
    <row r="54" spans="1:70" s="58" customFormat="1" ht="65.25" customHeight="1" x14ac:dyDescent="0.25">
      <c r="A54" s="206" t="s">
        <v>268</v>
      </c>
      <c r="B54" s="394" t="s">
        <v>254</v>
      </c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6"/>
      <c r="P54" s="393">
        <v>6</v>
      </c>
      <c r="Q54" s="285"/>
      <c r="R54" s="285"/>
      <c r="S54" s="355"/>
      <c r="T54" s="284">
        <f t="shared" si="5"/>
        <v>216</v>
      </c>
      <c r="U54" s="285"/>
      <c r="V54" s="285">
        <f t="shared" si="6"/>
        <v>86</v>
      </c>
      <c r="W54" s="355"/>
      <c r="X54" s="284">
        <v>40</v>
      </c>
      <c r="Y54" s="285"/>
      <c r="Z54" s="285"/>
      <c r="AA54" s="285"/>
      <c r="AB54" s="285">
        <v>46</v>
      </c>
      <c r="AC54" s="285"/>
      <c r="AD54" s="285"/>
      <c r="AE54" s="286"/>
      <c r="AF54" s="108"/>
      <c r="AG54" s="80"/>
      <c r="AH54" s="81"/>
      <c r="AI54" s="79"/>
      <c r="AJ54" s="80"/>
      <c r="AK54" s="81"/>
      <c r="AL54" s="79"/>
      <c r="AM54" s="80"/>
      <c r="AN54" s="85"/>
      <c r="AO54" s="108"/>
      <c r="AP54" s="80"/>
      <c r="AQ54" s="85"/>
      <c r="AR54" s="108"/>
      <c r="AS54" s="80"/>
      <c r="AT54" s="81"/>
      <c r="AU54" s="79">
        <v>216</v>
      </c>
      <c r="AV54" s="80">
        <v>86</v>
      </c>
      <c r="AW54" s="81">
        <v>6</v>
      </c>
      <c r="AX54" s="79"/>
      <c r="AY54" s="80"/>
      <c r="AZ54" s="85"/>
      <c r="BA54" s="108"/>
      <c r="BB54" s="80"/>
      <c r="BC54" s="85"/>
      <c r="BD54" s="393">
        <f>SUM(AH54,AK54,AN54,AQ54,AT54,AW54,AZ54,BC54)</f>
        <v>6</v>
      </c>
      <c r="BE54" s="355"/>
      <c r="BF54" s="343" t="s">
        <v>285</v>
      </c>
      <c r="BG54" s="274"/>
      <c r="BH54" s="274"/>
      <c r="BI54" s="275"/>
      <c r="BJ54" s="73">
        <f t="shared" si="8"/>
        <v>86</v>
      </c>
      <c r="BP54" s="59"/>
      <c r="BQ54" s="59"/>
      <c r="BR54" s="59"/>
    </row>
    <row r="55" spans="1:70" ht="68.25" customHeight="1" x14ac:dyDescent="0.25">
      <c r="A55" s="207" t="s">
        <v>195</v>
      </c>
      <c r="B55" s="394" t="s">
        <v>286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6"/>
      <c r="P55" s="393"/>
      <c r="Q55" s="285"/>
      <c r="R55" s="285"/>
      <c r="S55" s="355"/>
      <c r="T55" s="284"/>
      <c r="U55" s="285"/>
      <c r="V55" s="285"/>
      <c r="W55" s="355"/>
      <c r="X55" s="284"/>
      <c r="Y55" s="285"/>
      <c r="Z55" s="285"/>
      <c r="AA55" s="285"/>
      <c r="AB55" s="285"/>
      <c r="AC55" s="285"/>
      <c r="AD55" s="285">
        <f t="shared" ref="AD55" si="9">SUM(AD56:AE59)</f>
        <v>0</v>
      </c>
      <c r="AE55" s="286"/>
      <c r="AF55" s="108"/>
      <c r="AG55" s="80"/>
      <c r="AH55" s="81"/>
      <c r="AI55" s="79"/>
      <c r="AJ55" s="80"/>
      <c r="AK55" s="81"/>
      <c r="AL55" s="79"/>
      <c r="AM55" s="80"/>
      <c r="AN55" s="85"/>
      <c r="AO55" s="108"/>
      <c r="AP55" s="80"/>
      <c r="AQ55" s="85"/>
      <c r="AR55" s="108"/>
      <c r="AS55" s="80"/>
      <c r="AT55" s="81"/>
      <c r="AU55" s="79"/>
      <c r="AV55" s="80"/>
      <c r="AW55" s="81"/>
      <c r="AX55" s="79"/>
      <c r="AY55" s="80"/>
      <c r="AZ55" s="85"/>
      <c r="BA55" s="108"/>
      <c r="BB55" s="80"/>
      <c r="BC55" s="85"/>
      <c r="BD55" s="353">
        <f>SUM(AH55,AK55,AN55,AQ55,AT55,AW55,AZ55,BC55)</f>
        <v>0</v>
      </c>
      <c r="BE55" s="354"/>
      <c r="BF55" s="343"/>
      <c r="BG55" s="274"/>
      <c r="BH55" s="274"/>
      <c r="BI55" s="275"/>
    </row>
    <row r="56" spans="1:70" s="213" customFormat="1" ht="72" customHeight="1" x14ac:dyDescent="0.25">
      <c r="A56" s="371" t="s">
        <v>225</v>
      </c>
      <c r="B56" s="576" t="s">
        <v>196</v>
      </c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8"/>
      <c r="P56" s="393">
        <v>1.2</v>
      </c>
      <c r="Q56" s="285"/>
      <c r="R56" s="285"/>
      <c r="S56" s="355"/>
      <c r="T56" s="284">
        <f>SUM(AF56,AI56,AL56,AO56,AR56,AU56,AX56,BA56)</f>
        <v>386</v>
      </c>
      <c r="U56" s="355"/>
      <c r="V56" s="285">
        <f>SUM(AG56,AJ56,AM56,AP56,AS56,AV56,AY56,BB56)</f>
        <v>174</v>
      </c>
      <c r="W56" s="286"/>
      <c r="X56" s="393">
        <v>74</v>
      </c>
      <c r="Y56" s="355"/>
      <c r="Z56" s="285"/>
      <c r="AA56" s="285"/>
      <c r="AB56" s="285">
        <v>100</v>
      </c>
      <c r="AC56" s="285"/>
      <c r="AD56" s="393"/>
      <c r="AE56" s="355"/>
      <c r="AF56" s="260">
        <v>216</v>
      </c>
      <c r="AG56" s="261">
        <v>96</v>
      </c>
      <c r="AH56" s="263">
        <v>6</v>
      </c>
      <c r="AI56" s="260">
        <v>170</v>
      </c>
      <c r="AJ56" s="261">
        <v>78</v>
      </c>
      <c r="AK56" s="262">
        <v>5</v>
      </c>
      <c r="AL56" s="220"/>
      <c r="AM56" s="218"/>
      <c r="AN56" s="221"/>
      <c r="AO56" s="217"/>
      <c r="AP56" s="218"/>
      <c r="AQ56" s="221"/>
      <c r="AR56" s="217"/>
      <c r="AS56" s="218"/>
      <c r="AT56" s="219"/>
      <c r="AU56" s="220"/>
      <c r="AV56" s="218"/>
      <c r="AW56" s="219"/>
      <c r="AX56" s="220"/>
      <c r="AY56" s="218"/>
      <c r="AZ56" s="221"/>
      <c r="BA56" s="217"/>
      <c r="BB56" s="218"/>
      <c r="BC56" s="221"/>
      <c r="BD56" s="353">
        <f t="shared" ref="BD56:BD64" si="10">SUM(AH56,AK56,AN56,AQ56,AT56,AW56,AZ56,BC56)</f>
        <v>11</v>
      </c>
      <c r="BE56" s="354"/>
      <c r="BF56" s="343" t="s">
        <v>287</v>
      </c>
      <c r="BG56" s="274"/>
      <c r="BH56" s="274"/>
      <c r="BI56" s="275"/>
      <c r="BJ56" s="3"/>
      <c r="BK56" s="3"/>
      <c r="BL56" s="3"/>
      <c r="BM56" s="3"/>
      <c r="BN56" s="3"/>
      <c r="BO56" s="214"/>
      <c r="BP56" s="214"/>
      <c r="BQ56" s="214"/>
    </row>
    <row r="57" spans="1:70" s="215" customFormat="1" ht="102.75" customHeight="1" x14ac:dyDescent="0.4">
      <c r="A57" s="372"/>
      <c r="B57" s="442" t="s">
        <v>337</v>
      </c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4"/>
      <c r="P57" s="465"/>
      <c r="Q57" s="274"/>
      <c r="R57" s="274"/>
      <c r="S57" s="466"/>
      <c r="T57" s="343">
        <f t="shared" ref="T57" si="11">SUM(AF57,AI57,AL57,AO57,AR57,AU57,AX57,BA57)</f>
        <v>30</v>
      </c>
      <c r="U57" s="466"/>
      <c r="V57" s="274">
        <f t="shared" ref="V57" si="12">SUM(AG57,AJ57,AM57,AP57,AS57,AV57,AY57,BB57)</f>
        <v>0</v>
      </c>
      <c r="W57" s="275"/>
      <c r="X57" s="465"/>
      <c r="Y57" s="466"/>
      <c r="Z57" s="274"/>
      <c r="AA57" s="274"/>
      <c r="AB57" s="274"/>
      <c r="AC57" s="274"/>
      <c r="AD57" s="393"/>
      <c r="AE57" s="355"/>
      <c r="AF57" s="222"/>
      <c r="AG57" s="223"/>
      <c r="AH57" s="243"/>
      <c r="AI57" s="222">
        <v>30</v>
      </c>
      <c r="AJ57" s="223"/>
      <c r="AK57" s="224">
        <v>1</v>
      </c>
      <c r="AL57" s="242"/>
      <c r="AM57" s="223"/>
      <c r="AN57" s="224"/>
      <c r="AO57" s="242"/>
      <c r="AP57" s="223"/>
      <c r="AQ57" s="243"/>
      <c r="AR57" s="222"/>
      <c r="AS57" s="223"/>
      <c r="AT57" s="243"/>
      <c r="AU57" s="222"/>
      <c r="AV57" s="223"/>
      <c r="AW57" s="224"/>
      <c r="AX57" s="242"/>
      <c r="AY57" s="223"/>
      <c r="AZ57" s="224"/>
      <c r="BA57" s="242"/>
      <c r="BB57" s="223"/>
      <c r="BC57" s="243"/>
      <c r="BD57" s="343">
        <f t="shared" si="10"/>
        <v>1</v>
      </c>
      <c r="BE57" s="275"/>
      <c r="BF57" s="450" t="s">
        <v>372</v>
      </c>
      <c r="BG57" s="451"/>
      <c r="BH57" s="451"/>
      <c r="BI57" s="452"/>
      <c r="BJ57" s="73">
        <f t="shared" ref="BJ57" si="13">SUM(X57:AE57)</f>
        <v>0</v>
      </c>
      <c r="BK57" s="61"/>
      <c r="BL57" s="61"/>
      <c r="BM57" s="61"/>
      <c r="BN57" s="61"/>
      <c r="BP57" s="216"/>
      <c r="BQ57" s="216"/>
      <c r="BR57" s="216"/>
    </row>
    <row r="58" spans="1:70" ht="60" customHeight="1" x14ac:dyDescent="0.25">
      <c r="A58" s="579" t="s">
        <v>226</v>
      </c>
      <c r="B58" s="316" t="s">
        <v>197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7"/>
      <c r="P58" s="393"/>
      <c r="Q58" s="285"/>
      <c r="R58" s="285">
        <v>3</v>
      </c>
      <c r="S58" s="355"/>
      <c r="T58" s="284">
        <f t="shared" si="5"/>
        <v>120</v>
      </c>
      <c r="U58" s="285"/>
      <c r="V58" s="285">
        <f t="shared" si="6"/>
        <v>68</v>
      </c>
      <c r="W58" s="355"/>
      <c r="X58" s="284">
        <v>34</v>
      </c>
      <c r="Y58" s="285"/>
      <c r="Z58" s="285"/>
      <c r="AA58" s="285"/>
      <c r="AB58" s="285">
        <v>34</v>
      </c>
      <c r="AC58" s="285"/>
      <c r="AD58" s="285"/>
      <c r="AE58" s="286"/>
      <c r="AF58" s="108"/>
      <c r="AG58" s="80"/>
      <c r="AH58" s="81"/>
      <c r="AI58" s="79"/>
      <c r="AJ58" s="80"/>
      <c r="AK58" s="81"/>
      <c r="AL58" s="79">
        <v>120</v>
      </c>
      <c r="AM58" s="80">
        <v>68</v>
      </c>
      <c r="AN58" s="85">
        <v>3</v>
      </c>
      <c r="AO58" s="108"/>
      <c r="AP58" s="80"/>
      <c r="AQ58" s="85"/>
      <c r="AR58" s="108"/>
      <c r="AS58" s="80"/>
      <c r="AT58" s="81"/>
      <c r="AU58" s="79"/>
      <c r="AV58" s="80"/>
      <c r="AW58" s="81"/>
      <c r="AX58" s="79"/>
      <c r="AY58" s="80"/>
      <c r="AZ58" s="85"/>
      <c r="BA58" s="108"/>
      <c r="BB58" s="80"/>
      <c r="BC58" s="85"/>
      <c r="BD58" s="353">
        <f t="shared" si="10"/>
        <v>3</v>
      </c>
      <c r="BE58" s="354"/>
      <c r="BF58" s="343" t="s">
        <v>289</v>
      </c>
      <c r="BG58" s="274"/>
      <c r="BH58" s="274"/>
      <c r="BI58" s="275"/>
    </row>
    <row r="59" spans="1:70" ht="67.5" customHeight="1" x14ac:dyDescent="0.25">
      <c r="A59" s="579"/>
      <c r="B59" s="316" t="s">
        <v>198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7"/>
      <c r="P59" s="393"/>
      <c r="Q59" s="285"/>
      <c r="R59" s="285"/>
      <c r="S59" s="355"/>
      <c r="T59" s="284">
        <f t="shared" si="5"/>
        <v>40</v>
      </c>
      <c r="U59" s="285"/>
      <c r="V59" s="285">
        <f t="shared" si="6"/>
        <v>0</v>
      </c>
      <c r="W59" s="355"/>
      <c r="X59" s="284"/>
      <c r="Y59" s="285"/>
      <c r="Z59" s="285"/>
      <c r="AA59" s="285"/>
      <c r="AB59" s="285"/>
      <c r="AC59" s="285"/>
      <c r="AD59" s="285"/>
      <c r="AE59" s="286"/>
      <c r="AF59" s="108"/>
      <c r="AG59" s="80"/>
      <c r="AH59" s="81"/>
      <c r="AI59" s="79"/>
      <c r="AJ59" s="80"/>
      <c r="AK59" s="81"/>
      <c r="AL59" s="79">
        <v>40</v>
      </c>
      <c r="AM59" s="80"/>
      <c r="AN59" s="85">
        <v>1</v>
      </c>
      <c r="AO59" s="108"/>
      <c r="AP59" s="80"/>
      <c r="AQ59" s="85"/>
      <c r="AR59" s="108"/>
      <c r="AS59" s="80"/>
      <c r="AT59" s="81"/>
      <c r="AU59" s="79"/>
      <c r="AV59" s="80"/>
      <c r="AW59" s="81"/>
      <c r="AX59" s="79"/>
      <c r="AY59" s="80"/>
      <c r="AZ59" s="85"/>
      <c r="BA59" s="108"/>
      <c r="BB59" s="80"/>
      <c r="BC59" s="85"/>
      <c r="BD59" s="353">
        <f t="shared" ref="BD59" si="14">SUM(AH59,AK59,AN59,AQ59,AT59,AW59,AZ59,BC59)</f>
        <v>1</v>
      </c>
      <c r="BE59" s="354"/>
      <c r="BF59" s="343" t="s">
        <v>372</v>
      </c>
      <c r="BG59" s="274"/>
      <c r="BH59" s="274"/>
      <c r="BI59" s="275"/>
    </row>
    <row r="60" spans="1:70" ht="74.25" customHeight="1" x14ac:dyDescent="0.25">
      <c r="A60" s="247" t="s">
        <v>388</v>
      </c>
      <c r="B60" s="316" t="s">
        <v>204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7"/>
      <c r="P60" s="393">
        <v>4</v>
      </c>
      <c r="Q60" s="285"/>
      <c r="R60" s="285"/>
      <c r="S60" s="355"/>
      <c r="T60" s="284">
        <f>SUM(AF60,AI60,AL60,AO60,AR60,AU60,AX60)</f>
        <v>110</v>
      </c>
      <c r="U60" s="285"/>
      <c r="V60" s="285">
        <f>SUM(AG60,AJ60,AM60,AP60,AS60,AV60,AY60)</f>
        <v>68</v>
      </c>
      <c r="W60" s="355"/>
      <c r="X60" s="284">
        <v>44</v>
      </c>
      <c r="Y60" s="285"/>
      <c r="Z60" s="285">
        <v>24</v>
      </c>
      <c r="AA60" s="285"/>
      <c r="AB60" s="285"/>
      <c r="AC60" s="285"/>
      <c r="AD60" s="285"/>
      <c r="AE60" s="286"/>
      <c r="AF60" s="217"/>
      <c r="AG60" s="218"/>
      <c r="AH60" s="219"/>
      <c r="AI60" s="220"/>
      <c r="AJ60" s="218"/>
      <c r="AK60" s="219"/>
      <c r="AL60" s="220"/>
      <c r="AM60" s="218"/>
      <c r="AN60" s="221"/>
      <c r="AO60" s="217">
        <v>110</v>
      </c>
      <c r="AP60" s="218">
        <v>68</v>
      </c>
      <c r="AQ60" s="221">
        <v>3</v>
      </c>
      <c r="AR60" s="217"/>
      <c r="AS60" s="218"/>
      <c r="AT60" s="219"/>
      <c r="AU60" s="220"/>
      <c r="AV60" s="218"/>
      <c r="AW60" s="219"/>
      <c r="AX60" s="220"/>
      <c r="AY60" s="218"/>
      <c r="AZ60" s="221"/>
      <c r="BA60" s="217"/>
      <c r="BB60" s="218"/>
      <c r="BC60" s="221"/>
      <c r="BD60" s="353">
        <f>SUM(AH60,AK60,AN60,AQ60,AT60,AW60,AZ60,BC60)</f>
        <v>3</v>
      </c>
      <c r="BE60" s="354"/>
      <c r="BF60" s="343" t="s">
        <v>290</v>
      </c>
      <c r="BG60" s="274"/>
      <c r="BH60" s="274"/>
      <c r="BI60" s="275"/>
    </row>
    <row r="61" spans="1:70" ht="44.25" customHeight="1" x14ac:dyDescent="0.25">
      <c r="A61" s="207" t="s">
        <v>227</v>
      </c>
      <c r="B61" s="394" t="s">
        <v>200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6"/>
      <c r="P61" s="393"/>
      <c r="Q61" s="285"/>
      <c r="R61" s="285"/>
      <c r="S61" s="355"/>
      <c r="T61" s="284"/>
      <c r="U61" s="285"/>
      <c r="V61" s="285"/>
      <c r="W61" s="355"/>
      <c r="X61" s="284"/>
      <c r="Y61" s="285"/>
      <c r="Z61" s="285"/>
      <c r="AA61" s="285"/>
      <c r="AB61" s="285"/>
      <c r="AC61" s="285"/>
      <c r="AD61" s="285">
        <f>SUM(AD64:AE65)</f>
        <v>0</v>
      </c>
      <c r="AE61" s="286"/>
      <c r="AF61" s="108"/>
      <c r="AG61" s="80"/>
      <c r="AH61" s="81"/>
      <c r="AI61" s="79"/>
      <c r="AJ61" s="80"/>
      <c r="AK61" s="81"/>
      <c r="AL61" s="79"/>
      <c r="AM61" s="80"/>
      <c r="AN61" s="85"/>
      <c r="AO61" s="108"/>
      <c r="AP61" s="80"/>
      <c r="AQ61" s="85"/>
      <c r="AR61" s="108"/>
      <c r="AS61" s="80"/>
      <c r="AT61" s="81"/>
      <c r="AU61" s="79"/>
      <c r="AV61" s="80"/>
      <c r="AW61" s="81"/>
      <c r="AX61" s="79"/>
      <c r="AY61" s="80"/>
      <c r="AZ61" s="85"/>
      <c r="BA61" s="108"/>
      <c r="BB61" s="80"/>
      <c r="BC61" s="85"/>
      <c r="BD61" s="353">
        <f>SUM(AH61,AK61,AN61,AQ61,AT61,AW61,AZ61,BC61)</f>
        <v>0</v>
      </c>
      <c r="BE61" s="354"/>
      <c r="BF61" s="343"/>
      <c r="BG61" s="274"/>
      <c r="BH61" s="274"/>
      <c r="BI61" s="275"/>
    </row>
    <row r="62" spans="1:70" ht="62.25" customHeight="1" x14ac:dyDescent="0.25">
      <c r="A62" s="580" t="s">
        <v>389</v>
      </c>
      <c r="B62" s="316" t="s">
        <v>218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7"/>
      <c r="P62" s="393">
        <v>4</v>
      </c>
      <c r="Q62" s="285"/>
      <c r="R62" s="285"/>
      <c r="S62" s="355"/>
      <c r="T62" s="284">
        <f>SUM(AF62,AI62,AL62,AO62,AR62,AU62,AX62)</f>
        <v>216</v>
      </c>
      <c r="U62" s="285"/>
      <c r="V62" s="285">
        <f>SUM(AG62,AJ62,AM62,AP62,AS62,AV62,AY62)</f>
        <v>82</v>
      </c>
      <c r="W62" s="355"/>
      <c r="X62" s="284">
        <v>50</v>
      </c>
      <c r="Y62" s="285"/>
      <c r="Z62" s="285">
        <v>32</v>
      </c>
      <c r="AA62" s="285"/>
      <c r="AB62" s="285"/>
      <c r="AC62" s="285"/>
      <c r="AD62" s="285"/>
      <c r="AE62" s="286"/>
      <c r="AF62" s="217"/>
      <c r="AG62" s="218"/>
      <c r="AH62" s="219"/>
      <c r="AI62" s="220"/>
      <c r="AJ62" s="218"/>
      <c r="AK62" s="219"/>
      <c r="AL62" s="220"/>
      <c r="AM62" s="218"/>
      <c r="AN62" s="221"/>
      <c r="AO62" s="217">
        <v>216</v>
      </c>
      <c r="AP62" s="218">
        <v>82</v>
      </c>
      <c r="AQ62" s="221">
        <v>6</v>
      </c>
      <c r="AR62" s="108"/>
      <c r="AS62" s="80"/>
      <c r="AT62" s="81"/>
      <c r="AU62" s="79"/>
      <c r="AV62" s="80"/>
      <c r="AW62" s="81"/>
      <c r="AX62" s="79"/>
      <c r="AY62" s="80"/>
      <c r="AZ62" s="85"/>
      <c r="BA62" s="108"/>
      <c r="BB62" s="80"/>
      <c r="BC62" s="85"/>
      <c r="BD62" s="353">
        <f>SUM(AH62,AK62,AN62,AQ62,AT62,AW62,AZ62,BC62)</f>
        <v>6</v>
      </c>
      <c r="BE62" s="354"/>
      <c r="BF62" s="343" t="s">
        <v>291</v>
      </c>
      <c r="BG62" s="274"/>
      <c r="BH62" s="274"/>
      <c r="BI62" s="275"/>
    </row>
    <row r="63" spans="1:70" ht="114" customHeight="1" x14ac:dyDescent="0.25">
      <c r="A63" s="580"/>
      <c r="B63" s="316" t="s">
        <v>220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7"/>
      <c r="P63" s="393"/>
      <c r="Q63" s="285"/>
      <c r="R63" s="285"/>
      <c r="S63" s="355"/>
      <c r="T63" s="284">
        <f>SUM(AF63,AI63,AL63,AO63,AR63,AU63,AX63)</f>
        <v>40</v>
      </c>
      <c r="U63" s="285"/>
      <c r="V63" s="285">
        <f>SUM(AG63,AJ63,AM63,AP63,AS63,AV63,AY63)</f>
        <v>0</v>
      </c>
      <c r="W63" s="355"/>
      <c r="X63" s="284"/>
      <c r="Y63" s="285"/>
      <c r="Z63" s="285"/>
      <c r="AA63" s="285"/>
      <c r="AB63" s="285"/>
      <c r="AC63" s="285"/>
      <c r="AD63" s="285"/>
      <c r="AE63" s="286"/>
      <c r="AF63" s="217"/>
      <c r="AG63" s="218"/>
      <c r="AH63" s="219"/>
      <c r="AI63" s="220"/>
      <c r="AJ63" s="218"/>
      <c r="AK63" s="219"/>
      <c r="AL63" s="220"/>
      <c r="AM63" s="218"/>
      <c r="AN63" s="221"/>
      <c r="AO63" s="217">
        <v>40</v>
      </c>
      <c r="AP63" s="218"/>
      <c r="AQ63" s="221">
        <v>1</v>
      </c>
      <c r="AR63" s="108"/>
      <c r="AS63" s="80"/>
      <c r="AT63" s="81"/>
      <c r="AU63" s="79"/>
      <c r="AV63" s="80"/>
      <c r="AW63" s="81"/>
      <c r="AX63" s="79"/>
      <c r="AY63" s="80"/>
      <c r="AZ63" s="85"/>
      <c r="BA63" s="108"/>
      <c r="BB63" s="80"/>
      <c r="BC63" s="85"/>
      <c r="BD63" s="353">
        <f>SUM(AH63,AK63,AN63,AQ63,AT63,AW63,AZ63,BC63)</f>
        <v>1</v>
      </c>
      <c r="BE63" s="354"/>
      <c r="BF63" s="343" t="s">
        <v>372</v>
      </c>
      <c r="BG63" s="274"/>
      <c r="BH63" s="274"/>
      <c r="BI63" s="275"/>
    </row>
    <row r="64" spans="1:70" s="213" customFormat="1" ht="69" customHeight="1" x14ac:dyDescent="0.25">
      <c r="A64" s="258" t="s">
        <v>390</v>
      </c>
      <c r="B64" s="442" t="s">
        <v>257</v>
      </c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4"/>
      <c r="P64" s="393">
        <v>6</v>
      </c>
      <c r="Q64" s="285"/>
      <c r="R64" s="285">
        <v>5</v>
      </c>
      <c r="S64" s="355"/>
      <c r="T64" s="284">
        <f t="shared" ref="T64" si="15">SUM(AF64,AI64,AL64,AO64,AR64,AU64,AX64,BA64)</f>
        <v>210</v>
      </c>
      <c r="U64" s="355"/>
      <c r="V64" s="285">
        <f t="shared" ref="V64" si="16">SUM(AG64,AJ64,AM64,AP64,AS64,AV64,AY64,BB64)</f>
        <v>92</v>
      </c>
      <c r="W64" s="286"/>
      <c r="X64" s="393">
        <v>44</v>
      </c>
      <c r="Y64" s="355"/>
      <c r="Z64" s="285">
        <v>48</v>
      </c>
      <c r="AA64" s="285"/>
      <c r="AB64" s="285"/>
      <c r="AC64" s="285"/>
      <c r="AD64" s="393"/>
      <c r="AE64" s="355"/>
      <c r="AF64" s="220"/>
      <c r="AG64" s="218"/>
      <c r="AH64" s="219"/>
      <c r="AI64" s="220"/>
      <c r="AJ64" s="218"/>
      <c r="AK64" s="221"/>
      <c r="AL64" s="220"/>
      <c r="AM64" s="218"/>
      <c r="AN64" s="221"/>
      <c r="AO64" s="217"/>
      <c r="AP64" s="218"/>
      <c r="AQ64" s="221"/>
      <c r="AR64" s="217">
        <v>108</v>
      </c>
      <c r="AS64" s="218">
        <v>52</v>
      </c>
      <c r="AT64" s="219">
        <v>3</v>
      </c>
      <c r="AU64" s="220">
        <v>102</v>
      </c>
      <c r="AV64" s="218">
        <v>40</v>
      </c>
      <c r="AW64" s="219">
        <v>3</v>
      </c>
      <c r="AX64" s="220"/>
      <c r="AY64" s="218"/>
      <c r="AZ64" s="221"/>
      <c r="BA64" s="217"/>
      <c r="BB64" s="218"/>
      <c r="BC64" s="221"/>
      <c r="BD64" s="353">
        <f t="shared" si="10"/>
        <v>6</v>
      </c>
      <c r="BE64" s="354"/>
      <c r="BF64" s="343" t="s">
        <v>292</v>
      </c>
      <c r="BG64" s="274"/>
      <c r="BH64" s="274"/>
      <c r="BI64" s="275"/>
      <c r="BO64" s="214"/>
      <c r="BP64" s="214"/>
      <c r="BQ64" s="214"/>
    </row>
    <row r="65" spans="1:2643" ht="51.75" customHeight="1" thickBot="1" x14ac:dyDescent="0.3">
      <c r="A65" s="259" t="s">
        <v>391</v>
      </c>
      <c r="B65" s="464" t="s">
        <v>219</v>
      </c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5"/>
      <c r="P65" s="475">
        <v>6</v>
      </c>
      <c r="Q65" s="398"/>
      <c r="R65" s="398">
        <v>5</v>
      </c>
      <c r="S65" s="399"/>
      <c r="T65" s="345">
        <f t="shared" si="5"/>
        <v>216</v>
      </c>
      <c r="U65" s="398"/>
      <c r="V65" s="398">
        <f t="shared" si="6"/>
        <v>104</v>
      </c>
      <c r="W65" s="399"/>
      <c r="X65" s="345">
        <v>56</v>
      </c>
      <c r="Y65" s="398"/>
      <c r="Z65" s="398">
        <v>48</v>
      </c>
      <c r="AA65" s="398"/>
      <c r="AB65" s="398"/>
      <c r="AC65" s="398"/>
      <c r="AD65" s="398"/>
      <c r="AE65" s="346"/>
      <c r="AF65" s="110"/>
      <c r="AG65" s="87"/>
      <c r="AH65" s="88"/>
      <c r="AI65" s="86"/>
      <c r="AJ65" s="87"/>
      <c r="AK65" s="88"/>
      <c r="AL65" s="86"/>
      <c r="AM65" s="87"/>
      <c r="AN65" s="111"/>
      <c r="AO65" s="110"/>
      <c r="AP65" s="87"/>
      <c r="AQ65" s="111"/>
      <c r="AR65" s="110">
        <v>108</v>
      </c>
      <c r="AS65" s="87">
        <v>52</v>
      </c>
      <c r="AT65" s="88">
        <v>3</v>
      </c>
      <c r="AU65" s="86">
        <v>108</v>
      </c>
      <c r="AV65" s="87">
        <v>52</v>
      </c>
      <c r="AW65" s="88">
        <v>3</v>
      </c>
      <c r="AX65" s="86"/>
      <c r="AY65" s="87"/>
      <c r="AZ65" s="111"/>
      <c r="BA65" s="110"/>
      <c r="BB65" s="87"/>
      <c r="BC65" s="111"/>
      <c r="BD65" s="581">
        <f t="shared" ref="BD65" si="17">SUM(AH65,AK65,AN65,AQ65,AT65,AW65,AZ65,BC65)</f>
        <v>6</v>
      </c>
      <c r="BE65" s="549"/>
      <c r="BF65" s="558" t="s">
        <v>293</v>
      </c>
      <c r="BG65" s="341"/>
      <c r="BH65" s="341"/>
      <c r="BI65" s="342"/>
    </row>
    <row r="66" spans="1:2643" s="29" customFormat="1" ht="76.5" customHeight="1" thickBot="1" x14ac:dyDescent="0.45">
      <c r="A66" s="179" t="s">
        <v>34</v>
      </c>
      <c r="B66" s="459" t="s">
        <v>288</v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3"/>
      <c r="P66" s="471"/>
      <c r="Q66" s="293"/>
      <c r="R66" s="293"/>
      <c r="S66" s="472"/>
      <c r="T66" s="292">
        <f>SUM(T68:U115)</f>
        <v>3474</v>
      </c>
      <c r="U66" s="293"/>
      <c r="V66" s="293">
        <f t="shared" ref="V66" si="18">SUM(V68:W115)</f>
        <v>1498</v>
      </c>
      <c r="W66" s="294"/>
      <c r="X66" s="292">
        <f t="shared" ref="X66" si="19">SUM(X68:Y115)</f>
        <v>782</v>
      </c>
      <c r="Y66" s="293"/>
      <c r="Z66" s="293">
        <f t="shared" ref="Z66" si="20">SUM(Z68:AA115)</f>
        <v>384</v>
      </c>
      <c r="AA66" s="293"/>
      <c r="AB66" s="293">
        <f t="shared" ref="AB66" si="21">SUM(AB68:AC115)</f>
        <v>332</v>
      </c>
      <c r="AC66" s="293"/>
      <c r="AD66" s="293">
        <f>SUM(AD67,AD84,AD89,AD92,AD93,AD97,AD99,AD100,AD101,AD102,AD103,AD112)</f>
        <v>0</v>
      </c>
      <c r="AE66" s="294"/>
      <c r="AF66" s="225">
        <f>SUM(AF67:AF115)</f>
        <v>180</v>
      </c>
      <c r="AG66" s="226">
        <f t="shared" ref="AG66:AZ66" si="22">SUM(AG67:AG115)</f>
        <v>84</v>
      </c>
      <c r="AH66" s="227">
        <f t="shared" si="22"/>
        <v>5</v>
      </c>
      <c r="AI66" s="225">
        <f t="shared" si="22"/>
        <v>0</v>
      </c>
      <c r="AJ66" s="226">
        <f t="shared" si="22"/>
        <v>0</v>
      </c>
      <c r="AK66" s="227">
        <f t="shared" si="22"/>
        <v>0</v>
      </c>
      <c r="AL66" s="225">
        <f t="shared" si="22"/>
        <v>216</v>
      </c>
      <c r="AM66" s="226">
        <f t="shared" si="22"/>
        <v>100</v>
      </c>
      <c r="AN66" s="227">
        <f t="shared" si="22"/>
        <v>6</v>
      </c>
      <c r="AO66" s="225">
        <f t="shared" si="22"/>
        <v>618</v>
      </c>
      <c r="AP66" s="226">
        <f>SUM(AP67:AP70,AP84:AP105,AP110:AP115)</f>
        <v>280</v>
      </c>
      <c r="AQ66" s="244">
        <f t="shared" si="22"/>
        <v>17</v>
      </c>
      <c r="AR66" s="225">
        <f t="shared" si="22"/>
        <v>760</v>
      </c>
      <c r="AS66" s="226">
        <f t="shared" si="22"/>
        <v>326</v>
      </c>
      <c r="AT66" s="227">
        <f t="shared" si="22"/>
        <v>21</v>
      </c>
      <c r="AU66" s="251">
        <f t="shared" si="22"/>
        <v>576</v>
      </c>
      <c r="AV66" s="226">
        <f t="shared" si="22"/>
        <v>248</v>
      </c>
      <c r="AW66" s="227">
        <f t="shared" si="22"/>
        <v>15</v>
      </c>
      <c r="AX66" s="251">
        <f t="shared" si="22"/>
        <v>1124</v>
      </c>
      <c r="AY66" s="226">
        <f t="shared" si="22"/>
        <v>460</v>
      </c>
      <c r="AZ66" s="227">
        <f t="shared" si="22"/>
        <v>33</v>
      </c>
      <c r="BA66" s="225"/>
      <c r="BB66" s="226"/>
      <c r="BC66" s="227"/>
      <c r="BD66" s="570">
        <f>SUM(AH66,AK66,AN66,AQ66,AT66,AW66,AZ66)</f>
        <v>97</v>
      </c>
      <c r="BE66" s="571"/>
      <c r="BF66" s="572">
        <f>T66*100/T121</f>
        <v>47.175448126018466</v>
      </c>
      <c r="BG66" s="573"/>
      <c r="BH66" s="573"/>
      <c r="BI66" s="574"/>
      <c r="BJ66" s="64">
        <f>SUM(AF66,AI66,AL66,AO66,AR66,AU66,AX66,BA66)</f>
        <v>3474</v>
      </c>
      <c r="BK66" s="46">
        <f>SUM(AG66,AJ66,AM66,AP66,AS66,AV66,AY66,BB66)</f>
        <v>1498</v>
      </c>
      <c r="BL66" s="46">
        <f t="shared" ref="BL66" si="23">SUM(AH66,AK66,AN66,AQ66,AT66,AW66,AZ66,BC66)</f>
        <v>97</v>
      </c>
      <c r="BM66" s="3"/>
      <c r="BN66" s="3"/>
      <c r="BO66" s="32"/>
      <c r="BP66" s="32"/>
      <c r="BQ66" s="32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</row>
    <row r="67" spans="1:2643" s="61" customFormat="1" ht="65.25" customHeight="1" x14ac:dyDescent="0.4">
      <c r="A67" s="113" t="s">
        <v>103</v>
      </c>
      <c r="B67" s="447" t="s">
        <v>414</v>
      </c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9"/>
      <c r="P67" s="467"/>
      <c r="Q67" s="329"/>
      <c r="R67" s="329"/>
      <c r="S67" s="468"/>
      <c r="T67" s="416"/>
      <c r="U67" s="417"/>
      <c r="V67" s="417"/>
      <c r="W67" s="445"/>
      <c r="X67" s="416"/>
      <c r="Y67" s="417"/>
      <c r="Z67" s="417"/>
      <c r="AA67" s="417"/>
      <c r="AB67" s="417"/>
      <c r="AC67" s="417"/>
      <c r="AD67" s="417"/>
      <c r="AE67" s="565"/>
      <c r="AF67" s="253"/>
      <c r="AG67" s="254"/>
      <c r="AH67" s="257"/>
      <c r="AI67" s="238"/>
      <c r="AJ67" s="254"/>
      <c r="AK67" s="257"/>
      <c r="AL67" s="238"/>
      <c r="AM67" s="254"/>
      <c r="AN67" s="239"/>
      <c r="AO67" s="253"/>
      <c r="AP67" s="254"/>
      <c r="AQ67" s="239"/>
      <c r="AR67" s="253"/>
      <c r="AS67" s="254"/>
      <c r="AT67" s="257"/>
      <c r="AU67" s="238"/>
      <c r="AV67" s="254"/>
      <c r="AW67" s="257"/>
      <c r="AX67" s="238"/>
      <c r="AY67" s="254"/>
      <c r="AZ67" s="239"/>
      <c r="BA67" s="253"/>
      <c r="BB67" s="254"/>
      <c r="BC67" s="239"/>
      <c r="BD67" s="467">
        <f t="shared" ref="BD67:BD70" si="24">SUM(AH67,AK67,AN67,AQ67,AT67,AW67,AZ67,BC67)</f>
        <v>0</v>
      </c>
      <c r="BE67" s="468"/>
      <c r="BF67" s="515"/>
      <c r="BG67" s="348"/>
      <c r="BH67" s="348"/>
      <c r="BI67" s="349"/>
      <c r="BO67" s="62"/>
      <c r="BP67" s="62"/>
      <c r="BQ67" s="62"/>
    </row>
    <row r="68" spans="1:2643" s="61" customFormat="1" ht="46.5" customHeight="1" x14ac:dyDescent="0.4">
      <c r="A68" s="109" t="s">
        <v>117</v>
      </c>
      <c r="B68" s="442" t="s">
        <v>240</v>
      </c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4"/>
      <c r="P68" s="393"/>
      <c r="Q68" s="285"/>
      <c r="R68" s="285">
        <v>1</v>
      </c>
      <c r="S68" s="355"/>
      <c r="T68" s="284">
        <f>SUM(AF68,AI68,AL68,AO68,AR68,AU68,AX68,BA68)</f>
        <v>72</v>
      </c>
      <c r="U68" s="285"/>
      <c r="V68" s="285">
        <f t="shared" ref="V68" si="25">SUM(AG68,AJ68,AM68,AP68,AS68,AV68,AY68,BB68)</f>
        <v>34</v>
      </c>
      <c r="W68" s="355"/>
      <c r="X68" s="284">
        <v>18</v>
      </c>
      <c r="Y68" s="285"/>
      <c r="Z68" s="285"/>
      <c r="AA68" s="285"/>
      <c r="AB68" s="285">
        <v>16</v>
      </c>
      <c r="AC68" s="285"/>
      <c r="AD68" s="285"/>
      <c r="AE68" s="286"/>
      <c r="AF68" s="108">
        <v>72</v>
      </c>
      <c r="AG68" s="80">
        <v>34</v>
      </c>
      <c r="AH68" s="81">
        <v>2</v>
      </c>
      <c r="AI68" s="79"/>
      <c r="AJ68" s="80"/>
      <c r="AK68" s="81"/>
      <c r="AL68" s="79"/>
      <c r="AM68" s="80"/>
      <c r="AN68" s="85"/>
      <c r="AO68" s="108"/>
      <c r="AP68" s="80"/>
      <c r="AQ68" s="85"/>
      <c r="AR68" s="108"/>
      <c r="AS68" s="80"/>
      <c r="AT68" s="81"/>
      <c r="AU68" s="79"/>
      <c r="AV68" s="80"/>
      <c r="AW68" s="81"/>
      <c r="AX68" s="79"/>
      <c r="AY68" s="80"/>
      <c r="AZ68" s="85"/>
      <c r="BA68" s="108"/>
      <c r="BB68" s="80"/>
      <c r="BC68" s="85"/>
      <c r="BD68" s="393">
        <f>SUM(AH68,AK68,AN68,AQ68,AT68,AW68,AZ68,BC68)</f>
        <v>2</v>
      </c>
      <c r="BE68" s="355"/>
      <c r="BF68" s="343" t="s">
        <v>244</v>
      </c>
      <c r="BG68" s="274"/>
      <c r="BH68" s="274"/>
      <c r="BI68" s="275"/>
      <c r="BO68" s="62"/>
      <c r="BP68" s="62"/>
      <c r="BQ68" s="62"/>
    </row>
    <row r="69" spans="1:2643" s="61" customFormat="1" ht="138" customHeight="1" x14ac:dyDescent="0.4">
      <c r="A69" s="107" t="s">
        <v>142</v>
      </c>
      <c r="B69" s="316" t="s">
        <v>415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7"/>
      <c r="P69" s="393"/>
      <c r="Q69" s="285"/>
      <c r="R69" s="285">
        <v>4</v>
      </c>
      <c r="S69" s="355"/>
      <c r="T69" s="284">
        <f>SUM(AF69,AI69,AL69,AO69,AR69,AU69,AX69,BA69)</f>
        <v>72</v>
      </c>
      <c r="U69" s="285"/>
      <c r="V69" s="285">
        <f>SUM(AG69,AJ69,AM69,AP69,AS69,AV69,AY69,BB69)</f>
        <v>34</v>
      </c>
      <c r="W69" s="355"/>
      <c r="X69" s="284">
        <v>18</v>
      </c>
      <c r="Y69" s="285"/>
      <c r="Z69" s="285"/>
      <c r="AA69" s="285"/>
      <c r="AB69" s="285">
        <v>16</v>
      </c>
      <c r="AC69" s="285"/>
      <c r="AD69" s="285"/>
      <c r="AE69" s="286"/>
      <c r="AF69" s="108"/>
      <c r="AG69" s="80"/>
      <c r="AH69" s="81"/>
      <c r="AI69" s="79"/>
      <c r="AJ69" s="80"/>
      <c r="AK69" s="81"/>
      <c r="AL69" s="79"/>
      <c r="AM69" s="80"/>
      <c r="AN69" s="85"/>
      <c r="AO69" s="108">
        <v>72</v>
      </c>
      <c r="AP69" s="80">
        <v>34</v>
      </c>
      <c r="AQ69" s="85">
        <v>2</v>
      </c>
      <c r="AR69" s="108"/>
      <c r="AS69" s="80"/>
      <c r="AT69" s="81"/>
      <c r="AU69" s="79"/>
      <c r="AV69" s="80"/>
      <c r="AW69" s="81"/>
      <c r="AX69" s="79"/>
      <c r="AY69" s="80"/>
      <c r="AZ69" s="85"/>
      <c r="BA69" s="108"/>
      <c r="BB69" s="80"/>
      <c r="BC69" s="85"/>
      <c r="BD69" s="393">
        <f t="shared" si="24"/>
        <v>2</v>
      </c>
      <c r="BE69" s="355"/>
      <c r="BF69" s="343" t="s">
        <v>370</v>
      </c>
      <c r="BG69" s="274"/>
      <c r="BH69" s="274"/>
      <c r="BI69" s="275"/>
      <c r="BO69" s="62"/>
      <c r="BP69" s="62"/>
      <c r="BQ69" s="62"/>
    </row>
    <row r="70" spans="1:2643" s="75" customFormat="1" ht="114.75" customHeight="1" thickBot="1" x14ac:dyDescent="0.45">
      <c r="A70" s="114" t="s">
        <v>239</v>
      </c>
      <c r="B70" s="509" t="s">
        <v>255</v>
      </c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1"/>
      <c r="P70" s="420"/>
      <c r="Q70" s="277"/>
      <c r="R70" s="277">
        <v>5</v>
      </c>
      <c r="S70" s="552"/>
      <c r="T70" s="276">
        <f>SUM(AF70,AI70,AL70,AO70,AR70,AU70,AX70,BA70)</f>
        <v>72</v>
      </c>
      <c r="U70" s="277"/>
      <c r="V70" s="277">
        <f>SUM(AG70,AJ70,AM70,AP70,AS70,AV70,AY70,BB70)</f>
        <v>34</v>
      </c>
      <c r="W70" s="552"/>
      <c r="X70" s="276">
        <v>16</v>
      </c>
      <c r="Y70" s="277"/>
      <c r="Z70" s="277"/>
      <c r="AA70" s="277"/>
      <c r="AB70" s="277">
        <v>18</v>
      </c>
      <c r="AC70" s="277"/>
      <c r="AD70" s="277"/>
      <c r="AE70" s="278"/>
      <c r="AF70" s="115"/>
      <c r="AG70" s="93"/>
      <c r="AH70" s="116"/>
      <c r="AI70" s="92"/>
      <c r="AJ70" s="93"/>
      <c r="AK70" s="116"/>
      <c r="AL70" s="92"/>
      <c r="AM70" s="93"/>
      <c r="AN70" s="94"/>
      <c r="AO70" s="115"/>
      <c r="AP70" s="93"/>
      <c r="AQ70" s="94"/>
      <c r="AR70" s="115">
        <v>72</v>
      </c>
      <c r="AS70" s="93">
        <v>34</v>
      </c>
      <c r="AT70" s="116">
        <v>2</v>
      </c>
      <c r="AU70" s="92"/>
      <c r="AV70" s="93"/>
      <c r="AW70" s="116"/>
      <c r="AX70" s="92"/>
      <c r="AY70" s="93"/>
      <c r="AZ70" s="94"/>
      <c r="BA70" s="115"/>
      <c r="BB70" s="93"/>
      <c r="BC70" s="94"/>
      <c r="BD70" s="420">
        <f t="shared" si="24"/>
        <v>2</v>
      </c>
      <c r="BE70" s="552"/>
      <c r="BF70" s="575" t="s">
        <v>379</v>
      </c>
      <c r="BG70" s="282"/>
      <c r="BH70" s="282"/>
      <c r="BI70" s="283"/>
      <c r="BJ70" s="74">
        <f t="shared" ref="BJ70" si="26">SUM(X70:AE70)</f>
        <v>34</v>
      </c>
      <c r="BP70" s="76"/>
      <c r="BQ70" s="76"/>
      <c r="BR70" s="76"/>
    </row>
    <row r="71" spans="1:2643" s="183" customFormat="1" ht="56.25" customHeight="1" x14ac:dyDescent="0.55000000000000004">
      <c r="A71" s="180" t="s">
        <v>124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145"/>
      <c r="S71" s="145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  <c r="AF71" s="181"/>
      <c r="AG71" s="51"/>
      <c r="AH71" s="51"/>
      <c r="AI71" s="374" t="s">
        <v>124</v>
      </c>
      <c r="AJ71" s="374"/>
      <c r="AK71" s="374"/>
      <c r="AL71" s="374"/>
      <c r="AM71" s="374"/>
      <c r="AN71" s="374"/>
      <c r="AO71" s="374"/>
      <c r="AP71" s="374"/>
      <c r="AQ71" s="374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42"/>
      <c r="BJ71" s="182"/>
      <c r="BK71" s="182"/>
      <c r="BL71" s="182"/>
      <c r="BM71" s="182"/>
    </row>
    <row r="72" spans="1:2643" s="183" customFormat="1" ht="17.25" customHeight="1" x14ac:dyDescent="0.55000000000000004">
      <c r="A72" s="376" t="s">
        <v>439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146"/>
      <c r="Z72" s="146"/>
      <c r="AA72" s="146"/>
      <c r="AB72" s="146"/>
      <c r="AC72" s="146"/>
      <c r="AD72" s="51"/>
      <c r="AE72" s="52"/>
      <c r="AF72" s="51"/>
      <c r="AG72" s="51"/>
      <c r="AH72" s="51"/>
      <c r="AI72" s="401" t="s">
        <v>440</v>
      </c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2"/>
      <c r="BJ72" s="182"/>
      <c r="BK72" s="182"/>
      <c r="BL72" s="182"/>
      <c r="BM72" s="182"/>
    </row>
    <row r="73" spans="1:2643" s="183" customFormat="1" ht="51.75" customHeight="1" x14ac:dyDescent="0.55000000000000004">
      <c r="A73" s="376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146"/>
      <c r="Z73" s="146"/>
      <c r="AA73" s="146"/>
      <c r="AB73" s="146"/>
      <c r="AC73" s="146"/>
      <c r="AD73" s="51"/>
      <c r="AE73" s="52"/>
      <c r="AF73" s="51"/>
      <c r="AG73" s="51"/>
      <c r="AH73" s="5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2"/>
      <c r="BJ73" s="182"/>
      <c r="BK73" s="182"/>
      <c r="BL73" s="182"/>
      <c r="BM73" s="182"/>
    </row>
    <row r="74" spans="1:2643" s="181" customFormat="1" ht="43.5" customHeight="1" x14ac:dyDescent="0.6">
      <c r="A74" s="410"/>
      <c r="B74" s="410"/>
      <c r="C74" s="410"/>
      <c r="D74" s="410"/>
      <c r="E74" s="410"/>
      <c r="F74" s="410"/>
      <c r="G74" s="410"/>
      <c r="H74" s="402" t="s">
        <v>162</v>
      </c>
      <c r="I74" s="402"/>
      <c r="J74" s="402"/>
      <c r="K74" s="402"/>
      <c r="L74" s="402"/>
      <c r="M74" s="402"/>
      <c r="N74" s="402"/>
      <c r="O74" s="402"/>
      <c r="P74" s="402"/>
      <c r="Q74" s="402"/>
      <c r="R74" s="147"/>
      <c r="S74" s="147"/>
      <c r="T74" s="147"/>
      <c r="U74" s="147"/>
      <c r="V74" s="51"/>
      <c r="W74" s="51"/>
      <c r="X74" s="51"/>
      <c r="Y74" s="51"/>
      <c r="Z74" s="51"/>
      <c r="AA74" s="51"/>
      <c r="AB74" s="51"/>
      <c r="AC74" s="51"/>
      <c r="AD74" s="51"/>
      <c r="AE74" s="52"/>
      <c r="AF74" s="51"/>
      <c r="AG74" s="51"/>
      <c r="AH74" s="51"/>
      <c r="AI74" s="184"/>
      <c r="AJ74" s="185"/>
      <c r="AK74" s="185"/>
      <c r="AL74" s="185"/>
      <c r="AM74" s="185"/>
      <c r="AN74" s="185"/>
      <c r="AO74" s="185"/>
      <c r="AP74" s="375" t="s">
        <v>166</v>
      </c>
      <c r="AQ74" s="375"/>
      <c r="AR74" s="375"/>
      <c r="AS74" s="375"/>
      <c r="AT74" s="375"/>
      <c r="AU74" s="375"/>
      <c r="AV74" s="375"/>
      <c r="AW74" s="375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51"/>
      <c r="BI74" s="56"/>
      <c r="BJ74" s="186"/>
      <c r="BK74" s="186"/>
      <c r="BL74" s="186"/>
      <c r="BM74" s="186"/>
    </row>
    <row r="75" spans="1:2643" s="183" customFormat="1" ht="54.75" customHeight="1" x14ac:dyDescent="0.55000000000000004">
      <c r="A75" s="297"/>
      <c r="B75" s="297"/>
      <c r="C75" s="297"/>
      <c r="D75" s="297"/>
      <c r="E75" s="297"/>
      <c r="F75" s="297"/>
      <c r="G75" s="297"/>
      <c r="H75" s="298">
        <v>2021</v>
      </c>
      <c r="I75" s="298"/>
      <c r="J75" s="298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0"/>
      <c r="AF75" s="101"/>
      <c r="AG75" s="101"/>
      <c r="AH75" s="101"/>
      <c r="AI75" s="299" t="s">
        <v>161</v>
      </c>
      <c r="AJ75" s="299"/>
      <c r="AK75" s="299"/>
      <c r="AL75" s="299"/>
      <c r="AM75" s="299"/>
      <c r="AN75" s="299"/>
      <c r="AO75" s="299"/>
      <c r="AP75" s="298">
        <v>2021</v>
      </c>
      <c r="AQ75" s="298"/>
      <c r="AR75" s="298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101"/>
      <c r="BH75" s="101"/>
      <c r="BI75" s="42"/>
      <c r="BJ75" s="182"/>
      <c r="BK75" s="182"/>
      <c r="BL75" s="182"/>
      <c r="BM75" s="182"/>
    </row>
    <row r="76" spans="1:2643" s="187" customFormat="1" ht="32.25" customHeight="1" x14ac:dyDescent="0.65"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R76" s="189"/>
      <c r="S76" s="189"/>
      <c r="AA76" s="190"/>
      <c r="BD76" s="191"/>
      <c r="BE76" s="191"/>
      <c r="BF76" s="191"/>
      <c r="BG76" s="191"/>
      <c r="BH76" s="191"/>
      <c r="BI76" s="56"/>
      <c r="BJ76" s="192"/>
      <c r="BK76" s="192"/>
      <c r="BL76" s="192"/>
      <c r="BM76" s="192"/>
    </row>
    <row r="77" spans="1:2643" s="181" customFormat="1" ht="48.75" customHeight="1" x14ac:dyDescent="0.6">
      <c r="A77" s="193" t="s">
        <v>361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R77" s="194"/>
      <c r="S77" s="19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BD77" s="195"/>
      <c r="BE77" s="195"/>
      <c r="BF77" s="195"/>
      <c r="BG77" s="195"/>
      <c r="BH77" s="195"/>
      <c r="BI77" s="56"/>
      <c r="BJ77" s="186"/>
      <c r="BK77" s="186"/>
      <c r="BL77" s="186"/>
      <c r="BM77" s="186"/>
    </row>
    <row r="78" spans="1:2643" s="181" customFormat="1" ht="48.75" customHeight="1" x14ac:dyDescent="0.6">
      <c r="A78" s="164" t="s">
        <v>446</v>
      </c>
      <c r="R78" s="194"/>
      <c r="S78" s="194"/>
      <c r="BD78" s="195"/>
      <c r="BE78" s="195"/>
      <c r="BF78" s="195"/>
      <c r="BG78" s="195"/>
      <c r="BH78" s="195"/>
      <c r="BI78" s="56"/>
      <c r="BJ78" s="186"/>
      <c r="BK78" s="186"/>
      <c r="BL78" s="186"/>
      <c r="BM78" s="186"/>
    </row>
    <row r="79" spans="1:2643" s="181" customFormat="1" ht="48.75" customHeight="1" thickBot="1" x14ac:dyDescent="0.65">
      <c r="A79" s="164"/>
      <c r="R79" s="194"/>
      <c r="S79" s="194"/>
      <c r="BD79" s="195"/>
      <c r="BE79" s="195"/>
      <c r="BF79" s="195"/>
      <c r="BG79" s="195"/>
      <c r="BH79" s="195"/>
      <c r="BI79" s="56"/>
      <c r="BJ79" s="186"/>
      <c r="BK79" s="186"/>
      <c r="BL79" s="186"/>
      <c r="BM79" s="186"/>
    </row>
    <row r="80" spans="1:2643" ht="32.4" customHeight="1" thickBot="1" x14ac:dyDescent="0.3">
      <c r="A80" s="484" t="s">
        <v>98</v>
      </c>
      <c r="B80" s="489" t="s">
        <v>406</v>
      </c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1"/>
      <c r="P80" s="434" t="s">
        <v>8</v>
      </c>
      <c r="Q80" s="435"/>
      <c r="R80" s="435" t="s">
        <v>9</v>
      </c>
      <c r="S80" s="439"/>
      <c r="T80" s="292" t="s">
        <v>10</v>
      </c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4"/>
      <c r="AF80" s="520" t="s">
        <v>36</v>
      </c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2"/>
      <c r="BD80" s="356" t="s">
        <v>24</v>
      </c>
      <c r="BE80" s="358"/>
      <c r="BF80" s="356" t="s">
        <v>99</v>
      </c>
      <c r="BG80" s="357"/>
      <c r="BH80" s="357"/>
      <c r="BI80" s="358"/>
    </row>
    <row r="81" spans="1:61" ht="32.4" customHeight="1" thickBot="1" x14ac:dyDescent="0.3">
      <c r="A81" s="485"/>
      <c r="B81" s="492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4"/>
      <c r="P81" s="436"/>
      <c r="Q81" s="437"/>
      <c r="R81" s="437"/>
      <c r="S81" s="440"/>
      <c r="T81" s="473" t="s">
        <v>5</v>
      </c>
      <c r="U81" s="435"/>
      <c r="V81" s="435" t="s">
        <v>11</v>
      </c>
      <c r="W81" s="439"/>
      <c r="X81" s="453" t="s">
        <v>12</v>
      </c>
      <c r="Y81" s="454"/>
      <c r="Z81" s="454"/>
      <c r="AA81" s="454"/>
      <c r="AB81" s="454"/>
      <c r="AC81" s="454"/>
      <c r="AD81" s="454"/>
      <c r="AE81" s="455"/>
      <c r="AF81" s="453" t="s">
        <v>14</v>
      </c>
      <c r="AG81" s="454"/>
      <c r="AH81" s="454"/>
      <c r="AI81" s="454"/>
      <c r="AJ81" s="454"/>
      <c r="AK81" s="455"/>
      <c r="AL81" s="453" t="s">
        <v>15</v>
      </c>
      <c r="AM81" s="454"/>
      <c r="AN81" s="454"/>
      <c r="AO81" s="454"/>
      <c r="AP81" s="454"/>
      <c r="AQ81" s="455"/>
      <c r="AR81" s="453" t="s">
        <v>16</v>
      </c>
      <c r="AS81" s="454"/>
      <c r="AT81" s="454"/>
      <c r="AU81" s="454"/>
      <c r="AV81" s="454"/>
      <c r="AW81" s="455"/>
      <c r="AX81" s="456" t="s">
        <v>153</v>
      </c>
      <c r="AY81" s="457"/>
      <c r="AZ81" s="457"/>
      <c r="BA81" s="457"/>
      <c r="BB81" s="457"/>
      <c r="BC81" s="458"/>
      <c r="BD81" s="359"/>
      <c r="BE81" s="361"/>
      <c r="BF81" s="359"/>
      <c r="BG81" s="360"/>
      <c r="BH81" s="360"/>
      <c r="BI81" s="361"/>
    </row>
    <row r="82" spans="1:61" ht="76.95" customHeight="1" thickBot="1" x14ac:dyDescent="0.3">
      <c r="A82" s="485"/>
      <c r="B82" s="492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4"/>
      <c r="P82" s="436"/>
      <c r="Q82" s="437"/>
      <c r="R82" s="437"/>
      <c r="S82" s="440"/>
      <c r="T82" s="474"/>
      <c r="U82" s="437"/>
      <c r="V82" s="437"/>
      <c r="W82" s="440"/>
      <c r="X82" s="365" t="s">
        <v>13</v>
      </c>
      <c r="Y82" s="366"/>
      <c r="Z82" s="366" t="s">
        <v>100</v>
      </c>
      <c r="AA82" s="366"/>
      <c r="AB82" s="366" t="s">
        <v>101</v>
      </c>
      <c r="AC82" s="366"/>
      <c r="AD82" s="366" t="s">
        <v>74</v>
      </c>
      <c r="AE82" s="487"/>
      <c r="AF82" s="483" t="s">
        <v>148</v>
      </c>
      <c r="AG82" s="454"/>
      <c r="AH82" s="470"/>
      <c r="AI82" s="483" t="s">
        <v>176</v>
      </c>
      <c r="AJ82" s="454"/>
      <c r="AK82" s="470"/>
      <c r="AL82" s="483" t="s">
        <v>174</v>
      </c>
      <c r="AM82" s="454"/>
      <c r="AN82" s="455"/>
      <c r="AO82" s="483" t="s">
        <v>175</v>
      </c>
      <c r="AP82" s="454"/>
      <c r="AQ82" s="455"/>
      <c r="AR82" s="483" t="s">
        <v>149</v>
      </c>
      <c r="AS82" s="454"/>
      <c r="AT82" s="455"/>
      <c r="AU82" s="483" t="s">
        <v>150</v>
      </c>
      <c r="AV82" s="454"/>
      <c r="AW82" s="470"/>
      <c r="AX82" s="483" t="s">
        <v>185</v>
      </c>
      <c r="AY82" s="454"/>
      <c r="AZ82" s="455"/>
      <c r="BA82" s="479" t="s">
        <v>151</v>
      </c>
      <c r="BB82" s="480"/>
      <c r="BC82" s="481"/>
      <c r="BD82" s="359"/>
      <c r="BE82" s="361"/>
      <c r="BF82" s="359"/>
      <c r="BG82" s="360"/>
      <c r="BH82" s="360"/>
      <c r="BI82" s="361"/>
    </row>
    <row r="83" spans="1:61" ht="147" customHeight="1" thickBot="1" x14ac:dyDescent="0.3">
      <c r="A83" s="486"/>
      <c r="B83" s="495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7"/>
      <c r="P83" s="438"/>
      <c r="Q83" s="368"/>
      <c r="R83" s="368"/>
      <c r="S83" s="441"/>
      <c r="T83" s="367"/>
      <c r="U83" s="368"/>
      <c r="V83" s="368"/>
      <c r="W83" s="441"/>
      <c r="X83" s="367"/>
      <c r="Y83" s="368"/>
      <c r="Z83" s="368"/>
      <c r="AA83" s="368"/>
      <c r="AB83" s="368"/>
      <c r="AC83" s="368"/>
      <c r="AD83" s="368"/>
      <c r="AE83" s="488"/>
      <c r="AF83" s="102" t="s">
        <v>3</v>
      </c>
      <c r="AG83" s="103" t="s">
        <v>17</v>
      </c>
      <c r="AH83" s="105" t="s">
        <v>18</v>
      </c>
      <c r="AI83" s="177" t="s">
        <v>3</v>
      </c>
      <c r="AJ83" s="103" t="s">
        <v>17</v>
      </c>
      <c r="AK83" s="105" t="s">
        <v>18</v>
      </c>
      <c r="AL83" s="177" t="s">
        <v>3</v>
      </c>
      <c r="AM83" s="103" t="s">
        <v>17</v>
      </c>
      <c r="AN83" s="104" t="s">
        <v>18</v>
      </c>
      <c r="AO83" s="102" t="s">
        <v>3</v>
      </c>
      <c r="AP83" s="103" t="s">
        <v>17</v>
      </c>
      <c r="AQ83" s="104" t="s">
        <v>18</v>
      </c>
      <c r="AR83" s="102" t="s">
        <v>3</v>
      </c>
      <c r="AS83" s="103" t="s">
        <v>17</v>
      </c>
      <c r="AT83" s="105" t="s">
        <v>18</v>
      </c>
      <c r="AU83" s="177" t="s">
        <v>3</v>
      </c>
      <c r="AV83" s="103" t="s">
        <v>17</v>
      </c>
      <c r="AW83" s="105" t="s">
        <v>18</v>
      </c>
      <c r="AX83" s="177" t="s">
        <v>3</v>
      </c>
      <c r="AY83" s="103" t="s">
        <v>17</v>
      </c>
      <c r="AZ83" s="104" t="s">
        <v>18</v>
      </c>
      <c r="BA83" s="102" t="s">
        <v>3</v>
      </c>
      <c r="BB83" s="103" t="s">
        <v>17</v>
      </c>
      <c r="BC83" s="105" t="s">
        <v>18</v>
      </c>
      <c r="BD83" s="362"/>
      <c r="BE83" s="364"/>
      <c r="BF83" s="362"/>
      <c r="BG83" s="363"/>
      <c r="BH83" s="363"/>
      <c r="BI83" s="364"/>
    </row>
    <row r="84" spans="1:61" ht="42" customHeight="1" x14ac:dyDescent="0.25">
      <c r="A84" s="202" t="s">
        <v>118</v>
      </c>
      <c r="B84" s="394" t="s">
        <v>152</v>
      </c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6"/>
      <c r="P84" s="393"/>
      <c r="Q84" s="285"/>
      <c r="R84" s="285"/>
      <c r="S84" s="355"/>
      <c r="T84" s="284"/>
      <c r="U84" s="285"/>
      <c r="V84" s="285"/>
      <c r="W84" s="355"/>
      <c r="X84" s="284"/>
      <c r="Y84" s="285"/>
      <c r="Z84" s="285"/>
      <c r="AA84" s="285"/>
      <c r="AB84" s="285"/>
      <c r="AC84" s="285"/>
      <c r="AD84" s="285">
        <f t="shared" ref="AD84" si="27">SUM(AD85:AE88)</f>
        <v>0</v>
      </c>
      <c r="AE84" s="286"/>
      <c r="AF84" s="108"/>
      <c r="AG84" s="80"/>
      <c r="AH84" s="81"/>
      <c r="AI84" s="79"/>
      <c r="AJ84" s="80"/>
      <c r="AK84" s="81"/>
      <c r="AL84" s="79"/>
      <c r="AM84" s="80"/>
      <c r="AN84" s="85"/>
      <c r="AO84" s="108"/>
      <c r="AP84" s="80"/>
      <c r="AQ84" s="85"/>
      <c r="AR84" s="108"/>
      <c r="AS84" s="80"/>
      <c r="AT84" s="81"/>
      <c r="AU84" s="79"/>
      <c r="AV84" s="80"/>
      <c r="AW84" s="81"/>
      <c r="AX84" s="79"/>
      <c r="AY84" s="80"/>
      <c r="AZ84" s="85"/>
      <c r="BA84" s="108"/>
      <c r="BB84" s="80"/>
      <c r="BC84" s="85"/>
      <c r="BD84" s="353">
        <f t="shared" ref="BD84:BD87" si="28">SUM(AH84,AK84,AN84,AQ84,AT84,AW84,AZ84)</f>
        <v>0</v>
      </c>
      <c r="BE84" s="354"/>
      <c r="BF84" s="343"/>
      <c r="BG84" s="274"/>
      <c r="BH84" s="274"/>
      <c r="BI84" s="275"/>
    </row>
    <row r="85" spans="1:61" ht="57" customHeight="1" x14ac:dyDescent="0.25">
      <c r="A85" s="268" t="s">
        <v>178</v>
      </c>
      <c r="B85" s="316" t="s">
        <v>258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7"/>
      <c r="P85" s="393">
        <v>1</v>
      </c>
      <c r="Q85" s="285"/>
      <c r="R85" s="285"/>
      <c r="S85" s="355"/>
      <c r="T85" s="284">
        <f>SUM(AF85,AI85,AL85,AO85,AR85,AU85,AX85)</f>
        <v>108</v>
      </c>
      <c r="U85" s="285"/>
      <c r="V85" s="285">
        <f>SUM(AG85,AJ85,AM85,AP85,AS85,AV85,AY85)</f>
        <v>50</v>
      </c>
      <c r="W85" s="355"/>
      <c r="X85" s="284">
        <v>16</v>
      </c>
      <c r="Y85" s="285"/>
      <c r="Z85" s="285"/>
      <c r="AA85" s="285"/>
      <c r="AB85" s="285">
        <v>34</v>
      </c>
      <c r="AC85" s="285"/>
      <c r="AD85" s="285"/>
      <c r="AE85" s="286"/>
      <c r="AF85" s="217">
        <v>108</v>
      </c>
      <c r="AG85" s="218">
        <v>50</v>
      </c>
      <c r="AH85" s="219">
        <v>3</v>
      </c>
      <c r="AI85" s="220"/>
      <c r="AJ85" s="218"/>
      <c r="AK85" s="219"/>
      <c r="AL85" s="220"/>
      <c r="AM85" s="218"/>
      <c r="AN85" s="221"/>
      <c r="AO85" s="217"/>
      <c r="AP85" s="218"/>
      <c r="AQ85" s="221"/>
      <c r="AR85" s="217"/>
      <c r="AS85" s="218"/>
      <c r="AT85" s="219"/>
      <c r="AU85" s="220"/>
      <c r="AV85" s="218"/>
      <c r="AW85" s="219"/>
      <c r="AX85" s="220"/>
      <c r="AY85" s="218"/>
      <c r="AZ85" s="221"/>
      <c r="BA85" s="217"/>
      <c r="BB85" s="218"/>
      <c r="BC85" s="221"/>
      <c r="BD85" s="353">
        <f>SUM(AH85,AK85,AN85,AQ85,AT85,AW85,AZ85)</f>
        <v>3</v>
      </c>
      <c r="BE85" s="354"/>
      <c r="BF85" s="343" t="s">
        <v>136</v>
      </c>
      <c r="BG85" s="274"/>
      <c r="BH85" s="274"/>
      <c r="BI85" s="275"/>
    </row>
    <row r="86" spans="1:61" ht="71.25" customHeight="1" x14ac:dyDescent="0.25">
      <c r="A86" s="269" t="s">
        <v>177</v>
      </c>
      <c r="B86" s="442" t="s">
        <v>256</v>
      </c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4"/>
      <c r="P86" s="393"/>
      <c r="Q86" s="285"/>
      <c r="R86" s="285">
        <v>3</v>
      </c>
      <c r="S86" s="355"/>
      <c r="T86" s="284">
        <f>SUM(AF86,AI86,AL86,AO86,AR86,AU86,AX86)</f>
        <v>108</v>
      </c>
      <c r="U86" s="285"/>
      <c r="V86" s="285">
        <f>SUM(AG86,AJ86,AM86,AP86,AS86,AV86,AY86)</f>
        <v>50</v>
      </c>
      <c r="W86" s="355"/>
      <c r="X86" s="284">
        <v>26</v>
      </c>
      <c r="Y86" s="285"/>
      <c r="Z86" s="285"/>
      <c r="AA86" s="285"/>
      <c r="AB86" s="285">
        <v>24</v>
      </c>
      <c r="AC86" s="285"/>
      <c r="AD86" s="285"/>
      <c r="AE86" s="286"/>
      <c r="AF86" s="217"/>
      <c r="AG86" s="218"/>
      <c r="AH86" s="219"/>
      <c r="AI86" s="220"/>
      <c r="AJ86" s="218"/>
      <c r="AK86" s="219"/>
      <c r="AL86" s="220">
        <v>108</v>
      </c>
      <c r="AM86" s="218">
        <v>50</v>
      </c>
      <c r="AN86" s="221">
        <v>3</v>
      </c>
      <c r="AO86" s="217"/>
      <c r="AP86" s="218"/>
      <c r="AQ86" s="221"/>
      <c r="AR86" s="217"/>
      <c r="AS86" s="218"/>
      <c r="AT86" s="219"/>
      <c r="AU86" s="220"/>
      <c r="AV86" s="218"/>
      <c r="AW86" s="219"/>
      <c r="AX86" s="220"/>
      <c r="AY86" s="218"/>
      <c r="AZ86" s="221"/>
      <c r="BA86" s="217"/>
      <c r="BB86" s="218"/>
      <c r="BC86" s="221"/>
      <c r="BD86" s="353">
        <f>SUM(AH86,AK86,AN86,AQ86,AT86,AW86,AZ86)</f>
        <v>3</v>
      </c>
      <c r="BE86" s="354"/>
      <c r="BF86" s="343" t="s">
        <v>138</v>
      </c>
      <c r="BG86" s="274"/>
      <c r="BH86" s="274"/>
      <c r="BI86" s="275"/>
    </row>
    <row r="87" spans="1:61" ht="54" customHeight="1" x14ac:dyDescent="0.25">
      <c r="A87" s="269" t="s">
        <v>179</v>
      </c>
      <c r="B87" s="316" t="s">
        <v>202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7"/>
      <c r="P87" s="393"/>
      <c r="Q87" s="285"/>
      <c r="R87" s="285">
        <v>4</v>
      </c>
      <c r="S87" s="355"/>
      <c r="T87" s="284">
        <f t="shared" si="5"/>
        <v>108</v>
      </c>
      <c r="U87" s="285"/>
      <c r="V87" s="285">
        <f t="shared" si="6"/>
        <v>48</v>
      </c>
      <c r="W87" s="355"/>
      <c r="X87" s="284">
        <v>32</v>
      </c>
      <c r="Y87" s="285"/>
      <c r="Z87" s="285"/>
      <c r="AA87" s="285"/>
      <c r="AB87" s="285">
        <v>16</v>
      </c>
      <c r="AC87" s="285"/>
      <c r="AD87" s="285"/>
      <c r="AE87" s="286"/>
      <c r="AF87" s="217"/>
      <c r="AG87" s="218"/>
      <c r="AH87" s="219"/>
      <c r="AI87" s="220"/>
      <c r="AJ87" s="218"/>
      <c r="AK87" s="219"/>
      <c r="AL87" s="220"/>
      <c r="AM87" s="218"/>
      <c r="AN87" s="221"/>
      <c r="AO87" s="217">
        <v>108</v>
      </c>
      <c r="AP87" s="218">
        <v>48</v>
      </c>
      <c r="AQ87" s="221">
        <v>3</v>
      </c>
      <c r="AR87" s="217"/>
      <c r="AS87" s="218"/>
      <c r="AT87" s="219"/>
      <c r="AU87" s="220"/>
      <c r="AV87" s="218"/>
      <c r="AW87" s="219"/>
      <c r="AX87" s="220"/>
      <c r="AY87" s="218"/>
      <c r="AZ87" s="221"/>
      <c r="BA87" s="217"/>
      <c r="BB87" s="218"/>
      <c r="BC87" s="221"/>
      <c r="BD87" s="353">
        <f t="shared" si="28"/>
        <v>3</v>
      </c>
      <c r="BE87" s="354"/>
      <c r="BF87" s="343" t="s">
        <v>139</v>
      </c>
      <c r="BG87" s="274"/>
      <c r="BH87" s="274"/>
      <c r="BI87" s="275"/>
    </row>
    <row r="88" spans="1:61" ht="75.75" customHeight="1" x14ac:dyDescent="0.25">
      <c r="A88" s="269" t="s">
        <v>180</v>
      </c>
      <c r="B88" s="316" t="s">
        <v>371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7"/>
      <c r="P88" s="393"/>
      <c r="Q88" s="285"/>
      <c r="R88" s="285">
        <v>4</v>
      </c>
      <c r="S88" s="355"/>
      <c r="T88" s="284">
        <f t="shared" si="5"/>
        <v>102</v>
      </c>
      <c r="U88" s="285"/>
      <c r="V88" s="285">
        <f t="shared" si="6"/>
        <v>36</v>
      </c>
      <c r="W88" s="355"/>
      <c r="X88" s="284">
        <v>22</v>
      </c>
      <c r="Y88" s="285"/>
      <c r="Z88" s="285"/>
      <c r="AA88" s="285"/>
      <c r="AB88" s="285">
        <v>14</v>
      </c>
      <c r="AC88" s="285"/>
      <c r="AD88" s="285"/>
      <c r="AE88" s="286"/>
      <c r="AF88" s="217"/>
      <c r="AG88" s="218"/>
      <c r="AH88" s="219"/>
      <c r="AI88" s="220"/>
      <c r="AJ88" s="218"/>
      <c r="AK88" s="219"/>
      <c r="AL88" s="220"/>
      <c r="AM88" s="218"/>
      <c r="AN88" s="221"/>
      <c r="AO88" s="217">
        <v>102</v>
      </c>
      <c r="AP88" s="218">
        <v>36</v>
      </c>
      <c r="AQ88" s="221">
        <v>3</v>
      </c>
      <c r="AR88" s="217"/>
      <c r="AS88" s="218"/>
      <c r="AT88" s="219"/>
      <c r="AU88" s="220"/>
      <c r="AV88" s="218"/>
      <c r="AW88" s="219"/>
      <c r="AX88" s="220"/>
      <c r="AY88" s="218"/>
      <c r="AZ88" s="221"/>
      <c r="BA88" s="217"/>
      <c r="BB88" s="218"/>
      <c r="BC88" s="221"/>
      <c r="BD88" s="353">
        <f t="shared" ref="BD88:BD115" si="29">SUM(AH88,AK88,AN88,AQ88,AT88,AW88,AZ88)</f>
        <v>3</v>
      </c>
      <c r="BE88" s="354"/>
      <c r="BF88" s="343" t="s">
        <v>140</v>
      </c>
      <c r="BG88" s="274"/>
      <c r="BH88" s="274"/>
      <c r="BI88" s="275"/>
    </row>
    <row r="89" spans="1:61" ht="54" customHeight="1" x14ac:dyDescent="0.25">
      <c r="A89" s="202" t="s">
        <v>188</v>
      </c>
      <c r="B89" s="394" t="s">
        <v>422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6"/>
      <c r="P89" s="393"/>
      <c r="Q89" s="285"/>
      <c r="R89" s="285"/>
      <c r="S89" s="355"/>
      <c r="T89" s="284"/>
      <c r="U89" s="285"/>
      <c r="V89" s="285"/>
      <c r="W89" s="355"/>
      <c r="X89" s="284"/>
      <c r="Y89" s="285"/>
      <c r="Z89" s="285"/>
      <c r="AA89" s="285"/>
      <c r="AB89" s="285"/>
      <c r="AC89" s="285"/>
      <c r="AD89" s="285">
        <f>SUM(AD91:AE91)</f>
        <v>0</v>
      </c>
      <c r="AE89" s="286"/>
      <c r="AF89" s="217"/>
      <c r="AG89" s="218"/>
      <c r="AH89" s="219"/>
      <c r="AI89" s="220"/>
      <c r="AJ89" s="218"/>
      <c r="AK89" s="219"/>
      <c r="AL89" s="220"/>
      <c r="AM89" s="218"/>
      <c r="AN89" s="221"/>
      <c r="AO89" s="217"/>
      <c r="AP89" s="218"/>
      <c r="AQ89" s="221"/>
      <c r="AR89" s="217"/>
      <c r="AS89" s="218"/>
      <c r="AT89" s="219"/>
      <c r="AU89" s="220"/>
      <c r="AV89" s="218"/>
      <c r="AW89" s="219"/>
      <c r="AX89" s="220"/>
      <c r="AY89" s="218"/>
      <c r="AZ89" s="221"/>
      <c r="BA89" s="217"/>
      <c r="BB89" s="218"/>
      <c r="BC89" s="221"/>
      <c r="BD89" s="353">
        <f t="shared" si="29"/>
        <v>0</v>
      </c>
      <c r="BE89" s="354"/>
      <c r="BF89" s="343"/>
      <c r="BG89" s="274"/>
      <c r="BH89" s="274"/>
      <c r="BI89" s="275"/>
    </row>
    <row r="90" spans="1:61" ht="52.5" customHeight="1" x14ac:dyDescent="0.25">
      <c r="A90" s="269" t="s">
        <v>189</v>
      </c>
      <c r="B90" s="442" t="s">
        <v>217</v>
      </c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4"/>
      <c r="P90" s="393"/>
      <c r="Q90" s="285"/>
      <c r="R90" s="285">
        <v>3</v>
      </c>
      <c r="S90" s="355"/>
      <c r="T90" s="284">
        <f>SUM(AF90,AI90,AL90,AO90,AR90,AU90,AX90)</f>
        <v>108</v>
      </c>
      <c r="U90" s="285"/>
      <c r="V90" s="285">
        <f>SUM(AG90,AJ90,AM90,AP90,AS90,AV90,AY90)</f>
        <v>50</v>
      </c>
      <c r="W90" s="355"/>
      <c r="X90" s="284">
        <v>18</v>
      </c>
      <c r="Y90" s="285"/>
      <c r="Z90" s="285">
        <v>16</v>
      </c>
      <c r="AA90" s="285"/>
      <c r="AB90" s="285">
        <v>16</v>
      </c>
      <c r="AC90" s="285"/>
      <c r="AD90" s="285"/>
      <c r="AE90" s="286"/>
      <c r="AF90" s="217"/>
      <c r="AG90" s="218"/>
      <c r="AH90" s="219"/>
      <c r="AI90" s="220"/>
      <c r="AJ90" s="218"/>
      <c r="AK90" s="219"/>
      <c r="AL90" s="220">
        <v>108</v>
      </c>
      <c r="AM90" s="218">
        <v>50</v>
      </c>
      <c r="AN90" s="221">
        <v>3</v>
      </c>
      <c r="AO90" s="217"/>
      <c r="AP90" s="218"/>
      <c r="AQ90" s="221"/>
      <c r="AR90" s="217"/>
      <c r="AS90" s="218"/>
      <c r="AT90" s="219"/>
      <c r="AU90" s="220"/>
      <c r="AV90" s="218"/>
      <c r="AW90" s="219"/>
      <c r="AX90" s="220"/>
      <c r="AY90" s="218"/>
      <c r="AZ90" s="221"/>
      <c r="BA90" s="217"/>
      <c r="BB90" s="218"/>
      <c r="BC90" s="221"/>
      <c r="BD90" s="353">
        <f>SUM(AH90,AK90,AN90,AQ90,AT90,AW90,AZ90)</f>
        <v>3</v>
      </c>
      <c r="BE90" s="354"/>
      <c r="BF90" s="343" t="s">
        <v>248</v>
      </c>
      <c r="BG90" s="274"/>
      <c r="BH90" s="274"/>
      <c r="BI90" s="275"/>
    </row>
    <row r="91" spans="1:61" ht="51" customHeight="1" x14ac:dyDescent="0.25">
      <c r="A91" s="268" t="s">
        <v>190</v>
      </c>
      <c r="B91" s="559" t="s">
        <v>187</v>
      </c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60"/>
      <c r="P91" s="393"/>
      <c r="Q91" s="285"/>
      <c r="R91" s="285">
        <v>4</v>
      </c>
      <c r="S91" s="355"/>
      <c r="T91" s="284">
        <f t="shared" ref="T91:T114" si="30">SUM(AF91,AI91,AL91,AO91,AR91,AU91,AX91)</f>
        <v>108</v>
      </c>
      <c r="U91" s="285"/>
      <c r="V91" s="285">
        <f t="shared" ref="V91:V115" si="31">SUM(AG91,AJ91,AM91,AP91,AS91,AV91,AY91)</f>
        <v>52</v>
      </c>
      <c r="W91" s="355"/>
      <c r="X91" s="284">
        <v>18</v>
      </c>
      <c r="Y91" s="285"/>
      <c r="Z91" s="285">
        <v>16</v>
      </c>
      <c r="AA91" s="285"/>
      <c r="AB91" s="285">
        <v>18</v>
      </c>
      <c r="AC91" s="285"/>
      <c r="AD91" s="285"/>
      <c r="AE91" s="286"/>
      <c r="AF91" s="217"/>
      <c r="AG91" s="218"/>
      <c r="AH91" s="219"/>
      <c r="AI91" s="220"/>
      <c r="AJ91" s="218"/>
      <c r="AK91" s="219"/>
      <c r="AL91" s="220"/>
      <c r="AM91" s="218"/>
      <c r="AN91" s="221"/>
      <c r="AO91" s="217">
        <v>108</v>
      </c>
      <c r="AP91" s="218">
        <v>52</v>
      </c>
      <c r="AQ91" s="221">
        <v>3</v>
      </c>
      <c r="AR91" s="217"/>
      <c r="AS91" s="218"/>
      <c r="AT91" s="219"/>
      <c r="AU91" s="220"/>
      <c r="AV91" s="218"/>
      <c r="AW91" s="219"/>
      <c r="AX91" s="220"/>
      <c r="AY91" s="218"/>
      <c r="AZ91" s="221"/>
      <c r="BA91" s="217"/>
      <c r="BB91" s="218"/>
      <c r="BC91" s="221"/>
      <c r="BD91" s="353">
        <f t="shared" si="29"/>
        <v>3</v>
      </c>
      <c r="BE91" s="354"/>
      <c r="BF91" s="343" t="s">
        <v>249</v>
      </c>
      <c r="BG91" s="274"/>
      <c r="BH91" s="274"/>
      <c r="BI91" s="275"/>
    </row>
    <row r="92" spans="1:61" ht="94.5" customHeight="1" x14ac:dyDescent="0.25">
      <c r="A92" s="204" t="s">
        <v>191</v>
      </c>
      <c r="B92" s="562" t="s">
        <v>270</v>
      </c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4"/>
      <c r="P92" s="393">
        <v>4</v>
      </c>
      <c r="Q92" s="285"/>
      <c r="R92" s="285"/>
      <c r="S92" s="355"/>
      <c r="T92" s="284">
        <f t="shared" si="30"/>
        <v>120</v>
      </c>
      <c r="U92" s="285"/>
      <c r="V92" s="285">
        <f t="shared" si="31"/>
        <v>58</v>
      </c>
      <c r="W92" s="355"/>
      <c r="X92" s="284">
        <v>42</v>
      </c>
      <c r="Y92" s="285"/>
      <c r="Z92" s="285">
        <v>16</v>
      </c>
      <c r="AA92" s="285"/>
      <c r="AB92" s="285"/>
      <c r="AC92" s="285"/>
      <c r="AD92" s="285"/>
      <c r="AE92" s="286"/>
      <c r="AF92" s="217"/>
      <c r="AG92" s="218"/>
      <c r="AH92" s="219"/>
      <c r="AI92" s="220"/>
      <c r="AJ92" s="218"/>
      <c r="AK92" s="219"/>
      <c r="AL92" s="220"/>
      <c r="AM92" s="218"/>
      <c r="AN92" s="221"/>
      <c r="AO92" s="217">
        <v>120</v>
      </c>
      <c r="AP92" s="218">
        <v>58</v>
      </c>
      <c r="AQ92" s="221">
        <v>3</v>
      </c>
      <c r="AR92" s="217"/>
      <c r="AS92" s="218"/>
      <c r="AT92" s="219"/>
      <c r="AU92" s="220"/>
      <c r="AV92" s="218"/>
      <c r="AW92" s="219"/>
      <c r="AX92" s="220"/>
      <c r="AY92" s="218"/>
      <c r="AZ92" s="221"/>
      <c r="BA92" s="217"/>
      <c r="BB92" s="218"/>
      <c r="BC92" s="221"/>
      <c r="BD92" s="353">
        <f t="shared" si="29"/>
        <v>3</v>
      </c>
      <c r="BE92" s="354"/>
      <c r="BF92" s="343" t="s">
        <v>302</v>
      </c>
      <c r="BG92" s="274"/>
      <c r="BH92" s="274"/>
      <c r="BI92" s="275"/>
    </row>
    <row r="93" spans="1:61" ht="74.25" customHeight="1" x14ac:dyDescent="0.25">
      <c r="A93" s="202" t="s">
        <v>201</v>
      </c>
      <c r="B93" s="394" t="s">
        <v>269</v>
      </c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6"/>
      <c r="P93" s="393"/>
      <c r="Q93" s="285"/>
      <c r="R93" s="285"/>
      <c r="S93" s="355"/>
      <c r="T93" s="284"/>
      <c r="U93" s="285"/>
      <c r="V93" s="285"/>
      <c r="W93" s="355"/>
      <c r="X93" s="284"/>
      <c r="Y93" s="285"/>
      <c r="Z93" s="285"/>
      <c r="AA93" s="285"/>
      <c r="AB93" s="285"/>
      <c r="AC93" s="285"/>
      <c r="AD93" s="285">
        <f t="shared" ref="AD93" si="32">SUM(AD94:AE96)</f>
        <v>0</v>
      </c>
      <c r="AE93" s="286"/>
      <c r="AF93" s="217"/>
      <c r="AG93" s="218"/>
      <c r="AH93" s="219"/>
      <c r="AI93" s="220"/>
      <c r="AJ93" s="218"/>
      <c r="AK93" s="219"/>
      <c r="AL93" s="220"/>
      <c r="AM93" s="218"/>
      <c r="AN93" s="221"/>
      <c r="AO93" s="217"/>
      <c r="AP93" s="218"/>
      <c r="AQ93" s="221"/>
      <c r="AR93" s="217"/>
      <c r="AS93" s="218"/>
      <c r="AT93" s="219"/>
      <c r="AU93" s="220"/>
      <c r="AV93" s="218"/>
      <c r="AW93" s="219"/>
      <c r="AX93" s="220"/>
      <c r="AY93" s="218"/>
      <c r="AZ93" s="221"/>
      <c r="BA93" s="217"/>
      <c r="BB93" s="218"/>
      <c r="BC93" s="221">
        <f t="shared" ref="BC93" si="33">SUM(BC94:BC96)</f>
        <v>0</v>
      </c>
      <c r="BD93" s="353">
        <f t="shared" si="29"/>
        <v>0</v>
      </c>
      <c r="BE93" s="354"/>
      <c r="BF93" s="343"/>
      <c r="BG93" s="274"/>
      <c r="BH93" s="274"/>
      <c r="BI93" s="275"/>
    </row>
    <row r="94" spans="1:61" ht="95.25" customHeight="1" x14ac:dyDescent="0.25">
      <c r="A94" s="268" t="s">
        <v>222</v>
      </c>
      <c r="B94" s="316" t="s">
        <v>199</v>
      </c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7"/>
      <c r="P94" s="393"/>
      <c r="Q94" s="285"/>
      <c r="R94" s="285">
        <v>4</v>
      </c>
      <c r="S94" s="355"/>
      <c r="T94" s="284">
        <f t="shared" si="30"/>
        <v>108</v>
      </c>
      <c r="U94" s="285"/>
      <c r="V94" s="285">
        <f t="shared" si="31"/>
        <v>52</v>
      </c>
      <c r="W94" s="355"/>
      <c r="X94" s="284">
        <v>36</v>
      </c>
      <c r="Y94" s="285"/>
      <c r="Z94" s="285">
        <v>16</v>
      </c>
      <c r="AA94" s="285"/>
      <c r="AB94" s="285"/>
      <c r="AC94" s="285"/>
      <c r="AD94" s="285"/>
      <c r="AE94" s="286"/>
      <c r="AF94" s="217"/>
      <c r="AG94" s="218"/>
      <c r="AH94" s="219"/>
      <c r="AI94" s="220"/>
      <c r="AJ94" s="218"/>
      <c r="AK94" s="219"/>
      <c r="AL94" s="220"/>
      <c r="AM94" s="218"/>
      <c r="AN94" s="221"/>
      <c r="AO94" s="217">
        <v>108</v>
      </c>
      <c r="AP94" s="218">
        <v>52</v>
      </c>
      <c r="AQ94" s="221">
        <v>3</v>
      </c>
      <c r="AR94" s="217"/>
      <c r="AS94" s="218"/>
      <c r="AT94" s="219"/>
      <c r="AU94" s="220"/>
      <c r="AV94" s="218"/>
      <c r="AW94" s="219"/>
      <c r="AX94" s="220"/>
      <c r="AY94" s="218"/>
      <c r="AZ94" s="221"/>
      <c r="BA94" s="217"/>
      <c r="BB94" s="218"/>
      <c r="BC94" s="221"/>
      <c r="BD94" s="353">
        <f t="shared" si="29"/>
        <v>3</v>
      </c>
      <c r="BE94" s="354"/>
      <c r="BF94" s="343" t="s">
        <v>306</v>
      </c>
      <c r="BG94" s="274"/>
      <c r="BH94" s="274"/>
      <c r="BI94" s="275"/>
    </row>
    <row r="95" spans="1:61" ht="102.75" customHeight="1" x14ac:dyDescent="0.25">
      <c r="A95" s="525" t="s">
        <v>223</v>
      </c>
      <c r="B95" s="316" t="s">
        <v>205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7"/>
      <c r="P95" s="393">
        <v>5.6</v>
      </c>
      <c r="Q95" s="285"/>
      <c r="R95" s="285"/>
      <c r="S95" s="355"/>
      <c r="T95" s="284">
        <f t="shared" si="30"/>
        <v>376</v>
      </c>
      <c r="U95" s="285"/>
      <c r="V95" s="285">
        <f t="shared" si="31"/>
        <v>154</v>
      </c>
      <c r="W95" s="355"/>
      <c r="X95" s="284">
        <v>74</v>
      </c>
      <c r="Y95" s="285"/>
      <c r="Z95" s="285">
        <v>48</v>
      </c>
      <c r="AA95" s="285"/>
      <c r="AB95" s="285">
        <v>32</v>
      </c>
      <c r="AC95" s="285"/>
      <c r="AD95" s="285"/>
      <c r="AE95" s="286"/>
      <c r="AF95" s="217"/>
      <c r="AG95" s="218"/>
      <c r="AH95" s="219"/>
      <c r="AI95" s="220"/>
      <c r="AJ95" s="218"/>
      <c r="AK95" s="219"/>
      <c r="AL95" s="220"/>
      <c r="AM95" s="218"/>
      <c r="AN95" s="221"/>
      <c r="AO95" s="217"/>
      <c r="AP95" s="218"/>
      <c r="AQ95" s="221"/>
      <c r="AR95" s="217">
        <v>216</v>
      </c>
      <c r="AS95" s="218">
        <v>82</v>
      </c>
      <c r="AT95" s="219">
        <v>6</v>
      </c>
      <c r="AU95" s="220">
        <v>160</v>
      </c>
      <c r="AV95" s="218">
        <v>72</v>
      </c>
      <c r="AW95" s="219">
        <v>4</v>
      </c>
      <c r="AX95" s="220"/>
      <c r="AY95" s="218"/>
      <c r="AZ95" s="221"/>
      <c r="BA95" s="217"/>
      <c r="BB95" s="218"/>
      <c r="BC95" s="221"/>
      <c r="BD95" s="353">
        <f t="shared" si="29"/>
        <v>10</v>
      </c>
      <c r="BE95" s="354"/>
      <c r="BF95" s="343" t="s">
        <v>307</v>
      </c>
      <c r="BG95" s="274"/>
      <c r="BH95" s="274"/>
      <c r="BI95" s="275"/>
    </row>
    <row r="96" spans="1:61" ht="135.75" customHeight="1" x14ac:dyDescent="0.25">
      <c r="A96" s="525"/>
      <c r="B96" s="316" t="s">
        <v>438</v>
      </c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7"/>
      <c r="P96" s="393"/>
      <c r="Q96" s="285"/>
      <c r="R96" s="285"/>
      <c r="S96" s="355"/>
      <c r="T96" s="284">
        <f t="shared" si="30"/>
        <v>40</v>
      </c>
      <c r="U96" s="285"/>
      <c r="V96" s="285">
        <f t="shared" si="31"/>
        <v>0</v>
      </c>
      <c r="W96" s="355"/>
      <c r="X96" s="284"/>
      <c r="Y96" s="285"/>
      <c r="Z96" s="285"/>
      <c r="AA96" s="285"/>
      <c r="AB96" s="285"/>
      <c r="AC96" s="285"/>
      <c r="AD96" s="285"/>
      <c r="AE96" s="286"/>
      <c r="AF96" s="217"/>
      <c r="AG96" s="218"/>
      <c r="AH96" s="219"/>
      <c r="AI96" s="220"/>
      <c r="AJ96" s="218"/>
      <c r="AK96" s="219"/>
      <c r="AL96" s="220"/>
      <c r="AM96" s="218"/>
      <c r="AN96" s="221"/>
      <c r="AO96" s="217"/>
      <c r="AP96" s="218"/>
      <c r="AQ96" s="221"/>
      <c r="AR96" s="217"/>
      <c r="AS96" s="218"/>
      <c r="AT96" s="219"/>
      <c r="AU96" s="220">
        <v>40</v>
      </c>
      <c r="AV96" s="218"/>
      <c r="AW96" s="219">
        <v>1</v>
      </c>
      <c r="AX96" s="220"/>
      <c r="AY96" s="218"/>
      <c r="AZ96" s="221"/>
      <c r="BA96" s="217"/>
      <c r="BB96" s="218"/>
      <c r="BC96" s="221"/>
      <c r="BD96" s="353">
        <f t="shared" si="29"/>
        <v>1</v>
      </c>
      <c r="BE96" s="354"/>
      <c r="BF96" s="343" t="s">
        <v>372</v>
      </c>
      <c r="BG96" s="274"/>
      <c r="BH96" s="274"/>
      <c r="BI96" s="275"/>
    </row>
    <row r="97" spans="1:69" ht="149.25" customHeight="1" x14ac:dyDescent="0.25">
      <c r="A97" s="268" t="s">
        <v>392</v>
      </c>
      <c r="B97" s="316" t="s">
        <v>207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7"/>
      <c r="P97" s="393">
        <v>5.6</v>
      </c>
      <c r="Q97" s="285"/>
      <c r="R97" s="285"/>
      <c r="S97" s="355"/>
      <c r="T97" s="284">
        <f t="shared" si="30"/>
        <v>268</v>
      </c>
      <c r="U97" s="285"/>
      <c r="V97" s="285">
        <f t="shared" si="31"/>
        <v>140</v>
      </c>
      <c r="W97" s="355"/>
      <c r="X97" s="284">
        <v>76</v>
      </c>
      <c r="Y97" s="285"/>
      <c r="Z97" s="285">
        <v>32</v>
      </c>
      <c r="AA97" s="285"/>
      <c r="AB97" s="285">
        <v>32</v>
      </c>
      <c r="AC97" s="285"/>
      <c r="AD97" s="285"/>
      <c r="AE97" s="286"/>
      <c r="AF97" s="217"/>
      <c r="AG97" s="218"/>
      <c r="AH97" s="219"/>
      <c r="AI97" s="220"/>
      <c r="AJ97" s="218"/>
      <c r="AK97" s="219"/>
      <c r="AL97" s="220"/>
      <c r="AM97" s="218"/>
      <c r="AN97" s="221"/>
      <c r="AO97" s="217"/>
      <c r="AP97" s="218"/>
      <c r="AQ97" s="221"/>
      <c r="AR97" s="217">
        <v>108</v>
      </c>
      <c r="AS97" s="218">
        <v>68</v>
      </c>
      <c r="AT97" s="219">
        <v>3</v>
      </c>
      <c r="AU97" s="220">
        <v>160</v>
      </c>
      <c r="AV97" s="218">
        <v>72</v>
      </c>
      <c r="AW97" s="219">
        <v>4</v>
      </c>
      <c r="AX97" s="220"/>
      <c r="AY97" s="218"/>
      <c r="AZ97" s="221"/>
      <c r="BA97" s="217"/>
      <c r="BB97" s="218"/>
      <c r="BC97" s="221"/>
      <c r="BD97" s="353">
        <f t="shared" si="29"/>
        <v>7</v>
      </c>
      <c r="BE97" s="354"/>
      <c r="BF97" s="343" t="s">
        <v>308</v>
      </c>
      <c r="BG97" s="274"/>
      <c r="BH97" s="274"/>
      <c r="BI97" s="275"/>
    </row>
    <row r="98" spans="1:69" ht="75.75" customHeight="1" x14ac:dyDescent="0.25">
      <c r="A98" s="202" t="s">
        <v>203</v>
      </c>
      <c r="B98" s="394" t="s">
        <v>411</v>
      </c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6"/>
      <c r="P98" s="393"/>
      <c r="Q98" s="285"/>
      <c r="R98" s="285"/>
      <c r="S98" s="355"/>
      <c r="T98" s="284"/>
      <c r="U98" s="285"/>
      <c r="V98" s="285"/>
      <c r="W98" s="355"/>
      <c r="X98" s="284"/>
      <c r="Y98" s="285"/>
      <c r="Z98" s="285"/>
      <c r="AA98" s="285"/>
      <c r="AB98" s="285"/>
      <c r="AC98" s="285"/>
      <c r="AD98" s="285"/>
      <c r="AE98" s="286"/>
      <c r="AF98" s="217"/>
      <c r="AG98" s="218"/>
      <c r="AH98" s="219"/>
      <c r="AI98" s="220"/>
      <c r="AJ98" s="218"/>
      <c r="AK98" s="219"/>
      <c r="AL98" s="220"/>
      <c r="AM98" s="218"/>
      <c r="AN98" s="221"/>
      <c r="AO98" s="217"/>
      <c r="AP98" s="218"/>
      <c r="AQ98" s="221"/>
      <c r="AR98" s="217"/>
      <c r="AS98" s="218"/>
      <c r="AT98" s="219"/>
      <c r="AU98" s="220"/>
      <c r="AV98" s="218"/>
      <c r="AW98" s="219"/>
      <c r="AX98" s="220"/>
      <c r="AY98" s="218"/>
      <c r="AZ98" s="221"/>
      <c r="BA98" s="217"/>
      <c r="BB98" s="218"/>
      <c r="BC98" s="221"/>
      <c r="BD98" s="353"/>
      <c r="BE98" s="354"/>
      <c r="BF98" s="343"/>
      <c r="BG98" s="274"/>
      <c r="BH98" s="274"/>
      <c r="BI98" s="275"/>
    </row>
    <row r="99" spans="1:69" s="211" customFormat="1" ht="45" customHeight="1" x14ac:dyDescent="0.25">
      <c r="A99" s="526" t="s">
        <v>393</v>
      </c>
      <c r="B99" s="442" t="s">
        <v>271</v>
      </c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4"/>
      <c r="P99" s="393">
        <v>7</v>
      </c>
      <c r="Q99" s="285"/>
      <c r="R99" s="285"/>
      <c r="S99" s="355"/>
      <c r="T99" s="284">
        <f>SUM(AF99,AI99,AL99,AO99,AR99,AU99,AX99,BA99)</f>
        <v>110</v>
      </c>
      <c r="U99" s="355"/>
      <c r="V99" s="285">
        <f>SUM(AG99,AJ99,AM99,AP99,AS99,AV99,AY99,BB99)</f>
        <v>56</v>
      </c>
      <c r="W99" s="286"/>
      <c r="X99" s="393">
        <v>24</v>
      </c>
      <c r="Y99" s="355"/>
      <c r="Z99" s="285">
        <v>32</v>
      </c>
      <c r="AA99" s="285"/>
      <c r="AB99" s="285"/>
      <c r="AC99" s="285"/>
      <c r="AD99" s="285"/>
      <c r="AE99" s="286"/>
      <c r="AF99" s="217"/>
      <c r="AG99" s="218"/>
      <c r="AH99" s="219"/>
      <c r="AI99" s="220"/>
      <c r="AJ99" s="218"/>
      <c r="AK99" s="219"/>
      <c r="AL99" s="220"/>
      <c r="AM99" s="218"/>
      <c r="AN99" s="221"/>
      <c r="AO99" s="217"/>
      <c r="AP99" s="218"/>
      <c r="AQ99" s="221"/>
      <c r="AR99" s="217"/>
      <c r="AS99" s="218"/>
      <c r="AT99" s="219"/>
      <c r="AU99" s="220"/>
      <c r="AV99" s="218"/>
      <c r="AW99" s="219"/>
      <c r="AX99" s="220">
        <v>110</v>
      </c>
      <c r="AY99" s="218">
        <v>56</v>
      </c>
      <c r="AZ99" s="221">
        <v>3</v>
      </c>
      <c r="BA99" s="217"/>
      <c r="BB99" s="218"/>
      <c r="BC99" s="221"/>
      <c r="BD99" s="353">
        <f t="shared" si="29"/>
        <v>3</v>
      </c>
      <c r="BE99" s="354"/>
      <c r="BF99" s="343" t="s">
        <v>313</v>
      </c>
      <c r="BG99" s="274"/>
      <c r="BH99" s="274"/>
      <c r="BI99" s="275"/>
      <c r="BO99" s="212"/>
      <c r="BP99" s="212"/>
      <c r="BQ99" s="212"/>
    </row>
    <row r="100" spans="1:69" s="77" customFormat="1" ht="69.75" customHeight="1" x14ac:dyDescent="0.25">
      <c r="A100" s="526"/>
      <c r="B100" s="442" t="s">
        <v>294</v>
      </c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4"/>
      <c r="P100" s="393"/>
      <c r="Q100" s="285"/>
      <c r="R100" s="285"/>
      <c r="S100" s="355"/>
      <c r="T100" s="284">
        <f t="shared" si="30"/>
        <v>30</v>
      </c>
      <c r="U100" s="285"/>
      <c r="V100" s="285">
        <f t="shared" si="31"/>
        <v>0</v>
      </c>
      <c r="W100" s="355"/>
      <c r="X100" s="284"/>
      <c r="Y100" s="285"/>
      <c r="Z100" s="285"/>
      <c r="AA100" s="285"/>
      <c r="AB100" s="285"/>
      <c r="AC100" s="285"/>
      <c r="AD100" s="285"/>
      <c r="AE100" s="286"/>
      <c r="AF100" s="217"/>
      <c r="AG100" s="218"/>
      <c r="AH100" s="219"/>
      <c r="AI100" s="220"/>
      <c r="AJ100" s="218"/>
      <c r="AK100" s="219"/>
      <c r="AL100" s="220"/>
      <c r="AM100" s="218"/>
      <c r="AN100" s="221"/>
      <c r="AO100" s="217"/>
      <c r="AP100" s="218"/>
      <c r="AQ100" s="221"/>
      <c r="AR100" s="217"/>
      <c r="AS100" s="218"/>
      <c r="AT100" s="219"/>
      <c r="AU100" s="220"/>
      <c r="AV100" s="218"/>
      <c r="AW100" s="219"/>
      <c r="AX100" s="220">
        <v>30</v>
      </c>
      <c r="AY100" s="218"/>
      <c r="AZ100" s="221">
        <v>1</v>
      </c>
      <c r="BA100" s="217"/>
      <c r="BB100" s="218"/>
      <c r="BC100" s="221"/>
      <c r="BD100" s="353">
        <f t="shared" si="29"/>
        <v>1</v>
      </c>
      <c r="BE100" s="354"/>
      <c r="BF100" s="343" t="s">
        <v>372</v>
      </c>
      <c r="BG100" s="274"/>
      <c r="BH100" s="274"/>
      <c r="BI100" s="275"/>
      <c r="BO100" s="78"/>
      <c r="BP100" s="78"/>
      <c r="BQ100" s="78"/>
    </row>
    <row r="101" spans="1:69" ht="73.5" customHeight="1" x14ac:dyDescent="0.25">
      <c r="A101" s="268" t="s">
        <v>394</v>
      </c>
      <c r="B101" s="316" t="s">
        <v>208</v>
      </c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7"/>
      <c r="P101" s="393"/>
      <c r="Q101" s="285"/>
      <c r="R101" s="285">
        <v>7</v>
      </c>
      <c r="S101" s="355"/>
      <c r="T101" s="284">
        <f t="shared" si="30"/>
        <v>104</v>
      </c>
      <c r="U101" s="285"/>
      <c r="V101" s="285">
        <f t="shared" si="31"/>
        <v>42</v>
      </c>
      <c r="W101" s="355"/>
      <c r="X101" s="284">
        <v>26</v>
      </c>
      <c r="Y101" s="285"/>
      <c r="Z101" s="285">
        <v>16</v>
      </c>
      <c r="AA101" s="285"/>
      <c r="AB101" s="285"/>
      <c r="AC101" s="285"/>
      <c r="AD101" s="285"/>
      <c r="AE101" s="286"/>
      <c r="AF101" s="217"/>
      <c r="AG101" s="218"/>
      <c r="AH101" s="219"/>
      <c r="AI101" s="220"/>
      <c r="AJ101" s="218"/>
      <c r="AK101" s="219"/>
      <c r="AL101" s="220"/>
      <c r="AM101" s="218"/>
      <c r="AN101" s="221"/>
      <c r="AO101" s="217"/>
      <c r="AP101" s="218"/>
      <c r="AQ101" s="221"/>
      <c r="AR101" s="217"/>
      <c r="AS101" s="218"/>
      <c r="AT101" s="219"/>
      <c r="AU101" s="220"/>
      <c r="AV101" s="218"/>
      <c r="AW101" s="219"/>
      <c r="AX101" s="220">
        <v>104</v>
      </c>
      <c r="AY101" s="218">
        <v>42</v>
      </c>
      <c r="AZ101" s="221">
        <v>3</v>
      </c>
      <c r="BA101" s="217"/>
      <c r="BB101" s="218"/>
      <c r="BC101" s="221"/>
      <c r="BD101" s="353">
        <f t="shared" si="29"/>
        <v>3</v>
      </c>
      <c r="BE101" s="354"/>
      <c r="BF101" s="343" t="s">
        <v>314</v>
      </c>
      <c r="BG101" s="274"/>
      <c r="BH101" s="274"/>
      <c r="BI101" s="275"/>
    </row>
    <row r="102" spans="1:69" ht="69.75" customHeight="1" x14ac:dyDescent="0.25">
      <c r="A102" s="268" t="s">
        <v>395</v>
      </c>
      <c r="B102" s="316" t="s">
        <v>396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7"/>
      <c r="P102" s="393">
        <v>7</v>
      </c>
      <c r="Q102" s="285"/>
      <c r="R102" s="285"/>
      <c r="S102" s="355"/>
      <c r="T102" s="284">
        <f t="shared" si="30"/>
        <v>200</v>
      </c>
      <c r="U102" s="285"/>
      <c r="V102" s="285">
        <f t="shared" si="31"/>
        <v>82</v>
      </c>
      <c r="W102" s="355"/>
      <c r="X102" s="284">
        <v>50</v>
      </c>
      <c r="Y102" s="285"/>
      <c r="Z102" s="285">
        <v>32</v>
      </c>
      <c r="AA102" s="285"/>
      <c r="AB102" s="285"/>
      <c r="AC102" s="285"/>
      <c r="AD102" s="285"/>
      <c r="AE102" s="286"/>
      <c r="AF102" s="217"/>
      <c r="AG102" s="218"/>
      <c r="AH102" s="219"/>
      <c r="AI102" s="220"/>
      <c r="AJ102" s="218"/>
      <c r="AK102" s="219"/>
      <c r="AL102" s="220"/>
      <c r="AM102" s="218"/>
      <c r="AN102" s="221"/>
      <c r="AO102" s="217"/>
      <c r="AP102" s="218"/>
      <c r="AQ102" s="221"/>
      <c r="AR102" s="217"/>
      <c r="AS102" s="218"/>
      <c r="AT102" s="219"/>
      <c r="AU102" s="220"/>
      <c r="AV102" s="218"/>
      <c r="AW102" s="219"/>
      <c r="AX102" s="220">
        <v>200</v>
      </c>
      <c r="AY102" s="218">
        <v>82</v>
      </c>
      <c r="AZ102" s="221">
        <v>6</v>
      </c>
      <c r="BA102" s="217"/>
      <c r="BB102" s="218"/>
      <c r="BC102" s="221"/>
      <c r="BD102" s="353">
        <f t="shared" si="29"/>
        <v>6</v>
      </c>
      <c r="BE102" s="354"/>
      <c r="BF102" s="343" t="s">
        <v>318</v>
      </c>
      <c r="BG102" s="274"/>
      <c r="BH102" s="274"/>
      <c r="BI102" s="275"/>
    </row>
    <row r="103" spans="1:69" ht="77.25" customHeight="1" x14ac:dyDescent="0.25">
      <c r="A103" s="202" t="s">
        <v>224</v>
      </c>
      <c r="B103" s="394" t="s">
        <v>209</v>
      </c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6"/>
      <c r="P103" s="393"/>
      <c r="Q103" s="285"/>
      <c r="R103" s="285"/>
      <c r="S103" s="355"/>
      <c r="T103" s="284"/>
      <c r="U103" s="285"/>
      <c r="V103" s="285"/>
      <c r="W103" s="355"/>
      <c r="X103" s="284"/>
      <c r="Y103" s="285"/>
      <c r="Z103" s="285"/>
      <c r="AA103" s="285"/>
      <c r="AB103" s="285"/>
      <c r="AC103" s="285"/>
      <c r="AD103" s="285"/>
      <c r="AE103" s="286"/>
      <c r="AF103" s="217"/>
      <c r="AG103" s="218"/>
      <c r="AH103" s="219"/>
      <c r="AI103" s="220"/>
      <c r="AJ103" s="218"/>
      <c r="AK103" s="219"/>
      <c r="AL103" s="220"/>
      <c r="AM103" s="218"/>
      <c r="AN103" s="221"/>
      <c r="AO103" s="217"/>
      <c r="AP103" s="218"/>
      <c r="AQ103" s="221"/>
      <c r="AR103" s="217"/>
      <c r="AS103" s="218"/>
      <c r="AT103" s="219"/>
      <c r="AU103" s="220"/>
      <c r="AV103" s="218"/>
      <c r="AW103" s="219"/>
      <c r="AX103" s="220"/>
      <c r="AY103" s="218"/>
      <c r="AZ103" s="221"/>
      <c r="BA103" s="217">
        <f>SUM(BA104:BA111)</f>
        <v>0</v>
      </c>
      <c r="BB103" s="218">
        <f>SUM(BB104:BB111)</f>
        <v>0</v>
      </c>
      <c r="BC103" s="221">
        <f>SUM(BC104:BC111)</f>
        <v>0</v>
      </c>
      <c r="BD103" s="353">
        <f t="shared" si="29"/>
        <v>0</v>
      </c>
      <c r="BE103" s="354"/>
      <c r="BF103" s="343"/>
      <c r="BG103" s="274"/>
      <c r="BH103" s="274"/>
      <c r="BI103" s="275"/>
    </row>
    <row r="104" spans="1:69" ht="78" customHeight="1" x14ac:dyDescent="0.25">
      <c r="A104" s="371" t="s">
        <v>400</v>
      </c>
      <c r="B104" s="316" t="s">
        <v>211</v>
      </c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7"/>
      <c r="P104" s="393">
        <v>5</v>
      </c>
      <c r="Q104" s="285"/>
      <c r="R104" s="285"/>
      <c r="S104" s="355"/>
      <c r="T104" s="284">
        <f t="shared" si="30"/>
        <v>216</v>
      </c>
      <c r="U104" s="285"/>
      <c r="V104" s="285">
        <f t="shared" si="31"/>
        <v>90</v>
      </c>
      <c r="W104" s="355"/>
      <c r="X104" s="284">
        <v>42</v>
      </c>
      <c r="Y104" s="285"/>
      <c r="Z104" s="285">
        <v>32</v>
      </c>
      <c r="AA104" s="285"/>
      <c r="AB104" s="285">
        <v>16</v>
      </c>
      <c r="AC104" s="285"/>
      <c r="AD104" s="285"/>
      <c r="AE104" s="286"/>
      <c r="AF104" s="217"/>
      <c r="AG104" s="218"/>
      <c r="AH104" s="219"/>
      <c r="AI104" s="220"/>
      <c r="AJ104" s="218"/>
      <c r="AK104" s="219"/>
      <c r="AL104" s="220"/>
      <c r="AM104" s="218"/>
      <c r="AN104" s="221"/>
      <c r="AO104" s="217"/>
      <c r="AP104" s="218"/>
      <c r="AQ104" s="221"/>
      <c r="AR104" s="217">
        <v>216</v>
      </c>
      <c r="AS104" s="218">
        <v>90</v>
      </c>
      <c r="AT104" s="219">
        <v>6</v>
      </c>
      <c r="AU104" s="220"/>
      <c r="AV104" s="218"/>
      <c r="AW104" s="219"/>
      <c r="AX104" s="220"/>
      <c r="AY104" s="218"/>
      <c r="AZ104" s="221"/>
      <c r="BA104" s="217"/>
      <c r="BB104" s="218"/>
      <c r="BC104" s="221"/>
      <c r="BD104" s="353">
        <f t="shared" si="29"/>
        <v>6</v>
      </c>
      <c r="BE104" s="354"/>
      <c r="BF104" s="343" t="s">
        <v>319</v>
      </c>
      <c r="BG104" s="274"/>
      <c r="BH104" s="274"/>
      <c r="BI104" s="275"/>
    </row>
    <row r="105" spans="1:69" ht="106.5" customHeight="1" thickBot="1" x14ac:dyDescent="0.3">
      <c r="A105" s="582"/>
      <c r="B105" s="316" t="s">
        <v>212</v>
      </c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7"/>
      <c r="P105" s="393"/>
      <c r="Q105" s="285"/>
      <c r="R105" s="285"/>
      <c r="S105" s="355"/>
      <c r="T105" s="284">
        <f t="shared" si="30"/>
        <v>40</v>
      </c>
      <c r="U105" s="285"/>
      <c r="V105" s="285">
        <f t="shared" si="31"/>
        <v>0</v>
      </c>
      <c r="W105" s="355"/>
      <c r="X105" s="284"/>
      <c r="Y105" s="285"/>
      <c r="Z105" s="285"/>
      <c r="AA105" s="285"/>
      <c r="AB105" s="285"/>
      <c r="AC105" s="285"/>
      <c r="AD105" s="285"/>
      <c r="AE105" s="286"/>
      <c r="AF105" s="217"/>
      <c r="AG105" s="218"/>
      <c r="AH105" s="219"/>
      <c r="AI105" s="220"/>
      <c r="AJ105" s="218"/>
      <c r="AK105" s="219"/>
      <c r="AL105" s="220"/>
      <c r="AM105" s="218"/>
      <c r="AN105" s="221"/>
      <c r="AO105" s="217"/>
      <c r="AP105" s="218"/>
      <c r="AQ105" s="221"/>
      <c r="AR105" s="217">
        <v>40</v>
      </c>
      <c r="AS105" s="218"/>
      <c r="AT105" s="219">
        <v>1</v>
      </c>
      <c r="AU105" s="220"/>
      <c r="AV105" s="218"/>
      <c r="AW105" s="219"/>
      <c r="AX105" s="220"/>
      <c r="AY105" s="218"/>
      <c r="AZ105" s="221"/>
      <c r="BA105" s="217"/>
      <c r="BB105" s="218"/>
      <c r="BC105" s="221"/>
      <c r="BD105" s="353">
        <f t="shared" si="29"/>
        <v>1</v>
      </c>
      <c r="BE105" s="354"/>
      <c r="BF105" s="343" t="s">
        <v>372</v>
      </c>
      <c r="BG105" s="274"/>
      <c r="BH105" s="274"/>
      <c r="BI105" s="275"/>
    </row>
    <row r="106" spans="1:69" ht="32.4" customHeight="1" thickBot="1" x14ac:dyDescent="0.3">
      <c r="A106" s="484" t="s">
        <v>98</v>
      </c>
      <c r="B106" s="489" t="s">
        <v>406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1"/>
      <c r="P106" s="434" t="s">
        <v>8</v>
      </c>
      <c r="Q106" s="435"/>
      <c r="R106" s="435" t="s">
        <v>9</v>
      </c>
      <c r="S106" s="439"/>
      <c r="T106" s="292" t="s">
        <v>10</v>
      </c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4"/>
      <c r="AF106" s="520" t="s">
        <v>36</v>
      </c>
      <c r="AG106" s="521"/>
      <c r="AH106" s="521"/>
      <c r="AI106" s="521"/>
      <c r="AJ106" s="521"/>
      <c r="AK106" s="521"/>
      <c r="AL106" s="521"/>
      <c r="AM106" s="521"/>
      <c r="AN106" s="521"/>
      <c r="AO106" s="521"/>
      <c r="AP106" s="521"/>
      <c r="AQ106" s="521"/>
      <c r="AR106" s="521"/>
      <c r="AS106" s="521"/>
      <c r="AT106" s="521"/>
      <c r="AU106" s="521"/>
      <c r="AV106" s="521"/>
      <c r="AW106" s="521"/>
      <c r="AX106" s="521"/>
      <c r="AY106" s="521"/>
      <c r="AZ106" s="521"/>
      <c r="BA106" s="521"/>
      <c r="BB106" s="521"/>
      <c r="BC106" s="522"/>
      <c r="BD106" s="356" t="s">
        <v>24</v>
      </c>
      <c r="BE106" s="358"/>
      <c r="BF106" s="356" t="s">
        <v>99</v>
      </c>
      <c r="BG106" s="357"/>
      <c r="BH106" s="357"/>
      <c r="BI106" s="358"/>
    </row>
    <row r="107" spans="1:69" ht="32.4" customHeight="1" thickBot="1" x14ac:dyDescent="0.3">
      <c r="A107" s="485"/>
      <c r="B107" s="492"/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4"/>
      <c r="P107" s="436"/>
      <c r="Q107" s="437"/>
      <c r="R107" s="437"/>
      <c r="S107" s="440"/>
      <c r="T107" s="473" t="s">
        <v>5</v>
      </c>
      <c r="U107" s="435"/>
      <c r="V107" s="435" t="s">
        <v>11</v>
      </c>
      <c r="W107" s="439"/>
      <c r="X107" s="453" t="s">
        <v>12</v>
      </c>
      <c r="Y107" s="454"/>
      <c r="Z107" s="454"/>
      <c r="AA107" s="454"/>
      <c r="AB107" s="454"/>
      <c r="AC107" s="454"/>
      <c r="AD107" s="454"/>
      <c r="AE107" s="455"/>
      <c r="AF107" s="453" t="s">
        <v>14</v>
      </c>
      <c r="AG107" s="454"/>
      <c r="AH107" s="454"/>
      <c r="AI107" s="454"/>
      <c r="AJ107" s="454"/>
      <c r="AK107" s="455"/>
      <c r="AL107" s="453" t="s">
        <v>15</v>
      </c>
      <c r="AM107" s="454"/>
      <c r="AN107" s="454"/>
      <c r="AO107" s="454"/>
      <c r="AP107" s="454"/>
      <c r="AQ107" s="455"/>
      <c r="AR107" s="453" t="s">
        <v>16</v>
      </c>
      <c r="AS107" s="454"/>
      <c r="AT107" s="454"/>
      <c r="AU107" s="454"/>
      <c r="AV107" s="454"/>
      <c r="AW107" s="455"/>
      <c r="AX107" s="456" t="s">
        <v>153</v>
      </c>
      <c r="AY107" s="457"/>
      <c r="AZ107" s="457"/>
      <c r="BA107" s="457"/>
      <c r="BB107" s="457"/>
      <c r="BC107" s="458"/>
      <c r="BD107" s="359"/>
      <c r="BE107" s="361"/>
      <c r="BF107" s="359"/>
      <c r="BG107" s="360"/>
      <c r="BH107" s="360"/>
      <c r="BI107" s="361"/>
    </row>
    <row r="108" spans="1:69" ht="76.95" customHeight="1" thickBot="1" x14ac:dyDescent="0.3">
      <c r="A108" s="485"/>
      <c r="B108" s="492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4"/>
      <c r="P108" s="436"/>
      <c r="Q108" s="437"/>
      <c r="R108" s="437"/>
      <c r="S108" s="440"/>
      <c r="T108" s="474"/>
      <c r="U108" s="437"/>
      <c r="V108" s="437"/>
      <c r="W108" s="440"/>
      <c r="X108" s="365" t="s">
        <v>13</v>
      </c>
      <c r="Y108" s="366"/>
      <c r="Z108" s="366" t="s">
        <v>100</v>
      </c>
      <c r="AA108" s="366"/>
      <c r="AB108" s="366" t="s">
        <v>101</v>
      </c>
      <c r="AC108" s="366"/>
      <c r="AD108" s="366" t="s">
        <v>74</v>
      </c>
      <c r="AE108" s="487"/>
      <c r="AF108" s="483" t="s">
        <v>148</v>
      </c>
      <c r="AG108" s="454"/>
      <c r="AH108" s="470"/>
      <c r="AI108" s="483" t="s">
        <v>176</v>
      </c>
      <c r="AJ108" s="454"/>
      <c r="AK108" s="470"/>
      <c r="AL108" s="483" t="s">
        <v>174</v>
      </c>
      <c r="AM108" s="454"/>
      <c r="AN108" s="455"/>
      <c r="AO108" s="483" t="s">
        <v>175</v>
      </c>
      <c r="AP108" s="454"/>
      <c r="AQ108" s="455"/>
      <c r="AR108" s="483" t="s">
        <v>149</v>
      </c>
      <c r="AS108" s="454"/>
      <c r="AT108" s="455"/>
      <c r="AU108" s="483" t="s">
        <v>150</v>
      </c>
      <c r="AV108" s="454"/>
      <c r="AW108" s="470"/>
      <c r="AX108" s="483" t="s">
        <v>185</v>
      </c>
      <c r="AY108" s="454"/>
      <c r="AZ108" s="455"/>
      <c r="BA108" s="479" t="s">
        <v>151</v>
      </c>
      <c r="BB108" s="480"/>
      <c r="BC108" s="481"/>
      <c r="BD108" s="359"/>
      <c r="BE108" s="361"/>
      <c r="BF108" s="359"/>
      <c r="BG108" s="360"/>
      <c r="BH108" s="360"/>
      <c r="BI108" s="361"/>
    </row>
    <row r="109" spans="1:69" ht="147" customHeight="1" thickBot="1" x14ac:dyDescent="0.3">
      <c r="A109" s="486"/>
      <c r="B109" s="495"/>
      <c r="C109" s="496"/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7"/>
      <c r="P109" s="438"/>
      <c r="Q109" s="368"/>
      <c r="R109" s="368"/>
      <c r="S109" s="441"/>
      <c r="T109" s="367"/>
      <c r="U109" s="368"/>
      <c r="V109" s="368"/>
      <c r="W109" s="441"/>
      <c r="X109" s="367"/>
      <c r="Y109" s="368"/>
      <c r="Z109" s="368"/>
      <c r="AA109" s="368"/>
      <c r="AB109" s="368"/>
      <c r="AC109" s="368"/>
      <c r="AD109" s="368"/>
      <c r="AE109" s="488"/>
      <c r="AF109" s="102" t="s">
        <v>3</v>
      </c>
      <c r="AG109" s="103" t="s">
        <v>17</v>
      </c>
      <c r="AH109" s="105" t="s">
        <v>18</v>
      </c>
      <c r="AI109" s="177" t="s">
        <v>3</v>
      </c>
      <c r="AJ109" s="103" t="s">
        <v>17</v>
      </c>
      <c r="AK109" s="105" t="s">
        <v>18</v>
      </c>
      <c r="AL109" s="177" t="s">
        <v>3</v>
      </c>
      <c r="AM109" s="103" t="s">
        <v>17</v>
      </c>
      <c r="AN109" s="104" t="s">
        <v>18</v>
      </c>
      <c r="AO109" s="102" t="s">
        <v>3</v>
      </c>
      <c r="AP109" s="103" t="s">
        <v>17</v>
      </c>
      <c r="AQ109" s="104" t="s">
        <v>18</v>
      </c>
      <c r="AR109" s="102" t="s">
        <v>3</v>
      </c>
      <c r="AS109" s="103" t="s">
        <v>17</v>
      </c>
      <c r="AT109" s="105" t="s">
        <v>18</v>
      </c>
      <c r="AU109" s="177" t="s">
        <v>3</v>
      </c>
      <c r="AV109" s="103" t="s">
        <v>17</v>
      </c>
      <c r="AW109" s="105" t="s">
        <v>18</v>
      </c>
      <c r="AX109" s="177" t="s">
        <v>3</v>
      </c>
      <c r="AY109" s="103" t="s">
        <v>17</v>
      </c>
      <c r="AZ109" s="104" t="s">
        <v>18</v>
      </c>
      <c r="BA109" s="102" t="s">
        <v>3</v>
      </c>
      <c r="BB109" s="103" t="s">
        <v>17</v>
      </c>
      <c r="BC109" s="105" t="s">
        <v>18</v>
      </c>
      <c r="BD109" s="362"/>
      <c r="BE109" s="364"/>
      <c r="BF109" s="362"/>
      <c r="BG109" s="363"/>
      <c r="BH109" s="363"/>
      <c r="BI109" s="364"/>
    </row>
    <row r="110" spans="1:69" ht="99.75" customHeight="1" x14ac:dyDescent="0.25">
      <c r="A110" s="247" t="s">
        <v>401</v>
      </c>
      <c r="B110" s="316" t="s">
        <v>213</v>
      </c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7"/>
      <c r="P110" s="393">
        <v>7</v>
      </c>
      <c r="Q110" s="285"/>
      <c r="R110" s="285">
        <v>6</v>
      </c>
      <c r="S110" s="355"/>
      <c r="T110" s="284">
        <f>SUM(AF110,AI110,AL110,AO110,AR110,AU110,AX110)</f>
        <v>284</v>
      </c>
      <c r="U110" s="285"/>
      <c r="V110" s="285">
        <f>SUM(AG110,AJ110,AM110,AP110,AS110,AV110,AY110)</f>
        <v>126</v>
      </c>
      <c r="W110" s="355"/>
      <c r="X110" s="284">
        <v>62</v>
      </c>
      <c r="Y110" s="285"/>
      <c r="Z110" s="285">
        <v>32</v>
      </c>
      <c r="AA110" s="285"/>
      <c r="AB110" s="285">
        <v>32</v>
      </c>
      <c r="AC110" s="285"/>
      <c r="AD110" s="285"/>
      <c r="AE110" s="286"/>
      <c r="AF110" s="217"/>
      <c r="AG110" s="218"/>
      <c r="AH110" s="219"/>
      <c r="AI110" s="220"/>
      <c r="AJ110" s="218"/>
      <c r="AK110" s="219"/>
      <c r="AL110" s="220"/>
      <c r="AM110" s="218"/>
      <c r="AN110" s="221"/>
      <c r="AO110" s="217"/>
      <c r="AP110" s="218"/>
      <c r="AQ110" s="221"/>
      <c r="AR110" s="217"/>
      <c r="AS110" s="218"/>
      <c r="AT110" s="219"/>
      <c r="AU110" s="220">
        <v>108</v>
      </c>
      <c r="AV110" s="218">
        <v>52</v>
      </c>
      <c r="AW110" s="219">
        <v>3</v>
      </c>
      <c r="AX110" s="220">
        <v>176</v>
      </c>
      <c r="AY110" s="218">
        <v>74</v>
      </c>
      <c r="AZ110" s="221">
        <v>5</v>
      </c>
      <c r="BA110" s="217"/>
      <c r="BB110" s="218"/>
      <c r="BC110" s="221"/>
      <c r="BD110" s="353">
        <f>SUM(AH110,AK110,AN110,AQ110,AT110,AW110,AZ110)</f>
        <v>8</v>
      </c>
      <c r="BE110" s="354"/>
      <c r="BF110" s="343" t="s">
        <v>321</v>
      </c>
      <c r="BG110" s="274"/>
      <c r="BH110" s="274"/>
      <c r="BI110" s="275"/>
    </row>
    <row r="111" spans="1:69" ht="132.75" customHeight="1" x14ac:dyDescent="0.25">
      <c r="A111" s="247" t="s">
        <v>402</v>
      </c>
      <c r="B111" s="316" t="s">
        <v>221</v>
      </c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7"/>
      <c r="P111" s="393">
        <v>7</v>
      </c>
      <c r="Q111" s="285"/>
      <c r="R111" s="285"/>
      <c r="S111" s="355"/>
      <c r="T111" s="284">
        <f>SUM(AF111,AI111,AL111,AO111,AR111,AU111,AX111)</f>
        <v>200</v>
      </c>
      <c r="U111" s="285"/>
      <c r="V111" s="285">
        <f>SUM(AG111,AJ111,AM111,AP111,AS111,AV111,AY111)</f>
        <v>82</v>
      </c>
      <c r="W111" s="355"/>
      <c r="X111" s="284">
        <v>50</v>
      </c>
      <c r="Y111" s="285"/>
      <c r="Z111" s="285">
        <v>16</v>
      </c>
      <c r="AA111" s="285"/>
      <c r="AB111" s="285">
        <v>16</v>
      </c>
      <c r="AC111" s="285"/>
      <c r="AD111" s="285"/>
      <c r="AE111" s="286"/>
      <c r="AF111" s="217"/>
      <c r="AG111" s="218"/>
      <c r="AH111" s="219"/>
      <c r="AI111" s="220"/>
      <c r="AJ111" s="218"/>
      <c r="AK111" s="219"/>
      <c r="AL111" s="220"/>
      <c r="AM111" s="218"/>
      <c r="AN111" s="221"/>
      <c r="AO111" s="217"/>
      <c r="AP111" s="218"/>
      <c r="AQ111" s="221"/>
      <c r="AR111" s="217"/>
      <c r="AS111" s="218"/>
      <c r="AT111" s="219"/>
      <c r="AU111" s="220"/>
      <c r="AV111" s="218"/>
      <c r="AW111" s="219"/>
      <c r="AX111" s="220">
        <v>200</v>
      </c>
      <c r="AY111" s="218">
        <v>82</v>
      </c>
      <c r="AZ111" s="221">
        <v>6</v>
      </c>
      <c r="BA111" s="217"/>
      <c r="BB111" s="218"/>
      <c r="BC111" s="221"/>
      <c r="BD111" s="353">
        <f>SUM(AH111,AK111,AN111,AQ111,AT111,AW111,AZ111)</f>
        <v>6</v>
      </c>
      <c r="BE111" s="354"/>
      <c r="BF111" s="343" t="s">
        <v>323</v>
      </c>
      <c r="BG111" s="274"/>
      <c r="BH111" s="274"/>
      <c r="BI111" s="275"/>
    </row>
    <row r="112" spans="1:69" ht="82.5" customHeight="1" x14ac:dyDescent="0.25">
      <c r="A112" s="202" t="s">
        <v>206</v>
      </c>
      <c r="B112" s="394" t="s">
        <v>214</v>
      </c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6"/>
      <c r="P112" s="393"/>
      <c r="Q112" s="285"/>
      <c r="R112" s="285"/>
      <c r="S112" s="355"/>
      <c r="T112" s="284"/>
      <c r="U112" s="285"/>
      <c r="V112" s="285"/>
      <c r="W112" s="355"/>
      <c r="X112" s="284"/>
      <c r="Y112" s="285"/>
      <c r="Z112" s="285"/>
      <c r="AA112" s="285"/>
      <c r="AB112" s="285"/>
      <c r="AC112" s="285"/>
      <c r="AD112" s="285">
        <f t="shared" ref="AD112" si="34">SUM(AD113:AE115)</f>
        <v>0</v>
      </c>
      <c r="AE112" s="286"/>
      <c r="AF112" s="217"/>
      <c r="AG112" s="218"/>
      <c r="AH112" s="219"/>
      <c r="AI112" s="220"/>
      <c r="AJ112" s="218"/>
      <c r="AK112" s="219"/>
      <c r="AL112" s="220"/>
      <c r="AM112" s="218"/>
      <c r="AN112" s="221"/>
      <c r="AO112" s="217"/>
      <c r="AP112" s="218"/>
      <c r="AQ112" s="221"/>
      <c r="AR112" s="217"/>
      <c r="AS112" s="218"/>
      <c r="AT112" s="219"/>
      <c r="AU112" s="220"/>
      <c r="AV112" s="218"/>
      <c r="AW112" s="219"/>
      <c r="AX112" s="220"/>
      <c r="AY112" s="218"/>
      <c r="AZ112" s="221"/>
      <c r="BA112" s="217">
        <f t="shared" ref="BA112:BC112" si="35">SUM(BA113:BA115)</f>
        <v>0</v>
      </c>
      <c r="BB112" s="218">
        <f t="shared" si="35"/>
        <v>0</v>
      </c>
      <c r="BC112" s="221">
        <f t="shared" si="35"/>
        <v>0</v>
      </c>
      <c r="BD112" s="353">
        <f t="shared" si="29"/>
        <v>0</v>
      </c>
      <c r="BE112" s="354"/>
      <c r="BF112" s="343"/>
      <c r="BG112" s="274"/>
      <c r="BH112" s="274"/>
      <c r="BI112" s="275"/>
    </row>
    <row r="113" spans="1:2643" ht="80.25" customHeight="1" x14ac:dyDescent="0.25">
      <c r="A113" s="247" t="s">
        <v>403</v>
      </c>
      <c r="B113" s="316" t="s">
        <v>210</v>
      </c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7"/>
      <c r="P113" s="393">
        <v>5</v>
      </c>
      <c r="Q113" s="285"/>
      <c r="R113" s="285">
        <v>6</v>
      </c>
      <c r="S113" s="355"/>
      <c r="T113" s="284">
        <f t="shared" si="30"/>
        <v>216</v>
      </c>
      <c r="U113" s="285"/>
      <c r="V113" s="285">
        <f t="shared" si="31"/>
        <v>104</v>
      </c>
      <c r="W113" s="355"/>
      <c r="X113" s="284">
        <v>56</v>
      </c>
      <c r="Y113" s="285"/>
      <c r="Z113" s="285">
        <v>32</v>
      </c>
      <c r="AA113" s="285"/>
      <c r="AB113" s="285">
        <v>16</v>
      </c>
      <c r="AC113" s="285"/>
      <c r="AD113" s="285"/>
      <c r="AE113" s="286"/>
      <c r="AF113" s="217"/>
      <c r="AG113" s="218"/>
      <c r="AH113" s="219"/>
      <c r="AI113" s="220"/>
      <c r="AJ113" s="218"/>
      <c r="AK113" s="219"/>
      <c r="AL113" s="220"/>
      <c r="AM113" s="218"/>
      <c r="AN113" s="221"/>
      <c r="AO113" s="217"/>
      <c r="AP113" s="218"/>
      <c r="AQ113" s="221"/>
      <c r="AR113" s="217">
        <v>108</v>
      </c>
      <c r="AS113" s="218">
        <v>52</v>
      </c>
      <c r="AT113" s="219">
        <v>3</v>
      </c>
      <c r="AU113" s="220">
        <v>108</v>
      </c>
      <c r="AV113" s="218">
        <v>52</v>
      </c>
      <c r="AW113" s="219">
        <v>3</v>
      </c>
      <c r="AX113" s="220"/>
      <c r="AY113" s="218"/>
      <c r="AZ113" s="221"/>
      <c r="BA113" s="217"/>
      <c r="BB113" s="218"/>
      <c r="BC113" s="221"/>
      <c r="BD113" s="353">
        <f t="shared" si="29"/>
        <v>6</v>
      </c>
      <c r="BE113" s="354"/>
      <c r="BF113" s="343" t="s">
        <v>328</v>
      </c>
      <c r="BG113" s="274"/>
      <c r="BH113" s="274"/>
      <c r="BI113" s="275"/>
      <c r="BO113" s="34"/>
      <c r="BP113" s="34"/>
      <c r="BQ113" s="34"/>
    </row>
    <row r="114" spans="1:2643" ht="104.25" customHeight="1" x14ac:dyDescent="0.25">
      <c r="A114" s="247" t="s">
        <v>404</v>
      </c>
      <c r="B114" s="316" t="s">
        <v>215</v>
      </c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7"/>
      <c r="P114" s="393"/>
      <c r="Q114" s="285"/>
      <c r="R114" s="285">
        <v>7</v>
      </c>
      <c r="S114" s="355"/>
      <c r="T114" s="284">
        <f t="shared" si="30"/>
        <v>104</v>
      </c>
      <c r="U114" s="285"/>
      <c r="V114" s="285">
        <f t="shared" si="31"/>
        <v>42</v>
      </c>
      <c r="W114" s="355"/>
      <c r="X114" s="284">
        <v>26</v>
      </c>
      <c r="Y114" s="285"/>
      <c r="Z114" s="285">
        <v>16</v>
      </c>
      <c r="AA114" s="285"/>
      <c r="AB114" s="285"/>
      <c r="AC114" s="285"/>
      <c r="AD114" s="285"/>
      <c r="AE114" s="286"/>
      <c r="AF114" s="217"/>
      <c r="AG114" s="218"/>
      <c r="AH114" s="219"/>
      <c r="AI114" s="220"/>
      <c r="AJ114" s="218"/>
      <c r="AK114" s="219"/>
      <c r="AL114" s="220"/>
      <c r="AM114" s="218"/>
      <c r="AN114" s="221"/>
      <c r="AO114" s="217"/>
      <c r="AP114" s="218"/>
      <c r="AQ114" s="221"/>
      <c r="AR114" s="217"/>
      <c r="AS114" s="218"/>
      <c r="AT114" s="219"/>
      <c r="AU114" s="220"/>
      <c r="AV114" s="218"/>
      <c r="AW114" s="219"/>
      <c r="AX114" s="220">
        <v>104</v>
      </c>
      <c r="AY114" s="218">
        <v>42</v>
      </c>
      <c r="AZ114" s="221">
        <v>3</v>
      </c>
      <c r="BA114" s="217"/>
      <c r="BB114" s="218"/>
      <c r="BC114" s="221"/>
      <c r="BD114" s="353">
        <f t="shared" si="29"/>
        <v>3</v>
      </c>
      <c r="BE114" s="354"/>
      <c r="BF114" s="343" t="s">
        <v>329</v>
      </c>
      <c r="BG114" s="274"/>
      <c r="BH114" s="274"/>
      <c r="BI114" s="275"/>
      <c r="BO114" s="34"/>
      <c r="BP114" s="34"/>
      <c r="BQ114" s="34"/>
    </row>
    <row r="115" spans="1:2643" ht="66" customHeight="1" thickBot="1" x14ac:dyDescent="0.3">
      <c r="A115" s="112" t="s">
        <v>405</v>
      </c>
      <c r="B115" s="464" t="s">
        <v>216</v>
      </c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5"/>
      <c r="P115" s="475">
        <v>7</v>
      </c>
      <c r="Q115" s="398"/>
      <c r="R115" s="398"/>
      <c r="S115" s="399"/>
      <c r="T115" s="345">
        <f t="shared" si="5"/>
        <v>200</v>
      </c>
      <c r="U115" s="398"/>
      <c r="V115" s="398">
        <f t="shared" si="31"/>
        <v>82</v>
      </c>
      <c r="W115" s="399"/>
      <c r="X115" s="345">
        <v>34</v>
      </c>
      <c r="Y115" s="398"/>
      <c r="Z115" s="398">
        <v>32</v>
      </c>
      <c r="AA115" s="398"/>
      <c r="AB115" s="398">
        <v>16</v>
      </c>
      <c r="AC115" s="398"/>
      <c r="AD115" s="398"/>
      <c r="AE115" s="346"/>
      <c r="AF115" s="230"/>
      <c r="AG115" s="231"/>
      <c r="AH115" s="245"/>
      <c r="AI115" s="240"/>
      <c r="AJ115" s="231"/>
      <c r="AK115" s="245"/>
      <c r="AL115" s="240"/>
      <c r="AM115" s="231"/>
      <c r="AN115" s="234"/>
      <c r="AO115" s="230"/>
      <c r="AP115" s="231"/>
      <c r="AQ115" s="234"/>
      <c r="AR115" s="230"/>
      <c r="AS115" s="231"/>
      <c r="AT115" s="245"/>
      <c r="AU115" s="240"/>
      <c r="AV115" s="231"/>
      <c r="AW115" s="245"/>
      <c r="AX115" s="240">
        <v>200</v>
      </c>
      <c r="AY115" s="231">
        <v>82</v>
      </c>
      <c r="AZ115" s="234">
        <v>6</v>
      </c>
      <c r="BA115" s="230"/>
      <c r="BB115" s="231"/>
      <c r="BC115" s="234"/>
      <c r="BD115" s="581">
        <f t="shared" si="29"/>
        <v>6</v>
      </c>
      <c r="BE115" s="549"/>
      <c r="BF115" s="558" t="s">
        <v>332</v>
      </c>
      <c r="BG115" s="341"/>
      <c r="BH115" s="341"/>
      <c r="BI115" s="342"/>
      <c r="BO115" s="34"/>
      <c r="BP115" s="34"/>
      <c r="BQ115" s="34"/>
    </row>
    <row r="116" spans="1:2643" ht="51" customHeight="1" thickBot="1" x14ac:dyDescent="0.3">
      <c r="A116" s="179" t="s">
        <v>35</v>
      </c>
      <c r="B116" s="459" t="s">
        <v>107</v>
      </c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3"/>
      <c r="P116" s="471"/>
      <c r="Q116" s="293"/>
      <c r="R116" s="571"/>
      <c r="S116" s="587"/>
      <c r="T116" s="292" t="s">
        <v>374</v>
      </c>
      <c r="U116" s="293"/>
      <c r="V116" s="293" t="s">
        <v>375</v>
      </c>
      <c r="W116" s="294"/>
      <c r="X116" s="292" t="s">
        <v>376</v>
      </c>
      <c r="Y116" s="293"/>
      <c r="Z116" s="369"/>
      <c r="AA116" s="369"/>
      <c r="AB116" s="369" t="s">
        <v>156</v>
      </c>
      <c r="AC116" s="369"/>
      <c r="AD116" s="369"/>
      <c r="AE116" s="370"/>
      <c r="AF116" s="225" t="s">
        <v>377</v>
      </c>
      <c r="AG116" s="226" t="s">
        <v>376</v>
      </c>
      <c r="AH116" s="196" t="s">
        <v>378</v>
      </c>
      <c r="AI116" s="225"/>
      <c r="AJ116" s="226"/>
      <c r="AK116" s="196"/>
      <c r="AL116" s="252"/>
      <c r="AM116" s="250"/>
      <c r="AN116" s="196"/>
      <c r="AO116" s="197"/>
      <c r="AP116" s="250"/>
      <c r="AQ116" s="196"/>
      <c r="AR116" s="197" t="s">
        <v>183</v>
      </c>
      <c r="AS116" s="250" t="s">
        <v>183</v>
      </c>
      <c r="AT116" s="196"/>
      <c r="AU116" s="197" t="s">
        <v>183</v>
      </c>
      <c r="AV116" s="250" t="s">
        <v>183</v>
      </c>
      <c r="AW116" s="196"/>
      <c r="AX116" s="251"/>
      <c r="AY116" s="226"/>
      <c r="AZ116" s="244"/>
      <c r="BA116" s="225"/>
      <c r="BB116" s="226"/>
      <c r="BC116" s="227"/>
      <c r="BD116" s="292" t="s">
        <v>378</v>
      </c>
      <c r="BE116" s="294"/>
      <c r="BF116" s="391"/>
      <c r="BG116" s="391"/>
      <c r="BH116" s="391"/>
      <c r="BI116" s="392"/>
    </row>
    <row r="117" spans="1:2643" ht="30" customHeight="1" x14ac:dyDescent="0.25">
      <c r="A117" s="173" t="s">
        <v>69</v>
      </c>
      <c r="B117" s="567" t="s">
        <v>154</v>
      </c>
      <c r="C117" s="568"/>
      <c r="D117" s="568"/>
      <c r="E117" s="568"/>
      <c r="F117" s="568"/>
      <c r="G117" s="568"/>
      <c r="H117" s="568"/>
      <c r="I117" s="568"/>
      <c r="J117" s="568"/>
      <c r="K117" s="568"/>
      <c r="L117" s="568"/>
      <c r="M117" s="568"/>
      <c r="N117" s="568"/>
      <c r="O117" s="569"/>
      <c r="P117" s="566"/>
      <c r="Q117" s="417"/>
      <c r="R117" s="424"/>
      <c r="S117" s="425"/>
      <c r="T117" s="583" t="s">
        <v>156</v>
      </c>
      <c r="U117" s="426"/>
      <c r="V117" s="424" t="s">
        <v>156</v>
      </c>
      <c r="W117" s="425"/>
      <c r="X117" s="426"/>
      <c r="Y117" s="427"/>
      <c r="Z117" s="424"/>
      <c r="AA117" s="427"/>
      <c r="AB117" s="424" t="s">
        <v>156</v>
      </c>
      <c r="AC117" s="426"/>
      <c r="AD117" s="424"/>
      <c r="AE117" s="425"/>
      <c r="AF117" s="249"/>
      <c r="AG117" s="198"/>
      <c r="AH117" s="255"/>
      <c r="AI117" s="249"/>
      <c r="AJ117" s="198"/>
      <c r="AK117" s="255"/>
      <c r="AL117" s="249"/>
      <c r="AM117" s="198"/>
      <c r="AN117" s="255"/>
      <c r="AO117" s="249"/>
      <c r="AP117" s="198"/>
      <c r="AQ117" s="255"/>
      <c r="AR117" s="249" t="s">
        <v>183</v>
      </c>
      <c r="AS117" s="198" t="s">
        <v>183</v>
      </c>
      <c r="AT117" s="255"/>
      <c r="AU117" s="249" t="s">
        <v>183</v>
      </c>
      <c r="AV117" s="198" t="s">
        <v>183</v>
      </c>
      <c r="AW117" s="255"/>
      <c r="AX117" s="253"/>
      <c r="AY117" s="254"/>
      <c r="AZ117" s="257"/>
      <c r="BA117" s="238"/>
      <c r="BB117" s="254"/>
      <c r="BC117" s="239"/>
      <c r="BD117" s="416"/>
      <c r="BE117" s="565"/>
      <c r="BF117" s="428"/>
      <c r="BG117" s="429"/>
      <c r="BH117" s="429"/>
      <c r="BI117" s="430"/>
    </row>
    <row r="118" spans="1:2643" ht="30" customHeight="1" thickBot="1" x14ac:dyDescent="0.3">
      <c r="A118" s="112" t="s">
        <v>245</v>
      </c>
      <c r="B118" s="464" t="s">
        <v>246</v>
      </c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5"/>
      <c r="P118" s="475"/>
      <c r="Q118" s="398"/>
      <c r="R118" s="549" t="s">
        <v>378</v>
      </c>
      <c r="S118" s="550"/>
      <c r="T118" s="345" t="s">
        <v>377</v>
      </c>
      <c r="U118" s="398"/>
      <c r="V118" s="398" t="s">
        <v>376</v>
      </c>
      <c r="W118" s="399"/>
      <c r="X118" s="345" t="s">
        <v>376</v>
      </c>
      <c r="Y118" s="399"/>
      <c r="Z118" s="398"/>
      <c r="AA118" s="398"/>
      <c r="AB118" s="475"/>
      <c r="AC118" s="398"/>
      <c r="AD118" s="398"/>
      <c r="AE118" s="346"/>
      <c r="AF118" s="240" t="s">
        <v>377</v>
      </c>
      <c r="AG118" s="231" t="s">
        <v>376</v>
      </c>
      <c r="AH118" s="199" t="s">
        <v>378</v>
      </c>
      <c r="AI118" s="240"/>
      <c r="AJ118" s="231"/>
      <c r="AK118" s="199"/>
      <c r="AL118" s="200"/>
      <c r="AM118" s="201"/>
      <c r="AN118" s="256"/>
      <c r="AO118" s="200"/>
      <c r="AP118" s="201"/>
      <c r="AQ118" s="256"/>
      <c r="AR118" s="200"/>
      <c r="AS118" s="201"/>
      <c r="AT118" s="256"/>
      <c r="AU118" s="200"/>
      <c r="AV118" s="201"/>
      <c r="AW118" s="256"/>
      <c r="AX118" s="230"/>
      <c r="AY118" s="231"/>
      <c r="AZ118" s="245"/>
      <c r="BA118" s="240"/>
      <c r="BB118" s="231"/>
      <c r="BC118" s="234"/>
      <c r="BD118" s="345"/>
      <c r="BE118" s="346"/>
      <c r="BF118" s="423" t="s">
        <v>135</v>
      </c>
      <c r="BG118" s="341"/>
      <c r="BH118" s="341"/>
      <c r="BI118" s="342"/>
    </row>
    <row r="119" spans="1:2643" ht="51" customHeight="1" thickBot="1" x14ac:dyDescent="0.3">
      <c r="A119" s="179" t="s">
        <v>106</v>
      </c>
      <c r="B119" s="459" t="s">
        <v>108</v>
      </c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3"/>
      <c r="P119" s="471"/>
      <c r="Q119" s="293"/>
      <c r="R119" s="293"/>
      <c r="S119" s="472"/>
      <c r="T119" s="292" t="s">
        <v>184</v>
      </c>
      <c r="U119" s="293"/>
      <c r="V119" s="293" t="s">
        <v>184</v>
      </c>
      <c r="W119" s="472"/>
      <c r="X119" s="292"/>
      <c r="Y119" s="293"/>
      <c r="Z119" s="293"/>
      <c r="AA119" s="293"/>
      <c r="AB119" s="293" t="s">
        <v>184</v>
      </c>
      <c r="AC119" s="293"/>
      <c r="AD119" s="293"/>
      <c r="AE119" s="294"/>
      <c r="AF119" s="251" t="s">
        <v>155</v>
      </c>
      <c r="AG119" s="226" t="s">
        <v>155</v>
      </c>
      <c r="AH119" s="244"/>
      <c r="AI119" s="225" t="s">
        <v>156</v>
      </c>
      <c r="AJ119" s="226" t="s">
        <v>156</v>
      </c>
      <c r="AK119" s="244"/>
      <c r="AL119" s="225" t="s">
        <v>155</v>
      </c>
      <c r="AM119" s="226" t="s">
        <v>155</v>
      </c>
      <c r="AN119" s="227"/>
      <c r="AO119" s="251" t="s">
        <v>155</v>
      </c>
      <c r="AP119" s="226" t="s">
        <v>155</v>
      </c>
      <c r="AQ119" s="227"/>
      <c r="AR119" s="251" t="s">
        <v>183</v>
      </c>
      <c r="AS119" s="226" t="s">
        <v>183</v>
      </c>
      <c r="AT119" s="244"/>
      <c r="AU119" s="225" t="s">
        <v>183</v>
      </c>
      <c r="AV119" s="226" t="s">
        <v>183</v>
      </c>
      <c r="AW119" s="244"/>
      <c r="AX119" s="225"/>
      <c r="AY119" s="226"/>
      <c r="AZ119" s="227"/>
      <c r="BA119" s="251"/>
      <c r="BB119" s="226"/>
      <c r="BC119" s="227"/>
      <c r="BD119" s="469" t="s">
        <v>378</v>
      </c>
      <c r="BE119" s="470"/>
      <c r="BF119" s="431"/>
      <c r="BG119" s="432"/>
      <c r="BH119" s="432"/>
      <c r="BI119" s="433"/>
    </row>
    <row r="120" spans="1:2643" ht="30" customHeight="1" thickBot="1" x14ac:dyDescent="0.3">
      <c r="A120" s="203" t="s">
        <v>73</v>
      </c>
      <c r="B120" s="584" t="s">
        <v>154</v>
      </c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6"/>
      <c r="P120" s="380"/>
      <c r="Q120" s="344"/>
      <c r="R120" s="617" t="s">
        <v>247</v>
      </c>
      <c r="S120" s="618"/>
      <c r="T120" s="373" t="s">
        <v>184</v>
      </c>
      <c r="U120" s="344"/>
      <c r="V120" s="344" t="s">
        <v>184</v>
      </c>
      <c r="W120" s="588"/>
      <c r="X120" s="373"/>
      <c r="Y120" s="344"/>
      <c r="Z120" s="344"/>
      <c r="AA120" s="344"/>
      <c r="AB120" s="344" t="s">
        <v>184</v>
      </c>
      <c r="AC120" s="344"/>
      <c r="AD120" s="344"/>
      <c r="AE120" s="397"/>
      <c r="AF120" s="229" t="s">
        <v>155</v>
      </c>
      <c r="AG120" s="237" t="s">
        <v>155</v>
      </c>
      <c r="AH120" s="228"/>
      <c r="AI120" s="236" t="s">
        <v>156</v>
      </c>
      <c r="AJ120" s="237" t="s">
        <v>156</v>
      </c>
      <c r="AK120" s="228"/>
      <c r="AL120" s="236" t="s">
        <v>155</v>
      </c>
      <c r="AM120" s="237" t="s">
        <v>155</v>
      </c>
      <c r="AN120" s="248"/>
      <c r="AO120" s="229" t="s">
        <v>155</v>
      </c>
      <c r="AP120" s="237" t="s">
        <v>155</v>
      </c>
      <c r="AQ120" s="248"/>
      <c r="AR120" s="229" t="s">
        <v>183</v>
      </c>
      <c r="AS120" s="237" t="s">
        <v>183</v>
      </c>
      <c r="AT120" s="228"/>
      <c r="AU120" s="236" t="s">
        <v>183</v>
      </c>
      <c r="AV120" s="237" t="s">
        <v>183</v>
      </c>
      <c r="AW120" s="228"/>
      <c r="AX120" s="236"/>
      <c r="AY120" s="237"/>
      <c r="AZ120" s="248"/>
      <c r="BA120" s="229"/>
      <c r="BB120" s="237"/>
      <c r="BC120" s="248"/>
      <c r="BD120" s="380"/>
      <c r="BE120" s="588"/>
      <c r="BF120" s="413" t="s">
        <v>264</v>
      </c>
      <c r="BG120" s="414"/>
      <c r="BH120" s="414"/>
      <c r="BI120" s="415"/>
    </row>
    <row r="121" spans="1:2643" s="29" customFormat="1" ht="30" customHeight="1" x14ac:dyDescent="0.25">
      <c r="A121" s="589" t="s">
        <v>141</v>
      </c>
      <c r="B121" s="590"/>
      <c r="C121" s="590"/>
      <c r="D121" s="590"/>
      <c r="E121" s="590"/>
      <c r="F121" s="590"/>
      <c r="G121" s="590"/>
      <c r="H121" s="590"/>
      <c r="I121" s="590"/>
      <c r="J121" s="590"/>
      <c r="K121" s="590"/>
      <c r="L121" s="590"/>
      <c r="M121" s="590"/>
      <c r="N121" s="590"/>
      <c r="O121" s="590"/>
      <c r="P121" s="590"/>
      <c r="Q121" s="590"/>
      <c r="R121" s="590"/>
      <c r="S121" s="591"/>
      <c r="T121" s="527">
        <f>SUM(T66,T31)</f>
        <v>7364</v>
      </c>
      <c r="U121" s="528"/>
      <c r="V121" s="528">
        <f>SUM(V31,V66)</f>
        <v>3330</v>
      </c>
      <c r="W121" s="529"/>
      <c r="X121" s="527">
        <f>SUM(X31,X66)</f>
        <v>1640</v>
      </c>
      <c r="Y121" s="528"/>
      <c r="Z121" s="528">
        <f>SUM(Z31,Z66)</f>
        <v>664</v>
      </c>
      <c r="AA121" s="528"/>
      <c r="AB121" s="528">
        <f>SUM(AB31,AB66)</f>
        <v>992</v>
      </c>
      <c r="AC121" s="528"/>
      <c r="AD121" s="528">
        <f>SUM(AD31,AD66)</f>
        <v>34</v>
      </c>
      <c r="AE121" s="529"/>
      <c r="AF121" s="232">
        <f>SUM(AF66,AF31)</f>
        <v>1032</v>
      </c>
      <c r="AG121" s="235">
        <f>SUM(AG66,AG31)</f>
        <v>510</v>
      </c>
      <c r="AH121" s="233">
        <f>SUM(AH66,AH31)</f>
        <v>28</v>
      </c>
      <c r="AI121" s="246">
        <f>SUM(AI66,AI31)</f>
        <v>1026</v>
      </c>
      <c r="AJ121" s="235">
        <f>SUM(AJ66,AJ31)</f>
        <v>496</v>
      </c>
      <c r="AK121" s="233">
        <f>SUM(AK66,AK31)</f>
        <v>29</v>
      </c>
      <c r="AL121" s="246">
        <f>SUM(AL66,AL31)</f>
        <v>1076</v>
      </c>
      <c r="AM121" s="235">
        <f>SUM(AM66,AM31)</f>
        <v>518</v>
      </c>
      <c r="AN121" s="241">
        <f>SUM(AN66,AN31)</f>
        <v>29</v>
      </c>
      <c r="AO121" s="232">
        <f>SUM(AO66,AO31)</f>
        <v>1128</v>
      </c>
      <c r="AP121" s="235">
        <f>SUM(AP66,AP31)</f>
        <v>490</v>
      </c>
      <c r="AQ121" s="241">
        <f>SUM(AQ66,AQ31)</f>
        <v>31</v>
      </c>
      <c r="AR121" s="232">
        <f>SUM(AR66,AR31)</f>
        <v>976</v>
      </c>
      <c r="AS121" s="235">
        <f>SUM(AS66,AS31)</f>
        <v>430</v>
      </c>
      <c r="AT121" s="233">
        <f>SUM(AT66,AT31)</f>
        <v>27</v>
      </c>
      <c r="AU121" s="246">
        <f>SUM(AU66,AU31)</f>
        <v>1002</v>
      </c>
      <c r="AV121" s="235">
        <f>SUM(AV66,AV31)</f>
        <v>426</v>
      </c>
      <c r="AW121" s="233">
        <f>SUM(AW66,AW31)</f>
        <v>27</v>
      </c>
      <c r="AX121" s="246">
        <f>SUM(AX66,AX31)</f>
        <v>1124</v>
      </c>
      <c r="AY121" s="235">
        <f>SUM(AY66,AY31)</f>
        <v>460</v>
      </c>
      <c r="AZ121" s="241">
        <f>SUM(AZ66,AZ31)</f>
        <v>33</v>
      </c>
      <c r="BA121" s="232">
        <f>SUM(BA66,BA31)</f>
        <v>0</v>
      </c>
      <c r="BB121" s="235">
        <f>SUM(BB66,BB31)</f>
        <v>0</v>
      </c>
      <c r="BC121" s="241">
        <f>SUM(BC66,BC31)</f>
        <v>0</v>
      </c>
      <c r="BD121" s="592">
        <f>SUM(BD31,BD66)</f>
        <v>204</v>
      </c>
      <c r="BE121" s="593"/>
      <c r="BF121" s="328"/>
      <c r="BG121" s="329"/>
      <c r="BH121" s="329"/>
      <c r="BI121" s="330"/>
      <c r="BJ121" s="65">
        <f>SUM(AF121,AI121,AL121,AO121,AR121,AU121,AX121,BA121)</f>
        <v>7364</v>
      </c>
      <c r="BK121" s="48">
        <f>SUM(AG121,AJ121,AM121,AP121,AS121,AV121,AY121,BB121)</f>
        <v>3330</v>
      </c>
      <c r="BL121" s="48">
        <f>SUM(AH121,AK121,AN121,AQ121,AT121,AW121,AZ121,BC121)</f>
        <v>204</v>
      </c>
      <c r="BM121" s="3"/>
      <c r="BN121" s="3"/>
      <c r="BO121" s="32"/>
      <c r="BP121" s="32"/>
      <c r="BQ121" s="32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  <c r="AMJ121" s="3"/>
      <c r="AMK121" s="3"/>
      <c r="AML121" s="3"/>
      <c r="AMM121" s="3"/>
      <c r="AMN121" s="3"/>
      <c r="AMO121" s="3"/>
      <c r="AMP121" s="3"/>
      <c r="AMQ121" s="3"/>
      <c r="AMR121" s="3"/>
      <c r="AMS121" s="3"/>
      <c r="AMT121" s="3"/>
      <c r="AMU121" s="3"/>
      <c r="AMV121" s="3"/>
      <c r="AMW121" s="3"/>
      <c r="AMX121" s="3"/>
      <c r="AMY121" s="3"/>
      <c r="AMZ121" s="3"/>
      <c r="ANA121" s="3"/>
      <c r="ANB121" s="3"/>
      <c r="ANC121" s="3"/>
      <c r="AND121" s="3"/>
      <c r="ANE121" s="3"/>
      <c r="ANF121" s="3"/>
      <c r="ANG121" s="3"/>
      <c r="ANH121" s="3"/>
      <c r="ANI121" s="3"/>
      <c r="ANJ121" s="3"/>
      <c r="ANK121" s="3"/>
      <c r="ANL121" s="3"/>
      <c r="ANM121" s="3"/>
      <c r="ANN121" s="3"/>
      <c r="ANO121" s="3"/>
      <c r="ANP121" s="3"/>
      <c r="ANQ121" s="3"/>
      <c r="ANR121" s="3"/>
      <c r="ANS121" s="3"/>
      <c r="ANT121" s="3"/>
      <c r="ANU121" s="3"/>
      <c r="ANV121" s="3"/>
      <c r="ANW121" s="3"/>
      <c r="ANX121" s="3"/>
      <c r="ANY121" s="3"/>
      <c r="ANZ121" s="3"/>
      <c r="AOA121" s="3"/>
      <c r="AOB121" s="3"/>
      <c r="AOC121" s="3"/>
      <c r="AOD121" s="3"/>
      <c r="AOE121" s="3"/>
      <c r="AOF121" s="3"/>
      <c r="AOG121" s="3"/>
      <c r="AOH121" s="3"/>
      <c r="AOI121" s="3"/>
      <c r="AOJ121" s="3"/>
      <c r="AOK121" s="3"/>
      <c r="AOL121" s="3"/>
      <c r="AOM121" s="3"/>
      <c r="AON121" s="3"/>
      <c r="AOO121" s="3"/>
      <c r="AOP121" s="3"/>
      <c r="AOQ121" s="3"/>
      <c r="AOR121" s="3"/>
      <c r="AOS121" s="3"/>
      <c r="AOT121" s="3"/>
      <c r="AOU121" s="3"/>
      <c r="AOV121" s="3"/>
      <c r="AOW121" s="3"/>
      <c r="AOX121" s="3"/>
      <c r="AOY121" s="3"/>
      <c r="AOZ121" s="3"/>
      <c r="APA121" s="3"/>
      <c r="APB121" s="3"/>
      <c r="APC121" s="3"/>
      <c r="APD121" s="3"/>
      <c r="APE121" s="3"/>
      <c r="APF121" s="3"/>
      <c r="APG121" s="3"/>
      <c r="APH121" s="3"/>
      <c r="API121" s="3"/>
      <c r="APJ121" s="3"/>
      <c r="APK121" s="3"/>
      <c r="APL121" s="3"/>
      <c r="APM121" s="3"/>
      <c r="APN121" s="3"/>
      <c r="APO121" s="3"/>
      <c r="APP121" s="3"/>
      <c r="APQ121" s="3"/>
      <c r="APR121" s="3"/>
      <c r="APS121" s="3"/>
      <c r="APT121" s="3"/>
      <c r="APU121" s="3"/>
      <c r="APV121" s="3"/>
      <c r="APW121" s="3"/>
      <c r="APX121" s="3"/>
      <c r="APY121" s="3"/>
      <c r="APZ121" s="3"/>
      <c r="AQA121" s="3"/>
      <c r="AQB121" s="3"/>
      <c r="AQC121" s="3"/>
      <c r="AQD121" s="3"/>
      <c r="AQE121" s="3"/>
      <c r="AQF121" s="3"/>
      <c r="AQG121" s="3"/>
      <c r="AQH121" s="3"/>
      <c r="AQI121" s="3"/>
      <c r="AQJ121" s="3"/>
      <c r="AQK121" s="3"/>
      <c r="AQL121" s="3"/>
      <c r="AQM121" s="3"/>
      <c r="AQN121" s="3"/>
      <c r="AQO121" s="3"/>
      <c r="AQP121" s="3"/>
      <c r="AQQ121" s="3"/>
      <c r="AQR121" s="3"/>
      <c r="AQS121" s="3"/>
      <c r="AQT121" s="3"/>
      <c r="AQU121" s="3"/>
      <c r="AQV121" s="3"/>
      <c r="AQW121" s="3"/>
      <c r="AQX121" s="3"/>
      <c r="AQY121" s="3"/>
      <c r="AQZ121" s="3"/>
      <c r="ARA121" s="3"/>
      <c r="ARB121" s="3"/>
      <c r="ARC121" s="3"/>
      <c r="ARD121" s="3"/>
      <c r="ARE121" s="3"/>
      <c r="ARF121" s="3"/>
      <c r="ARG121" s="3"/>
      <c r="ARH121" s="3"/>
      <c r="ARI121" s="3"/>
      <c r="ARJ121" s="3"/>
      <c r="ARK121" s="3"/>
      <c r="ARL121" s="3"/>
      <c r="ARM121" s="3"/>
      <c r="ARN121" s="3"/>
      <c r="ARO121" s="3"/>
      <c r="ARP121" s="3"/>
      <c r="ARQ121" s="3"/>
      <c r="ARR121" s="3"/>
      <c r="ARS121" s="3"/>
      <c r="ART121" s="3"/>
      <c r="ARU121" s="3"/>
      <c r="ARV121" s="3"/>
      <c r="ARW121" s="3"/>
      <c r="ARX121" s="3"/>
      <c r="ARY121" s="3"/>
      <c r="ARZ121" s="3"/>
      <c r="ASA121" s="3"/>
      <c r="ASB121" s="3"/>
      <c r="ASC121" s="3"/>
      <c r="ASD121" s="3"/>
      <c r="ASE121" s="3"/>
      <c r="ASF121" s="3"/>
      <c r="ASG121" s="3"/>
      <c r="ASH121" s="3"/>
      <c r="ASI121" s="3"/>
      <c r="ASJ121" s="3"/>
      <c r="ASK121" s="3"/>
      <c r="ASL121" s="3"/>
      <c r="ASM121" s="3"/>
      <c r="ASN121" s="3"/>
      <c r="ASO121" s="3"/>
      <c r="ASP121" s="3"/>
      <c r="ASQ121" s="3"/>
      <c r="ASR121" s="3"/>
      <c r="ASS121" s="3"/>
      <c r="AST121" s="3"/>
      <c r="ASU121" s="3"/>
      <c r="ASV121" s="3"/>
      <c r="ASW121" s="3"/>
      <c r="ASX121" s="3"/>
      <c r="ASY121" s="3"/>
      <c r="ASZ121" s="3"/>
      <c r="ATA121" s="3"/>
      <c r="ATB121" s="3"/>
      <c r="ATC121" s="3"/>
      <c r="ATD121" s="3"/>
      <c r="ATE121" s="3"/>
      <c r="ATF121" s="3"/>
      <c r="ATG121" s="3"/>
      <c r="ATH121" s="3"/>
      <c r="ATI121" s="3"/>
      <c r="ATJ121" s="3"/>
      <c r="ATK121" s="3"/>
      <c r="ATL121" s="3"/>
      <c r="ATM121" s="3"/>
      <c r="ATN121" s="3"/>
      <c r="ATO121" s="3"/>
      <c r="ATP121" s="3"/>
      <c r="ATQ121" s="3"/>
      <c r="ATR121" s="3"/>
      <c r="ATS121" s="3"/>
      <c r="ATT121" s="3"/>
      <c r="ATU121" s="3"/>
      <c r="ATV121" s="3"/>
      <c r="ATW121" s="3"/>
      <c r="ATX121" s="3"/>
      <c r="ATY121" s="3"/>
      <c r="ATZ121" s="3"/>
      <c r="AUA121" s="3"/>
      <c r="AUB121" s="3"/>
      <c r="AUC121" s="3"/>
      <c r="AUD121" s="3"/>
      <c r="AUE121" s="3"/>
      <c r="AUF121" s="3"/>
      <c r="AUG121" s="3"/>
      <c r="AUH121" s="3"/>
      <c r="AUI121" s="3"/>
      <c r="AUJ121" s="3"/>
      <c r="AUK121" s="3"/>
      <c r="AUL121" s="3"/>
      <c r="AUM121" s="3"/>
      <c r="AUN121" s="3"/>
      <c r="AUO121" s="3"/>
      <c r="AUP121" s="3"/>
      <c r="AUQ121" s="3"/>
      <c r="AUR121" s="3"/>
      <c r="AUS121" s="3"/>
      <c r="AUT121" s="3"/>
      <c r="AUU121" s="3"/>
      <c r="AUV121" s="3"/>
      <c r="AUW121" s="3"/>
      <c r="AUX121" s="3"/>
      <c r="AUY121" s="3"/>
      <c r="AUZ121" s="3"/>
      <c r="AVA121" s="3"/>
      <c r="AVB121" s="3"/>
      <c r="AVC121" s="3"/>
      <c r="AVD121" s="3"/>
      <c r="AVE121" s="3"/>
      <c r="AVF121" s="3"/>
      <c r="AVG121" s="3"/>
      <c r="AVH121" s="3"/>
      <c r="AVI121" s="3"/>
      <c r="AVJ121" s="3"/>
      <c r="AVK121" s="3"/>
      <c r="AVL121" s="3"/>
      <c r="AVM121" s="3"/>
      <c r="AVN121" s="3"/>
      <c r="AVO121" s="3"/>
      <c r="AVP121" s="3"/>
      <c r="AVQ121" s="3"/>
      <c r="AVR121" s="3"/>
      <c r="AVS121" s="3"/>
      <c r="AVT121" s="3"/>
      <c r="AVU121" s="3"/>
      <c r="AVV121" s="3"/>
      <c r="AVW121" s="3"/>
      <c r="AVX121" s="3"/>
      <c r="AVY121" s="3"/>
      <c r="AVZ121" s="3"/>
      <c r="AWA121" s="3"/>
      <c r="AWB121" s="3"/>
      <c r="AWC121" s="3"/>
      <c r="AWD121" s="3"/>
      <c r="AWE121" s="3"/>
      <c r="AWF121" s="3"/>
      <c r="AWG121" s="3"/>
      <c r="AWH121" s="3"/>
      <c r="AWI121" s="3"/>
      <c r="AWJ121" s="3"/>
      <c r="AWK121" s="3"/>
      <c r="AWL121" s="3"/>
      <c r="AWM121" s="3"/>
      <c r="AWN121" s="3"/>
      <c r="AWO121" s="3"/>
      <c r="AWP121" s="3"/>
      <c r="AWQ121" s="3"/>
      <c r="AWR121" s="3"/>
      <c r="AWS121" s="3"/>
      <c r="AWT121" s="3"/>
      <c r="AWU121" s="3"/>
      <c r="AWV121" s="3"/>
      <c r="AWW121" s="3"/>
      <c r="AWX121" s="3"/>
      <c r="AWY121" s="3"/>
      <c r="AWZ121" s="3"/>
      <c r="AXA121" s="3"/>
      <c r="AXB121" s="3"/>
      <c r="AXC121" s="3"/>
      <c r="AXD121" s="3"/>
      <c r="AXE121" s="3"/>
      <c r="AXF121" s="3"/>
      <c r="AXG121" s="3"/>
      <c r="AXH121" s="3"/>
      <c r="AXI121" s="3"/>
      <c r="AXJ121" s="3"/>
      <c r="AXK121" s="3"/>
      <c r="AXL121" s="3"/>
      <c r="AXM121" s="3"/>
      <c r="AXN121" s="3"/>
      <c r="AXO121" s="3"/>
      <c r="AXP121" s="3"/>
      <c r="AXQ121" s="3"/>
      <c r="AXR121" s="3"/>
      <c r="AXS121" s="3"/>
      <c r="AXT121" s="3"/>
      <c r="AXU121" s="3"/>
      <c r="AXV121" s="3"/>
      <c r="AXW121" s="3"/>
      <c r="AXX121" s="3"/>
      <c r="AXY121" s="3"/>
      <c r="AXZ121" s="3"/>
      <c r="AYA121" s="3"/>
      <c r="AYB121" s="3"/>
      <c r="AYC121" s="3"/>
      <c r="AYD121" s="3"/>
      <c r="AYE121" s="3"/>
      <c r="AYF121" s="3"/>
      <c r="AYG121" s="3"/>
      <c r="AYH121" s="3"/>
      <c r="AYI121" s="3"/>
      <c r="AYJ121" s="3"/>
      <c r="AYK121" s="3"/>
      <c r="AYL121" s="3"/>
      <c r="AYM121" s="3"/>
      <c r="AYN121" s="3"/>
      <c r="AYO121" s="3"/>
      <c r="AYP121" s="3"/>
      <c r="AYQ121" s="3"/>
      <c r="AYR121" s="3"/>
      <c r="AYS121" s="3"/>
      <c r="AYT121" s="3"/>
      <c r="AYU121" s="3"/>
      <c r="AYV121" s="3"/>
      <c r="AYW121" s="3"/>
      <c r="AYX121" s="3"/>
      <c r="AYY121" s="3"/>
      <c r="AYZ121" s="3"/>
      <c r="AZA121" s="3"/>
      <c r="AZB121" s="3"/>
      <c r="AZC121" s="3"/>
      <c r="AZD121" s="3"/>
      <c r="AZE121" s="3"/>
      <c r="AZF121" s="3"/>
      <c r="AZG121" s="3"/>
      <c r="AZH121" s="3"/>
      <c r="AZI121" s="3"/>
      <c r="AZJ121" s="3"/>
      <c r="AZK121" s="3"/>
      <c r="AZL121" s="3"/>
      <c r="AZM121" s="3"/>
      <c r="AZN121" s="3"/>
      <c r="AZO121" s="3"/>
      <c r="AZP121" s="3"/>
      <c r="AZQ121" s="3"/>
      <c r="AZR121" s="3"/>
      <c r="AZS121" s="3"/>
      <c r="AZT121" s="3"/>
      <c r="AZU121" s="3"/>
      <c r="AZV121" s="3"/>
      <c r="AZW121" s="3"/>
      <c r="AZX121" s="3"/>
      <c r="AZY121" s="3"/>
      <c r="AZZ121" s="3"/>
      <c r="BAA121" s="3"/>
      <c r="BAB121" s="3"/>
      <c r="BAC121" s="3"/>
      <c r="BAD121" s="3"/>
      <c r="BAE121" s="3"/>
      <c r="BAF121" s="3"/>
      <c r="BAG121" s="3"/>
      <c r="BAH121" s="3"/>
      <c r="BAI121" s="3"/>
      <c r="BAJ121" s="3"/>
      <c r="BAK121" s="3"/>
      <c r="BAL121" s="3"/>
      <c r="BAM121" s="3"/>
      <c r="BAN121" s="3"/>
      <c r="BAO121" s="3"/>
      <c r="BAP121" s="3"/>
      <c r="BAQ121" s="3"/>
      <c r="BAR121" s="3"/>
      <c r="BAS121" s="3"/>
      <c r="BAT121" s="3"/>
      <c r="BAU121" s="3"/>
      <c r="BAV121" s="3"/>
      <c r="BAW121" s="3"/>
      <c r="BAX121" s="3"/>
      <c r="BAY121" s="3"/>
      <c r="BAZ121" s="3"/>
      <c r="BBA121" s="3"/>
      <c r="BBB121" s="3"/>
      <c r="BBC121" s="3"/>
      <c r="BBD121" s="3"/>
      <c r="BBE121" s="3"/>
      <c r="BBF121" s="3"/>
      <c r="BBG121" s="3"/>
      <c r="BBH121" s="3"/>
      <c r="BBI121" s="3"/>
      <c r="BBJ121" s="3"/>
      <c r="BBK121" s="3"/>
      <c r="BBL121" s="3"/>
      <c r="BBM121" s="3"/>
      <c r="BBN121" s="3"/>
      <c r="BBO121" s="3"/>
      <c r="BBP121" s="3"/>
      <c r="BBQ121" s="3"/>
      <c r="BBR121" s="3"/>
      <c r="BBS121" s="3"/>
      <c r="BBT121" s="3"/>
      <c r="BBU121" s="3"/>
      <c r="BBV121" s="3"/>
      <c r="BBW121" s="3"/>
      <c r="BBX121" s="3"/>
      <c r="BBY121" s="3"/>
      <c r="BBZ121" s="3"/>
      <c r="BCA121" s="3"/>
      <c r="BCB121" s="3"/>
      <c r="BCC121" s="3"/>
      <c r="BCD121" s="3"/>
      <c r="BCE121" s="3"/>
      <c r="BCF121" s="3"/>
      <c r="BCG121" s="3"/>
      <c r="BCH121" s="3"/>
      <c r="BCI121" s="3"/>
      <c r="BCJ121" s="3"/>
      <c r="BCK121" s="3"/>
      <c r="BCL121" s="3"/>
      <c r="BCM121" s="3"/>
      <c r="BCN121" s="3"/>
      <c r="BCO121" s="3"/>
      <c r="BCP121" s="3"/>
      <c r="BCQ121" s="3"/>
      <c r="BCR121" s="3"/>
      <c r="BCS121" s="3"/>
      <c r="BCT121" s="3"/>
      <c r="BCU121" s="3"/>
      <c r="BCV121" s="3"/>
      <c r="BCW121" s="3"/>
      <c r="BCX121" s="3"/>
      <c r="BCY121" s="3"/>
      <c r="BCZ121" s="3"/>
      <c r="BDA121" s="3"/>
      <c r="BDB121" s="3"/>
      <c r="BDC121" s="3"/>
      <c r="BDD121" s="3"/>
      <c r="BDE121" s="3"/>
      <c r="BDF121" s="3"/>
      <c r="BDG121" s="3"/>
      <c r="BDH121" s="3"/>
      <c r="BDI121" s="3"/>
      <c r="BDJ121" s="3"/>
      <c r="BDK121" s="3"/>
      <c r="BDL121" s="3"/>
      <c r="BDM121" s="3"/>
      <c r="BDN121" s="3"/>
      <c r="BDO121" s="3"/>
      <c r="BDP121" s="3"/>
      <c r="BDQ121" s="3"/>
      <c r="BDR121" s="3"/>
      <c r="BDS121" s="3"/>
      <c r="BDT121" s="3"/>
      <c r="BDU121" s="3"/>
      <c r="BDV121" s="3"/>
      <c r="BDW121" s="3"/>
      <c r="BDX121" s="3"/>
      <c r="BDY121" s="3"/>
      <c r="BDZ121" s="3"/>
      <c r="BEA121" s="3"/>
      <c r="BEB121" s="3"/>
      <c r="BEC121" s="3"/>
      <c r="BED121" s="3"/>
      <c r="BEE121" s="3"/>
      <c r="BEF121" s="3"/>
      <c r="BEG121" s="3"/>
      <c r="BEH121" s="3"/>
      <c r="BEI121" s="3"/>
      <c r="BEJ121" s="3"/>
      <c r="BEK121" s="3"/>
      <c r="BEL121" s="3"/>
      <c r="BEM121" s="3"/>
      <c r="BEN121" s="3"/>
      <c r="BEO121" s="3"/>
      <c r="BEP121" s="3"/>
      <c r="BEQ121" s="3"/>
      <c r="BER121" s="3"/>
      <c r="BES121" s="3"/>
      <c r="BET121" s="3"/>
      <c r="BEU121" s="3"/>
      <c r="BEV121" s="3"/>
      <c r="BEW121" s="3"/>
      <c r="BEX121" s="3"/>
      <c r="BEY121" s="3"/>
      <c r="BEZ121" s="3"/>
      <c r="BFA121" s="3"/>
      <c r="BFB121" s="3"/>
      <c r="BFC121" s="3"/>
      <c r="BFD121" s="3"/>
      <c r="BFE121" s="3"/>
      <c r="BFF121" s="3"/>
      <c r="BFG121" s="3"/>
      <c r="BFH121" s="3"/>
      <c r="BFI121" s="3"/>
      <c r="BFJ121" s="3"/>
      <c r="BFK121" s="3"/>
      <c r="BFL121" s="3"/>
      <c r="BFM121" s="3"/>
      <c r="BFN121" s="3"/>
      <c r="BFO121" s="3"/>
      <c r="BFP121" s="3"/>
      <c r="BFQ121" s="3"/>
      <c r="BFR121" s="3"/>
      <c r="BFS121" s="3"/>
      <c r="BFT121" s="3"/>
      <c r="BFU121" s="3"/>
      <c r="BFV121" s="3"/>
      <c r="BFW121" s="3"/>
      <c r="BFX121" s="3"/>
      <c r="BFY121" s="3"/>
      <c r="BFZ121" s="3"/>
      <c r="BGA121" s="3"/>
      <c r="BGB121" s="3"/>
      <c r="BGC121" s="3"/>
      <c r="BGD121" s="3"/>
      <c r="BGE121" s="3"/>
      <c r="BGF121" s="3"/>
      <c r="BGG121" s="3"/>
      <c r="BGH121" s="3"/>
      <c r="BGI121" s="3"/>
      <c r="BGJ121" s="3"/>
      <c r="BGK121" s="3"/>
      <c r="BGL121" s="3"/>
      <c r="BGM121" s="3"/>
      <c r="BGN121" s="3"/>
      <c r="BGO121" s="3"/>
      <c r="BGP121" s="3"/>
      <c r="BGQ121" s="3"/>
      <c r="BGR121" s="3"/>
      <c r="BGS121" s="3"/>
      <c r="BGT121" s="3"/>
      <c r="BGU121" s="3"/>
      <c r="BGV121" s="3"/>
      <c r="BGW121" s="3"/>
      <c r="BGX121" s="3"/>
      <c r="BGY121" s="3"/>
      <c r="BGZ121" s="3"/>
      <c r="BHA121" s="3"/>
      <c r="BHB121" s="3"/>
      <c r="BHC121" s="3"/>
      <c r="BHD121" s="3"/>
      <c r="BHE121" s="3"/>
      <c r="BHF121" s="3"/>
      <c r="BHG121" s="3"/>
      <c r="BHH121" s="3"/>
      <c r="BHI121" s="3"/>
      <c r="BHJ121" s="3"/>
      <c r="BHK121" s="3"/>
      <c r="BHL121" s="3"/>
      <c r="BHM121" s="3"/>
      <c r="BHN121" s="3"/>
      <c r="BHO121" s="3"/>
      <c r="BHP121" s="3"/>
      <c r="BHQ121" s="3"/>
      <c r="BHR121" s="3"/>
      <c r="BHS121" s="3"/>
      <c r="BHT121" s="3"/>
      <c r="BHU121" s="3"/>
      <c r="BHV121" s="3"/>
      <c r="BHW121" s="3"/>
      <c r="BHX121" s="3"/>
      <c r="BHY121" s="3"/>
      <c r="BHZ121" s="3"/>
      <c r="BIA121" s="3"/>
      <c r="BIB121" s="3"/>
      <c r="BIC121" s="3"/>
      <c r="BID121" s="3"/>
      <c r="BIE121" s="3"/>
      <c r="BIF121" s="3"/>
      <c r="BIG121" s="3"/>
      <c r="BIH121" s="3"/>
      <c r="BII121" s="3"/>
      <c r="BIJ121" s="3"/>
      <c r="BIK121" s="3"/>
      <c r="BIL121" s="3"/>
      <c r="BIM121" s="3"/>
      <c r="BIN121" s="3"/>
      <c r="BIO121" s="3"/>
      <c r="BIP121" s="3"/>
      <c r="BIQ121" s="3"/>
      <c r="BIR121" s="3"/>
      <c r="BIS121" s="3"/>
      <c r="BIT121" s="3"/>
      <c r="BIU121" s="3"/>
      <c r="BIV121" s="3"/>
      <c r="BIW121" s="3"/>
      <c r="BIX121" s="3"/>
      <c r="BIY121" s="3"/>
      <c r="BIZ121" s="3"/>
      <c r="BJA121" s="3"/>
      <c r="BJB121" s="3"/>
      <c r="BJC121" s="3"/>
      <c r="BJD121" s="3"/>
      <c r="BJE121" s="3"/>
      <c r="BJF121" s="3"/>
      <c r="BJG121" s="3"/>
      <c r="BJH121" s="3"/>
      <c r="BJI121" s="3"/>
      <c r="BJJ121" s="3"/>
      <c r="BJK121" s="3"/>
      <c r="BJL121" s="3"/>
      <c r="BJM121" s="3"/>
      <c r="BJN121" s="3"/>
      <c r="BJO121" s="3"/>
      <c r="BJP121" s="3"/>
      <c r="BJQ121" s="3"/>
      <c r="BJR121" s="3"/>
      <c r="BJS121" s="3"/>
      <c r="BJT121" s="3"/>
      <c r="BJU121" s="3"/>
      <c r="BJV121" s="3"/>
      <c r="BJW121" s="3"/>
      <c r="BJX121" s="3"/>
      <c r="BJY121" s="3"/>
      <c r="BJZ121" s="3"/>
      <c r="BKA121" s="3"/>
      <c r="BKB121" s="3"/>
      <c r="BKC121" s="3"/>
      <c r="BKD121" s="3"/>
      <c r="BKE121" s="3"/>
      <c r="BKF121" s="3"/>
      <c r="BKG121" s="3"/>
      <c r="BKH121" s="3"/>
      <c r="BKI121" s="3"/>
      <c r="BKJ121" s="3"/>
      <c r="BKK121" s="3"/>
      <c r="BKL121" s="3"/>
      <c r="BKM121" s="3"/>
      <c r="BKN121" s="3"/>
      <c r="BKO121" s="3"/>
      <c r="BKP121" s="3"/>
      <c r="BKQ121" s="3"/>
      <c r="BKR121" s="3"/>
      <c r="BKS121" s="3"/>
      <c r="BKT121" s="3"/>
      <c r="BKU121" s="3"/>
      <c r="BKV121" s="3"/>
      <c r="BKW121" s="3"/>
      <c r="BKX121" s="3"/>
      <c r="BKY121" s="3"/>
      <c r="BKZ121" s="3"/>
      <c r="BLA121" s="3"/>
      <c r="BLB121" s="3"/>
      <c r="BLC121" s="3"/>
      <c r="BLD121" s="3"/>
      <c r="BLE121" s="3"/>
      <c r="BLF121" s="3"/>
      <c r="BLG121" s="3"/>
      <c r="BLH121" s="3"/>
      <c r="BLI121" s="3"/>
      <c r="BLJ121" s="3"/>
      <c r="BLK121" s="3"/>
      <c r="BLL121" s="3"/>
      <c r="BLM121" s="3"/>
      <c r="BLN121" s="3"/>
      <c r="BLO121" s="3"/>
      <c r="BLP121" s="3"/>
      <c r="BLQ121" s="3"/>
      <c r="BLR121" s="3"/>
      <c r="BLS121" s="3"/>
      <c r="BLT121" s="3"/>
      <c r="BLU121" s="3"/>
      <c r="BLV121" s="3"/>
      <c r="BLW121" s="3"/>
      <c r="BLX121" s="3"/>
      <c r="BLY121" s="3"/>
      <c r="BLZ121" s="3"/>
      <c r="BMA121" s="3"/>
      <c r="BMB121" s="3"/>
      <c r="BMC121" s="3"/>
      <c r="BMD121" s="3"/>
      <c r="BME121" s="3"/>
      <c r="BMF121" s="3"/>
      <c r="BMG121" s="3"/>
      <c r="BMH121" s="3"/>
      <c r="BMI121" s="3"/>
      <c r="BMJ121" s="3"/>
      <c r="BMK121" s="3"/>
      <c r="BML121" s="3"/>
      <c r="BMM121" s="3"/>
      <c r="BMN121" s="3"/>
      <c r="BMO121" s="3"/>
      <c r="BMP121" s="3"/>
      <c r="BMQ121" s="3"/>
      <c r="BMR121" s="3"/>
      <c r="BMS121" s="3"/>
      <c r="BMT121" s="3"/>
      <c r="BMU121" s="3"/>
      <c r="BMV121" s="3"/>
      <c r="BMW121" s="3"/>
      <c r="BMX121" s="3"/>
      <c r="BMY121" s="3"/>
      <c r="BMZ121" s="3"/>
      <c r="BNA121" s="3"/>
      <c r="BNB121" s="3"/>
      <c r="BNC121" s="3"/>
      <c r="BND121" s="3"/>
      <c r="BNE121" s="3"/>
      <c r="BNF121" s="3"/>
      <c r="BNG121" s="3"/>
      <c r="BNH121" s="3"/>
      <c r="BNI121" s="3"/>
      <c r="BNJ121" s="3"/>
      <c r="BNK121" s="3"/>
      <c r="BNL121" s="3"/>
      <c r="BNM121" s="3"/>
      <c r="BNN121" s="3"/>
      <c r="BNO121" s="3"/>
      <c r="BNP121" s="3"/>
      <c r="BNQ121" s="3"/>
      <c r="BNR121" s="3"/>
      <c r="BNS121" s="3"/>
      <c r="BNT121" s="3"/>
      <c r="BNU121" s="3"/>
      <c r="BNV121" s="3"/>
      <c r="BNW121" s="3"/>
      <c r="BNX121" s="3"/>
      <c r="BNY121" s="3"/>
      <c r="BNZ121" s="3"/>
      <c r="BOA121" s="3"/>
      <c r="BOB121" s="3"/>
      <c r="BOC121" s="3"/>
      <c r="BOD121" s="3"/>
      <c r="BOE121" s="3"/>
      <c r="BOF121" s="3"/>
      <c r="BOG121" s="3"/>
      <c r="BOH121" s="3"/>
      <c r="BOI121" s="3"/>
      <c r="BOJ121" s="3"/>
      <c r="BOK121" s="3"/>
      <c r="BOL121" s="3"/>
      <c r="BOM121" s="3"/>
      <c r="BON121" s="3"/>
      <c r="BOO121" s="3"/>
      <c r="BOP121" s="3"/>
      <c r="BOQ121" s="3"/>
      <c r="BOR121" s="3"/>
      <c r="BOS121" s="3"/>
      <c r="BOT121" s="3"/>
      <c r="BOU121" s="3"/>
      <c r="BOV121" s="3"/>
      <c r="BOW121" s="3"/>
      <c r="BOX121" s="3"/>
      <c r="BOY121" s="3"/>
      <c r="BOZ121" s="3"/>
      <c r="BPA121" s="3"/>
      <c r="BPB121" s="3"/>
      <c r="BPC121" s="3"/>
      <c r="BPD121" s="3"/>
      <c r="BPE121" s="3"/>
      <c r="BPF121" s="3"/>
      <c r="BPG121" s="3"/>
      <c r="BPH121" s="3"/>
      <c r="BPI121" s="3"/>
      <c r="BPJ121" s="3"/>
      <c r="BPK121" s="3"/>
      <c r="BPL121" s="3"/>
      <c r="BPM121" s="3"/>
      <c r="BPN121" s="3"/>
      <c r="BPO121" s="3"/>
      <c r="BPP121" s="3"/>
      <c r="BPQ121" s="3"/>
      <c r="BPR121" s="3"/>
      <c r="BPS121" s="3"/>
      <c r="BPT121" s="3"/>
      <c r="BPU121" s="3"/>
      <c r="BPV121" s="3"/>
      <c r="BPW121" s="3"/>
      <c r="BPX121" s="3"/>
      <c r="BPY121" s="3"/>
      <c r="BPZ121" s="3"/>
      <c r="BQA121" s="3"/>
      <c r="BQB121" s="3"/>
      <c r="BQC121" s="3"/>
      <c r="BQD121" s="3"/>
      <c r="BQE121" s="3"/>
      <c r="BQF121" s="3"/>
      <c r="BQG121" s="3"/>
      <c r="BQH121" s="3"/>
      <c r="BQI121" s="3"/>
      <c r="BQJ121" s="3"/>
      <c r="BQK121" s="3"/>
      <c r="BQL121" s="3"/>
      <c r="BQM121" s="3"/>
      <c r="BQN121" s="3"/>
      <c r="BQO121" s="3"/>
      <c r="BQP121" s="3"/>
      <c r="BQQ121" s="3"/>
      <c r="BQR121" s="3"/>
      <c r="BQS121" s="3"/>
      <c r="BQT121" s="3"/>
      <c r="BQU121" s="3"/>
      <c r="BQV121" s="3"/>
      <c r="BQW121" s="3"/>
      <c r="BQX121" s="3"/>
      <c r="BQY121" s="3"/>
      <c r="BQZ121" s="3"/>
      <c r="BRA121" s="3"/>
      <c r="BRB121" s="3"/>
      <c r="BRC121" s="3"/>
      <c r="BRD121" s="3"/>
      <c r="BRE121" s="3"/>
      <c r="BRF121" s="3"/>
      <c r="BRG121" s="3"/>
      <c r="BRH121" s="3"/>
      <c r="BRI121" s="3"/>
      <c r="BRJ121" s="3"/>
      <c r="BRK121" s="3"/>
      <c r="BRL121" s="3"/>
      <c r="BRM121" s="3"/>
      <c r="BRN121" s="3"/>
      <c r="BRO121" s="3"/>
      <c r="BRP121" s="3"/>
      <c r="BRQ121" s="3"/>
      <c r="BRR121" s="3"/>
      <c r="BRS121" s="3"/>
      <c r="BRT121" s="3"/>
      <c r="BRU121" s="3"/>
      <c r="BRV121" s="3"/>
      <c r="BRW121" s="3"/>
      <c r="BRX121" s="3"/>
      <c r="BRY121" s="3"/>
      <c r="BRZ121" s="3"/>
      <c r="BSA121" s="3"/>
      <c r="BSB121" s="3"/>
      <c r="BSC121" s="3"/>
      <c r="BSD121" s="3"/>
      <c r="BSE121" s="3"/>
      <c r="BSF121" s="3"/>
      <c r="BSG121" s="3"/>
      <c r="BSH121" s="3"/>
      <c r="BSI121" s="3"/>
      <c r="BSJ121" s="3"/>
      <c r="BSK121" s="3"/>
      <c r="BSL121" s="3"/>
      <c r="BSM121" s="3"/>
      <c r="BSN121" s="3"/>
      <c r="BSO121" s="3"/>
      <c r="BSP121" s="3"/>
      <c r="BSQ121" s="3"/>
      <c r="BSR121" s="3"/>
      <c r="BSS121" s="3"/>
      <c r="BST121" s="3"/>
      <c r="BSU121" s="3"/>
      <c r="BSV121" s="3"/>
      <c r="BSW121" s="3"/>
      <c r="BSX121" s="3"/>
      <c r="BSY121" s="3"/>
      <c r="BSZ121" s="3"/>
      <c r="BTA121" s="3"/>
      <c r="BTB121" s="3"/>
      <c r="BTC121" s="3"/>
      <c r="BTD121" s="3"/>
      <c r="BTE121" s="3"/>
      <c r="BTF121" s="3"/>
      <c r="BTG121" s="3"/>
      <c r="BTH121" s="3"/>
      <c r="BTI121" s="3"/>
      <c r="BTJ121" s="3"/>
      <c r="BTK121" s="3"/>
      <c r="BTL121" s="3"/>
      <c r="BTM121" s="3"/>
      <c r="BTN121" s="3"/>
      <c r="BTO121" s="3"/>
      <c r="BTP121" s="3"/>
      <c r="BTQ121" s="3"/>
      <c r="BTR121" s="3"/>
      <c r="BTS121" s="3"/>
      <c r="BTT121" s="3"/>
      <c r="BTU121" s="3"/>
      <c r="BTV121" s="3"/>
      <c r="BTW121" s="3"/>
      <c r="BTX121" s="3"/>
      <c r="BTY121" s="3"/>
      <c r="BTZ121" s="3"/>
      <c r="BUA121" s="3"/>
      <c r="BUB121" s="3"/>
      <c r="BUC121" s="3"/>
      <c r="BUD121" s="3"/>
      <c r="BUE121" s="3"/>
      <c r="BUF121" s="3"/>
      <c r="BUG121" s="3"/>
      <c r="BUH121" s="3"/>
      <c r="BUI121" s="3"/>
      <c r="BUJ121" s="3"/>
      <c r="BUK121" s="3"/>
      <c r="BUL121" s="3"/>
      <c r="BUM121" s="3"/>
      <c r="BUN121" s="3"/>
      <c r="BUO121" s="3"/>
      <c r="BUP121" s="3"/>
      <c r="BUQ121" s="3"/>
      <c r="BUR121" s="3"/>
      <c r="BUS121" s="3"/>
      <c r="BUT121" s="3"/>
      <c r="BUU121" s="3"/>
      <c r="BUV121" s="3"/>
      <c r="BUW121" s="3"/>
      <c r="BUX121" s="3"/>
      <c r="BUY121" s="3"/>
      <c r="BUZ121" s="3"/>
      <c r="BVA121" s="3"/>
      <c r="BVB121" s="3"/>
      <c r="BVC121" s="3"/>
      <c r="BVD121" s="3"/>
      <c r="BVE121" s="3"/>
      <c r="BVF121" s="3"/>
      <c r="BVG121" s="3"/>
      <c r="BVH121" s="3"/>
      <c r="BVI121" s="3"/>
      <c r="BVJ121" s="3"/>
      <c r="BVK121" s="3"/>
      <c r="BVL121" s="3"/>
      <c r="BVM121" s="3"/>
      <c r="BVN121" s="3"/>
      <c r="BVO121" s="3"/>
      <c r="BVP121" s="3"/>
      <c r="BVQ121" s="3"/>
      <c r="BVR121" s="3"/>
      <c r="BVS121" s="3"/>
      <c r="BVT121" s="3"/>
      <c r="BVU121" s="3"/>
      <c r="BVV121" s="3"/>
      <c r="BVW121" s="3"/>
      <c r="BVX121" s="3"/>
      <c r="BVY121" s="3"/>
      <c r="BVZ121" s="3"/>
      <c r="BWA121" s="3"/>
      <c r="BWB121" s="3"/>
      <c r="BWC121" s="3"/>
      <c r="BWD121" s="3"/>
      <c r="BWE121" s="3"/>
      <c r="BWF121" s="3"/>
      <c r="BWG121" s="3"/>
      <c r="BWH121" s="3"/>
      <c r="BWI121" s="3"/>
      <c r="BWJ121" s="3"/>
      <c r="BWK121" s="3"/>
      <c r="BWL121" s="3"/>
      <c r="BWM121" s="3"/>
      <c r="BWN121" s="3"/>
      <c r="BWO121" s="3"/>
      <c r="BWP121" s="3"/>
      <c r="BWQ121" s="3"/>
      <c r="BWR121" s="3"/>
      <c r="BWS121" s="3"/>
      <c r="BWT121" s="3"/>
      <c r="BWU121" s="3"/>
      <c r="BWV121" s="3"/>
      <c r="BWW121" s="3"/>
      <c r="BWX121" s="3"/>
      <c r="BWY121" s="3"/>
      <c r="BWZ121" s="3"/>
      <c r="BXA121" s="3"/>
      <c r="BXB121" s="3"/>
      <c r="BXC121" s="3"/>
      <c r="BXD121" s="3"/>
      <c r="BXE121" s="3"/>
      <c r="BXF121" s="3"/>
      <c r="BXG121" s="3"/>
      <c r="BXH121" s="3"/>
      <c r="BXI121" s="3"/>
      <c r="BXJ121" s="3"/>
      <c r="BXK121" s="3"/>
      <c r="BXL121" s="3"/>
      <c r="BXM121" s="3"/>
      <c r="BXN121" s="3"/>
      <c r="BXO121" s="3"/>
      <c r="BXP121" s="3"/>
      <c r="BXQ121" s="3"/>
      <c r="BXR121" s="3"/>
      <c r="BXS121" s="3"/>
      <c r="BXT121" s="3"/>
      <c r="BXU121" s="3"/>
      <c r="BXV121" s="3"/>
      <c r="BXW121" s="3"/>
      <c r="BXX121" s="3"/>
      <c r="BXY121" s="3"/>
      <c r="BXZ121" s="3"/>
      <c r="BYA121" s="3"/>
      <c r="BYB121" s="3"/>
      <c r="BYC121" s="3"/>
      <c r="BYD121" s="3"/>
      <c r="BYE121" s="3"/>
      <c r="BYF121" s="3"/>
      <c r="BYG121" s="3"/>
      <c r="BYH121" s="3"/>
      <c r="BYI121" s="3"/>
      <c r="BYJ121" s="3"/>
      <c r="BYK121" s="3"/>
      <c r="BYL121" s="3"/>
      <c r="BYM121" s="3"/>
      <c r="BYN121" s="3"/>
      <c r="BYO121" s="3"/>
      <c r="BYP121" s="3"/>
      <c r="BYQ121" s="3"/>
      <c r="BYR121" s="3"/>
      <c r="BYS121" s="3"/>
      <c r="BYT121" s="3"/>
      <c r="BYU121" s="3"/>
      <c r="BYV121" s="3"/>
      <c r="BYW121" s="3"/>
      <c r="BYX121" s="3"/>
      <c r="BYY121" s="3"/>
      <c r="BYZ121" s="3"/>
      <c r="BZA121" s="3"/>
      <c r="BZB121" s="3"/>
      <c r="BZC121" s="3"/>
      <c r="BZD121" s="3"/>
      <c r="BZE121" s="3"/>
      <c r="BZF121" s="3"/>
      <c r="BZG121" s="3"/>
      <c r="BZH121" s="3"/>
      <c r="BZI121" s="3"/>
      <c r="BZJ121" s="3"/>
      <c r="BZK121" s="3"/>
      <c r="BZL121" s="3"/>
      <c r="BZM121" s="3"/>
      <c r="BZN121" s="3"/>
      <c r="BZO121" s="3"/>
      <c r="BZP121" s="3"/>
      <c r="BZQ121" s="3"/>
      <c r="BZR121" s="3"/>
      <c r="BZS121" s="3"/>
      <c r="BZT121" s="3"/>
      <c r="BZU121" s="3"/>
      <c r="BZV121" s="3"/>
      <c r="BZW121" s="3"/>
      <c r="BZX121" s="3"/>
      <c r="BZY121" s="3"/>
      <c r="BZZ121" s="3"/>
      <c r="CAA121" s="3"/>
      <c r="CAB121" s="3"/>
      <c r="CAC121" s="3"/>
      <c r="CAD121" s="3"/>
      <c r="CAE121" s="3"/>
      <c r="CAF121" s="3"/>
      <c r="CAG121" s="3"/>
      <c r="CAH121" s="3"/>
      <c r="CAI121" s="3"/>
      <c r="CAJ121" s="3"/>
      <c r="CAK121" s="3"/>
      <c r="CAL121" s="3"/>
      <c r="CAM121" s="3"/>
      <c r="CAN121" s="3"/>
      <c r="CAO121" s="3"/>
      <c r="CAP121" s="3"/>
      <c r="CAQ121" s="3"/>
      <c r="CAR121" s="3"/>
      <c r="CAS121" s="3"/>
      <c r="CAT121" s="3"/>
      <c r="CAU121" s="3"/>
      <c r="CAV121" s="3"/>
      <c r="CAW121" s="3"/>
      <c r="CAX121" s="3"/>
      <c r="CAY121" s="3"/>
      <c r="CAZ121" s="3"/>
      <c r="CBA121" s="3"/>
      <c r="CBB121" s="3"/>
      <c r="CBC121" s="3"/>
      <c r="CBD121" s="3"/>
      <c r="CBE121" s="3"/>
      <c r="CBF121" s="3"/>
      <c r="CBG121" s="3"/>
      <c r="CBH121" s="3"/>
      <c r="CBI121" s="3"/>
      <c r="CBJ121" s="3"/>
      <c r="CBK121" s="3"/>
      <c r="CBL121" s="3"/>
      <c r="CBM121" s="3"/>
      <c r="CBN121" s="3"/>
      <c r="CBO121" s="3"/>
      <c r="CBP121" s="3"/>
      <c r="CBQ121" s="3"/>
      <c r="CBR121" s="3"/>
      <c r="CBS121" s="3"/>
      <c r="CBT121" s="3"/>
      <c r="CBU121" s="3"/>
      <c r="CBV121" s="3"/>
      <c r="CBW121" s="3"/>
      <c r="CBX121" s="3"/>
      <c r="CBY121" s="3"/>
      <c r="CBZ121" s="3"/>
      <c r="CCA121" s="3"/>
      <c r="CCB121" s="3"/>
      <c r="CCC121" s="3"/>
      <c r="CCD121" s="3"/>
      <c r="CCE121" s="3"/>
      <c r="CCF121" s="3"/>
      <c r="CCG121" s="3"/>
      <c r="CCH121" s="3"/>
      <c r="CCI121" s="3"/>
      <c r="CCJ121" s="3"/>
      <c r="CCK121" s="3"/>
      <c r="CCL121" s="3"/>
      <c r="CCM121" s="3"/>
      <c r="CCN121" s="3"/>
      <c r="CCO121" s="3"/>
      <c r="CCP121" s="3"/>
      <c r="CCQ121" s="3"/>
      <c r="CCR121" s="3"/>
      <c r="CCS121" s="3"/>
      <c r="CCT121" s="3"/>
      <c r="CCU121" s="3"/>
      <c r="CCV121" s="3"/>
      <c r="CCW121" s="3"/>
      <c r="CCX121" s="3"/>
      <c r="CCY121" s="3"/>
      <c r="CCZ121" s="3"/>
      <c r="CDA121" s="3"/>
      <c r="CDB121" s="3"/>
      <c r="CDC121" s="3"/>
      <c r="CDD121" s="3"/>
      <c r="CDE121" s="3"/>
      <c r="CDF121" s="3"/>
      <c r="CDG121" s="3"/>
      <c r="CDH121" s="3"/>
      <c r="CDI121" s="3"/>
      <c r="CDJ121" s="3"/>
      <c r="CDK121" s="3"/>
      <c r="CDL121" s="3"/>
      <c r="CDM121" s="3"/>
      <c r="CDN121" s="3"/>
      <c r="CDO121" s="3"/>
      <c r="CDP121" s="3"/>
      <c r="CDQ121" s="3"/>
      <c r="CDR121" s="3"/>
      <c r="CDS121" s="3"/>
      <c r="CDT121" s="3"/>
      <c r="CDU121" s="3"/>
      <c r="CDV121" s="3"/>
      <c r="CDW121" s="3"/>
      <c r="CDX121" s="3"/>
      <c r="CDY121" s="3"/>
      <c r="CDZ121" s="3"/>
      <c r="CEA121" s="3"/>
      <c r="CEB121" s="3"/>
      <c r="CEC121" s="3"/>
      <c r="CED121" s="3"/>
      <c r="CEE121" s="3"/>
      <c r="CEF121" s="3"/>
      <c r="CEG121" s="3"/>
      <c r="CEH121" s="3"/>
      <c r="CEI121" s="3"/>
      <c r="CEJ121" s="3"/>
      <c r="CEK121" s="3"/>
      <c r="CEL121" s="3"/>
      <c r="CEM121" s="3"/>
      <c r="CEN121" s="3"/>
      <c r="CEO121" s="3"/>
      <c r="CEP121" s="3"/>
      <c r="CEQ121" s="3"/>
      <c r="CER121" s="3"/>
      <c r="CES121" s="3"/>
      <c r="CET121" s="3"/>
      <c r="CEU121" s="3"/>
      <c r="CEV121" s="3"/>
      <c r="CEW121" s="3"/>
      <c r="CEX121" s="3"/>
      <c r="CEY121" s="3"/>
      <c r="CEZ121" s="3"/>
      <c r="CFA121" s="3"/>
      <c r="CFB121" s="3"/>
      <c r="CFC121" s="3"/>
      <c r="CFD121" s="3"/>
      <c r="CFE121" s="3"/>
      <c r="CFF121" s="3"/>
      <c r="CFG121" s="3"/>
      <c r="CFH121" s="3"/>
      <c r="CFI121" s="3"/>
      <c r="CFJ121" s="3"/>
      <c r="CFK121" s="3"/>
      <c r="CFL121" s="3"/>
      <c r="CFM121" s="3"/>
      <c r="CFN121" s="3"/>
      <c r="CFO121" s="3"/>
      <c r="CFP121" s="3"/>
      <c r="CFQ121" s="3"/>
      <c r="CFR121" s="3"/>
      <c r="CFS121" s="3"/>
      <c r="CFT121" s="3"/>
      <c r="CFU121" s="3"/>
      <c r="CFV121" s="3"/>
      <c r="CFW121" s="3"/>
      <c r="CFX121" s="3"/>
      <c r="CFY121" s="3"/>
      <c r="CFZ121" s="3"/>
      <c r="CGA121" s="3"/>
      <c r="CGB121" s="3"/>
      <c r="CGC121" s="3"/>
      <c r="CGD121" s="3"/>
      <c r="CGE121" s="3"/>
      <c r="CGF121" s="3"/>
      <c r="CGG121" s="3"/>
      <c r="CGH121" s="3"/>
      <c r="CGI121" s="3"/>
      <c r="CGJ121" s="3"/>
      <c r="CGK121" s="3"/>
      <c r="CGL121" s="3"/>
      <c r="CGM121" s="3"/>
      <c r="CGN121" s="3"/>
      <c r="CGO121" s="3"/>
      <c r="CGP121" s="3"/>
      <c r="CGQ121" s="3"/>
      <c r="CGR121" s="3"/>
      <c r="CGS121" s="3"/>
      <c r="CGT121" s="3"/>
      <c r="CGU121" s="3"/>
      <c r="CGV121" s="3"/>
      <c r="CGW121" s="3"/>
      <c r="CGX121" s="3"/>
      <c r="CGY121" s="3"/>
      <c r="CGZ121" s="3"/>
      <c r="CHA121" s="3"/>
      <c r="CHB121" s="3"/>
      <c r="CHC121" s="3"/>
      <c r="CHD121" s="3"/>
      <c r="CHE121" s="3"/>
      <c r="CHF121" s="3"/>
      <c r="CHG121" s="3"/>
      <c r="CHH121" s="3"/>
      <c r="CHI121" s="3"/>
      <c r="CHJ121" s="3"/>
      <c r="CHK121" s="3"/>
      <c r="CHL121" s="3"/>
      <c r="CHM121" s="3"/>
      <c r="CHN121" s="3"/>
      <c r="CHO121" s="3"/>
      <c r="CHP121" s="3"/>
      <c r="CHQ121" s="3"/>
      <c r="CHR121" s="3"/>
      <c r="CHS121" s="3"/>
      <c r="CHT121" s="3"/>
      <c r="CHU121" s="3"/>
      <c r="CHV121" s="3"/>
      <c r="CHW121" s="3"/>
      <c r="CHX121" s="3"/>
      <c r="CHY121" s="3"/>
      <c r="CHZ121" s="3"/>
      <c r="CIA121" s="3"/>
      <c r="CIB121" s="3"/>
      <c r="CIC121" s="3"/>
      <c r="CID121" s="3"/>
      <c r="CIE121" s="3"/>
      <c r="CIF121" s="3"/>
      <c r="CIG121" s="3"/>
      <c r="CIH121" s="3"/>
      <c r="CII121" s="3"/>
      <c r="CIJ121" s="3"/>
      <c r="CIK121" s="3"/>
      <c r="CIL121" s="3"/>
      <c r="CIM121" s="3"/>
      <c r="CIN121" s="3"/>
      <c r="CIO121" s="3"/>
      <c r="CIP121" s="3"/>
      <c r="CIQ121" s="3"/>
      <c r="CIR121" s="3"/>
      <c r="CIS121" s="3"/>
      <c r="CIT121" s="3"/>
      <c r="CIU121" s="3"/>
      <c r="CIV121" s="3"/>
      <c r="CIW121" s="3"/>
      <c r="CIX121" s="3"/>
      <c r="CIY121" s="3"/>
      <c r="CIZ121" s="3"/>
      <c r="CJA121" s="3"/>
      <c r="CJB121" s="3"/>
      <c r="CJC121" s="3"/>
      <c r="CJD121" s="3"/>
      <c r="CJE121" s="3"/>
      <c r="CJF121" s="3"/>
      <c r="CJG121" s="3"/>
      <c r="CJH121" s="3"/>
      <c r="CJI121" s="3"/>
      <c r="CJJ121" s="3"/>
      <c r="CJK121" s="3"/>
      <c r="CJL121" s="3"/>
      <c r="CJM121" s="3"/>
      <c r="CJN121" s="3"/>
      <c r="CJO121" s="3"/>
      <c r="CJP121" s="3"/>
      <c r="CJQ121" s="3"/>
      <c r="CJR121" s="3"/>
      <c r="CJS121" s="3"/>
      <c r="CJT121" s="3"/>
      <c r="CJU121" s="3"/>
      <c r="CJV121" s="3"/>
      <c r="CJW121" s="3"/>
      <c r="CJX121" s="3"/>
      <c r="CJY121" s="3"/>
      <c r="CJZ121" s="3"/>
      <c r="CKA121" s="3"/>
      <c r="CKB121" s="3"/>
      <c r="CKC121" s="3"/>
      <c r="CKD121" s="3"/>
      <c r="CKE121" s="3"/>
      <c r="CKF121" s="3"/>
      <c r="CKG121" s="3"/>
      <c r="CKH121" s="3"/>
      <c r="CKI121" s="3"/>
      <c r="CKJ121" s="3"/>
      <c r="CKK121" s="3"/>
      <c r="CKL121" s="3"/>
      <c r="CKM121" s="3"/>
      <c r="CKN121" s="3"/>
      <c r="CKO121" s="3"/>
      <c r="CKP121" s="3"/>
      <c r="CKQ121" s="3"/>
      <c r="CKR121" s="3"/>
      <c r="CKS121" s="3"/>
      <c r="CKT121" s="3"/>
      <c r="CKU121" s="3"/>
      <c r="CKV121" s="3"/>
      <c r="CKW121" s="3"/>
      <c r="CKX121" s="3"/>
      <c r="CKY121" s="3"/>
      <c r="CKZ121" s="3"/>
      <c r="CLA121" s="3"/>
      <c r="CLB121" s="3"/>
      <c r="CLC121" s="3"/>
      <c r="CLD121" s="3"/>
      <c r="CLE121" s="3"/>
      <c r="CLF121" s="3"/>
      <c r="CLG121" s="3"/>
      <c r="CLH121" s="3"/>
      <c r="CLI121" s="3"/>
      <c r="CLJ121" s="3"/>
      <c r="CLK121" s="3"/>
      <c r="CLL121" s="3"/>
      <c r="CLM121" s="3"/>
      <c r="CLN121" s="3"/>
      <c r="CLO121" s="3"/>
      <c r="CLP121" s="3"/>
      <c r="CLQ121" s="3"/>
      <c r="CLR121" s="3"/>
      <c r="CLS121" s="3"/>
      <c r="CLT121" s="3"/>
      <c r="CLU121" s="3"/>
      <c r="CLV121" s="3"/>
      <c r="CLW121" s="3"/>
      <c r="CLX121" s="3"/>
      <c r="CLY121" s="3"/>
      <c r="CLZ121" s="3"/>
      <c r="CMA121" s="3"/>
      <c r="CMB121" s="3"/>
      <c r="CMC121" s="3"/>
      <c r="CMD121" s="3"/>
      <c r="CME121" s="3"/>
      <c r="CMF121" s="3"/>
      <c r="CMG121" s="3"/>
      <c r="CMH121" s="3"/>
      <c r="CMI121" s="3"/>
      <c r="CMJ121" s="3"/>
      <c r="CMK121" s="3"/>
      <c r="CML121" s="3"/>
      <c r="CMM121" s="3"/>
      <c r="CMN121" s="3"/>
      <c r="CMO121" s="3"/>
      <c r="CMP121" s="3"/>
      <c r="CMQ121" s="3"/>
      <c r="CMR121" s="3"/>
      <c r="CMS121" s="3"/>
      <c r="CMT121" s="3"/>
      <c r="CMU121" s="3"/>
      <c r="CMV121" s="3"/>
      <c r="CMW121" s="3"/>
      <c r="CMX121" s="3"/>
      <c r="CMY121" s="3"/>
      <c r="CMZ121" s="3"/>
      <c r="CNA121" s="3"/>
      <c r="CNB121" s="3"/>
      <c r="CNC121" s="3"/>
      <c r="CND121" s="3"/>
      <c r="CNE121" s="3"/>
      <c r="CNF121" s="3"/>
      <c r="CNG121" s="3"/>
      <c r="CNH121" s="3"/>
      <c r="CNI121" s="3"/>
      <c r="CNJ121" s="3"/>
      <c r="CNK121" s="3"/>
      <c r="CNL121" s="3"/>
      <c r="CNM121" s="3"/>
      <c r="CNN121" s="3"/>
      <c r="CNO121" s="3"/>
      <c r="CNP121" s="3"/>
      <c r="CNQ121" s="3"/>
      <c r="CNR121" s="3"/>
      <c r="CNS121" s="3"/>
      <c r="CNT121" s="3"/>
      <c r="CNU121" s="3"/>
      <c r="CNV121" s="3"/>
      <c r="CNW121" s="3"/>
      <c r="CNX121" s="3"/>
      <c r="CNY121" s="3"/>
      <c r="CNZ121" s="3"/>
      <c r="COA121" s="3"/>
      <c r="COB121" s="3"/>
      <c r="COC121" s="3"/>
      <c r="COD121" s="3"/>
      <c r="COE121" s="3"/>
      <c r="COF121" s="3"/>
      <c r="COG121" s="3"/>
      <c r="COH121" s="3"/>
      <c r="COI121" s="3"/>
      <c r="COJ121" s="3"/>
      <c r="COK121" s="3"/>
      <c r="COL121" s="3"/>
      <c r="COM121" s="3"/>
      <c r="CON121" s="3"/>
      <c r="COO121" s="3"/>
      <c r="COP121" s="3"/>
      <c r="COQ121" s="3"/>
      <c r="COR121" s="3"/>
      <c r="COS121" s="3"/>
      <c r="COT121" s="3"/>
      <c r="COU121" s="3"/>
      <c r="COV121" s="3"/>
      <c r="COW121" s="3"/>
      <c r="COX121" s="3"/>
      <c r="COY121" s="3"/>
      <c r="COZ121" s="3"/>
      <c r="CPA121" s="3"/>
      <c r="CPB121" s="3"/>
      <c r="CPC121" s="3"/>
      <c r="CPD121" s="3"/>
      <c r="CPE121" s="3"/>
      <c r="CPF121" s="3"/>
      <c r="CPG121" s="3"/>
      <c r="CPH121" s="3"/>
      <c r="CPI121" s="3"/>
      <c r="CPJ121" s="3"/>
      <c r="CPK121" s="3"/>
      <c r="CPL121" s="3"/>
      <c r="CPM121" s="3"/>
      <c r="CPN121" s="3"/>
      <c r="CPO121" s="3"/>
      <c r="CPP121" s="3"/>
      <c r="CPQ121" s="3"/>
      <c r="CPR121" s="3"/>
      <c r="CPS121" s="3"/>
      <c r="CPT121" s="3"/>
      <c r="CPU121" s="3"/>
      <c r="CPV121" s="3"/>
      <c r="CPW121" s="3"/>
      <c r="CPX121" s="3"/>
      <c r="CPY121" s="3"/>
      <c r="CPZ121" s="3"/>
      <c r="CQA121" s="3"/>
      <c r="CQB121" s="3"/>
      <c r="CQC121" s="3"/>
      <c r="CQD121" s="3"/>
      <c r="CQE121" s="3"/>
      <c r="CQF121" s="3"/>
      <c r="CQG121" s="3"/>
      <c r="CQH121" s="3"/>
      <c r="CQI121" s="3"/>
      <c r="CQJ121" s="3"/>
      <c r="CQK121" s="3"/>
      <c r="CQL121" s="3"/>
      <c r="CQM121" s="3"/>
      <c r="CQN121" s="3"/>
      <c r="CQO121" s="3"/>
      <c r="CQP121" s="3"/>
      <c r="CQQ121" s="3"/>
      <c r="CQR121" s="3"/>
      <c r="CQS121" s="3"/>
      <c r="CQT121" s="3"/>
      <c r="CQU121" s="3"/>
      <c r="CQV121" s="3"/>
      <c r="CQW121" s="3"/>
      <c r="CQX121" s="3"/>
      <c r="CQY121" s="3"/>
      <c r="CQZ121" s="3"/>
      <c r="CRA121" s="3"/>
      <c r="CRB121" s="3"/>
      <c r="CRC121" s="3"/>
      <c r="CRD121" s="3"/>
      <c r="CRE121" s="3"/>
      <c r="CRF121" s="3"/>
      <c r="CRG121" s="3"/>
      <c r="CRH121" s="3"/>
      <c r="CRI121" s="3"/>
      <c r="CRJ121" s="3"/>
      <c r="CRK121" s="3"/>
      <c r="CRL121" s="3"/>
      <c r="CRM121" s="3"/>
      <c r="CRN121" s="3"/>
      <c r="CRO121" s="3"/>
      <c r="CRP121" s="3"/>
      <c r="CRQ121" s="3"/>
      <c r="CRR121" s="3"/>
      <c r="CRS121" s="3"/>
      <c r="CRT121" s="3"/>
      <c r="CRU121" s="3"/>
      <c r="CRV121" s="3"/>
      <c r="CRW121" s="3"/>
      <c r="CRX121" s="3"/>
      <c r="CRY121" s="3"/>
      <c r="CRZ121" s="3"/>
      <c r="CSA121" s="3"/>
      <c r="CSB121" s="3"/>
      <c r="CSC121" s="3"/>
      <c r="CSD121" s="3"/>
      <c r="CSE121" s="3"/>
      <c r="CSF121" s="3"/>
      <c r="CSG121" s="3"/>
      <c r="CSH121" s="3"/>
      <c r="CSI121" s="3"/>
      <c r="CSJ121" s="3"/>
      <c r="CSK121" s="3"/>
      <c r="CSL121" s="3"/>
      <c r="CSM121" s="3"/>
      <c r="CSN121" s="3"/>
      <c r="CSO121" s="3"/>
      <c r="CSP121" s="3"/>
      <c r="CSQ121" s="3"/>
      <c r="CSR121" s="3"/>
      <c r="CSS121" s="3"/>
      <c r="CST121" s="3"/>
      <c r="CSU121" s="3"/>
      <c r="CSV121" s="3"/>
      <c r="CSW121" s="3"/>
      <c r="CSX121" s="3"/>
      <c r="CSY121" s="3"/>
      <c r="CSZ121" s="3"/>
      <c r="CTA121" s="3"/>
      <c r="CTB121" s="3"/>
      <c r="CTC121" s="3"/>
      <c r="CTD121" s="3"/>
      <c r="CTE121" s="3"/>
      <c r="CTF121" s="3"/>
      <c r="CTG121" s="3"/>
      <c r="CTH121" s="3"/>
      <c r="CTI121" s="3"/>
      <c r="CTJ121" s="3"/>
      <c r="CTK121" s="3"/>
      <c r="CTL121" s="3"/>
      <c r="CTM121" s="3"/>
      <c r="CTN121" s="3"/>
      <c r="CTO121" s="3"/>
      <c r="CTP121" s="3"/>
      <c r="CTQ121" s="3"/>
      <c r="CTR121" s="3"/>
      <c r="CTS121" s="3"/>
      <c r="CTT121" s="3"/>
      <c r="CTU121" s="3"/>
      <c r="CTV121" s="3"/>
      <c r="CTW121" s="3"/>
      <c r="CTX121" s="3"/>
      <c r="CTY121" s="3"/>
      <c r="CTZ121" s="3"/>
      <c r="CUA121" s="3"/>
      <c r="CUB121" s="3"/>
      <c r="CUC121" s="3"/>
      <c r="CUD121" s="3"/>
      <c r="CUE121" s="3"/>
      <c r="CUF121" s="3"/>
      <c r="CUG121" s="3"/>
      <c r="CUH121" s="3"/>
      <c r="CUI121" s="3"/>
      <c r="CUJ121" s="3"/>
      <c r="CUK121" s="3"/>
      <c r="CUL121" s="3"/>
      <c r="CUM121" s="3"/>
      <c r="CUN121" s="3"/>
      <c r="CUO121" s="3"/>
      <c r="CUP121" s="3"/>
      <c r="CUQ121" s="3"/>
      <c r="CUR121" s="3"/>
      <c r="CUS121" s="3"/>
      <c r="CUT121" s="3"/>
      <c r="CUU121" s="3"/>
      <c r="CUV121" s="3"/>
      <c r="CUW121" s="3"/>
      <c r="CUX121" s="3"/>
      <c r="CUY121" s="3"/>
      <c r="CUZ121" s="3"/>
      <c r="CVA121" s="3"/>
      <c r="CVB121" s="3"/>
      <c r="CVC121" s="3"/>
      <c r="CVD121" s="3"/>
      <c r="CVE121" s="3"/>
      <c r="CVF121" s="3"/>
      <c r="CVG121" s="3"/>
      <c r="CVH121" s="3"/>
      <c r="CVI121" s="3"/>
      <c r="CVJ121" s="3"/>
      <c r="CVK121" s="3"/>
      <c r="CVL121" s="3"/>
      <c r="CVM121" s="3"/>
      <c r="CVN121" s="3"/>
      <c r="CVO121" s="3"/>
      <c r="CVP121" s="3"/>
      <c r="CVQ121" s="3"/>
      <c r="CVR121" s="3"/>
      <c r="CVS121" s="3"/>
      <c r="CVT121" s="3"/>
      <c r="CVU121" s="3"/>
      <c r="CVV121" s="3"/>
      <c r="CVW121" s="3"/>
      <c r="CVX121" s="3"/>
      <c r="CVY121" s="3"/>
      <c r="CVZ121" s="3"/>
      <c r="CWA121" s="3"/>
      <c r="CWB121" s="3"/>
      <c r="CWC121" s="3"/>
      <c r="CWD121" s="3"/>
      <c r="CWE121" s="3"/>
      <c r="CWF121" s="3"/>
      <c r="CWG121" s="3"/>
      <c r="CWH121" s="3"/>
      <c r="CWI121" s="3"/>
      <c r="CWJ121" s="3"/>
      <c r="CWK121" s="3"/>
      <c r="CWL121" s="3"/>
      <c r="CWM121" s="3"/>
      <c r="CWN121" s="3"/>
      <c r="CWO121" s="3"/>
      <c r="CWP121" s="3"/>
      <c r="CWQ121" s="3"/>
    </row>
    <row r="122" spans="1:2643" s="29" customFormat="1" ht="30" customHeight="1" x14ac:dyDescent="0.25">
      <c r="A122" s="316" t="s">
        <v>20</v>
      </c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5"/>
      <c r="T122" s="411"/>
      <c r="U122" s="351"/>
      <c r="V122" s="351"/>
      <c r="W122" s="352"/>
      <c r="X122" s="411"/>
      <c r="Y122" s="351"/>
      <c r="Z122" s="351"/>
      <c r="AA122" s="351"/>
      <c r="AB122" s="351"/>
      <c r="AC122" s="351"/>
      <c r="AD122" s="351"/>
      <c r="AE122" s="352"/>
      <c r="AF122" s="350">
        <f>ROUND(AG121/17,0)</f>
        <v>30</v>
      </c>
      <c r="AG122" s="351"/>
      <c r="AH122" s="412"/>
      <c r="AI122" s="411">
        <f>ROUND(AJ121/16,0)</f>
        <v>31</v>
      </c>
      <c r="AJ122" s="351"/>
      <c r="AK122" s="412"/>
      <c r="AL122" s="411">
        <f>ROUND(AM121/17,0)</f>
        <v>30</v>
      </c>
      <c r="AM122" s="351"/>
      <c r="AN122" s="352"/>
      <c r="AO122" s="350">
        <f>ROUND(AP121/17,0)</f>
        <v>29</v>
      </c>
      <c r="AP122" s="351"/>
      <c r="AQ122" s="352"/>
      <c r="AR122" s="350">
        <f>ROUND(AS121/16,0)</f>
        <v>27</v>
      </c>
      <c r="AS122" s="351"/>
      <c r="AT122" s="412"/>
      <c r="AU122" s="411">
        <f>ROUND(AV121/16,0)</f>
        <v>27</v>
      </c>
      <c r="AV122" s="351"/>
      <c r="AW122" s="412"/>
      <c r="AX122" s="411">
        <f>ROUND(AY121/17,0)</f>
        <v>27</v>
      </c>
      <c r="AY122" s="351"/>
      <c r="AZ122" s="352"/>
      <c r="BA122" s="350"/>
      <c r="BB122" s="351"/>
      <c r="BC122" s="352"/>
      <c r="BD122" s="393"/>
      <c r="BE122" s="355"/>
      <c r="BF122" s="284"/>
      <c r="BG122" s="285"/>
      <c r="BH122" s="285"/>
      <c r="BI122" s="286"/>
      <c r="BJ122" s="3"/>
      <c r="BK122" s="3"/>
      <c r="BL122" s="3"/>
      <c r="BM122" s="3"/>
      <c r="BN122" s="3"/>
      <c r="BO122" s="32"/>
      <c r="BP122" s="32"/>
      <c r="BQ122" s="32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  <c r="AMJ122" s="3"/>
      <c r="AMK122" s="3"/>
      <c r="AML122" s="3"/>
      <c r="AMM122" s="3"/>
      <c r="AMN122" s="3"/>
      <c r="AMO122" s="3"/>
      <c r="AMP122" s="3"/>
      <c r="AMQ122" s="3"/>
      <c r="AMR122" s="3"/>
      <c r="AMS122" s="3"/>
      <c r="AMT122" s="3"/>
      <c r="AMU122" s="3"/>
      <c r="AMV122" s="3"/>
      <c r="AMW122" s="3"/>
      <c r="AMX122" s="3"/>
      <c r="AMY122" s="3"/>
      <c r="AMZ122" s="3"/>
      <c r="ANA122" s="3"/>
      <c r="ANB122" s="3"/>
      <c r="ANC122" s="3"/>
      <c r="AND122" s="3"/>
      <c r="ANE122" s="3"/>
      <c r="ANF122" s="3"/>
      <c r="ANG122" s="3"/>
      <c r="ANH122" s="3"/>
      <c r="ANI122" s="3"/>
      <c r="ANJ122" s="3"/>
      <c r="ANK122" s="3"/>
      <c r="ANL122" s="3"/>
      <c r="ANM122" s="3"/>
      <c r="ANN122" s="3"/>
      <c r="ANO122" s="3"/>
      <c r="ANP122" s="3"/>
      <c r="ANQ122" s="3"/>
      <c r="ANR122" s="3"/>
      <c r="ANS122" s="3"/>
      <c r="ANT122" s="3"/>
      <c r="ANU122" s="3"/>
      <c r="ANV122" s="3"/>
      <c r="ANW122" s="3"/>
      <c r="ANX122" s="3"/>
      <c r="ANY122" s="3"/>
      <c r="ANZ122" s="3"/>
      <c r="AOA122" s="3"/>
      <c r="AOB122" s="3"/>
      <c r="AOC122" s="3"/>
      <c r="AOD122" s="3"/>
      <c r="AOE122" s="3"/>
      <c r="AOF122" s="3"/>
      <c r="AOG122" s="3"/>
      <c r="AOH122" s="3"/>
      <c r="AOI122" s="3"/>
      <c r="AOJ122" s="3"/>
      <c r="AOK122" s="3"/>
      <c r="AOL122" s="3"/>
      <c r="AOM122" s="3"/>
      <c r="AON122" s="3"/>
      <c r="AOO122" s="3"/>
      <c r="AOP122" s="3"/>
      <c r="AOQ122" s="3"/>
      <c r="AOR122" s="3"/>
      <c r="AOS122" s="3"/>
      <c r="AOT122" s="3"/>
      <c r="AOU122" s="3"/>
      <c r="AOV122" s="3"/>
      <c r="AOW122" s="3"/>
      <c r="AOX122" s="3"/>
      <c r="AOY122" s="3"/>
      <c r="AOZ122" s="3"/>
      <c r="APA122" s="3"/>
      <c r="APB122" s="3"/>
      <c r="APC122" s="3"/>
      <c r="APD122" s="3"/>
      <c r="APE122" s="3"/>
      <c r="APF122" s="3"/>
      <c r="APG122" s="3"/>
      <c r="APH122" s="3"/>
      <c r="API122" s="3"/>
      <c r="APJ122" s="3"/>
      <c r="APK122" s="3"/>
      <c r="APL122" s="3"/>
      <c r="APM122" s="3"/>
      <c r="APN122" s="3"/>
      <c r="APO122" s="3"/>
      <c r="APP122" s="3"/>
      <c r="APQ122" s="3"/>
      <c r="APR122" s="3"/>
      <c r="APS122" s="3"/>
      <c r="APT122" s="3"/>
      <c r="APU122" s="3"/>
      <c r="APV122" s="3"/>
      <c r="APW122" s="3"/>
      <c r="APX122" s="3"/>
      <c r="APY122" s="3"/>
      <c r="APZ122" s="3"/>
      <c r="AQA122" s="3"/>
      <c r="AQB122" s="3"/>
      <c r="AQC122" s="3"/>
      <c r="AQD122" s="3"/>
      <c r="AQE122" s="3"/>
      <c r="AQF122" s="3"/>
      <c r="AQG122" s="3"/>
      <c r="AQH122" s="3"/>
      <c r="AQI122" s="3"/>
      <c r="AQJ122" s="3"/>
      <c r="AQK122" s="3"/>
      <c r="AQL122" s="3"/>
      <c r="AQM122" s="3"/>
      <c r="AQN122" s="3"/>
      <c r="AQO122" s="3"/>
      <c r="AQP122" s="3"/>
      <c r="AQQ122" s="3"/>
      <c r="AQR122" s="3"/>
      <c r="AQS122" s="3"/>
      <c r="AQT122" s="3"/>
      <c r="AQU122" s="3"/>
      <c r="AQV122" s="3"/>
      <c r="AQW122" s="3"/>
      <c r="AQX122" s="3"/>
      <c r="AQY122" s="3"/>
      <c r="AQZ122" s="3"/>
      <c r="ARA122" s="3"/>
      <c r="ARB122" s="3"/>
      <c r="ARC122" s="3"/>
      <c r="ARD122" s="3"/>
      <c r="ARE122" s="3"/>
      <c r="ARF122" s="3"/>
      <c r="ARG122" s="3"/>
      <c r="ARH122" s="3"/>
      <c r="ARI122" s="3"/>
      <c r="ARJ122" s="3"/>
      <c r="ARK122" s="3"/>
      <c r="ARL122" s="3"/>
      <c r="ARM122" s="3"/>
      <c r="ARN122" s="3"/>
      <c r="ARO122" s="3"/>
      <c r="ARP122" s="3"/>
      <c r="ARQ122" s="3"/>
      <c r="ARR122" s="3"/>
      <c r="ARS122" s="3"/>
      <c r="ART122" s="3"/>
      <c r="ARU122" s="3"/>
      <c r="ARV122" s="3"/>
      <c r="ARW122" s="3"/>
      <c r="ARX122" s="3"/>
      <c r="ARY122" s="3"/>
      <c r="ARZ122" s="3"/>
      <c r="ASA122" s="3"/>
      <c r="ASB122" s="3"/>
      <c r="ASC122" s="3"/>
      <c r="ASD122" s="3"/>
      <c r="ASE122" s="3"/>
      <c r="ASF122" s="3"/>
      <c r="ASG122" s="3"/>
      <c r="ASH122" s="3"/>
      <c r="ASI122" s="3"/>
      <c r="ASJ122" s="3"/>
      <c r="ASK122" s="3"/>
      <c r="ASL122" s="3"/>
      <c r="ASM122" s="3"/>
      <c r="ASN122" s="3"/>
      <c r="ASO122" s="3"/>
      <c r="ASP122" s="3"/>
      <c r="ASQ122" s="3"/>
      <c r="ASR122" s="3"/>
      <c r="ASS122" s="3"/>
      <c r="AST122" s="3"/>
      <c r="ASU122" s="3"/>
      <c r="ASV122" s="3"/>
      <c r="ASW122" s="3"/>
      <c r="ASX122" s="3"/>
      <c r="ASY122" s="3"/>
      <c r="ASZ122" s="3"/>
      <c r="ATA122" s="3"/>
      <c r="ATB122" s="3"/>
      <c r="ATC122" s="3"/>
      <c r="ATD122" s="3"/>
      <c r="ATE122" s="3"/>
      <c r="ATF122" s="3"/>
      <c r="ATG122" s="3"/>
      <c r="ATH122" s="3"/>
      <c r="ATI122" s="3"/>
      <c r="ATJ122" s="3"/>
      <c r="ATK122" s="3"/>
      <c r="ATL122" s="3"/>
      <c r="ATM122" s="3"/>
      <c r="ATN122" s="3"/>
      <c r="ATO122" s="3"/>
      <c r="ATP122" s="3"/>
      <c r="ATQ122" s="3"/>
      <c r="ATR122" s="3"/>
      <c r="ATS122" s="3"/>
      <c r="ATT122" s="3"/>
      <c r="ATU122" s="3"/>
      <c r="ATV122" s="3"/>
      <c r="ATW122" s="3"/>
      <c r="ATX122" s="3"/>
      <c r="ATY122" s="3"/>
      <c r="ATZ122" s="3"/>
      <c r="AUA122" s="3"/>
      <c r="AUB122" s="3"/>
      <c r="AUC122" s="3"/>
      <c r="AUD122" s="3"/>
      <c r="AUE122" s="3"/>
      <c r="AUF122" s="3"/>
      <c r="AUG122" s="3"/>
      <c r="AUH122" s="3"/>
      <c r="AUI122" s="3"/>
      <c r="AUJ122" s="3"/>
      <c r="AUK122" s="3"/>
      <c r="AUL122" s="3"/>
      <c r="AUM122" s="3"/>
      <c r="AUN122" s="3"/>
      <c r="AUO122" s="3"/>
      <c r="AUP122" s="3"/>
      <c r="AUQ122" s="3"/>
      <c r="AUR122" s="3"/>
      <c r="AUS122" s="3"/>
      <c r="AUT122" s="3"/>
      <c r="AUU122" s="3"/>
      <c r="AUV122" s="3"/>
      <c r="AUW122" s="3"/>
      <c r="AUX122" s="3"/>
      <c r="AUY122" s="3"/>
      <c r="AUZ122" s="3"/>
      <c r="AVA122" s="3"/>
      <c r="AVB122" s="3"/>
      <c r="AVC122" s="3"/>
      <c r="AVD122" s="3"/>
      <c r="AVE122" s="3"/>
      <c r="AVF122" s="3"/>
      <c r="AVG122" s="3"/>
      <c r="AVH122" s="3"/>
      <c r="AVI122" s="3"/>
      <c r="AVJ122" s="3"/>
      <c r="AVK122" s="3"/>
      <c r="AVL122" s="3"/>
      <c r="AVM122" s="3"/>
      <c r="AVN122" s="3"/>
      <c r="AVO122" s="3"/>
      <c r="AVP122" s="3"/>
      <c r="AVQ122" s="3"/>
      <c r="AVR122" s="3"/>
      <c r="AVS122" s="3"/>
      <c r="AVT122" s="3"/>
      <c r="AVU122" s="3"/>
      <c r="AVV122" s="3"/>
      <c r="AVW122" s="3"/>
      <c r="AVX122" s="3"/>
      <c r="AVY122" s="3"/>
      <c r="AVZ122" s="3"/>
      <c r="AWA122" s="3"/>
      <c r="AWB122" s="3"/>
      <c r="AWC122" s="3"/>
      <c r="AWD122" s="3"/>
      <c r="AWE122" s="3"/>
      <c r="AWF122" s="3"/>
      <c r="AWG122" s="3"/>
      <c r="AWH122" s="3"/>
      <c r="AWI122" s="3"/>
      <c r="AWJ122" s="3"/>
      <c r="AWK122" s="3"/>
      <c r="AWL122" s="3"/>
      <c r="AWM122" s="3"/>
      <c r="AWN122" s="3"/>
      <c r="AWO122" s="3"/>
      <c r="AWP122" s="3"/>
      <c r="AWQ122" s="3"/>
      <c r="AWR122" s="3"/>
      <c r="AWS122" s="3"/>
      <c r="AWT122" s="3"/>
      <c r="AWU122" s="3"/>
      <c r="AWV122" s="3"/>
      <c r="AWW122" s="3"/>
      <c r="AWX122" s="3"/>
      <c r="AWY122" s="3"/>
      <c r="AWZ122" s="3"/>
      <c r="AXA122" s="3"/>
      <c r="AXB122" s="3"/>
      <c r="AXC122" s="3"/>
      <c r="AXD122" s="3"/>
      <c r="AXE122" s="3"/>
      <c r="AXF122" s="3"/>
      <c r="AXG122" s="3"/>
      <c r="AXH122" s="3"/>
      <c r="AXI122" s="3"/>
      <c r="AXJ122" s="3"/>
      <c r="AXK122" s="3"/>
      <c r="AXL122" s="3"/>
      <c r="AXM122" s="3"/>
      <c r="AXN122" s="3"/>
      <c r="AXO122" s="3"/>
      <c r="AXP122" s="3"/>
      <c r="AXQ122" s="3"/>
      <c r="AXR122" s="3"/>
      <c r="AXS122" s="3"/>
      <c r="AXT122" s="3"/>
      <c r="AXU122" s="3"/>
      <c r="AXV122" s="3"/>
      <c r="AXW122" s="3"/>
      <c r="AXX122" s="3"/>
      <c r="AXY122" s="3"/>
      <c r="AXZ122" s="3"/>
      <c r="AYA122" s="3"/>
      <c r="AYB122" s="3"/>
      <c r="AYC122" s="3"/>
      <c r="AYD122" s="3"/>
      <c r="AYE122" s="3"/>
      <c r="AYF122" s="3"/>
      <c r="AYG122" s="3"/>
      <c r="AYH122" s="3"/>
      <c r="AYI122" s="3"/>
      <c r="AYJ122" s="3"/>
      <c r="AYK122" s="3"/>
      <c r="AYL122" s="3"/>
      <c r="AYM122" s="3"/>
      <c r="AYN122" s="3"/>
      <c r="AYO122" s="3"/>
      <c r="AYP122" s="3"/>
      <c r="AYQ122" s="3"/>
      <c r="AYR122" s="3"/>
      <c r="AYS122" s="3"/>
      <c r="AYT122" s="3"/>
      <c r="AYU122" s="3"/>
      <c r="AYV122" s="3"/>
      <c r="AYW122" s="3"/>
      <c r="AYX122" s="3"/>
      <c r="AYY122" s="3"/>
      <c r="AYZ122" s="3"/>
      <c r="AZA122" s="3"/>
      <c r="AZB122" s="3"/>
      <c r="AZC122" s="3"/>
      <c r="AZD122" s="3"/>
      <c r="AZE122" s="3"/>
      <c r="AZF122" s="3"/>
      <c r="AZG122" s="3"/>
      <c r="AZH122" s="3"/>
      <c r="AZI122" s="3"/>
      <c r="AZJ122" s="3"/>
      <c r="AZK122" s="3"/>
      <c r="AZL122" s="3"/>
      <c r="AZM122" s="3"/>
      <c r="AZN122" s="3"/>
      <c r="AZO122" s="3"/>
      <c r="AZP122" s="3"/>
      <c r="AZQ122" s="3"/>
      <c r="AZR122" s="3"/>
      <c r="AZS122" s="3"/>
      <c r="AZT122" s="3"/>
      <c r="AZU122" s="3"/>
      <c r="AZV122" s="3"/>
      <c r="AZW122" s="3"/>
      <c r="AZX122" s="3"/>
      <c r="AZY122" s="3"/>
      <c r="AZZ122" s="3"/>
      <c r="BAA122" s="3"/>
      <c r="BAB122" s="3"/>
      <c r="BAC122" s="3"/>
      <c r="BAD122" s="3"/>
      <c r="BAE122" s="3"/>
      <c r="BAF122" s="3"/>
      <c r="BAG122" s="3"/>
      <c r="BAH122" s="3"/>
      <c r="BAI122" s="3"/>
      <c r="BAJ122" s="3"/>
      <c r="BAK122" s="3"/>
      <c r="BAL122" s="3"/>
      <c r="BAM122" s="3"/>
      <c r="BAN122" s="3"/>
      <c r="BAO122" s="3"/>
      <c r="BAP122" s="3"/>
      <c r="BAQ122" s="3"/>
      <c r="BAR122" s="3"/>
      <c r="BAS122" s="3"/>
      <c r="BAT122" s="3"/>
      <c r="BAU122" s="3"/>
      <c r="BAV122" s="3"/>
      <c r="BAW122" s="3"/>
      <c r="BAX122" s="3"/>
      <c r="BAY122" s="3"/>
      <c r="BAZ122" s="3"/>
      <c r="BBA122" s="3"/>
      <c r="BBB122" s="3"/>
      <c r="BBC122" s="3"/>
      <c r="BBD122" s="3"/>
      <c r="BBE122" s="3"/>
      <c r="BBF122" s="3"/>
      <c r="BBG122" s="3"/>
      <c r="BBH122" s="3"/>
      <c r="BBI122" s="3"/>
      <c r="BBJ122" s="3"/>
      <c r="BBK122" s="3"/>
      <c r="BBL122" s="3"/>
      <c r="BBM122" s="3"/>
      <c r="BBN122" s="3"/>
      <c r="BBO122" s="3"/>
      <c r="BBP122" s="3"/>
      <c r="BBQ122" s="3"/>
      <c r="BBR122" s="3"/>
      <c r="BBS122" s="3"/>
      <c r="BBT122" s="3"/>
      <c r="BBU122" s="3"/>
      <c r="BBV122" s="3"/>
      <c r="BBW122" s="3"/>
      <c r="BBX122" s="3"/>
      <c r="BBY122" s="3"/>
      <c r="BBZ122" s="3"/>
      <c r="BCA122" s="3"/>
      <c r="BCB122" s="3"/>
      <c r="BCC122" s="3"/>
      <c r="BCD122" s="3"/>
      <c r="BCE122" s="3"/>
      <c r="BCF122" s="3"/>
      <c r="BCG122" s="3"/>
      <c r="BCH122" s="3"/>
      <c r="BCI122" s="3"/>
      <c r="BCJ122" s="3"/>
      <c r="BCK122" s="3"/>
      <c r="BCL122" s="3"/>
      <c r="BCM122" s="3"/>
      <c r="BCN122" s="3"/>
      <c r="BCO122" s="3"/>
      <c r="BCP122" s="3"/>
      <c r="BCQ122" s="3"/>
      <c r="BCR122" s="3"/>
      <c r="BCS122" s="3"/>
      <c r="BCT122" s="3"/>
      <c r="BCU122" s="3"/>
      <c r="BCV122" s="3"/>
      <c r="BCW122" s="3"/>
      <c r="BCX122" s="3"/>
      <c r="BCY122" s="3"/>
      <c r="BCZ122" s="3"/>
      <c r="BDA122" s="3"/>
      <c r="BDB122" s="3"/>
      <c r="BDC122" s="3"/>
      <c r="BDD122" s="3"/>
      <c r="BDE122" s="3"/>
      <c r="BDF122" s="3"/>
      <c r="BDG122" s="3"/>
      <c r="BDH122" s="3"/>
      <c r="BDI122" s="3"/>
      <c r="BDJ122" s="3"/>
      <c r="BDK122" s="3"/>
      <c r="BDL122" s="3"/>
      <c r="BDM122" s="3"/>
      <c r="BDN122" s="3"/>
      <c r="BDO122" s="3"/>
      <c r="BDP122" s="3"/>
      <c r="BDQ122" s="3"/>
      <c r="BDR122" s="3"/>
      <c r="BDS122" s="3"/>
      <c r="BDT122" s="3"/>
      <c r="BDU122" s="3"/>
      <c r="BDV122" s="3"/>
      <c r="BDW122" s="3"/>
      <c r="BDX122" s="3"/>
      <c r="BDY122" s="3"/>
      <c r="BDZ122" s="3"/>
      <c r="BEA122" s="3"/>
      <c r="BEB122" s="3"/>
      <c r="BEC122" s="3"/>
      <c r="BED122" s="3"/>
      <c r="BEE122" s="3"/>
      <c r="BEF122" s="3"/>
      <c r="BEG122" s="3"/>
      <c r="BEH122" s="3"/>
      <c r="BEI122" s="3"/>
      <c r="BEJ122" s="3"/>
      <c r="BEK122" s="3"/>
      <c r="BEL122" s="3"/>
      <c r="BEM122" s="3"/>
      <c r="BEN122" s="3"/>
      <c r="BEO122" s="3"/>
      <c r="BEP122" s="3"/>
      <c r="BEQ122" s="3"/>
      <c r="BER122" s="3"/>
      <c r="BES122" s="3"/>
      <c r="BET122" s="3"/>
      <c r="BEU122" s="3"/>
      <c r="BEV122" s="3"/>
      <c r="BEW122" s="3"/>
      <c r="BEX122" s="3"/>
      <c r="BEY122" s="3"/>
      <c r="BEZ122" s="3"/>
      <c r="BFA122" s="3"/>
      <c r="BFB122" s="3"/>
      <c r="BFC122" s="3"/>
      <c r="BFD122" s="3"/>
      <c r="BFE122" s="3"/>
      <c r="BFF122" s="3"/>
      <c r="BFG122" s="3"/>
      <c r="BFH122" s="3"/>
      <c r="BFI122" s="3"/>
      <c r="BFJ122" s="3"/>
      <c r="BFK122" s="3"/>
      <c r="BFL122" s="3"/>
      <c r="BFM122" s="3"/>
      <c r="BFN122" s="3"/>
      <c r="BFO122" s="3"/>
      <c r="BFP122" s="3"/>
      <c r="BFQ122" s="3"/>
      <c r="BFR122" s="3"/>
      <c r="BFS122" s="3"/>
      <c r="BFT122" s="3"/>
      <c r="BFU122" s="3"/>
      <c r="BFV122" s="3"/>
      <c r="BFW122" s="3"/>
      <c r="BFX122" s="3"/>
      <c r="BFY122" s="3"/>
      <c r="BFZ122" s="3"/>
      <c r="BGA122" s="3"/>
      <c r="BGB122" s="3"/>
      <c r="BGC122" s="3"/>
      <c r="BGD122" s="3"/>
      <c r="BGE122" s="3"/>
      <c r="BGF122" s="3"/>
      <c r="BGG122" s="3"/>
      <c r="BGH122" s="3"/>
      <c r="BGI122" s="3"/>
      <c r="BGJ122" s="3"/>
      <c r="BGK122" s="3"/>
      <c r="BGL122" s="3"/>
      <c r="BGM122" s="3"/>
      <c r="BGN122" s="3"/>
      <c r="BGO122" s="3"/>
      <c r="BGP122" s="3"/>
      <c r="BGQ122" s="3"/>
      <c r="BGR122" s="3"/>
      <c r="BGS122" s="3"/>
      <c r="BGT122" s="3"/>
      <c r="BGU122" s="3"/>
      <c r="BGV122" s="3"/>
      <c r="BGW122" s="3"/>
      <c r="BGX122" s="3"/>
      <c r="BGY122" s="3"/>
      <c r="BGZ122" s="3"/>
      <c r="BHA122" s="3"/>
      <c r="BHB122" s="3"/>
      <c r="BHC122" s="3"/>
      <c r="BHD122" s="3"/>
      <c r="BHE122" s="3"/>
      <c r="BHF122" s="3"/>
      <c r="BHG122" s="3"/>
      <c r="BHH122" s="3"/>
      <c r="BHI122" s="3"/>
      <c r="BHJ122" s="3"/>
      <c r="BHK122" s="3"/>
      <c r="BHL122" s="3"/>
      <c r="BHM122" s="3"/>
      <c r="BHN122" s="3"/>
      <c r="BHO122" s="3"/>
      <c r="BHP122" s="3"/>
      <c r="BHQ122" s="3"/>
      <c r="BHR122" s="3"/>
      <c r="BHS122" s="3"/>
      <c r="BHT122" s="3"/>
      <c r="BHU122" s="3"/>
      <c r="BHV122" s="3"/>
      <c r="BHW122" s="3"/>
      <c r="BHX122" s="3"/>
      <c r="BHY122" s="3"/>
      <c r="BHZ122" s="3"/>
      <c r="BIA122" s="3"/>
      <c r="BIB122" s="3"/>
      <c r="BIC122" s="3"/>
      <c r="BID122" s="3"/>
      <c r="BIE122" s="3"/>
      <c r="BIF122" s="3"/>
      <c r="BIG122" s="3"/>
      <c r="BIH122" s="3"/>
      <c r="BII122" s="3"/>
      <c r="BIJ122" s="3"/>
      <c r="BIK122" s="3"/>
      <c r="BIL122" s="3"/>
      <c r="BIM122" s="3"/>
      <c r="BIN122" s="3"/>
      <c r="BIO122" s="3"/>
      <c r="BIP122" s="3"/>
      <c r="BIQ122" s="3"/>
      <c r="BIR122" s="3"/>
      <c r="BIS122" s="3"/>
      <c r="BIT122" s="3"/>
      <c r="BIU122" s="3"/>
      <c r="BIV122" s="3"/>
      <c r="BIW122" s="3"/>
      <c r="BIX122" s="3"/>
      <c r="BIY122" s="3"/>
      <c r="BIZ122" s="3"/>
      <c r="BJA122" s="3"/>
      <c r="BJB122" s="3"/>
      <c r="BJC122" s="3"/>
      <c r="BJD122" s="3"/>
      <c r="BJE122" s="3"/>
      <c r="BJF122" s="3"/>
      <c r="BJG122" s="3"/>
      <c r="BJH122" s="3"/>
      <c r="BJI122" s="3"/>
      <c r="BJJ122" s="3"/>
      <c r="BJK122" s="3"/>
      <c r="BJL122" s="3"/>
      <c r="BJM122" s="3"/>
      <c r="BJN122" s="3"/>
      <c r="BJO122" s="3"/>
      <c r="BJP122" s="3"/>
      <c r="BJQ122" s="3"/>
      <c r="BJR122" s="3"/>
      <c r="BJS122" s="3"/>
      <c r="BJT122" s="3"/>
      <c r="BJU122" s="3"/>
      <c r="BJV122" s="3"/>
      <c r="BJW122" s="3"/>
      <c r="BJX122" s="3"/>
      <c r="BJY122" s="3"/>
      <c r="BJZ122" s="3"/>
      <c r="BKA122" s="3"/>
      <c r="BKB122" s="3"/>
      <c r="BKC122" s="3"/>
      <c r="BKD122" s="3"/>
      <c r="BKE122" s="3"/>
      <c r="BKF122" s="3"/>
      <c r="BKG122" s="3"/>
      <c r="BKH122" s="3"/>
      <c r="BKI122" s="3"/>
      <c r="BKJ122" s="3"/>
      <c r="BKK122" s="3"/>
      <c r="BKL122" s="3"/>
      <c r="BKM122" s="3"/>
      <c r="BKN122" s="3"/>
      <c r="BKO122" s="3"/>
      <c r="BKP122" s="3"/>
      <c r="BKQ122" s="3"/>
      <c r="BKR122" s="3"/>
      <c r="BKS122" s="3"/>
      <c r="BKT122" s="3"/>
      <c r="BKU122" s="3"/>
      <c r="BKV122" s="3"/>
      <c r="BKW122" s="3"/>
      <c r="BKX122" s="3"/>
      <c r="BKY122" s="3"/>
      <c r="BKZ122" s="3"/>
      <c r="BLA122" s="3"/>
      <c r="BLB122" s="3"/>
      <c r="BLC122" s="3"/>
      <c r="BLD122" s="3"/>
      <c r="BLE122" s="3"/>
      <c r="BLF122" s="3"/>
      <c r="BLG122" s="3"/>
      <c r="BLH122" s="3"/>
      <c r="BLI122" s="3"/>
      <c r="BLJ122" s="3"/>
      <c r="BLK122" s="3"/>
      <c r="BLL122" s="3"/>
      <c r="BLM122" s="3"/>
      <c r="BLN122" s="3"/>
      <c r="BLO122" s="3"/>
      <c r="BLP122" s="3"/>
      <c r="BLQ122" s="3"/>
      <c r="BLR122" s="3"/>
      <c r="BLS122" s="3"/>
      <c r="BLT122" s="3"/>
      <c r="BLU122" s="3"/>
      <c r="BLV122" s="3"/>
      <c r="BLW122" s="3"/>
      <c r="BLX122" s="3"/>
      <c r="BLY122" s="3"/>
      <c r="BLZ122" s="3"/>
      <c r="BMA122" s="3"/>
      <c r="BMB122" s="3"/>
      <c r="BMC122" s="3"/>
      <c r="BMD122" s="3"/>
      <c r="BME122" s="3"/>
      <c r="BMF122" s="3"/>
      <c r="BMG122" s="3"/>
      <c r="BMH122" s="3"/>
      <c r="BMI122" s="3"/>
      <c r="BMJ122" s="3"/>
      <c r="BMK122" s="3"/>
      <c r="BML122" s="3"/>
      <c r="BMM122" s="3"/>
      <c r="BMN122" s="3"/>
      <c r="BMO122" s="3"/>
      <c r="BMP122" s="3"/>
      <c r="BMQ122" s="3"/>
      <c r="BMR122" s="3"/>
      <c r="BMS122" s="3"/>
      <c r="BMT122" s="3"/>
      <c r="BMU122" s="3"/>
      <c r="BMV122" s="3"/>
      <c r="BMW122" s="3"/>
      <c r="BMX122" s="3"/>
      <c r="BMY122" s="3"/>
      <c r="BMZ122" s="3"/>
      <c r="BNA122" s="3"/>
      <c r="BNB122" s="3"/>
      <c r="BNC122" s="3"/>
      <c r="BND122" s="3"/>
      <c r="BNE122" s="3"/>
      <c r="BNF122" s="3"/>
      <c r="BNG122" s="3"/>
      <c r="BNH122" s="3"/>
      <c r="BNI122" s="3"/>
      <c r="BNJ122" s="3"/>
      <c r="BNK122" s="3"/>
      <c r="BNL122" s="3"/>
      <c r="BNM122" s="3"/>
      <c r="BNN122" s="3"/>
      <c r="BNO122" s="3"/>
      <c r="BNP122" s="3"/>
      <c r="BNQ122" s="3"/>
      <c r="BNR122" s="3"/>
      <c r="BNS122" s="3"/>
      <c r="BNT122" s="3"/>
      <c r="BNU122" s="3"/>
      <c r="BNV122" s="3"/>
      <c r="BNW122" s="3"/>
      <c r="BNX122" s="3"/>
      <c r="BNY122" s="3"/>
      <c r="BNZ122" s="3"/>
      <c r="BOA122" s="3"/>
      <c r="BOB122" s="3"/>
      <c r="BOC122" s="3"/>
      <c r="BOD122" s="3"/>
      <c r="BOE122" s="3"/>
      <c r="BOF122" s="3"/>
      <c r="BOG122" s="3"/>
      <c r="BOH122" s="3"/>
      <c r="BOI122" s="3"/>
      <c r="BOJ122" s="3"/>
      <c r="BOK122" s="3"/>
      <c r="BOL122" s="3"/>
      <c r="BOM122" s="3"/>
      <c r="BON122" s="3"/>
      <c r="BOO122" s="3"/>
      <c r="BOP122" s="3"/>
      <c r="BOQ122" s="3"/>
      <c r="BOR122" s="3"/>
      <c r="BOS122" s="3"/>
      <c r="BOT122" s="3"/>
      <c r="BOU122" s="3"/>
      <c r="BOV122" s="3"/>
      <c r="BOW122" s="3"/>
      <c r="BOX122" s="3"/>
      <c r="BOY122" s="3"/>
      <c r="BOZ122" s="3"/>
      <c r="BPA122" s="3"/>
      <c r="BPB122" s="3"/>
      <c r="BPC122" s="3"/>
      <c r="BPD122" s="3"/>
      <c r="BPE122" s="3"/>
      <c r="BPF122" s="3"/>
      <c r="BPG122" s="3"/>
      <c r="BPH122" s="3"/>
      <c r="BPI122" s="3"/>
      <c r="BPJ122" s="3"/>
      <c r="BPK122" s="3"/>
      <c r="BPL122" s="3"/>
      <c r="BPM122" s="3"/>
      <c r="BPN122" s="3"/>
      <c r="BPO122" s="3"/>
      <c r="BPP122" s="3"/>
      <c r="BPQ122" s="3"/>
      <c r="BPR122" s="3"/>
      <c r="BPS122" s="3"/>
      <c r="BPT122" s="3"/>
      <c r="BPU122" s="3"/>
      <c r="BPV122" s="3"/>
      <c r="BPW122" s="3"/>
      <c r="BPX122" s="3"/>
      <c r="BPY122" s="3"/>
      <c r="BPZ122" s="3"/>
      <c r="BQA122" s="3"/>
      <c r="BQB122" s="3"/>
      <c r="BQC122" s="3"/>
      <c r="BQD122" s="3"/>
      <c r="BQE122" s="3"/>
      <c r="BQF122" s="3"/>
      <c r="BQG122" s="3"/>
      <c r="BQH122" s="3"/>
      <c r="BQI122" s="3"/>
      <c r="BQJ122" s="3"/>
      <c r="BQK122" s="3"/>
      <c r="BQL122" s="3"/>
      <c r="BQM122" s="3"/>
      <c r="BQN122" s="3"/>
      <c r="BQO122" s="3"/>
      <c r="BQP122" s="3"/>
      <c r="BQQ122" s="3"/>
      <c r="BQR122" s="3"/>
      <c r="BQS122" s="3"/>
      <c r="BQT122" s="3"/>
      <c r="BQU122" s="3"/>
      <c r="BQV122" s="3"/>
      <c r="BQW122" s="3"/>
      <c r="BQX122" s="3"/>
      <c r="BQY122" s="3"/>
      <c r="BQZ122" s="3"/>
      <c r="BRA122" s="3"/>
      <c r="BRB122" s="3"/>
      <c r="BRC122" s="3"/>
      <c r="BRD122" s="3"/>
      <c r="BRE122" s="3"/>
      <c r="BRF122" s="3"/>
      <c r="BRG122" s="3"/>
      <c r="BRH122" s="3"/>
      <c r="BRI122" s="3"/>
      <c r="BRJ122" s="3"/>
      <c r="BRK122" s="3"/>
      <c r="BRL122" s="3"/>
      <c r="BRM122" s="3"/>
      <c r="BRN122" s="3"/>
      <c r="BRO122" s="3"/>
      <c r="BRP122" s="3"/>
      <c r="BRQ122" s="3"/>
      <c r="BRR122" s="3"/>
      <c r="BRS122" s="3"/>
      <c r="BRT122" s="3"/>
      <c r="BRU122" s="3"/>
      <c r="BRV122" s="3"/>
      <c r="BRW122" s="3"/>
      <c r="BRX122" s="3"/>
      <c r="BRY122" s="3"/>
      <c r="BRZ122" s="3"/>
      <c r="BSA122" s="3"/>
      <c r="BSB122" s="3"/>
      <c r="BSC122" s="3"/>
      <c r="BSD122" s="3"/>
      <c r="BSE122" s="3"/>
      <c r="BSF122" s="3"/>
      <c r="BSG122" s="3"/>
      <c r="BSH122" s="3"/>
      <c r="BSI122" s="3"/>
      <c r="BSJ122" s="3"/>
      <c r="BSK122" s="3"/>
      <c r="BSL122" s="3"/>
      <c r="BSM122" s="3"/>
      <c r="BSN122" s="3"/>
      <c r="BSO122" s="3"/>
      <c r="BSP122" s="3"/>
      <c r="BSQ122" s="3"/>
      <c r="BSR122" s="3"/>
      <c r="BSS122" s="3"/>
      <c r="BST122" s="3"/>
      <c r="BSU122" s="3"/>
      <c r="BSV122" s="3"/>
      <c r="BSW122" s="3"/>
      <c r="BSX122" s="3"/>
      <c r="BSY122" s="3"/>
      <c r="BSZ122" s="3"/>
      <c r="BTA122" s="3"/>
      <c r="BTB122" s="3"/>
      <c r="BTC122" s="3"/>
      <c r="BTD122" s="3"/>
      <c r="BTE122" s="3"/>
      <c r="BTF122" s="3"/>
      <c r="BTG122" s="3"/>
      <c r="BTH122" s="3"/>
      <c r="BTI122" s="3"/>
      <c r="BTJ122" s="3"/>
      <c r="BTK122" s="3"/>
      <c r="BTL122" s="3"/>
      <c r="BTM122" s="3"/>
      <c r="BTN122" s="3"/>
      <c r="BTO122" s="3"/>
      <c r="BTP122" s="3"/>
      <c r="BTQ122" s="3"/>
      <c r="BTR122" s="3"/>
      <c r="BTS122" s="3"/>
      <c r="BTT122" s="3"/>
      <c r="BTU122" s="3"/>
      <c r="BTV122" s="3"/>
      <c r="BTW122" s="3"/>
      <c r="BTX122" s="3"/>
      <c r="BTY122" s="3"/>
      <c r="BTZ122" s="3"/>
      <c r="BUA122" s="3"/>
      <c r="BUB122" s="3"/>
      <c r="BUC122" s="3"/>
      <c r="BUD122" s="3"/>
      <c r="BUE122" s="3"/>
      <c r="BUF122" s="3"/>
      <c r="BUG122" s="3"/>
      <c r="BUH122" s="3"/>
      <c r="BUI122" s="3"/>
      <c r="BUJ122" s="3"/>
      <c r="BUK122" s="3"/>
      <c r="BUL122" s="3"/>
      <c r="BUM122" s="3"/>
      <c r="BUN122" s="3"/>
      <c r="BUO122" s="3"/>
      <c r="BUP122" s="3"/>
      <c r="BUQ122" s="3"/>
      <c r="BUR122" s="3"/>
      <c r="BUS122" s="3"/>
      <c r="BUT122" s="3"/>
      <c r="BUU122" s="3"/>
      <c r="BUV122" s="3"/>
      <c r="BUW122" s="3"/>
      <c r="BUX122" s="3"/>
      <c r="BUY122" s="3"/>
      <c r="BUZ122" s="3"/>
      <c r="BVA122" s="3"/>
      <c r="BVB122" s="3"/>
      <c r="BVC122" s="3"/>
      <c r="BVD122" s="3"/>
      <c r="BVE122" s="3"/>
      <c r="BVF122" s="3"/>
      <c r="BVG122" s="3"/>
      <c r="BVH122" s="3"/>
      <c r="BVI122" s="3"/>
      <c r="BVJ122" s="3"/>
      <c r="BVK122" s="3"/>
      <c r="BVL122" s="3"/>
      <c r="BVM122" s="3"/>
      <c r="BVN122" s="3"/>
      <c r="BVO122" s="3"/>
      <c r="BVP122" s="3"/>
      <c r="BVQ122" s="3"/>
      <c r="BVR122" s="3"/>
      <c r="BVS122" s="3"/>
      <c r="BVT122" s="3"/>
      <c r="BVU122" s="3"/>
      <c r="BVV122" s="3"/>
      <c r="BVW122" s="3"/>
      <c r="BVX122" s="3"/>
      <c r="BVY122" s="3"/>
      <c r="BVZ122" s="3"/>
      <c r="BWA122" s="3"/>
      <c r="BWB122" s="3"/>
      <c r="BWC122" s="3"/>
      <c r="BWD122" s="3"/>
      <c r="BWE122" s="3"/>
      <c r="BWF122" s="3"/>
      <c r="BWG122" s="3"/>
      <c r="BWH122" s="3"/>
      <c r="BWI122" s="3"/>
      <c r="BWJ122" s="3"/>
      <c r="BWK122" s="3"/>
      <c r="BWL122" s="3"/>
      <c r="BWM122" s="3"/>
      <c r="BWN122" s="3"/>
      <c r="BWO122" s="3"/>
      <c r="BWP122" s="3"/>
      <c r="BWQ122" s="3"/>
      <c r="BWR122" s="3"/>
      <c r="BWS122" s="3"/>
      <c r="BWT122" s="3"/>
      <c r="BWU122" s="3"/>
      <c r="BWV122" s="3"/>
      <c r="BWW122" s="3"/>
      <c r="BWX122" s="3"/>
      <c r="BWY122" s="3"/>
      <c r="BWZ122" s="3"/>
      <c r="BXA122" s="3"/>
      <c r="BXB122" s="3"/>
      <c r="BXC122" s="3"/>
      <c r="BXD122" s="3"/>
      <c r="BXE122" s="3"/>
      <c r="BXF122" s="3"/>
      <c r="BXG122" s="3"/>
      <c r="BXH122" s="3"/>
      <c r="BXI122" s="3"/>
      <c r="BXJ122" s="3"/>
      <c r="BXK122" s="3"/>
      <c r="BXL122" s="3"/>
      <c r="BXM122" s="3"/>
      <c r="BXN122" s="3"/>
      <c r="BXO122" s="3"/>
      <c r="BXP122" s="3"/>
      <c r="BXQ122" s="3"/>
      <c r="BXR122" s="3"/>
      <c r="BXS122" s="3"/>
      <c r="BXT122" s="3"/>
      <c r="BXU122" s="3"/>
      <c r="BXV122" s="3"/>
      <c r="BXW122" s="3"/>
      <c r="BXX122" s="3"/>
      <c r="BXY122" s="3"/>
      <c r="BXZ122" s="3"/>
      <c r="BYA122" s="3"/>
      <c r="BYB122" s="3"/>
      <c r="BYC122" s="3"/>
      <c r="BYD122" s="3"/>
      <c r="BYE122" s="3"/>
      <c r="BYF122" s="3"/>
      <c r="BYG122" s="3"/>
      <c r="BYH122" s="3"/>
      <c r="BYI122" s="3"/>
      <c r="BYJ122" s="3"/>
      <c r="BYK122" s="3"/>
      <c r="BYL122" s="3"/>
      <c r="BYM122" s="3"/>
      <c r="BYN122" s="3"/>
      <c r="BYO122" s="3"/>
      <c r="BYP122" s="3"/>
      <c r="BYQ122" s="3"/>
      <c r="BYR122" s="3"/>
      <c r="BYS122" s="3"/>
      <c r="BYT122" s="3"/>
      <c r="BYU122" s="3"/>
      <c r="BYV122" s="3"/>
      <c r="BYW122" s="3"/>
      <c r="BYX122" s="3"/>
      <c r="BYY122" s="3"/>
      <c r="BYZ122" s="3"/>
      <c r="BZA122" s="3"/>
      <c r="BZB122" s="3"/>
      <c r="BZC122" s="3"/>
      <c r="BZD122" s="3"/>
      <c r="BZE122" s="3"/>
      <c r="BZF122" s="3"/>
      <c r="BZG122" s="3"/>
      <c r="BZH122" s="3"/>
      <c r="BZI122" s="3"/>
      <c r="BZJ122" s="3"/>
      <c r="BZK122" s="3"/>
      <c r="BZL122" s="3"/>
      <c r="BZM122" s="3"/>
      <c r="BZN122" s="3"/>
      <c r="BZO122" s="3"/>
      <c r="BZP122" s="3"/>
      <c r="BZQ122" s="3"/>
      <c r="BZR122" s="3"/>
      <c r="BZS122" s="3"/>
      <c r="BZT122" s="3"/>
      <c r="BZU122" s="3"/>
      <c r="BZV122" s="3"/>
      <c r="BZW122" s="3"/>
      <c r="BZX122" s="3"/>
      <c r="BZY122" s="3"/>
      <c r="BZZ122" s="3"/>
      <c r="CAA122" s="3"/>
      <c r="CAB122" s="3"/>
      <c r="CAC122" s="3"/>
      <c r="CAD122" s="3"/>
      <c r="CAE122" s="3"/>
      <c r="CAF122" s="3"/>
      <c r="CAG122" s="3"/>
      <c r="CAH122" s="3"/>
      <c r="CAI122" s="3"/>
      <c r="CAJ122" s="3"/>
      <c r="CAK122" s="3"/>
      <c r="CAL122" s="3"/>
      <c r="CAM122" s="3"/>
      <c r="CAN122" s="3"/>
      <c r="CAO122" s="3"/>
      <c r="CAP122" s="3"/>
      <c r="CAQ122" s="3"/>
      <c r="CAR122" s="3"/>
      <c r="CAS122" s="3"/>
      <c r="CAT122" s="3"/>
      <c r="CAU122" s="3"/>
      <c r="CAV122" s="3"/>
      <c r="CAW122" s="3"/>
      <c r="CAX122" s="3"/>
      <c r="CAY122" s="3"/>
      <c r="CAZ122" s="3"/>
      <c r="CBA122" s="3"/>
      <c r="CBB122" s="3"/>
      <c r="CBC122" s="3"/>
      <c r="CBD122" s="3"/>
      <c r="CBE122" s="3"/>
      <c r="CBF122" s="3"/>
      <c r="CBG122" s="3"/>
      <c r="CBH122" s="3"/>
      <c r="CBI122" s="3"/>
      <c r="CBJ122" s="3"/>
      <c r="CBK122" s="3"/>
      <c r="CBL122" s="3"/>
      <c r="CBM122" s="3"/>
      <c r="CBN122" s="3"/>
      <c r="CBO122" s="3"/>
      <c r="CBP122" s="3"/>
      <c r="CBQ122" s="3"/>
      <c r="CBR122" s="3"/>
      <c r="CBS122" s="3"/>
      <c r="CBT122" s="3"/>
      <c r="CBU122" s="3"/>
      <c r="CBV122" s="3"/>
      <c r="CBW122" s="3"/>
      <c r="CBX122" s="3"/>
      <c r="CBY122" s="3"/>
      <c r="CBZ122" s="3"/>
      <c r="CCA122" s="3"/>
      <c r="CCB122" s="3"/>
      <c r="CCC122" s="3"/>
      <c r="CCD122" s="3"/>
      <c r="CCE122" s="3"/>
      <c r="CCF122" s="3"/>
      <c r="CCG122" s="3"/>
      <c r="CCH122" s="3"/>
      <c r="CCI122" s="3"/>
      <c r="CCJ122" s="3"/>
      <c r="CCK122" s="3"/>
      <c r="CCL122" s="3"/>
      <c r="CCM122" s="3"/>
      <c r="CCN122" s="3"/>
      <c r="CCO122" s="3"/>
      <c r="CCP122" s="3"/>
      <c r="CCQ122" s="3"/>
      <c r="CCR122" s="3"/>
      <c r="CCS122" s="3"/>
      <c r="CCT122" s="3"/>
      <c r="CCU122" s="3"/>
      <c r="CCV122" s="3"/>
      <c r="CCW122" s="3"/>
      <c r="CCX122" s="3"/>
      <c r="CCY122" s="3"/>
      <c r="CCZ122" s="3"/>
      <c r="CDA122" s="3"/>
      <c r="CDB122" s="3"/>
      <c r="CDC122" s="3"/>
      <c r="CDD122" s="3"/>
      <c r="CDE122" s="3"/>
      <c r="CDF122" s="3"/>
      <c r="CDG122" s="3"/>
      <c r="CDH122" s="3"/>
      <c r="CDI122" s="3"/>
      <c r="CDJ122" s="3"/>
      <c r="CDK122" s="3"/>
      <c r="CDL122" s="3"/>
      <c r="CDM122" s="3"/>
      <c r="CDN122" s="3"/>
      <c r="CDO122" s="3"/>
      <c r="CDP122" s="3"/>
      <c r="CDQ122" s="3"/>
      <c r="CDR122" s="3"/>
      <c r="CDS122" s="3"/>
      <c r="CDT122" s="3"/>
      <c r="CDU122" s="3"/>
      <c r="CDV122" s="3"/>
      <c r="CDW122" s="3"/>
      <c r="CDX122" s="3"/>
      <c r="CDY122" s="3"/>
      <c r="CDZ122" s="3"/>
      <c r="CEA122" s="3"/>
      <c r="CEB122" s="3"/>
      <c r="CEC122" s="3"/>
      <c r="CED122" s="3"/>
      <c r="CEE122" s="3"/>
      <c r="CEF122" s="3"/>
      <c r="CEG122" s="3"/>
      <c r="CEH122" s="3"/>
      <c r="CEI122" s="3"/>
      <c r="CEJ122" s="3"/>
      <c r="CEK122" s="3"/>
      <c r="CEL122" s="3"/>
      <c r="CEM122" s="3"/>
      <c r="CEN122" s="3"/>
      <c r="CEO122" s="3"/>
      <c r="CEP122" s="3"/>
      <c r="CEQ122" s="3"/>
      <c r="CER122" s="3"/>
      <c r="CES122" s="3"/>
      <c r="CET122" s="3"/>
      <c r="CEU122" s="3"/>
      <c r="CEV122" s="3"/>
      <c r="CEW122" s="3"/>
      <c r="CEX122" s="3"/>
      <c r="CEY122" s="3"/>
      <c r="CEZ122" s="3"/>
      <c r="CFA122" s="3"/>
      <c r="CFB122" s="3"/>
      <c r="CFC122" s="3"/>
      <c r="CFD122" s="3"/>
      <c r="CFE122" s="3"/>
      <c r="CFF122" s="3"/>
      <c r="CFG122" s="3"/>
      <c r="CFH122" s="3"/>
      <c r="CFI122" s="3"/>
      <c r="CFJ122" s="3"/>
      <c r="CFK122" s="3"/>
      <c r="CFL122" s="3"/>
      <c r="CFM122" s="3"/>
      <c r="CFN122" s="3"/>
      <c r="CFO122" s="3"/>
      <c r="CFP122" s="3"/>
      <c r="CFQ122" s="3"/>
      <c r="CFR122" s="3"/>
      <c r="CFS122" s="3"/>
      <c r="CFT122" s="3"/>
      <c r="CFU122" s="3"/>
      <c r="CFV122" s="3"/>
      <c r="CFW122" s="3"/>
      <c r="CFX122" s="3"/>
      <c r="CFY122" s="3"/>
      <c r="CFZ122" s="3"/>
      <c r="CGA122" s="3"/>
      <c r="CGB122" s="3"/>
      <c r="CGC122" s="3"/>
      <c r="CGD122" s="3"/>
      <c r="CGE122" s="3"/>
      <c r="CGF122" s="3"/>
      <c r="CGG122" s="3"/>
      <c r="CGH122" s="3"/>
      <c r="CGI122" s="3"/>
      <c r="CGJ122" s="3"/>
      <c r="CGK122" s="3"/>
      <c r="CGL122" s="3"/>
      <c r="CGM122" s="3"/>
      <c r="CGN122" s="3"/>
      <c r="CGO122" s="3"/>
      <c r="CGP122" s="3"/>
      <c r="CGQ122" s="3"/>
      <c r="CGR122" s="3"/>
      <c r="CGS122" s="3"/>
      <c r="CGT122" s="3"/>
      <c r="CGU122" s="3"/>
      <c r="CGV122" s="3"/>
      <c r="CGW122" s="3"/>
      <c r="CGX122" s="3"/>
      <c r="CGY122" s="3"/>
      <c r="CGZ122" s="3"/>
      <c r="CHA122" s="3"/>
      <c r="CHB122" s="3"/>
      <c r="CHC122" s="3"/>
      <c r="CHD122" s="3"/>
      <c r="CHE122" s="3"/>
      <c r="CHF122" s="3"/>
      <c r="CHG122" s="3"/>
      <c r="CHH122" s="3"/>
      <c r="CHI122" s="3"/>
      <c r="CHJ122" s="3"/>
      <c r="CHK122" s="3"/>
      <c r="CHL122" s="3"/>
      <c r="CHM122" s="3"/>
      <c r="CHN122" s="3"/>
      <c r="CHO122" s="3"/>
      <c r="CHP122" s="3"/>
      <c r="CHQ122" s="3"/>
      <c r="CHR122" s="3"/>
      <c r="CHS122" s="3"/>
      <c r="CHT122" s="3"/>
      <c r="CHU122" s="3"/>
      <c r="CHV122" s="3"/>
      <c r="CHW122" s="3"/>
      <c r="CHX122" s="3"/>
      <c r="CHY122" s="3"/>
      <c r="CHZ122" s="3"/>
      <c r="CIA122" s="3"/>
      <c r="CIB122" s="3"/>
      <c r="CIC122" s="3"/>
      <c r="CID122" s="3"/>
      <c r="CIE122" s="3"/>
      <c r="CIF122" s="3"/>
      <c r="CIG122" s="3"/>
      <c r="CIH122" s="3"/>
      <c r="CII122" s="3"/>
      <c r="CIJ122" s="3"/>
      <c r="CIK122" s="3"/>
      <c r="CIL122" s="3"/>
      <c r="CIM122" s="3"/>
      <c r="CIN122" s="3"/>
      <c r="CIO122" s="3"/>
      <c r="CIP122" s="3"/>
      <c r="CIQ122" s="3"/>
      <c r="CIR122" s="3"/>
      <c r="CIS122" s="3"/>
      <c r="CIT122" s="3"/>
      <c r="CIU122" s="3"/>
      <c r="CIV122" s="3"/>
      <c r="CIW122" s="3"/>
      <c r="CIX122" s="3"/>
      <c r="CIY122" s="3"/>
      <c r="CIZ122" s="3"/>
      <c r="CJA122" s="3"/>
      <c r="CJB122" s="3"/>
      <c r="CJC122" s="3"/>
      <c r="CJD122" s="3"/>
      <c r="CJE122" s="3"/>
      <c r="CJF122" s="3"/>
      <c r="CJG122" s="3"/>
      <c r="CJH122" s="3"/>
      <c r="CJI122" s="3"/>
      <c r="CJJ122" s="3"/>
      <c r="CJK122" s="3"/>
      <c r="CJL122" s="3"/>
      <c r="CJM122" s="3"/>
      <c r="CJN122" s="3"/>
      <c r="CJO122" s="3"/>
      <c r="CJP122" s="3"/>
      <c r="CJQ122" s="3"/>
      <c r="CJR122" s="3"/>
      <c r="CJS122" s="3"/>
      <c r="CJT122" s="3"/>
      <c r="CJU122" s="3"/>
      <c r="CJV122" s="3"/>
      <c r="CJW122" s="3"/>
      <c r="CJX122" s="3"/>
      <c r="CJY122" s="3"/>
      <c r="CJZ122" s="3"/>
      <c r="CKA122" s="3"/>
      <c r="CKB122" s="3"/>
      <c r="CKC122" s="3"/>
      <c r="CKD122" s="3"/>
      <c r="CKE122" s="3"/>
      <c r="CKF122" s="3"/>
      <c r="CKG122" s="3"/>
      <c r="CKH122" s="3"/>
      <c r="CKI122" s="3"/>
      <c r="CKJ122" s="3"/>
      <c r="CKK122" s="3"/>
      <c r="CKL122" s="3"/>
      <c r="CKM122" s="3"/>
      <c r="CKN122" s="3"/>
      <c r="CKO122" s="3"/>
      <c r="CKP122" s="3"/>
      <c r="CKQ122" s="3"/>
      <c r="CKR122" s="3"/>
      <c r="CKS122" s="3"/>
      <c r="CKT122" s="3"/>
      <c r="CKU122" s="3"/>
      <c r="CKV122" s="3"/>
      <c r="CKW122" s="3"/>
      <c r="CKX122" s="3"/>
      <c r="CKY122" s="3"/>
      <c r="CKZ122" s="3"/>
      <c r="CLA122" s="3"/>
      <c r="CLB122" s="3"/>
      <c r="CLC122" s="3"/>
      <c r="CLD122" s="3"/>
      <c r="CLE122" s="3"/>
      <c r="CLF122" s="3"/>
      <c r="CLG122" s="3"/>
      <c r="CLH122" s="3"/>
      <c r="CLI122" s="3"/>
      <c r="CLJ122" s="3"/>
      <c r="CLK122" s="3"/>
      <c r="CLL122" s="3"/>
      <c r="CLM122" s="3"/>
      <c r="CLN122" s="3"/>
      <c r="CLO122" s="3"/>
      <c r="CLP122" s="3"/>
      <c r="CLQ122" s="3"/>
      <c r="CLR122" s="3"/>
      <c r="CLS122" s="3"/>
      <c r="CLT122" s="3"/>
      <c r="CLU122" s="3"/>
      <c r="CLV122" s="3"/>
      <c r="CLW122" s="3"/>
      <c r="CLX122" s="3"/>
      <c r="CLY122" s="3"/>
      <c r="CLZ122" s="3"/>
      <c r="CMA122" s="3"/>
      <c r="CMB122" s="3"/>
      <c r="CMC122" s="3"/>
      <c r="CMD122" s="3"/>
      <c r="CME122" s="3"/>
      <c r="CMF122" s="3"/>
      <c r="CMG122" s="3"/>
      <c r="CMH122" s="3"/>
      <c r="CMI122" s="3"/>
      <c r="CMJ122" s="3"/>
      <c r="CMK122" s="3"/>
      <c r="CML122" s="3"/>
      <c r="CMM122" s="3"/>
      <c r="CMN122" s="3"/>
      <c r="CMO122" s="3"/>
      <c r="CMP122" s="3"/>
      <c r="CMQ122" s="3"/>
      <c r="CMR122" s="3"/>
      <c r="CMS122" s="3"/>
      <c r="CMT122" s="3"/>
      <c r="CMU122" s="3"/>
      <c r="CMV122" s="3"/>
      <c r="CMW122" s="3"/>
      <c r="CMX122" s="3"/>
      <c r="CMY122" s="3"/>
      <c r="CMZ122" s="3"/>
      <c r="CNA122" s="3"/>
      <c r="CNB122" s="3"/>
      <c r="CNC122" s="3"/>
      <c r="CND122" s="3"/>
      <c r="CNE122" s="3"/>
      <c r="CNF122" s="3"/>
      <c r="CNG122" s="3"/>
      <c r="CNH122" s="3"/>
      <c r="CNI122" s="3"/>
      <c r="CNJ122" s="3"/>
      <c r="CNK122" s="3"/>
      <c r="CNL122" s="3"/>
      <c r="CNM122" s="3"/>
      <c r="CNN122" s="3"/>
      <c r="CNO122" s="3"/>
      <c r="CNP122" s="3"/>
      <c r="CNQ122" s="3"/>
      <c r="CNR122" s="3"/>
      <c r="CNS122" s="3"/>
      <c r="CNT122" s="3"/>
      <c r="CNU122" s="3"/>
      <c r="CNV122" s="3"/>
      <c r="CNW122" s="3"/>
      <c r="CNX122" s="3"/>
      <c r="CNY122" s="3"/>
      <c r="CNZ122" s="3"/>
      <c r="COA122" s="3"/>
      <c r="COB122" s="3"/>
      <c r="COC122" s="3"/>
      <c r="COD122" s="3"/>
      <c r="COE122" s="3"/>
      <c r="COF122" s="3"/>
      <c r="COG122" s="3"/>
      <c r="COH122" s="3"/>
      <c r="COI122" s="3"/>
      <c r="COJ122" s="3"/>
      <c r="COK122" s="3"/>
      <c r="COL122" s="3"/>
      <c r="COM122" s="3"/>
      <c r="CON122" s="3"/>
      <c r="COO122" s="3"/>
      <c r="COP122" s="3"/>
      <c r="COQ122" s="3"/>
      <c r="COR122" s="3"/>
      <c r="COS122" s="3"/>
      <c r="COT122" s="3"/>
      <c r="COU122" s="3"/>
      <c r="COV122" s="3"/>
      <c r="COW122" s="3"/>
      <c r="COX122" s="3"/>
      <c r="COY122" s="3"/>
      <c r="COZ122" s="3"/>
      <c r="CPA122" s="3"/>
      <c r="CPB122" s="3"/>
      <c r="CPC122" s="3"/>
      <c r="CPD122" s="3"/>
      <c r="CPE122" s="3"/>
      <c r="CPF122" s="3"/>
      <c r="CPG122" s="3"/>
      <c r="CPH122" s="3"/>
      <c r="CPI122" s="3"/>
      <c r="CPJ122" s="3"/>
      <c r="CPK122" s="3"/>
      <c r="CPL122" s="3"/>
      <c r="CPM122" s="3"/>
      <c r="CPN122" s="3"/>
      <c r="CPO122" s="3"/>
      <c r="CPP122" s="3"/>
      <c r="CPQ122" s="3"/>
      <c r="CPR122" s="3"/>
      <c r="CPS122" s="3"/>
      <c r="CPT122" s="3"/>
      <c r="CPU122" s="3"/>
      <c r="CPV122" s="3"/>
      <c r="CPW122" s="3"/>
      <c r="CPX122" s="3"/>
      <c r="CPY122" s="3"/>
      <c r="CPZ122" s="3"/>
      <c r="CQA122" s="3"/>
      <c r="CQB122" s="3"/>
      <c r="CQC122" s="3"/>
      <c r="CQD122" s="3"/>
      <c r="CQE122" s="3"/>
      <c r="CQF122" s="3"/>
      <c r="CQG122" s="3"/>
      <c r="CQH122" s="3"/>
      <c r="CQI122" s="3"/>
      <c r="CQJ122" s="3"/>
      <c r="CQK122" s="3"/>
      <c r="CQL122" s="3"/>
      <c r="CQM122" s="3"/>
      <c r="CQN122" s="3"/>
      <c r="CQO122" s="3"/>
      <c r="CQP122" s="3"/>
      <c r="CQQ122" s="3"/>
      <c r="CQR122" s="3"/>
      <c r="CQS122" s="3"/>
      <c r="CQT122" s="3"/>
      <c r="CQU122" s="3"/>
      <c r="CQV122" s="3"/>
      <c r="CQW122" s="3"/>
      <c r="CQX122" s="3"/>
      <c r="CQY122" s="3"/>
      <c r="CQZ122" s="3"/>
      <c r="CRA122" s="3"/>
      <c r="CRB122" s="3"/>
      <c r="CRC122" s="3"/>
      <c r="CRD122" s="3"/>
      <c r="CRE122" s="3"/>
      <c r="CRF122" s="3"/>
      <c r="CRG122" s="3"/>
      <c r="CRH122" s="3"/>
      <c r="CRI122" s="3"/>
      <c r="CRJ122" s="3"/>
      <c r="CRK122" s="3"/>
      <c r="CRL122" s="3"/>
      <c r="CRM122" s="3"/>
      <c r="CRN122" s="3"/>
      <c r="CRO122" s="3"/>
      <c r="CRP122" s="3"/>
      <c r="CRQ122" s="3"/>
      <c r="CRR122" s="3"/>
      <c r="CRS122" s="3"/>
      <c r="CRT122" s="3"/>
      <c r="CRU122" s="3"/>
      <c r="CRV122" s="3"/>
      <c r="CRW122" s="3"/>
      <c r="CRX122" s="3"/>
      <c r="CRY122" s="3"/>
      <c r="CRZ122" s="3"/>
      <c r="CSA122" s="3"/>
      <c r="CSB122" s="3"/>
      <c r="CSC122" s="3"/>
      <c r="CSD122" s="3"/>
      <c r="CSE122" s="3"/>
      <c r="CSF122" s="3"/>
      <c r="CSG122" s="3"/>
      <c r="CSH122" s="3"/>
      <c r="CSI122" s="3"/>
      <c r="CSJ122" s="3"/>
      <c r="CSK122" s="3"/>
      <c r="CSL122" s="3"/>
      <c r="CSM122" s="3"/>
      <c r="CSN122" s="3"/>
      <c r="CSO122" s="3"/>
      <c r="CSP122" s="3"/>
      <c r="CSQ122" s="3"/>
      <c r="CSR122" s="3"/>
      <c r="CSS122" s="3"/>
      <c r="CST122" s="3"/>
      <c r="CSU122" s="3"/>
      <c r="CSV122" s="3"/>
      <c r="CSW122" s="3"/>
      <c r="CSX122" s="3"/>
      <c r="CSY122" s="3"/>
      <c r="CSZ122" s="3"/>
      <c r="CTA122" s="3"/>
      <c r="CTB122" s="3"/>
      <c r="CTC122" s="3"/>
      <c r="CTD122" s="3"/>
      <c r="CTE122" s="3"/>
      <c r="CTF122" s="3"/>
      <c r="CTG122" s="3"/>
      <c r="CTH122" s="3"/>
      <c r="CTI122" s="3"/>
      <c r="CTJ122" s="3"/>
      <c r="CTK122" s="3"/>
      <c r="CTL122" s="3"/>
      <c r="CTM122" s="3"/>
      <c r="CTN122" s="3"/>
      <c r="CTO122" s="3"/>
      <c r="CTP122" s="3"/>
      <c r="CTQ122" s="3"/>
      <c r="CTR122" s="3"/>
      <c r="CTS122" s="3"/>
      <c r="CTT122" s="3"/>
      <c r="CTU122" s="3"/>
      <c r="CTV122" s="3"/>
      <c r="CTW122" s="3"/>
      <c r="CTX122" s="3"/>
      <c r="CTY122" s="3"/>
      <c r="CTZ122" s="3"/>
      <c r="CUA122" s="3"/>
      <c r="CUB122" s="3"/>
      <c r="CUC122" s="3"/>
      <c r="CUD122" s="3"/>
      <c r="CUE122" s="3"/>
      <c r="CUF122" s="3"/>
      <c r="CUG122" s="3"/>
      <c r="CUH122" s="3"/>
      <c r="CUI122" s="3"/>
      <c r="CUJ122" s="3"/>
      <c r="CUK122" s="3"/>
      <c r="CUL122" s="3"/>
      <c r="CUM122" s="3"/>
      <c r="CUN122" s="3"/>
      <c r="CUO122" s="3"/>
      <c r="CUP122" s="3"/>
      <c r="CUQ122" s="3"/>
      <c r="CUR122" s="3"/>
      <c r="CUS122" s="3"/>
      <c r="CUT122" s="3"/>
      <c r="CUU122" s="3"/>
      <c r="CUV122" s="3"/>
      <c r="CUW122" s="3"/>
      <c r="CUX122" s="3"/>
      <c r="CUY122" s="3"/>
      <c r="CUZ122" s="3"/>
      <c r="CVA122" s="3"/>
      <c r="CVB122" s="3"/>
      <c r="CVC122" s="3"/>
      <c r="CVD122" s="3"/>
      <c r="CVE122" s="3"/>
      <c r="CVF122" s="3"/>
      <c r="CVG122" s="3"/>
      <c r="CVH122" s="3"/>
      <c r="CVI122" s="3"/>
      <c r="CVJ122" s="3"/>
      <c r="CVK122" s="3"/>
      <c r="CVL122" s="3"/>
      <c r="CVM122" s="3"/>
      <c r="CVN122" s="3"/>
      <c r="CVO122" s="3"/>
      <c r="CVP122" s="3"/>
      <c r="CVQ122" s="3"/>
      <c r="CVR122" s="3"/>
      <c r="CVS122" s="3"/>
      <c r="CVT122" s="3"/>
      <c r="CVU122" s="3"/>
      <c r="CVV122" s="3"/>
      <c r="CVW122" s="3"/>
      <c r="CVX122" s="3"/>
      <c r="CVY122" s="3"/>
      <c r="CVZ122" s="3"/>
      <c r="CWA122" s="3"/>
      <c r="CWB122" s="3"/>
      <c r="CWC122" s="3"/>
      <c r="CWD122" s="3"/>
      <c r="CWE122" s="3"/>
      <c r="CWF122" s="3"/>
      <c r="CWG122" s="3"/>
      <c r="CWH122" s="3"/>
      <c r="CWI122" s="3"/>
      <c r="CWJ122" s="3"/>
      <c r="CWK122" s="3"/>
      <c r="CWL122" s="3"/>
      <c r="CWM122" s="3"/>
      <c r="CWN122" s="3"/>
      <c r="CWO122" s="3"/>
      <c r="CWP122" s="3"/>
      <c r="CWQ122" s="3"/>
    </row>
    <row r="123" spans="1:2643" ht="30" customHeight="1" x14ac:dyDescent="0.25">
      <c r="A123" s="316" t="s">
        <v>21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5"/>
      <c r="T123" s="411">
        <f>SUM(AF123:AZ123)</f>
        <v>4</v>
      </c>
      <c r="U123" s="351"/>
      <c r="V123" s="351"/>
      <c r="W123" s="352"/>
      <c r="X123" s="411"/>
      <c r="Y123" s="351"/>
      <c r="Z123" s="351"/>
      <c r="AA123" s="351"/>
      <c r="AB123" s="351"/>
      <c r="AC123" s="351"/>
      <c r="AD123" s="351"/>
      <c r="AE123" s="352"/>
      <c r="AF123" s="350"/>
      <c r="AG123" s="351"/>
      <c r="AH123" s="412"/>
      <c r="AI123" s="411"/>
      <c r="AJ123" s="351"/>
      <c r="AK123" s="412"/>
      <c r="AL123" s="411">
        <v>1</v>
      </c>
      <c r="AM123" s="351"/>
      <c r="AN123" s="352"/>
      <c r="AO123" s="350">
        <v>1</v>
      </c>
      <c r="AP123" s="351"/>
      <c r="AQ123" s="352"/>
      <c r="AR123" s="350">
        <v>1</v>
      </c>
      <c r="AS123" s="351"/>
      <c r="AT123" s="412"/>
      <c r="AU123" s="411">
        <v>1</v>
      </c>
      <c r="AV123" s="351"/>
      <c r="AW123" s="412"/>
      <c r="AX123" s="411"/>
      <c r="AY123" s="351"/>
      <c r="AZ123" s="352"/>
      <c r="BA123" s="393"/>
      <c r="BB123" s="285"/>
      <c r="BC123" s="286"/>
      <c r="BD123" s="393"/>
      <c r="BE123" s="355"/>
      <c r="BF123" s="284"/>
      <c r="BG123" s="285"/>
      <c r="BH123" s="285"/>
      <c r="BI123" s="286"/>
    </row>
    <row r="124" spans="1:2643" ht="30" customHeight="1" x14ac:dyDescent="0.25">
      <c r="A124" s="316" t="s">
        <v>2</v>
      </c>
      <c r="B124" s="544"/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  <c r="S124" s="545"/>
      <c r="T124" s="411">
        <f t="shared" ref="T124:T126" si="36">SUM(AF124:AZ124)</f>
        <v>2</v>
      </c>
      <c r="U124" s="351"/>
      <c r="V124" s="351"/>
      <c r="W124" s="352"/>
      <c r="X124" s="411"/>
      <c r="Y124" s="351"/>
      <c r="Z124" s="351"/>
      <c r="AA124" s="351"/>
      <c r="AB124" s="351"/>
      <c r="AC124" s="351"/>
      <c r="AD124" s="351"/>
      <c r="AE124" s="352"/>
      <c r="AF124" s="350"/>
      <c r="AG124" s="351"/>
      <c r="AH124" s="412"/>
      <c r="AI124" s="411">
        <v>1</v>
      </c>
      <c r="AJ124" s="351"/>
      <c r="AK124" s="412"/>
      <c r="AL124" s="411"/>
      <c r="AM124" s="351"/>
      <c r="AN124" s="352"/>
      <c r="AO124" s="350"/>
      <c r="AP124" s="351"/>
      <c r="AQ124" s="352"/>
      <c r="AR124" s="350"/>
      <c r="AS124" s="351"/>
      <c r="AT124" s="412"/>
      <c r="AU124" s="411"/>
      <c r="AV124" s="351"/>
      <c r="AW124" s="412"/>
      <c r="AX124" s="411">
        <v>1</v>
      </c>
      <c r="AY124" s="351"/>
      <c r="AZ124" s="352"/>
      <c r="BA124" s="393"/>
      <c r="BB124" s="285"/>
      <c r="BC124" s="286"/>
      <c r="BD124" s="393"/>
      <c r="BE124" s="355"/>
      <c r="BF124" s="284"/>
      <c r="BG124" s="285"/>
      <c r="BH124" s="285"/>
      <c r="BI124" s="286"/>
    </row>
    <row r="125" spans="1:2643" ht="30" customHeight="1" x14ac:dyDescent="0.25">
      <c r="A125" s="316" t="s">
        <v>22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5"/>
      <c r="T125" s="411">
        <f t="shared" si="36"/>
        <v>32</v>
      </c>
      <c r="U125" s="351"/>
      <c r="V125" s="351"/>
      <c r="W125" s="352"/>
      <c r="X125" s="411"/>
      <c r="Y125" s="351"/>
      <c r="Z125" s="351"/>
      <c r="AA125" s="351"/>
      <c r="AB125" s="351"/>
      <c r="AC125" s="351"/>
      <c r="AD125" s="351"/>
      <c r="AE125" s="352"/>
      <c r="AF125" s="350">
        <v>4</v>
      </c>
      <c r="AG125" s="351"/>
      <c r="AH125" s="412"/>
      <c r="AI125" s="411">
        <v>5</v>
      </c>
      <c r="AJ125" s="351"/>
      <c r="AK125" s="412"/>
      <c r="AL125" s="411">
        <v>5</v>
      </c>
      <c r="AM125" s="351"/>
      <c r="AN125" s="352"/>
      <c r="AO125" s="350">
        <v>4</v>
      </c>
      <c r="AP125" s="351"/>
      <c r="AQ125" s="352"/>
      <c r="AR125" s="350">
        <v>4</v>
      </c>
      <c r="AS125" s="351"/>
      <c r="AT125" s="412"/>
      <c r="AU125" s="411">
        <v>5</v>
      </c>
      <c r="AV125" s="351"/>
      <c r="AW125" s="412"/>
      <c r="AX125" s="411">
        <v>5</v>
      </c>
      <c r="AY125" s="351"/>
      <c r="AZ125" s="352"/>
      <c r="BA125" s="393"/>
      <c r="BB125" s="285"/>
      <c r="BC125" s="286"/>
      <c r="BD125" s="393"/>
      <c r="BE125" s="355"/>
      <c r="BF125" s="284"/>
      <c r="BG125" s="285"/>
      <c r="BH125" s="285"/>
      <c r="BI125" s="286"/>
    </row>
    <row r="126" spans="1:2643" ht="30" customHeight="1" thickBot="1" x14ac:dyDescent="0.3">
      <c r="A126" s="509" t="s">
        <v>23</v>
      </c>
      <c r="B126" s="530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530"/>
      <c r="Q126" s="530"/>
      <c r="R126" s="530"/>
      <c r="S126" s="531"/>
      <c r="T126" s="381">
        <f t="shared" si="36"/>
        <v>22</v>
      </c>
      <c r="U126" s="382"/>
      <c r="V126" s="382"/>
      <c r="W126" s="383"/>
      <c r="X126" s="381"/>
      <c r="Y126" s="382"/>
      <c r="Z126" s="382"/>
      <c r="AA126" s="382"/>
      <c r="AB126" s="382"/>
      <c r="AC126" s="382"/>
      <c r="AD126" s="382"/>
      <c r="AE126" s="383"/>
      <c r="AF126" s="421">
        <v>5</v>
      </c>
      <c r="AG126" s="382"/>
      <c r="AH126" s="422"/>
      <c r="AI126" s="381">
        <v>2</v>
      </c>
      <c r="AJ126" s="382"/>
      <c r="AK126" s="422"/>
      <c r="AL126" s="381">
        <v>3</v>
      </c>
      <c r="AM126" s="382"/>
      <c r="AN126" s="383"/>
      <c r="AO126" s="421">
        <v>5</v>
      </c>
      <c r="AP126" s="382"/>
      <c r="AQ126" s="383"/>
      <c r="AR126" s="421">
        <v>3</v>
      </c>
      <c r="AS126" s="382"/>
      <c r="AT126" s="422"/>
      <c r="AU126" s="381">
        <v>2</v>
      </c>
      <c r="AV126" s="382"/>
      <c r="AW126" s="422"/>
      <c r="AX126" s="381">
        <v>2</v>
      </c>
      <c r="AY126" s="382"/>
      <c r="AZ126" s="383"/>
      <c r="BA126" s="420"/>
      <c r="BB126" s="277"/>
      <c r="BC126" s="278"/>
      <c r="BD126" s="420"/>
      <c r="BE126" s="552"/>
      <c r="BF126" s="276"/>
      <c r="BG126" s="277"/>
      <c r="BH126" s="277"/>
      <c r="BI126" s="278"/>
    </row>
    <row r="127" spans="1:2643" ht="30" customHeight="1" thickBot="1" x14ac:dyDescent="0.4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18"/>
      <c r="S127" s="18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19"/>
      <c r="BG127" s="19"/>
      <c r="BH127" s="19"/>
      <c r="BI127" s="19"/>
    </row>
    <row r="128" spans="1:2643" ht="51.6" customHeight="1" thickBot="1" x14ac:dyDescent="0.3">
      <c r="A128" s="527" t="s">
        <v>72</v>
      </c>
      <c r="B128" s="528"/>
      <c r="C128" s="528"/>
      <c r="D128" s="528"/>
      <c r="E128" s="528"/>
      <c r="F128" s="528"/>
      <c r="G128" s="528"/>
      <c r="H128" s="528"/>
      <c r="I128" s="528"/>
      <c r="J128" s="528"/>
      <c r="K128" s="528"/>
      <c r="L128" s="528"/>
      <c r="M128" s="528"/>
      <c r="N128" s="528"/>
      <c r="O128" s="528"/>
      <c r="P128" s="529"/>
      <c r="Q128" s="292" t="s">
        <v>104</v>
      </c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4"/>
      <c r="AF128" s="289" t="s">
        <v>71</v>
      </c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6"/>
      <c r="AU128" s="289" t="s">
        <v>70</v>
      </c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6"/>
    </row>
    <row r="129" spans="1:69" ht="51.6" customHeight="1" thickBot="1" x14ac:dyDescent="0.3">
      <c r="A129" s="276" t="s">
        <v>31</v>
      </c>
      <c r="B129" s="277"/>
      <c r="C129" s="277"/>
      <c r="D129" s="277"/>
      <c r="E129" s="277"/>
      <c r="F129" s="277"/>
      <c r="G129" s="277"/>
      <c r="H129" s="277" t="s">
        <v>30</v>
      </c>
      <c r="I129" s="277"/>
      <c r="J129" s="277"/>
      <c r="K129" s="277" t="s">
        <v>32</v>
      </c>
      <c r="L129" s="277"/>
      <c r="M129" s="277"/>
      <c r="N129" s="282" t="s">
        <v>354</v>
      </c>
      <c r="O129" s="277"/>
      <c r="P129" s="278"/>
      <c r="Q129" s="556" t="s">
        <v>31</v>
      </c>
      <c r="R129" s="534"/>
      <c r="S129" s="534"/>
      <c r="T129" s="534"/>
      <c r="U129" s="534"/>
      <c r="V129" s="557"/>
      <c r="W129" s="373" t="s">
        <v>30</v>
      </c>
      <c r="X129" s="344"/>
      <c r="Y129" s="344"/>
      <c r="Z129" s="344" t="s">
        <v>32</v>
      </c>
      <c r="AA129" s="344"/>
      <c r="AB129" s="344"/>
      <c r="AC129" s="534" t="s">
        <v>354</v>
      </c>
      <c r="AD129" s="344"/>
      <c r="AE129" s="397"/>
      <c r="AF129" s="380" t="s">
        <v>30</v>
      </c>
      <c r="AG129" s="344"/>
      <c r="AH129" s="344"/>
      <c r="AI129" s="344"/>
      <c r="AJ129" s="344"/>
      <c r="AK129" s="344" t="s">
        <v>32</v>
      </c>
      <c r="AL129" s="344"/>
      <c r="AM129" s="344"/>
      <c r="AN129" s="344"/>
      <c r="AO129" s="344"/>
      <c r="AP129" s="534" t="s">
        <v>105</v>
      </c>
      <c r="AQ129" s="344"/>
      <c r="AR129" s="344"/>
      <c r="AS129" s="344"/>
      <c r="AT129" s="397"/>
      <c r="AU129" s="428" t="s">
        <v>386</v>
      </c>
      <c r="AV129" s="429"/>
      <c r="AW129" s="429"/>
      <c r="AX129" s="429"/>
      <c r="AY129" s="429"/>
      <c r="AZ129" s="429"/>
      <c r="BA129" s="429"/>
      <c r="BB129" s="429"/>
      <c r="BC129" s="429"/>
      <c r="BD129" s="429"/>
      <c r="BE129" s="429"/>
      <c r="BF129" s="429"/>
      <c r="BG129" s="429"/>
      <c r="BH129" s="429"/>
      <c r="BI129" s="430"/>
    </row>
    <row r="130" spans="1:69" ht="30" customHeight="1" x14ac:dyDescent="0.25">
      <c r="A130" s="538" t="s">
        <v>296</v>
      </c>
      <c r="B130" s="539"/>
      <c r="C130" s="539"/>
      <c r="D130" s="539"/>
      <c r="E130" s="539"/>
      <c r="F130" s="539"/>
      <c r="G130" s="540"/>
      <c r="H130" s="458">
        <v>2</v>
      </c>
      <c r="I130" s="594"/>
      <c r="J130" s="595"/>
      <c r="K130" s="458">
        <v>2</v>
      </c>
      <c r="L130" s="594"/>
      <c r="M130" s="595"/>
      <c r="N130" s="597">
        <f>K130*1.5</f>
        <v>3</v>
      </c>
      <c r="O130" s="598"/>
      <c r="P130" s="599"/>
      <c r="Q130" s="546" t="s">
        <v>181</v>
      </c>
      <c r="R130" s="547"/>
      <c r="S130" s="547"/>
      <c r="T130" s="547"/>
      <c r="U130" s="547"/>
      <c r="V130" s="548"/>
      <c r="W130" s="416">
        <v>6</v>
      </c>
      <c r="X130" s="417"/>
      <c r="Y130" s="417"/>
      <c r="Z130" s="417">
        <v>4</v>
      </c>
      <c r="AA130" s="417"/>
      <c r="AB130" s="417"/>
      <c r="AC130" s="418">
        <f>Z130*1.5</f>
        <v>6</v>
      </c>
      <c r="AD130" s="418"/>
      <c r="AE130" s="419"/>
      <c r="AF130" s="328">
        <v>8</v>
      </c>
      <c r="AG130" s="329"/>
      <c r="AH130" s="329"/>
      <c r="AI130" s="329"/>
      <c r="AJ130" s="329"/>
      <c r="AK130" s="329">
        <v>12</v>
      </c>
      <c r="AL130" s="329"/>
      <c r="AM130" s="329"/>
      <c r="AN130" s="329"/>
      <c r="AO130" s="329"/>
      <c r="AP130" s="535">
        <f>AK130*1.5</f>
        <v>18</v>
      </c>
      <c r="AQ130" s="535"/>
      <c r="AR130" s="535"/>
      <c r="AS130" s="535"/>
      <c r="AT130" s="536"/>
      <c r="AU130" s="465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5"/>
    </row>
    <row r="131" spans="1:69" ht="30" customHeight="1" thickBot="1" x14ac:dyDescent="0.3">
      <c r="A131" s="541"/>
      <c r="B131" s="542"/>
      <c r="C131" s="542"/>
      <c r="D131" s="542"/>
      <c r="E131" s="542"/>
      <c r="F131" s="542"/>
      <c r="G131" s="543"/>
      <c r="H131" s="588"/>
      <c r="I131" s="596"/>
      <c r="J131" s="380"/>
      <c r="K131" s="588"/>
      <c r="L131" s="596"/>
      <c r="M131" s="380"/>
      <c r="N131" s="600"/>
      <c r="O131" s="601"/>
      <c r="P131" s="602"/>
      <c r="Q131" s="537" t="s">
        <v>182</v>
      </c>
      <c r="R131" s="530"/>
      <c r="S131" s="530"/>
      <c r="T131" s="530"/>
      <c r="U131" s="530"/>
      <c r="V131" s="531"/>
      <c r="W131" s="276">
        <v>8</v>
      </c>
      <c r="X131" s="277"/>
      <c r="Y131" s="277"/>
      <c r="Z131" s="277">
        <v>6</v>
      </c>
      <c r="AA131" s="277"/>
      <c r="AB131" s="277"/>
      <c r="AC131" s="532">
        <v>9</v>
      </c>
      <c r="AD131" s="532"/>
      <c r="AE131" s="533"/>
      <c r="AF131" s="276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532"/>
      <c r="AQ131" s="532"/>
      <c r="AR131" s="532"/>
      <c r="AS131" s="532"/>
      <c r="AT131" s="533"/>
      <c r="AU131" s="555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3"/>
    </row>
    <row r="132" spans="1:69" ht="12.75" customHeight="1" x14ac:dyDescent="0.3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9"/>
      <c r="BG132" s="19"/>
      <c r="BH132" s="19"/>
      <c r="BI132" s="19"/>
    </row>
    <row r="133" spans="1:69" ht="30" customHeight="1" x14ac:dyDescent="0.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62"/>
      <c r="AA133" s="210" t="s">
        <v>119</v>
      </c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9"/>
      <c r="BG133" s="19"/>
      <c r="BH133" s="19"/>
      <c r="BI133" s="19"/>
    </row>
    <row r="134" spans="1:69" ht="12.6" customHeight="1" thickBot="1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18"/>
      <c r="S134" s="18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19"/>
      <c r="BG134" s="19"/>
      <c r="BH134" s="19"/>
      <c r="BI134" s="19"/>
    </row>
    <row r="135" spans="1:69" s="37" customFormat="1" ht="108.6" customHeight="1" thickBot="1" x14ac:dyDescent="0.5">
      <c r="A135" s="289" t="s">
        <v>109</v>
      </c>
      <c r="B135" s="290"/>
      <c r="C135" s="290"/>
      <c r="D135" s="291"/>
      <c r="E135" s="292" t="s">
        <v>110</v>
      </c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4"/>
      <c r="BF135" s="295" t="s">
        <v>143</v>
      </c>
      <c r="BG135" s="290"/>
      <c r="BH135" s="290"/>
      <c r="BI135" s="296"/>
      <c r="BO135" s="38"/>
      <c r="BP135" s="38"/>
      <c r="BQ135" s="38"/>
    </row>
    <row r="136" spans="1:69" ht="103.5" customHeight="1" x14ac:dyDescent="0.25">
      <c r="A136" s="328" t="s">
        <v>120</v>
      </c>
      <c r="B136" s="329"/>
      <c r="C136" s="329"/>
      <c r="D136" s="330"/>
      <c r="E136" s="619" t="s">
        <v>263</v>
      </c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620"/>
      <c r="U136" s="620"/>
      <c r="V136" s="620"/>
      <c r="W136" s="620"/>
      <c r="X136" s="620"/>
      <c r="Y136" s="620"/>
      <c r="Z136" s="620"/>
      <c r="AA136" s="620"/>
      <c r="AB136" s="620"/>
      <c r="AC136" s="620"/>
      <c r="AD136" s="620"/>
      <c r="AE136" s="620"/>
      <c r="AF136" s="620"/>
      <c r="AG136" s="620"/>
      <c r="AH136" s="620"/>
      <c r="AI136" s="620"/>
      <c r="AJ136" s="620"/>
      <c r="AK136" s="620"/>
      <c r="AL136" s="620"/>
      <c r="AM136" s="620"/>
      <c r="AN136" s="620"/>
      <c r="AO136" s="620"/>
      <c r="AP136" s="620"/>
      <c r="AQ136" s="620"/>
      <c r="AR136" s="620"/>
      <c r="AS136" s="620"/>
      <c r="AT136" s="620"/>
      <c r="AU136" s="620"/>
      <c r="AV136" s="620"/>
      <c r="AW136" s="620"/>
      <c r="AX136" s="620"/>
      <c r="AY136" s="620"/>
      <c r="AZ136" s="620"/>
      <c r="BA136" s="620"/>
      <c r="BB136" s="620"/>
      <c r="BC136" s="620"/>
      <c r="BD136" s="620"/>
      <c r="BE136" s="621"/>
      <c r="BF136" s="347" t="s">
        <v>409</v>
      </c>
      <c r="BG136" s="348"/>
      <c r="BH136" s="348"/>
      <c r="BI136" s="349"/>
    </row>
    <row r="137" spans="1:69" ht="42.75" customHeight="1" x14ac:dyDescent="0.25">
      <c r="A137" s="284" t="s">
        <v>121</v>
      </c>
      <c r="B137" s="285"/>
      <c r="C137" s="285"/>
      <c r="D137" s="286"/>
      <c r="E137" s="506" t="s">
        <v>262</v>
      </c>
      <c r="F137" s="507"/>
      <c r="G137" s="507"/>
      <c r="H137" s="507"/>
      <c r="I137" s="507"/>
      <c r="J137" s="507"/>
      <c r="K137" s="507"/>
      <c r="L137" s="507"/>
      <c r="M137" s="507"/>
      <c r="N137" s="507"/>
      <c r="O137" s="507"/>
      <c r="P137" s="507"/>
      <c r="Q137" s="507"/>
      <c r="R137" s="507"/>
      <c r="S137" s="507"/>
      <c r="T137" s="507"/>
      <c r="U137" s="507"/>
      <c r="V137" s="507"/>
      <c r="W137" s="507"/>
      <c r="X137" s="507"/>
      <c r="Y137" s="507"/>
      <c r="Z137" s="507"/>
      <c r="AA137" s="507"/>
      <c r="AB137" s="507"/>
      <c r="AC137" s="507"/>
      <c r="AD137" s="507"/>
      <c r="AE137" s="507"/>
      <c r="AF137" s="507"/>
      <c r="AG137" s="507"/>
      <c r="AH137" s="507"/>
      <c r="AI137" s="507"/>
      <c r="AJ137" s="507"/>
      <c r="AK137" s="507"/>
      <c r="AL137" s="507"/>
      <c r="AM137" s="507"/>
      <c r="AN137" s="507"/>
      <c r="AO137" s="507"/>
      <c r="AP137" s="507"/>
      <c r="AQ137" s="507"/>
      <c r="AR137" s="507"/>
      <c r="AS137" s="507"/>
      <c r="AT137" s="507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8"/>
      <c r="BF137" s="320" t="s">
        <v>169</v>
      </c>
      <c r="BG137" s="274"/>
      <c r="BH137" s="274"/>
      <c r="BI137" s="275"/>
    </row>
    <row r="138" spans="1:69" ht="52.5" customHeight="1" x14ac:dyDescent="0.25">
      <c r="A138" s="284" t="s">
        <v>128</v>
      </c>
      <c r="B138" s="285"/>
      <c r="C138" s="285"/>
      <c r="D138" s="286"/>
      <c r="E138" s="316" t="s">
        <v>261</v>
      </c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7"/>
      <c r="BF138" s="320" t="s">
        <v>360</v>
      </c>
      <c r="BG138" s="300"/>
      <c r="BH138" s="300"/>
      <c r="BI138" s="301"/>
      <c r="BO138" s="3"/>
      <c r="BP138" s="3"/>
      <c r="BQ138" s="3"/>
    </row>
    <row r="139" spans="1:69" ht="108.75" customHeight="1" thickBot="1" x14ac:dyDescent="0.3">
      <c r="A139" s="276" t="s">
        <v>129</v>
      </c>
      <c r="B139" s="277"/>
      <c r="C139" s="277"/>
      <c r="D139" s="278"/>
      <c r="E139" s="509" t="s">
        <v>259</v>
      </c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1"/>
      <c r="BF139" s="553" t="s">
        <v>410</v>
      </c>
      <c r="BG139" s="534"/>
      <c r="BH139" s="534"/>
      <c r="BI139" s="554"/>
      <c r="BO139" s="3"/>
      <c r="BP139" s="3"/>
      <c r="BQ139" s="3"/>
    </row>
    <row r="140" spans="1:69" s="183" customFormat="1" ht="56.25" customHeight="1" x14ac:dyDescent="0.55000000000000004">
      <c r="A140" s="180" t="s">
        <v>124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145"/>
      <c r="S140" s="145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67"/>
      <c r="AF140" s="181"/>
      <c r="AG140" s="271"/>
      <c r="AH140" s="271"/>
      <c r="AI140" s="374" t="s">
        <v>124</v>
      </c>
      <c r="AJ140" s="374"/>
      <c r="AK140" s="374"/>
      <c r="AL140" s="374"/>
      <c r="AM140" s="374"/>
      <c r="AN140" s="374"/>
      <c r="AO140" s="374"/>
      <c r="AP140" s="374"/>
      <c r="AQ140" s="374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42"/>
      <c r="BJ140" s="182"/>
      <c r="BK140" s="182"/>
      <c r="BL140" s="182"/>
      <c r="BM140" s="182"/>
    </row>
    <row r="141" spans="1:69" s="183" customFormat="1" ht="17.25" customHeight="1" x14ac:dyDescent="0.55000000000000004">
      <c r="A141" s="376" t="s">
        <v>439</v>
      </c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146"/>
      <c r="Z141" s="146"/>
      <c r="AA141" s="146"/>
      <c r="AB141" s="146"/>
      <c r="AC141" s="146"/>
      <c r="AD141" s="271"/>
      <c r="AE141" s="267"/>
      <c r="AF141" s="271"/>
      <c r="AG141" s="271"/>
      <c r="AH141" s="271"/>
      <c r="AI141" s="401" t="s">
        <v>440</v>
      </c>
      <c r="AJ141" s="401"/>
      <c r="AK141" s="401"/>
      <c r="AL141" s="401"/>
      <c r="AM141" s="401"/>
      <c r="AN141" s="401"/>
      <c r="AO141" s="401"/>
      <c r="AP141" s="401"/>
      <c r="AQ141" s="401"/>
      <c r="AR141" s="401"/>
      <c r="AS141" s="401"/>
      <c r="AT141" s="401"/>
      <c r="AU141" s="401"/>
      <c r="AV141" s="401"/>
      <c r="AW141" s="401"/>
      <c r="AX141" s="401"/>
      <c r="AY141" s="401"/>
      <c r="AZ141" s="401"/>
      <c r="BA141" s="401"/>
      <c r="BB141" s="401"/>
      <c r="BC141" s="401"/>
      <c r="BD141" s="401"/>
      <c r="BE141" s="401"/>
      <c r="BF141" s="401"/>
      <c r="BG141" s="401"/>
      <c r="BH141" s="401"/>
      <c r="BI141" s="42"/>
      <c r="BJ141" s="182"/>
      <c r="BK141" s="182"/>
      <c r="BL141" s="182"/>
      <c r="BM141" s="182"/>
    </row>
    <row r="142" spans="1:69" s="183" customFormat="1" ht="51.75" customHeight="1" x14ac:dyDescent="0.55000000000000004">
      <c r="A142" s="376"/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146"/>
      <c r="Z142" s="146"/>
      <c r="AA142" s="146"/>
      <c r="AB142" s="146"/>
      <c r="AC142" s="146"/>
      <c r="AD142" s="271"/>
      <c r="AE142" s="267"/>
      <c r="AF142" s="271"/>
      <c r="AG142" s="271"/>
      <c r="AH142" s="271"/>
      <c r="AI142" s="401"/>
      <c r="AJ142" s="401"/>
      <c r="AK142" s="401"/>
      <c r="AL142" s="401"/>
      <c r="AM142" s="401"/>
      <c r="AN142" s="401"/>
      <c r="AO142" s="401"/>
      <c r="AP142" s="401"/>
      <c r="AQ142" s="401"/>
      <c r="AR142" s="401"/>
      <c r="AS142" s="401"/>
      <c r="AT142" s="401"/>
      <c r="AU142" s="401"/>
      <c r="AV142" s="401"/>
      <c r="AW142" s="401"/>
      <c r="AX142" s="401"/>
      <c r="AY142" s="401"/>
      <c r="AZ142" s="401"/>
      <c r="BA142" s="401"/>
      <c r="BB142" s="401"/>
      <c r="BC142" s="401"/>
      <c r="BD142" s="401"/>
      <c r="BE142" s="401"/>
      <c r="BF142" s="401"/>
      <c r="BG142" s="401"/>
      <c r="BH142" s="401"/>
      <c r="BI142" s="42"/>
      <c r="BJ142" s="182"/>
      <c r="BK142" s="182"/>
      <c r="BL142" s="182"/>
      <c r="BM142" s="182"/>
    </row>
    <row r="143" spans="1:69" s="181" customFormat="1" ht="43.5" customHeight="1" x14ac:dyDescent="0.6">
      <c r="A143" s="410"/>
      <c r="B143" s="410"/>
      <c r="C143" s="410"/>
      <c r="D143" s="410"/>
      <c r="E143" s="410"/>
      <c r="F143" s="410"/>
      <c r="G143" s="410"/>
      <c r="H143" s="402" t="s">
        <v>162</v>
      </c>
      <c r="I143" s="402"/>
      <c r="J143" s="402"/>
      <c r="K143" s="402"/>
      <c r="L143" s="402"/>
      <c r="M143" s="402"/>
      <c r="N143" s="402"/>
      <c r="O143" s="402"/>
      <c r="P143" s="402"/>
      <c r="Q143" s="402"/>
      <c r="R143" s="147"/>
      <c r="S143" s="147"/>
      <c r="T143" s="147"/>
      <c r="U143" s="147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67"/>
      <c r="AF143" s="271"/>
      <c r="AG143" s="271"/>
      <c r="AH143" s="271"/>
      <c r="AI143" s="266"/>
      <c r="AJ143" s="270"/>
      <c r="AK143" s="270"/>
      <c r="AL143" s="270"/>
      <c r="AM143" s="270"/>
      <c r="AN143" s="270"/>
      <c r="AO143" s="270"/>
      <c r="AP143" s="375" t="s">
        <v>166</v>
      </c>
      <c r="AQ143" s="375"/>
      <c r="AR143" s="375"/>
      <c r="AS143" s="375"/>
      <c r="AT143" s="375"/>
      <c r="AU143" s="375"/>
      <c r="AV143" s="375"/>
      <c r="AW143" s="375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271"/>
      <c r="BI143" s="56"/>
      <c r="BJ143" s="186"/>
      <c r="BK143" s="186"/>
      <c r="BL143" s="186"/>
      <c r="BM143" s="186"/>
    </row>
    <row r="144" spans="1:69" s="183" customFormat="1" ht="54.75" customHeight="1" x14ac:dyDescent="0.55000000000000004">
      <c r="A144" s="297"/>
      <c r="B144" s="297"/>
      <c r="C144" s="297"/>
      <c r="D144" s="297"/>
      <c r="E144" s="297"/>
      <c r="F144" s="297"/>
      <c r="G144" s="297"/>
      <c r="H144" s="298">
        <v>2021</v>
      </c>
      <c r="I144" s="298"/>
      <c r="J144" s="298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0"/>
      <c r="AF144" s="101"/>
      <c r="AG144" s="101"/>
      <c r="AH144" s="101"/>
      <c r="AI144" s="299" t="s">
        <v>161</v>
      </c>
      <c r="AJ144" s="299"/>
      <c r="AK144" s="299"/>
      <c r="AL144" s="299"/>
      <c r="AM144" s="299"/>
      <c r="AN144" s="299"/>
      <c r="AO144" s="299"/>
      <c r="AP144" s="298">
        <v>2021</v>
      </c>
      <c r="AQ144" s="298"/>
      <c r="AR144" s="298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101"/>
      <c r="BH144" s="101"/>
      <c r="BI144" s="42"/>
      <c r="BJ144" s="182"/>
      <c r="BK144" s="182"/>
      <c r="BL144" s="182"/>
      <c r="BM144" s="182"/>
    </row>
    <row r="145" spans="1:69" s="187" customFormat="1" ht="32.25" customHeight="1" x14ac:dyDescent="0.65"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R145" s="189"/>
      <c r="S145" s="189"/>
      <c r="AA145" s="190"/>
      <c r="BD145" s="191"/>
      <c r="BE145" s="191"/>
      <c r="BF145" s="191"/>
      <c r="BG145" s="191"/>
      <c r="BH145" s="191"/>
      <c r="BI145" s="56"/>
      <c r="BJ145" s="192"/>
      <c r="BK145" s="192"/>
      <c r="BL145" s="192"/>
      <c r="BM145" s="192"/>
    </row>
    <row r="146" spans="1:69" s="181" customFormat="1" ht="48.75" customHeight="1" x14ac:dyDescent="0.6">
      <c r="A146" s="193" t="s">
        <v>361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R146" s="194"/>
      <c r="S146" s="19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BD146" s="195"/>
      <c r="BE146" s="195"/>
      <c r="BF146" s="195"/>
      <c r="BG146" s="195"/>
      <c r="BH146" s="195"/>
      <c r="BI146" s="56"/>
      <c r="BJ146" s="186"/>
      <c r="BK146" s="186"/>
      <c r="BL146" s="186"/>
      <c r="BM146" s="186"/>
    </row>
    <row r="147" spans="1:69" s="181" customFormat="1" ht="48.75" customHeight="1" x14ac:dyDescent="0.6">
      <c r="A147" s="164" t="s">
        <v>447</v>
      </c>
      <c r="R147" s="194"/>
      <c r="S147" s="194"/>
      <c r="BD147" s="195"/>
      <c r="BE147" s="195"/>
      <c r="BF147" s="195"/>
      <c r="BG147" s="195"/>
      <c r="BH147" s="195"/>
      <c r="BI147" s="56"/>
      <c r="BJ147" s="186"/>
      <c r="BK147" s="186"/>
      <c r="BL147" s="186"/>
      <c r="BM147" s="186"/>
    </row>
    <row r="148" spans="1:69" s="181" customFormat="1" ht="48.75" customHeight="1" thickBot="1" x14ac:dyDescent="0.65">
      <c r="A148" s="164"/>
      <c r="R148" s="194"/>
      <c r="S148" s="194"/>
      <c r="BD148" s="195"/>
      <c r="BE148" s="195"/>
      <c r="BF148" s="195"/>
      <c r="BG148" s="195"/>
      <c r="BH148" s="195"/>
      <c r="BI148" s="56"/>
      <c r="BJ148" s="186"/>
      <c r="BK148" s="186"/>
      <c r="BL148" s="186"/>
      <c r="BM148" s="186"/>
    </row>
    <row r="149" spans="1:69" s="37" customFormat="1" ht="108.6" customHeight="1" thickBot="1" x14ac:dyDescent="0.5">
      <c r="A149" s="289" t="s">
        <v>109</v>
      </c>
      <c r="B149" s="290"/>
      <c r="C149" s="290"/>
      <c r="D149" s="291"/>
      <c r="E149" s="292" t="s">
        <v>110</v>
      </c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293"/>
      <c r="BB149" s="293"/>
      <c r="BC149" s="293"/>
      <c r="BD149" s="293"/>
      <c r="BE149" s="294"/>
      <c r="BF149" s="295" t="s">
        <v>143</v>
      </c>
      <c r="BG149" s="290"/>
      <c r="BH149" s="290"/>
      <c r="BI149" s="296"/>
      <c r="BO149" s="38"/>
      <c r="BP149" s="38"/>
      <c r="BQ149" s="38"/>
    </row>
    <row r="150" spans="1:69" ht="117" customHeight="1" x14ac:dyDescent="0.25">
      <c r="A150" s="328" t="s">
        <v>132</v>
      </c>
      <c r="B150" s="329"/>
      <c r="C150" s="329"/>
      <c r="D150" s="330"/>
      <c r="E150" s="305" t="s">
        <v>265</v>
      </c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21"/>
      <c r="BF150" s="500" t="s">
        <v>409</v>
      </c>
      <c r="BG150" s="501"/>
      <c r="BH150" s="501"/>
      <c r="BI150" s="502"/>
      <c r="BO150" s="3"/>
      <c r="BP150" s="3"/>
      <c r="BQ150" s="3"/>
    </row>
    <row r="151" spans="1:69" ht="100.5" customHeight="1" x14ac:dyDescent="0.25">
      <c r="A151" s="284" t="s">
        <v>133</v>
      </c>
      <c r="B151" s="285"/>
      <c r="C151" s="285"/>
      <c r="D151" s="286"/>
      <c r="E151" s="305" t="s">
        <v>266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21"/>
      <c r="BF151" s="320" t="s">
        <v>409</v>
      </c>
      <c r="BG151" s="274"/>
      <c r="BH151" s="274"/>
      <c r="BI151" s="275"/>
      <c r="BO151" s="3"/>
      <c r="BP151" s="3"/>
      <c r="BQ151" s="3"/>
    </row>
    <row r="152" spans="1:69" ht="60" customHeight="1" x14ac:dyDescent="0.25">
      <c r="A152" s="284" t="s">
        <v>234</v>
      </c>
      <c r="B152" s="285"/>
      <c r="C152" s="285"/>
      <c r="D152" s="286"/>
      <c r="E152" s="476" t="s">
        <v>363</v>
      </c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7"/>
      <c r="T152" s="477"/>
      <c r="U152" s="477"/>
      <c r="V152" s="477"/>
      <c r="W152" s="477"/>
      <c r="X152" s="477"/>
      <c r="Y152" s="477"/>
      <c r="Z152" s="477"/>
      <c r="AA152" s="477"/>
      <c r="AB152" s="477"/>
      <c r="AC152" s="477"/>
      <c r="AD152" s="477"/>
      <c r="AE152" s="477"/>
      <c r="AF152" s="477"/>
      <c r="AG152" s="477"/>
      <c r="AH152" s="477"/>
      <c r="AI152" s="477"/>
      <c r="AJ152" s="477"/>
      <c r="AK152" s="477"/>
      <c r="AL152" s="477"/>
      <c r="AM152" s="477"/>
      <c r="AN152" s="477"/>
      <c r="AO152" s="477"/>
      <c r="AP152" s="477"/>
      <c r="AQ152" s="477"/>
      <c r="AR152" s="477"/>
      <c r="AS152" s="477"/>
      <c r="AT152" s="477"/>
      <c r="AU152" s="477"/>
      <c r="AV152" s="477"/>
      <c r="AW152" s="477"/>
      <c r="AX152" s="477"/>
      <c r="AY152" s="477"/>
      <c r="AZ152" s="477"/>
      <c r="BA152" s="477"/>
      <c r="BB152" s="477"/>
      <c r="BC152" s="477"/>
      <c r="BD152" s="477"/>
      <c r="BE152" s="478"/>
      <c r="BF152" s="320" t="s">
        <v>300</v>
      </c>
      <c r="BG152" s="300"/>
      <c r="BH152" s="300"/>
      <c r="BI152" s="301"/>
      <c r="BO152" s="3"/>
      <c r="BP152" s="3"/>
      <c r="BQ152" s="3"/>
    </row>
    <row r="153" spans="1:69" ht="52.5" customHeight="1" x14ac:dyDescent="0.25">
      <c r="A153" s="284" t="s">
        <v>235</v>
      </c>
      <c r="B153" s="285"/>
      <c r="C153" s="285"/>
      <c r="D153" s="286"/>
      <c r="E153" s="476" t="s">
        <v>364</v>
      </c>
      <c r="F153" s="477"/>
      <c r="G153" s="477"/>
      <c r="H153" s="477"/>
      <c r="I153" s="477"/>
      <c r="J153" s="477"/>
      <c r="K153" s="477"/>
      <c r="L153" s="477"/>
      <c r="M153" s="477"/>
      <c r="N153" s="477"/>
      <c r="O153" s="477"/>
      <c r="P153" s="477"/>
      <c r="Q153" s="477"/>
      <c r="R153" s="477"/>
      <c r="S153" s="477"/>
      <c r="T153" s="477"/>
      <c r="U153" s="477"/>
      <c r="V153" s="477"/>
      <c r="W153" s="477"/>
      <c r="X153" s="477"/>
      <c r="Y153" s="477"/>
      <c r="Z153" s="477"/>
      <c r="AA153" s="477"/>
      <c r="AB153" s="477"/>
      <c r="AC153" s="477"/>
      <c r="AD153" s="477"/>
      <c r="AE153" s="477"/>
      <c r="AF153" s="477"/>
      <c r="AG153" s="477"/>
      <c r="AH153" s="477"/>
      <c r="AI153" s="477"/>
      <c r="AJ153" s="477"/>
      <c r="AK153" s="477"/>
      <c r="AL153" s="477"/>
      <c r="AM153" s="477"/>
      <c r="AN153" s="477"/>
      <c r="AO153" s="477"/>
      <c r="AP153" s="477"/>
      <c r="AQ153" s="477"/>
      <c r="AR153" s="477"/>
      <c r="AS153" s="477"/>
      <c r="AT153" s="477"/>
      <c r="AU153" s="477"/>
      <c r="AV153" s="477"/>
      <c r="AW153" s="477"/>
      <c r="AX153" s="477"/>
      <c r="AY153" s="477"/>
      <c r="AZ153" s="477"/>
      <c r="BA153" s="477"/>
      <c r="BB153" s="477"/>
      <c r="BC153" s="477"/>
      <c r="BD153" s="477"/>
      <c r="BE153" s="478"/>
      <c r="BF153" s="320" t="s">
        <v>144</v>
      </c>
      <c r="BG153" s="300"/>
      <c r="BH153" s="300"/>
      <c r="BI153" s="301"/>
      <c r="BO153" s="3"/>
      <c r="BP153" s="3"/>
      <c r="BQ153" s="3"/>
    </row>
    <row r="154" spans="1:69" ht="57" customHeight="1" x14ac:dyDescent="0.25">
      <c r="A154" s="284" t="s">
        <v>236</v>
      </c>
      <c r="B154" s="285"/>
      <c r="C154" s="285"/>
      <c r="D154" s="286"/>
      <c r="E154" s="305" t="s">
        <v>260</v>
      </c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21"/>
      <c r="BF154" s="320" t="s">
        <v>301</v>
      </c>
      <c r="BG154" s="300"/>
      <c r="BH154" s="300"/>
      <c r="BI154" s="301"/>
      <c r="BO154" s="3"/>
      <c r="BP154" s="3"/>
      <c r="BQ154" s="3"/>
    </row>
    <row r="155" spans="1:69" ht="48.75" customHeight="1" x14ac:dyDescent="0.25">
      <c r="A155" s="284" t="s">
        <v>237</v>
      </c>
      <c r="B155" s="285"/>
      <c r="C155" s="285"/>
      <c r="D155" s="286"/>
      <c r="E155" s="305" t="s">
        <v>417</v>
      </c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21"/>
      <c r="BF155" s="320" t="s">
        <v>186</v>
      </c>
      <c r="BG155" s="300"/>
      <c r="BH155" s="300"/>
      <c r="BI155" s="301"/>
      <c r="BO155" s="3"/>
      <c r="BP155" s="3"/>
      <c r="BQ155" s="3"/>
    </row>
    <row r="156" spans="1:69" ht="49.5" customHeight="1" x14ac:dyDescent="0.25">
      <c r="A156" s="284" t="s">
        <v>238</v>
      </c>
      <c r="B156" s="285"/>
      <c r="C156" s="285"/>
      <c r="D156" s="286"/>
      <c r="E156" s="476" t="s">
        <v>365</v>
      </c>
      <c r="F156" s="477"/>
      <c r="G156" s="477"/>
      <c r="H156" s="477"/>
      <c r="I156" s="477"/>
      <c r="J156" s="477"/>
      <c r="K156" s="477"/>
      <c r="L156" s="477"/>
      <c r="M156" s="477"/>
      <c r="N156" s="477"/>
      <c r="O156" s="477"/>
      <c r="P156" s="477"/>
      <c r="Q156" s="477"/>
      <c r="R156" s="477"/>
      <c r="S156" s="477"/>
      <c r="T156" s="477"/>
      <c r="U156" s="477"/>
      <c r="V156" s="477"/>
      <c r="W156" s="477"/>
      <c r="X156" s="477"/>
      <c r="Y156" s="477"/>
      <c r="Z156" s="477"/>
      <c r="AA156" s="477"/>
      <c r="AB156" s="477"/>
      <c r="AC156" s="477"/>
      <c r="AD156" s="477"/>
      <c r="AE156" s="477"/>
      <c r="AF156" s="477"/>
      <c r="AG156" s="477"/>
      <c r="AH156" s="477"/>
      <c r="AI156" s="477"/>
      <c r="AJ156" s="477"/>
      <c r="AK156" s="477"/>
      <c r="AL156" s="477"/>
      <c r="AM156" s="477"/>
      <c r="AN156" s="477"/>
      <c r="AO156" s="477"/>
      <c r="AP156" s="477"/>
      <c r="AQ156" s="477"/>
      <c r="AR156" s="477"/>
      <c r="AS156" s="477"/>
      <c r="AT156" s="477"/>
      <c r="AU156" s="477"/>
      <c r="AV156" s="477"/>
      <c r="AW156" s="477"/>
      <c r="AX156" s="477"/>
      <c r="AY156" s="477"/>
      <c r="AZ156" s="477"/>
      <c r="BA156" s="477"/>
      <c r="BB156" s="477"/>
      <c r="BC156" s="477"/>
      <c r="BD156" s="477"/>
      <c r="BE156" s="478"/>
      <c r="BF156" s="320" t="s">
        <v>116</v>
      </c>
      <c r="BG156" s="300"/>
      <c r="BH156" s="300"/>
      <c r="BI156" s="301"/>
      <c r="BO156" s="3"/>
      <c r="BP156" s="3"/>
      <c r="BQ156" s="3"/>
    </row>
    <row r="157" spans="1:69" ht="99.75" customHeight="1" x14ac:dyDescent="0.25">
      <c r="A157" s="284" t="s">
        <v>243</v>
      </c>
      <c r="B157" s="285"/>
      <c r="C157" s="285"/>
      <c r="D157" s="286"/>
      <c r="E157" s="305" t="s">
        <v>381</v>
      </c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21"/>
      <c r="BF157" s="320" t="s">
        <v>362</v>
      </c>
      <c r="BG157" s="300"/>
      <c r="BH157" s="300"/>
      <c r="BI157" s="301"/>
      <c r="BO157" s="3"/>
      <c r="BP157" s="3"/>
      <c r="BQ157" s="3"/>
    </row>
    <row r="158" spans="1:69" ht="45" customHeight="1" x14ac:dyDescent="0.25">
      <c r="A158" s="284" t="s">
        <v>244</v>
      </c>
      <c r="B158" s="285"/>
      <c r="C158" s="285"/>
      <c r="D158" s="286"/>
      <c r="E158" s="305" t="s">
        <v>274</v>
      </c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21"/>
      <c r="BF158" s="320" t="s">
        <v>117</v>
      </c>
      <c r="BG158" s="274"/>
      <c r="BH158" s="274"/>
      <c r="BI158" s="275"/>
      <c r="BO158" s="3"/>
      <c r="BP158" s="3"/>
      <c r="BQ158" s="3"/>
    </row>
    <row r="159" spans="1:69" ht="50.25" customHeight="1" x14ac:dyDescent="0.25">
      <c r="A159" s="284" t="s">
        <v>242</v>
      </c>
      <c r="B159" s="285"/>
      <c r="C159" s="285"/>
      <c r="D159" s="286"/>
      <c r="E159" s="305" t="s">
        <v>382</v>
      </c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21"/>
      <c r="BF159" s="320" t="s">
        <v>142</v>
      </c>
      <c r="BG159" s="300"/>
      <c r="BH159" s="300"/>
      <c r="BI159" s="301"/>
      <c r="BO159" s="3"/>
      <c r="BP159" s="3"/>
      <c r="BQ159" s="3"/>
    </row>
    <row r="160" spans="1:69" ht="51" customHeight="1" x14ac:dyDescent="0.25">
      <c r="A160" s="284" t="s">
        <v>241</v>
      </c>
      <c r="B160" s="285"/>
      <c r="C160" s="285"/>
      <c r="D160" s="286"/>
      <c r="E160" s="305" t="s">
        <v>275</v>
      </c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21"/>
      <c r="BF160" s="320" t="s">
        <v>142</v>
      </c>
      <c r="BG160" s="274"/>
      <c r="BH160" s="274"/>
      <c r="BI160" s="275"/>
      <c r="BO160" s="3"/>
      <c r="BP160" s="3"/>
      <c r="BQ160" s="3"/>
    </row>
    <row r="161" spans="1:69" ht="55.5" customHeight="1" x14ac:dyDescent="0.25">
      <c r="A161" s="345" t="s">
        <v>264</v>
      </c>
      <c r="B161" s="398"/>
      <c r="C161" s="398"/>
      <c r="D161" s="346"/>
      <c r="E161" s="313" t="s">
        <v>276</v>
      </c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4"/>
      <c r="AS161" s="314"/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4"/>
      <c r="BE161" s="551"/>
      <c r="BF161" s="612" t="s">
        <v>387</v>
      </c>
      <c r="BG161" s="341"/>
      <c r="BH161" s="341"/>
      <c r="BI161" s="342"/>
      <c r="BO161" s="3"/>
      <c r="BP161" s="3"/>
      <c r="BQ161" s="3"/>
    </row>
    <row r="162" spans="1:69" s="209" customFormat="1" ht="65.099999999999994" customHeight="1" thickBot="1" x14ac:dyDescent="0.5">
      <c r="A162" s="384" t="s">
        <v>380</v>
      </c>
      <c r="B162" s="385"/>
      <c r="C162" s="385"/>
      <c r="D162" s="386"/>
      <c r="E162" s="387" t="s">
        <v>397</v>
      </c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389"/>
      <c r="BF162" s="390" t="s">
        <v>239</v>
      </c>
      <c r="BG162" s="385"/>
      <c r="BH162" s="385"/>
      <c r="BI162" s="386"/>
      <c r="BJ162" s="208"/>
    </row>
    <row r="163" spans="1:69" ht="64.5" customHeight="1" x14ac:dyDescent="0.25">
      <c r="A163" s="328" t="s">
        <v>122</v>
      </c>
      <c r="B163" s="329"/>
      <c r="C163" s="329"/>
      <c r="D163" s="330"/>
      <c r="E163" s="503" t="s">
        <v>412</v>
      </c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  <c r="Q163" s="504"/>
      <c r="R163" s="504"/>
      <c r="S163" s="504"/>
      <c r="T163" s="504"/>
      <c r="U163" s="504"/>
      <c r="V163" s="504"/>
      <c r="W163" s="504"/>
      <c r="X163" s="504"/>
      <c r="Y163" s="504"/>
      <c r="Z163" s="504"/>
      <c r="AA163" s="504"/>
      <c r="AB163" s="504"/>
      <c r="AC163" s="504"/>
      <c r="AD163" s="504"/>
      <c r="AE163" s="504"/>
      <c r="AF163" s="504"/>
      <c r="AG163" s="504"/>
      <c r="AH163" s="504"/>
      <c r="AI163" s="504"/>
      <c r="AJ163" s="504"/>
      <c r="AK163" s="504"/>
      <c r="AL163" s="504"/>
      <c r="AM163" s="504"/>
      <c r="AN163" s="504"/>
      <c r="AO163" s="504"/>
      <c r="AP163" s="504"/>
      <c r="AQ163" s="504"/>
      <c r="AR163" s="504"/>
      <c r="AS163" s="504"/>
      <c r="AT163" s="504"/>
      <c r="AU163" s="504"/>
      <c r="AV163" s="504"/>
      <c r="AW163" s="504"/>
      <c r="AX163" s="504"/>
      <c r="AY163" s="504"/>
      <c r="AZ163" s="504"/>
      <c r="BA163" s="504"/>
      <c r="BB163" s="504"/>
      <c r="BC163" s="504"/>
      <c r="BD163" s="504"/>
      <c r="BE163" s="505"/>
      <c r="BF163" s="347" t="s">
        <v>230</v>
      </c>
      <c r="BG163" s="348"/>
      <c r="BH163" s="348"/>
      <c r="BI163" s="349"/>
      <c r="BO163" s="3"/>
      <c r="BP163" s="3"/>
      <c r="BQ163" s="3"/>
    </row>
    <row r="164" spans="1:69" ht="49.5" customHeight="1" x14ac:dyDescent="0.25">
      <c r="A164" s="284" t="s">
        <v>123</v>
      </c>
      <c r="B164" s="285"/>
      <c r="C164" s="285"/>
      <c r="D164" s="286"/>
      <c r="E164" s="308" t="s">
        <v>413</v>
      </c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V164" s="287"/>
      <c r="AW164" s="287"/>
      <c r="AX164" s="287"/>
      <c r="AY164" s="287"/>
      <c r="AZ164" s="287"/>
      <c r="BA164" s="287"/>
      <c r="BB164" s="287"/>
      <c r="BC164" s="287"/>
      <c r="BD164" s="287"/>
      <c r="BE164" s="288"/>
      <c r="BF164" s="320" t="s">
        <v>232</v>
      </c>
      <c r="BG164" s="274"/>
      <c r="BH164" s="274"/>
      <c r="BI164" s="275"/>
      <c r="BO164" s="3"/>
      <c r="BP164" s="3"/>
      <c r="BQ164" s="3"/>
    </row>
    <row r="165" spans="1:69" ht="51" customHeight="1" x14ac:dyDescent="0.25">
      <c r="A165" s="284" t="s">
        <v>278</v>
      </c>
      <c r="B165" s="285"/>
      <c r="C165" s="285"/>
      <c r="D165" s="286"/>
      <c r="E165" s="316" t="s">
        <v>416</v>
      </c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7"/>
      <c r="BF165" s="320" t="s">
        <v>127</v>
      </c>
      <c r="BG165" s="300"/>
      <c r="BH165" s="300"/>
      <c r="BI165" s="301"/>
      <c r="BO165" s="3"/>
      <c r="BP165" s="3"/>
      <c r="BQ165" s="3"/>
    </row>
    <row r="166" spans="1:69" ht="54" customHeight="1" x14ac:dyDescent="0.25">
      <c r="A166" s="284" t="s">
        <v>277</v>
      </c>
      <c r="B166" s="285"/>
      <c r="C166" s="285"/>
      <c r="D166" s="286"/>
      <c r="E166" s="308" t="s">
        <v>383</v>
      </c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7"/>
      <c r="AS166" s="287"/>
      <c r="AT166" s="287"/>
      <c r="AU166" s="287"/>
      <c r="AV166" s="287"/>
      <c r="AW166" s="287"/>
      <c r="AX166" s="287"/>
      <c r="AY166" s="287"/>
      <c r="AZ166" s="287"/>
      <c r="BA166" s="287"/>
      <c r="BB166" s="287"/>
      <c r="BC166" s="287"/>
      <c r="BD166" s="287"/>
      <c r="BE166" s="288"/>
      <c r="BF166" s="320" t="s">
        <v>131</v>
      </c>
      <c r="BG166" s="300"/>
      <c r="BH166" s="300"/>
      <c r="BI166" s="301"/>
      <c r="BO166" s="3"/>
      <c r="BP166" s="3"/>
      <c r="BQ166" s="3"/>
    </row>
    <row r="167" spans="1:69" ht="61.5" customHeight="1" x14ac:dyDescent="0.25">
      <c r="A167" s="284" t="s">
        <v>280</v>
      </c>
      <c r="B167" s="285"/>
      <c r="C167" s="285"/>
      <c r="D167" s="286"/>
      <c r="E167" s="305" t="s">
        <v>279</v>
      </c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21"/>
      <c r="BF167" s="320" t="s">
        <v>228</v>
      </c>
      <c r="BG167" s="274"/>
      <c r="BH167" s="274"/>
      <c r="BI167" s="275"/>
      <c r="BO167" s="3"/>
      <c r="BP167" s="3"/>
      <c r="BQ167" s="3"/>
    </row>
    <row r="168" spans="1:69" ht="60" customHeight="1" x14ac:dyDescent="0.25">
      <c r="A168" s="284" t="s">
        <v>282</v>
      </c>
      <c r="B168" s="285"/>
      <c r="C168" s="285"/>
      <c r="D168" s="286"/>
      <c r="E168" s="305" t="s">
        <v>423</v>
      </c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21"/>
      <c r="BF168" s="320" t="s">
        <v>169</v>
      </c>
      <c r="BG168" s="274"/>
      <c r="BH168" s="274"/>
      <c r="BI168" s="275"/>
      <c r="BO168" s="3"/>
      <c r="BP168" s="3"/>
      <c r="BQ168" s="3"/>
    </row>
    <row r="169" spans="1:69" ht="70.5" customHeight="1" x14ac:dyDescent="0.25">
      <c r="A169" s="284" t="s">
        <v>283</v>
      </c>
      <c r="B169" s="285"/>
      <c r="C169" s="285"/>
      <c r="D169" s="286"/>
      <c r="E169" s="609" t="s">
        <v>384</v>
      </c>
      <c r="F169" s="610"/>
      <c r="G169" s="610"/>
      <c r="H169" s="610"/>
      <c r="I169" s="610"/>
      <c r="J169" s="610"/>
      <c r="K169" s="610"/>
      <c r="L169" s="610"/>
      <c r="M169" s="610"/>
      <c r="N169" s="610"/>
      <c r="O169" s="610"/>
      <c r="P169" s="610"/>
      <c r="Q169" s="610"/>
      <c r="R169" s="610"/>
      <c r="S169" s="610"/>
      <c r="T169" s="610"/>
      <c r="U169" s="610"/>
      <c r="V169" s="610"/>
      <c r="W169" s="610"/>
      <c r="X169" s="610"/>
      <c r="Y169" s="610"/>
      <c r="Z169" s="610"/>
      <c r="AA169" s="610"/>
      <c r="AB169" s="610"/>
      <c r="AC169" s="610"/>
      <c r="AD169" s="610"/>
      <c r="AE169" s="610"/>
      <c r="AF169" s="610"/>
      <c r="AG169" s="610"/>
      <c r="AH169" s="610"/>
      <c r="AI169" s="610"/>
      <c r="AJ169" s="610"/>
      <c r="AK169" s="610"/>
      <c r="AL169" s="610"/>
      <c r="AM169" s="610"/>
      <c r="AN169" s="610"/>
      <c r="AO169" s="610"/>
      <c r="AP169" s="610"/>
      <c r="AQ169" s="610"/>
      <c r="AR169" s="610"/>
      <c r="AS169" s="610"/>
      <c r="AT169" s="610"/>
      <c r="AU169" s="610"/>
      <c r="AV169" s="610"/>
      <c r="AW169" s="610"/>
      <c r="AX169" s="610"/>
      <c r="AY169" s="610"/>
      <c r="AZ169" s="610"/>
      <c r="BA169" s="610"/>
      <c r="BB169" s="610"/>
      <c r="BC169" s="610"/>
      <c r="BD169" s="610"/>
      <c r="BE169" s="611"/>
      <c r="BF169" s="320" t="s">
        <v>171</v>
      </c>
      <c r="BG169" s="274"/>
      <c r="BH169" s="274"/>
      <c r="BI169" s="275"/>
      <c r="BO169" s="3"/>
      <c r="BP169" s="3"/>
      <c r="BQ169" s="3"/>
    </row>
    <row r="170" spans="1:69" s="41" customFormat="1" ht="87" customHeight="1" x14ac:dyDescent="0.5">
      <c r="A170" s="284" t="s">
        <v>284</v>
      </c>
      <c r="B170" s="285"/>
      <c r="C170" s="285"/>
      <c r="D170" s="286"/>
      <c r="E170" s="603" t="s">
        <v>424</v>
      </c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  <c r="AA170" s="604"/>
      <c r="AB170" s="604"/>
      <c r="AC170" s="604"/>
      <c r="AD170" s="604"/>
      <c r="AE170" s="604"/>
      <c r="AF170" s="604"/>
      <c r="AG170" s="604"/>
      <c r="AH170" s="604"/>
      <c r="AI170" s="604"/>
      <c r="AJ170" s="604"/>
      <c r="AK170" s="604"/>
      <c r="AL170" s="604"/>
      <c r="AM170" s="604"/>
      <c r="AN170" s="604"/>
      <c r="AO170" s="604"/>
      <c r="AP170" s="604"/>
      <c r="AQ170" s="604"/>
      <c r="AR170" s="604"/>
      <c r="AS170" s="604"/>
      <c r="AT170" s="604"/>
      <c r="AU170" s="604"/>
      <c r="AV170" s="604"/>
      <c r="AW170" s="604"/>
      <c r="AX170" s="604"/>
      <c r="AY170" s="604"/>
      <c r="AZ170" s="604"/>
      <c r="BA170" s="604"/>
      <c r="BB170" s="604"/>
      <c r="BC170" s="604"/>
      <c r="BD170" s="604"/>
      <c r="BE170" s="605"/>
      <c r="BF170" s="320" t="s">
        <v>173</v>
      </c>
      <c r="BG170" s="274"/>
      <c r="BH170" s="274"/>
      <c r="BI170" s="275"/>
      <c r="BJ170" s="60"/>
      <c r="BK170" s="49"/>
      <c r="BL170" s="43"/>
      <c r="BM170" s="43"/>
    </row>
    <row r="171" spans="1:69" s="41" customFormat="1" ht="82.5" customHeight="1" x14ac:dyDescent="0.5">
      <c r="A171" s="284" t="s">
        <v>285</v>
      </c>
      <c r="B171" s="285"/>
      <c r="C171" s="285"/>
      <c r="D171" s="286"/>
      <c r="E171" s="606" t="s">
        <v>425</v>
      </c>
      <c r="F171" s="607"/>
      <c r="G171" s="607"/>
      <c r="H171" s="607"/>
      <c r="I171" s="607"/>
      <c r="J171" s="607"/>
      <c r="K171" s="607"/>
      <c r="L171" s="607"/>
      <c r="M171" s="607"/>
      <c r="N171" s="607"/>
      <c r="O171" s="607"/>
      <c r="P171" s="607"/>
      <c r="Q171" s="607"/>
      <c r="R171" s="607"/>
      <c r="S171" s="607"/>
      <c r="T171" s="607"/>
      <c r="U171" s="607"/>
      <c r="V171" s="607"/>
      <c r="W171" s="607"/>
      <c r="X171" s="607"/>
      <c r="Y171" s="607"/>
      <c r="Z171" s="607"/>
      <c r="AA171" s="607"/>
      <c r="AB171" s="607"/>
      <c r="AC171" s="607"/>
      <c r="AD171" s="607"/>
      <c r="AE171" s="607"/>
      <c r="AF171" s="607"/>
      <c r="AG171" s="607"/>
      <c r="AH171" s="607"/>
      <c r="AI171" s="607"/>
      <c r="AJ171" s="607"/>
      <c r="AK171" s="607"/>
      <c r="AL171" s="607"/>
      <c r="AM171" s="607"/>
      <c r="AN171" s="607"/>
      <c r="AO171" s="607"/>
      <c r="AP171" s="607"/>
      <c r="AQ171" s="607"/>
      <c r="AR171" s="607"/>
      <c r="AS171" s="607"/>
      <c r="AT171" s="607"/>
      <c r="AU171" s="607"/>
      <c r="AV171" s="607"/>
      <c r="AW171" s="607"/>
      <c r="AX171" s="607"/>
      <c r="AY171" s="607"/>
      <c r="AZ171" s="607"/>
      <c r="BA171" s="607"/>
      <c r="BB171" s="607"/>
      <c r="BC171" s="607"/>
      <c r="BD171" s="607"/>
      <c r="BE171" s="608"/>
      <c r="BF171" s="320" t="s">
        <v>268</v>
      </c>
      <c r="BG171" s="274"/>
      <c r="BH171" s="274"/>
      <c r="BI171" s="275"/>
      <c r="BJ171" s="60"/>
      <c r="BK171" s="49"/>
      <c r="BL171" s="43"/>
      <c r="BM171" s="43"/>
    </row>
    <row r="172" spans="1:69" s="41" customFormat="1" ht="81" customHeight="1" x14ac:dyDescent="0.5">
      <c r="A172" s="284" t="s">
        <v>287</v>
      </c>
      <c r="B172" s="285"/>
      <c r="C172" s="285"/>
      <c r="D172" s="286"/>
      <c r="E172" s="308" t="s">
        <v>433</v>
      </c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7"/>
      <c r="AS172" s="287"/>
      <c r="AT172" s="287"/>
      <c r="AU172" s="287"/>
      <c r="AV172" s="287"/>
      <c r="AW172" s="287"/>
      <c r="AX172" s="287"/>
      <c r="AY172" s="287"/>
      <c r="AZ172" s="287"/>
      <c r="BA172" s="287"/>
      <c r="BB172" s="287"/>
      <c r="BC172" s="287"/>
      <c r="BD172" s="287"/>
      <c r="BE172" s="288"/>
      <c r="BF172" s="320" t="s">
        <v>225</v>
      </c>
      <c r="BG172" s="274"/>
      <c r="BH172" s="274"/>
      <c r="BI172" s="275"/>
      <c r="BJ172" s="615" t="s">
        <v>431</v>
      </c>
      <c r="BK172" s="616"/>
      <c r="BL172" s="616"/>
      <c r="BM172" s="616"/>
      <c r="BN172" s="616"/>
    </row>
    <row r="173" spans="1:69" s="41" customFormat="1" ht="81" customHeight="1" x14ac:dyDescent="0.5">
      <c r="A173" s="284" t="s">
        <v>289</v>
      </c>
      <c r="B173" s="285"/>
      <c r="C173" s="285"/>
      <c r="D173" s="286"/>
      <c r="E173" s="305" t="s">
        <v>434</v>
      </c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21"/>
      <c r="BF173" s="320" t="s">
        <v>226</v>
      </c>
      <c r="BG173" s="274"/>
      <c r="BH173" s="274"/>
      <c r="BI173" s="275"/>
      <c r="BJ173" s="60"/>
      <c r="BK173" s="49"/>
      <c r="BL173" s="43"/>
      <c r="BM173" s="43"/>
    </row>
    <row r="174" spans="1:69" s="41" customFormat="1" ht="67.5" customHeight="1" x14ac:dyDescent="0.5">
      <c r="A174" s="284" t="s">
        <v>290</v>
      </c>
      <c r="B174" s="285"/>
      <c r="C174" s="285"/>
      <c r="D174" s="286"/>
      <c r="E174" s="305" t="s">
        <v>339</v>
      </c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6"/>
      <c r="AS174" s="306"/>
      <c r="AT174" s="306"/>
      <c r="AU174" s="306"/>
      <c r="AV174" s="306"/>
      <c r="AW174" s="306"/>
      <c r="AX174" s="306"/>
      <c r="AY174" s="306"/>
      <c r="AZ174" s="306"/>
      <c r="BA174" s="306"/>
      <c r="BB174" s="306"/>
      <c r="BC174" s="306"/>
      <c r="BD174" s="306"/>
      <c r="BE174" s="321"/>
      <c r="BF174" s="320" t="s">
        <v>388</v>
      </c>
      <c r="BG174" s="274"/>
      <c r="BH174" s="274"/>
      <c r="BI174" s="275"/>
      <c r="BJ174" s="60"/>
      <c r="BK174" s="49"/>
      <c r="BL174" s="43"/>
      <c r="BM174" s="43"/>
    </row>
    <row r="175" spans="1:69" s="41" customFormat="1" ht="67.5" customHeight="1" x14ac:dyDescent="0.5">
      <c r="A175" s="284" t="s">
        <v>291</v>
      </c>
      <c r="B175" s="285"/>
      <c r="C175" s="285"/>
      <c r="D175" s="286"/>
      <c r="E175" s="305" t="s">
        <v>340</v>
      </c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21"/>
      <c r="BF175" s="320" t="s">
        <v>389</v>
      </c>
      <c r="BG175" s="274"/>
      <c r="BH175" s="274"/>
      <c r="BI175" s="275"/>
      <c r="BJ175" s="60"/>
      <c r="BK175" s="49"/>
      <c r="BL175" s="43"/>
      <c r="BM175" s="43"/>
    </row>
    <row r="176" spans="1:69" s="41" customFormat="1" ht="45" customHeight="1" thickBot="1" x14ac:dyDescent="0.55000000000000004">
      <c r="A176" s="284" t="s">
        <v>292</v>
      </c>
      <c r="B176" s="285"/>
      <c r="C176" s="285"/>
      <c r="D176" s="286"/>
      <c r="E176" s="287" t="s">
        <v>366</v>
      </c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  <c r="AT176" s="287"/>
      <c r="AU176" s="287"/>
      <c r="AV176" s="287"/>
      <c r="AW176" s="287"/>
      <c r="AX176" s="287"/>
      <c r="AY176" s="287"/>
      <c r="AZ176" s="287"/>
      <c r="BA176" s="287"/>
      <c r="BB176" s="287"/>
      <c r="BC176" s="287"/>
      <c r="BD176" s="287"/>
      <c r="BE176" s="287"/>
      <c r="BF176" s="320" t="s">
        <v>390</v>
      </c>
      <c r="BG176" s="274"/>
      <c r="BH176" s="274"/>
      <c r="BI176" s="275"/>
      <c r="BJ176" s="615" t="s">
        <v>431</v>
      </c>
      <c r="BK176" s="616"/>
      <c r="BL176" s="616"/>
      <c r="BM176" s="616"/>
      <c r="BN176" s="616"/>
    </row>
    <row r="177" spans="1:69" s="37" customFormat="1" ht="108.6" customHeight="1" thickBot="1" x14ac:dyDescent="0.5">
      <c r="A177" s="289" t="s">
        <v>109</v>
      </c>
      <c r="B177" s="290"/>
      <c r="C177" s="290"/>
      <c r="D177" s="291"/>
      <c r="E177" s="292" t="s">
        <v>110</v>
      </c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  <c r="AL177" s="293"/>
      <c r="AM177" s="293"/>
      <c r="AN177" s="293"/>
      <c r="AO177" s="293"/>
      <c r="AP177" s="293"/>
      <c r="AQ177" s="293"/>
      <c r="AR177" s="293"/>
      <c r="AS177" s="293"/>
      <c r="AT177" s="293"/>
      <c r="AU177" s="293"/>
      <c r="AV177" s="293"/>
      <c r="AW177" s="293"/>
      <c r="AX177" s="293"/>
      <c r="AY177" s="293"/>
      <c r="AZ177" s="293"/>
      <c r="BA177" s="293"/>
      <c r="BB177" s="293"/>
      <c r="BC177" s="293"/>
      <c r="BD177" s="293"/>
      <c r="BE177" s="294"/>
      <c r="BF177" s="295" t="s">
        <v>143</v>
      </c>
      <c r="BG177" s="290"/>
      <c r="BH177" s="290"/>
      <c r="BI177" s="296"/>
      <c r="BO177" s="38"/>
      <c r="BP177" s="38"/>
      <c r="BQ177" s="38"/>
    </row>
    <row r="178" spans="1:69" s="41" customFormat="1" ht="84" customHeight="1" thickBot="1" x14ac:dyDescent="0.55000000000000004">
      <c r="A178" s="373" t="s">
        <v>293</v>
      </c>
      <c r="B178" s="344"/>
      <c r="C178" s="344"/>
      <c r="D178" s="397"/>
      <c r="E178" s="309" t="s">
        <v>426</v>
      </c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10" t="s">
        <v>391</v>
      </c>
      <c r="BG178" s="311"/>
      <c r="BH178" s="311"/>
      <c r="BI178" s="312"/>
      <c r="BJ178" s="60"/>
      <c r="BK178" s="49"/>
      <c r="BL178" s="43"/>
      <c r="BM178" s="43"/>
    </row>
    <row r="179" spans="1:69" s="41" customFormat="1" ht="64.5" customHeight="1" x14ac:dyDescent="0.5">
      <c r="A179" s="328" t="s">
        <v>134</v>
      </c>
      <c r="B179" s="329"/>
      <c r="C179" s="329"/>
      <c r="D179" s="330"/>
      <c r="E179" s="331" t="s">
        <v>418</v>
      </c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332"/>
      <c r="AQ179" s="332"/>
      <c r="AR179" s="332"/>
      <c r="AS179" s="332"/>
      <c r="AT179" s="332"/>
      <c r="AU179" s="332"/>
      <c r="AV179" s="332"/>
      <c r="AW179" s="332"/>
      <c r="AX179" s="332"/>
      <c r="AY179" s="332"/>
      <c r="AZ179" s="332"/>
      <c r="BA179" s="332"/>
      <c r="BB179" s="332"/>
      <c r="BC179" s="332"/>
      <c r="BD179" s="332"/>
      <c r="BE179" s="333"/>
      <c r="BF179" s="334" t="s">
        <v>239</v>
      </c>
      <c r="BG179" s="335"/>
      <c r="BH179" s="335"/>
      <c r="BI179" s="336"/>
      <c r="BJ179" s="60"/>
      <c r="BK179" s="49"/>
      <c r="BL179" s="43"/>
      <c r="BM179" s="43"/>
    </row>
    <row r="180" spans="1:69" s="41" customFormat="1" ht="53.25" customHeight="1" x14ac:dyDescent="0.5">
      <c r="A180" s="284" t="s">
        <v>135</v>
      </c>
      <c r="B180" s="285"/>
      <c r="C180" s="285"/>
      <c r="D180" s="286"/>
      <c r="E180" s="337" t="s">
        <v>428</v>
      </c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8"/>
      <c r="BD180" s="338"/>
      <c r="BE180" s="339"/>
      <c r="BF180" s="340" t="s">
        <v>245</v>
      </c>
      <c r="BG180" s="341"/>
      <c r="BH180" s="341"/>
      <c r="BI180" s="342"/>
      <c r="BJ180" s="60"/>
      <c r="BK180" s="49"/>
      <c r="BL180" s="43"/>
      <c r="BM180" s="43"/>
    </row>
    <row r="181" spans="1:69" ht="57.75" customHeight="1" x14ac:dyDescent="0.25">
      <c r="A181" s="284" t="s">
        <v>136</v>
      </c>
      <c r="B181" s="285"/>
      <c r="C181" s="285"/>
      <c r="D181" s="286"/>
      <c r="E181" s="317" t="s">
        <v>341</v>
      </c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318"/>
      <c r="AI181" s="318"/>
      <c r="AJ181" s="318"/>
      <c r="AK181" s="318"/>
      <c r="AL181" s="318"/>
      <c r="AM181" s="318"/>
      <c r="AN181" s="318"/>
      <c r="AO181" s="318"/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9"/>
      <c r="BF181" s="320" t="s">
        <v>178</v>
      </c>
      <c r="BG181" s="300"/>
      <c r="BH181" s="300"/>
      <c r="BI181" s="301"/>
      <c r="BO181" s="3"/>
      <c r="BP181" s="3"/>
      <c r="BQ181" s="3"/>
    </row>
    <row r="182" spans="1:69" ht="54.75" customHeight="1" x14ac:dyDescent="0.25">
      <c r="A182" s="284" t="s">
        <v>138</v>
      </c>
      <c r="B182" s="285"/>
      <c r="C182" s="285"/>
      <c r="D182" s="286"/>
      <c r="E182" s="316" t="s">
        <v>385</v>
      </c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06"/>
      <c r="AZ182" s="306"/>
      <c r="BA182" s="306"/>
      <c r="BB182" s="306"/>
      <c r="BC182" s="306"/>
      <c r="BD182" s="306"/>
      <c r="BE182" s="307"/>
      <c r="BF182" s="273" t="s">
        <v>177</v>
      </c>
      <c r="BG182" s="300"/>
      <c r="BH182" s="300"/>
      <c r="BI182" s="301"/>
      <c r="BO182" s="3"/>
      <c r="BP182" s="3"/>
      <c r="BQ182" s="3"/>
    </row>
    <row r="183" spans="1:69" ht="48" customHeight="1" x14ac:dyDescent="0.25">
      <c r="A183" s="284" t="s">
        <v>139</v>
      </c>
      <c r="B183" s="285"/>
      <c r="C183" s="285"/>
      <c r="D183" s="286"/>
      <c r="E183" s="305" t="s">
        <v>267</v>
      </c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7"/>
      <c r="BF183" s="273" t="s">
        <v>179</v>
      </c>
      <c r="BG183" s="300"/>
      <c r="BH183" s="300"/>
      <c r="BI183" s="301"/>
      <c r="BO183" s="3"/>
      <c r="BP183" s="3"/>
      <c r="BQ183" s="3"/>
    </row>
    <row r="184" spans="1:69" ht="57.75" customHeight="1" x14ac:dyDescent="0.25">
      <c r="A184" s="284" t="s">
        <v>140</v>
      </c>
      <c r="B184" s="285"/>
      <c r="C184" s="285"/>
      <c r="D184" s="286"/>
      <c r="E184" s="313" t="s">
        <v>427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4"/>
      <c r="BA184" s="314"/>
      <c r="BB184" s="314"/>
      <c r="BC184" s="314"/>
      <c r="BD184" s="314"/>
      <c r="BE184" s="315"/>
      <c r="BF184" s="273" t="s">
        <v>180</v>
      </c>
      <c r="BG184" s="300"/>
      <c r="BH184" s="300"/>
      <c r="BI184" s="301"/>
      <c r="BO184" s="3"/>
      <c r="BP184" s="3"/>
      <c r="BQ184" s="3"/>
    </row>
    <row r="185" spans="1:69" s="41" customFormat="1" ht="56.25" customHeight="1" x14ac:dyDescent="0.5">
      <c r="A185" s="302" t="s">
        <v>248</v>
      </c>
      <c r="B185" s="303"/>
      <c r="C185" s="303"/>
      <c r="D185" s="304"/>
      <c r="E185" s="325" t="s">
        <v>432</v>
      </c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7"/>
      <c r="BF185" s="322" t="s">
        <v>189</v>
      </c>
      <c r="BG185" s="323"/>
      <c r="BH185" s="323"/>
      <c r="BI185" s="324"/>
      <c r="BJ185" s="49"/>
      <c r="BK185" s="43"/>
      <c r="BL185" s="43"/>
    </row>
    <row r="186" spans="1:69" s="41" customFormat="1" ht="54" customHeight="1" x14ac:dyDescent="0.5">
      <c r="A186" s="302" t="s">
        <v>249</v>
      </c>
      <c r="B186" s="303"/>
      <c r="C186" s="303"/>
      <c r="D186" s="304"/>
      <c r="E186" s="321" t="s">
        <v>430</v>
      </c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  <c r="AT186" s="287"/>
      <c r="AU186" s="287"/>
      <c r="AV186" s="287"/>
      <c r="AW186" s="287"/>
      <c r="AX186" s="287"/>
      <c r="AY186" s="287"/>
      <c r="AZ186" s="287"/>
      <c r="BA186" s="287"/>
      <c r="BB186" s="287"/>
      <c r="BC186" s="287"/>
      <c r="BD186" s="287"/>
      <c r="BE186" s="288"/>
      <c r="BF186" s="322" t="s">
        <v>190</v>
      </c>
      <c r="BG186" s="323"/>
      <c r="BH186" s="323"/>
      <c r="BI186" s="324"/>
      <c r="BJ186" s="49"/>
      <c r="BK186" s="43"/>
      <c r="BL186" s="43"/>
    </row>
    <row r="187" spans="1:69" s="41" customFormat="1" ht="48" customHeight="1" x14ac:dyDescent="0.5">
      <c r="A187" s="302" t="s">
        <v>303</v>
      </c>
      <c r="B187" s="303"/>
      <c r="C187" s="303"/>
      <c r="D187" s="304"/>
      <c r="E187" s="305" t="s">
        <v>435</v>
      </c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6"/>
      <c r="AZ187" s="306"/>
      <c r="BA187" s="306"/>
      <c r="BB187" s="306"/>
      <c r="BC187" s="306"/>
      <c r="BD187" s="306"/>
      <c r="BE187" s="307"/>
      <c r="BF187" s="273" t="s">
        <v>191</v>
      </c>
      <c r="BG187" s="300"/>
      <c r="BH187" s="300"/>
      <c r="BI187" s="301"/>
      <c r="BJ187" s="49"/>
      <c r="BK187" s="43"/>
      <c r="BL187" s="43"/>
    </row>
    <row r="188" spans="1:69" s="41" customFormat="1" ht="52.5" customHeight="1" x14ac:dyDescent="0.5">
      <c r="A188" s="302" t="s">
        <v>304</v>
      </c>
      <c r="B188" s="303"/>
      <c r="C188" s="303"/>
      <c r="D188" s="304"/>
      <c r="E188" s="305" t="s">
        <v>305</v>
      </c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6"/>
      <c r="AT188" s="306"/>
      <c r="AU188" s="306"/>
      <c r="AV188" s="306"/>
      <c r="AW188" s="306"/>
      <c r="AX188" s="306"/>
      <c r="AY188" s="306"/>
      <c r="AZ188" s="306"/>
      <c r="BA188" s="306"/>
      <c r="BB188" s="306"/>
      <c r="BC188" s="306"/>
      <c r="BD188" s="306"/>
      <c r="BE188" s="307"/>
      <c r="BF188" s="273" t="s">
        <v>191</v>
      </c>
      <c r="BG188" s="300"/>
      <c r="BH188" s="300"/>
      <c r="BI188" s="301"/>
      <c r="BJ188" s="49"/>
      <c r="BK188" s="43"/>
      <c r="BL188" s="43"/>
    </row>
    <row r="189" spans="1:69" s="41" customFormat="1" ht="55.5" customHeight="1" x14ac:dyDescent="0.5">
      <c r="A189" s="302" t="s">
        <v>306</v>
      </c>
      <c r="B189" s="303"/>
      <c r="C189" s="303"/>
      <c r="D189" s="304"/>
      <c r="E189" s="305" t="s">
        <v>344</v>
      </c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6"/>
      <c r="AT189" s="306"/>
      <c r="AU189" s="306"/>
      <c r="AV189" s="306"/>
      <c r="AW189" s="306"/>
      <c r="AX189" s="306"/>
      <c r="AY189" s="306"/>
      <c r="AZ189" s="306"/>
      <c r="BA189" s="306"/>
      <c r="BB189" s="306"/>
      <c r="BC189" s="306"/>
      <c r="BD189" s="306"/>
      <c r="BE189" s="307"/>
      <c r="BF189" s="273" t="s">
        <v>222</v>
      </c>
      <c r="BG189" s="300"/>
      <c r="BH189" s="300"/>
      <c r="BI189" s="301"/>
      <c r="BJ189" s="49"/>
      <c r="BK189" s="43"/>
      <c r="BL189" s="43"/>
    </row>
    <row r="190" spans="1:69" s="41" customFormat="1" ht="82.5" customHeight="1" x14ac:dyDescent="0.5">
      <c r="A190" s="302" t="s">
        <v>307</v>
      </c>
      <c r="B190" s="303"/>
      <c r="C190" s="303"/>
      <c r="D190" s="304"/>
      <c r="E190" s="305" t="s">
        <v>373</v>
      </c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  <c r="AX190" s="306"/>
      <c r="AY190" s="306"/>
      <c r="AZ190" s="306"/>
      <c r="BA190" s="306"/>
      <c r="BB190" s="306"/>
      <c r="BC190" s="306"/>
      <c r="BD190" s="306"/>
      <c r="BE190" s="307"/>
      <c r="BF190" s="273" t="s">
        <v>223</v>
      </c>
      <c r="BG190" s="300"/>
      <c r="BH190" s="300"/>
      <c r="BI190" s="301"/>
      <c r="BJ190" s="49"/>
      <c r="BK190" s="43"/>
      <c r="BL190" s="43"/>
    </row>
    <row r="191" spans="1:69" s="41" customFormat="1" ht="79.5" customHeight="1" x14ac:dyDescent="0.5">
      <c r="A191" s="302" t="s">
        <v>309</v>
      </c>
      <c r="B191" s="303"/>
      <c r="C191" s="303"/>
      <c r="D191" s="304"/>
      <c r="E191" s="305" t="s">
        <v>311</v>
      </c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  <c r="AX191" s="306"/>
      <c r="AY191" s="306"/>
      <c r="AZ191" s="306"/>
      <c r="BA191" s="306"/>
      <c r="BB191" s="306"/>
      <c r="BC191" s="306"/>
      <c r="BD191" s="306"/>
      <c r="BE191" s="307"/>
      <c r="BF191" s="273" t="s">
        <v>392</v>
      </c>
      <c r="BG191" s="300"/>
      <c r="BH191" s="300"/>
      <c r="BI191" s="301"/>
      <c r="BJ191" s="49"/>
      <c r="BK191" s="43"/>
      <c r="BL191" s="43"/>
    </row>
    <row r="192" spans="1:69" s="41" customFormat="1" ht="51" customHeight="1" x14ac:dyDescent="0.5">
      <c r="A192" s="302" t="s">
        <v>310</v>
      </c>
      <c r="B192" s="303"/>
      <c r="C192" s="303"/>
      <c r="D192" s="304"/>
      <c r="E192" s="305" t="s">
        <v>312</v>
      </c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7"/>
      <c r="BF192" s="273" t="s">
        <v>392</v>
      </c>
      <c r="BG192" s="300"/>
      <c r="BH192" s="300"/>
      <c r="BI192" s="301"/>
      <c r="BJ192" s="49"/>
      <c r="BK192" s="43"/>
      <c r="BL192" s="43"/>
    </row>
    <row r="193" spans="1:66" s="41" customFormat="1" ht="49.5" customHeight="1" x14ac:dyDescent="0.5">
      <c r="A193" s="284" t="s">
        <v>313</v>
      </c>
      <c r="B193" s="285"/>
      <c r="C193" s="285"/>
      <c r="D193" s="286"/>
      <c r="E193" s="308" t="s">
        <v>436</v>
      </c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87"/>
      <c r="AZ193" s="287"/>
      <c r="BA193" s="287"/>
      <c r="BB193" s="287"/>
      <c r="BC193" s="287"/>
      <c r="BD193" s="287"/>
      <c r="BE193" s="288"/>
      <c r="BF193" s="273" t="s">
        <v>393</v>
      </c>
      <c r="BG193" s="274"/>
      <c r="BH193" s="274"/>
      <c r="BI193" s="275"/>
      <c r="BJ193" s="49"/>
      <c r="BK193" s="613" t="s">
        <v>431</v>
      </c>
      <c r="BL193" s="614"/>
      <c r="BM193" s="614"/>
      <c r="BN193" s="614"/>
    </row>
    <row r="194" spans="1:66" s="41" customFormat="1" ht="51" customHeight="1" x14ac:dyDescent="0.5">
      <c r="A194" s="284" t="s">
        <v>316</v>
      </c>
      <c r="B194" s="285"/>
      <c r="C194" s="285"/>
      <c r="D194" s="286"/>
      <c r="E194" s="287" t="s">
        <v>317</v>
      </c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7"/>
      <c r="AS194" s="287"/>
      <c r="AT194" s="287"/>
      <c r="AU194" s="287"/>
      <c r="AV194" s="287"/>
      <c r="AW194" s="287"/>
      <c r="AX194" s="287"/>
      <c r="AY194" s="287"/>
      <c r="AZ194" s="287"/>
      <c r="BA194" s="287"/>
      <c r="BB194" s="287"/>
      <c r="BC194" s="287"/>
      <c r="BD194" s="287"/>
      <c r="BE194" s="288"/>
      <c r="BF194" s="273" t="s">
        <v>394</v>
      </c>
      <c r="BG194" s="274"/>
      <c r="BH194" s="274"/>
      <c r="BI194" s="275"/>
      <c r="BJ194" s="49"/>
      <c r="BK194" s="43"/>
      <c r="BL194" s="43"/>
    </row>
    <row r="195" spans="1:66" s="41" customFormat="1" ht="47.25" customHeight="1" x14ac:dyDescent="0.5">
      <c r="A195" s="284" t="s">
        <v>315</v>
      </c>
      <c r="B195" s="285"/>
      <c r="C195" s="285"/>
      <c r="D195" s="286"/>
      <c r="E195" s="287" t="s">
        <v>398</v>
      </c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  <c r="AT195" s="287"/>
      <c r="AU195" s="287"/>
      <c r="AV195" s="287"/>
      <c r="AW195" s="287"/>
      <c r="AX195" s="287"/>
      <c r="AY195" s="287"/>
      <c r="AZ195" s="287"/>
      <c r="BA195" s="287"/>
      <c r="BB195" s="287"/>
      <c r="BC195" s="287"/>
      <c r="BD195" s="287"/>
      <c r="BE195" s="288"/>
      <c r="BF195" s="273" t="s">
        <v>394</v>
      </c>
      <c r="BG195" s="274"/>
      <c r="BH195" s="274"/>
      <c r="BI195" s="275"/>
      <c r="BJ195" s="49"/>
      <c r="BK195" s="43"/>
      <c r="BL195" s="43"/>
    </row>
    <row r="196" spans="1:66" s="41" customFormat="1" ht="48.75" customHeight="1" x14ac:dyDescent="0.5">
      <c r="A196" s="284" t="s">
        <v>318</v>
      </c>
      <c r="B196" s="285"/>
      <c r="C196" s="285"/>
      <c r="D196" s="286"/>
      <c r="E196" s="287" t="s">
        <v>399</v>
      </c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  <c r="AT196" s="287"/>
      <c r="AU196" s="287"/>
      <c r="AV196" s="287"/>
      <c r="AW196" s="287"/>
      <c r="AX196" s="287"/>
      <c r="AY196" s="287"/>
      <c r="AZ196" s="287"/>
      <c r="BA196" s="287"/>
      <c r="BB196" s="287"/>
      <c r="BC196" s="287"/>
      <c r="BD196" s="287"/>
      <c r="BE196" s="288"/>
      <c r="BF196" s="273" t="s">
        <v>395</v>
      </c>
      <c r="BG196" s="274"/>
      <c r="BH196" s="274"/>
      <c r="BI196" s="275"/>
      <c r="BJ196" s="49"/>
      <c r="BK196" s="43"/>
      <c r="BL196" s="43"/>
    </row>
    <row r="197" spans="1:66" s="41" customFormat="1" ht="48.75" customHeight="1" x14ac:dyDescent="0.5">
      <c r="A197" s="284" t="s">
        <v>319</v>
      </c>
      <c r="B197" s="285"/>
      <c r="C197" s="285"/>
      <c r="D197" s="286"/>
      <c r="E197" s="287" t="s">
        <v>320</v>
      </c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7"/>
      <c r="AS197" s="287"/>
      <c r="AT197" s="287"/>
      <c r="AU197" s="287"/>
      <c r="AV197" s="287"/>
      <c r="AW197" s="287"/>
      <c r="AX197" s="287"/>
      <c r="AY197" s="287"/>
      <c r="AZ197" s="287"/>
      <c r="BA197" s="287"/>
      <c r="BB197" s="287"/>
      <c r="BC197" s="287"/>
      <c r="BD197" s="287"/>
      <c r="BE197" s="288"/>
      <c r="BF197" s="273" t="s">
        <v>400</v>
      </c>
      <c r="BG197" s="274"/>
      <c r="BH197" s="274"/>
      <c r="BI197" s="275"/>
      <c r="BJ197" s="49"/>
      <c r="BK197" s="43"/>
      <c r="BL197" s="43"/>
    </row>
    <row r="198" spans="1:66" s="41" customFormat="1" ht="45.75" customHeight="1" x14ac:dyDescent="0.5">
      <c r="A198" s="284" t="s">
        <v>321</v>
      </c>
      <c r="B198" s="285"/>
      <c r="C198" s="285"/>
      <c r="D198" s="286"/>
      <c r="E198" s="287" t="s">
        <v>326</v>
      </c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  <c r="AT198" s="287"/>
      <c r="AU198" s="287"/>
      <c r="AV198" s="287"/>
      <c r="AW198" s="287"/>
      <c r="AX198" s="287"/>
      <c r="AY198" s="287"/>
      <c r="AZ198" s="287"/>
      <c r="BA198" s="287"/>
      <c r="BB198" s="287"/>
      <c r="BC198" s="287"/>
      <c r="BD198" s="287"/>
      <c r="BE198" s="288"/>
      <c r="BF198" s="273" t="s">
        <v>401</v>
      </c>
      <c r="BG198" s="274"/>
      <c r="BH198" s="274"/>
      <c r="BI198" s="275"/>
      <c r="BJ198" s="49"/>
      <c r="BK198" s="43"/>
      <c r="BL198" s="43"/>
    </row>
    <row r="199" spans="1:66" s="41" customFormat="1" ht="51" customHeight="1" x14ac:dyDescent="0.5">
      <c r="A199" s="284" t="s">
        <v>322</v>
      </c>
      <c r="B199" s="285"/>
      <c r="C199" s="285"/>
      <c r="D199" s="286"/>
      <c r="E199" s="287" t="s">
        <v>325</v>
      </c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7"/>
      <c r="AS199" s="287"/>
      <c r="AT199" s="287"/>
      <c r="AU199" s="287"/>
      <c r="AV199" s="287"/>
      <c r="AW199" s="287"/>
      <c r="AX199" s="287"/>
      <c r="AY199" s="287"/>
      <c r="AZ199" s="287"/>
      <c r="BA199" s="287"/>
      <c r="BB199" s="287"/>
      <c r="BC199" s="287"/>
      <c r="BD199" s="287"/>
      <c r="BE199" s="288"/>
      <c r="BF199" s="273" t="s">
        <v>402</v>
      </c>
      <c r="BG199" s="274"/>
      <c r="BH199" s="274"/>
      <c r="BI199" s="275"/>
      <c r="BJ199" s="49"/>
      <c r="BK199" s="43"/>
      <c r="BL199" s="43"/>
    </row>
    <row r="200" spans="1:66" s="41" customFormat="1" ht="52.5" customHeight="1" x14ac:dyDescent="0.5">
      <c r="A200" s="284" t="s">
        <v>324</v>
      </c>
      <c r="B200" s="285"/>
      <c r="C200" s="285"/>
      <c r="D200" s="286"/>
      <c r="E200" s="287" t="s">
        <v>327</v>
      </c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7"/>
      <c r="AS200" s="287"/>
      <c r="AT200" s="287"/>
      <c r="AU200" s="287"/>
      <c r="AV200" s="287"/>
      <c r="AW200" s="287"/>
      <c r="AX200" s="287"/>
      <c r="AY200" s="287"/>
      <c r="AZ200" s="287"/>
      <c r="BA200" s="287"/>
      <c r="BB200" s="287"/>
      <c r="BC200" s="287"/>
      <c r="BD200" s="287"/>
      <c r="BE200" s="288"/>
      <c r="BF200" s="273" t="s">
        <v>402</v>
      </c>
      <c r="BG200" s="274"/>
      <c r="BH200" s="274"/>
      <c r="BI200" s="275"/>
      <c r="BJ200" s="49"/>
      <c r="BK200" s="43"/>
      <c r="BL200" s="43"/>
    </row>
    <row r="201" spans="1:66" s="41" customFormat="1" ht="52.5" customHeight="1" x14ac:dyDescent="0.5">
      <c r="A201" s="284" t="s">
        <v>328</v>
      </c>
      <c r="B201" s="285"/>
      <c r="C201" s="285"/>
      <c r="D201" s="286"/>
      <c r="E201" s="287" t="s">
        <v>342</v>
      </c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7"/>
      <c r="AS201" s="287"/>
      <c r="AT201" s="287"/>
      <c r="AU201" s="287"/>
      <c r="AV201" s="287"/>
      <c r="AW201" s="287"/>
      <c r="AX201" s="287"/>
      <c r="AY201" s="287"/>
      <c r="AZ201" s="287"/>
      <c r="BA201" s="287"/>
      <c r="BB201" s="287"/>
      <c r="BC201" s="287"/>
      <c r="BD201" s="287"/>
      <c r="BE201" s="288"/>
      <c r="BF201" s="273" t="s">
        <v>403</v>
      </c>
      <c r="BG201" s="274"/>
      <c r="BH201" s="274"/>
      <c r="BI201" s="275"/>
      <c r="BJ201" s="49"/>
      <c r="BK201" s="43"/>
      <c r="BL201" s="43"/>
    </row>
    <row r="202" spans="1:66" s="41" customFormat="1" ht="52.5" customHeight="1" thickBot="1" x14ac:dyDescent="0.55000000000000004">
      <c r="A202" s="276" t="s">
        <v>330</v>
      </c>
      <c r="B202" s="277"/>
      <c r="C202" s="277"/>
      <c r="D202" s="278"/>
      <c r="E202" s="279" t="s">
        <v>338</v>
      </c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80"/>
      <c r="BF202" s="281" t="s">
        <v>404</v>
      </c>
      <c r="BG202" s="282"/>
      <c r="BH202" s="282"/>
      <c r="BI202" s="283"/>
      <c r="BJ202" s="49"/>
      <c r="BK202" s="43"/>
      <c r="BL202" s="43"/>
    </row>
    <row r="203" spans="1:66" s="183" customFormat="1" ht="56.25" customHeight="1" x14ac:dyDescent="0.55000000000000004">
      <c r="A203" s="180" t="s">
        <v>124</v>
      </c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145"/>
      <c r="S203" s="145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67"/>
      <c r="AF203" s="181"/>
      <c r="AG203" s="271"/>
      <c r="AH203" s="271"/>
      <c r="AI203" s="374" t="s">
        <v>124</v>
      </c>
      <c r="AJ203" s="374"/>
      <c r="AK203" s="374"/>
      <c r="AL203" s="374"/>
      <c r="AM203" s="374"/>
      <c r="AN203" s="374"/>
      <c r="AO203" s="374"/>
      <c r="AP203" s="374"/>
      <c r="AQ203" s="374"/>
      <c r="AR203" s="271"/>
      <c r="AS203" s="271"/>
      <c r="AT203" s="271"/>
      <c r="AU203" s="271"/>
      <c r="AV203" s="271"/>
      <c r="AW203" s="271"/>
      <c r="AX203" s="271"/>
      <c r="AY203" s="271"/>
      <c r="AZ203" s="271"/>
      <c r="BA203" s="271"/>
      <c r="BB203" s="271"/>
      <c r="BC203" s="271"/>
      <c r="BD203" s="271"/>
      <c r="BE203" s="271"/>
      <c r="BF203" s="271"/>
      <c r="BG203" s="271"/>
      <c r="BH203" s="271"/>
      <c r="BI203" s="42"/>
      <c r="BJ203" s="182"/>
      <c r="BK203" s="182"/>
      <c r="BL203" s="182"/>
      <c r="BM203" s="182"/>
    </row>
    <row r="204" spans="1:66" s="183" customFormat="1" ht="17.25" customHeight="1" x14ac:dyDescent="0.55000000000000004">
      <c r="A204" s="376" t="s">
        <v>439</v>
      </c>
      <c r="B204" s="376"/>
      <c r="C204" s="376"/>
      <c r="D204" s="376"/>
      <c r="E204" s="376"/>
      <c r="F204" s="376"/>
      <c r="G204" s="376"/>
      <c r="H204" s="376"/>
      <c r="I204" s="376"/>
      <c r="J204" s="376"/>
      <c r="K204" s="376"/>
      <c r="L204" s="376"/>
      <c r="M204" s="376"/>
      <c r="N204" s="376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146"/>
      <c r="Z204" s="146"/>
      <c r="AA204" s="146"/>
      <c r="AB204" s="146"/>
      <c r="AC204" s="146"/>
      <c r="AD204" s="271"/>
      <c r="AE204" s="267"/>
      <c r="AF204" s="271"/>
      <c r="AG204" s="271"/>
      <c r="AH204" s="271"/>
      <c r="AI204" s="401" t="s">
        <v>440</v>
      </c>
      <c r="AJ204" s="401"/>
      <c r="AK204" s="401"/>
      <c r="AL204" s="401"/>
      <c r="AM204" s="401"/>
      <c r="AN204" s="401"/>
      <c r="AO204" s="401"/>
      <c r="AP204" s="401"/>
      <c r="AQ204" s="401"/>
      <c r="AR204" s="401"/>
      <c r="AS204" s="401"/>
      <c r="AT204" s="401"/>
      <c r="AU204" s="401"/>
      <c r="AV204" s="401"/>
      <c r="AW204" s="401"/>
      <c r="AX204" s="401"/>
      <c r="AY204" s="401"/>
      <c r="AZ204" s="401"/>
      <c r="BA204" s="401"/>
      <c r="BB204" s="401"/>
      <c r="BC204" s="401"/>
      <c r="BD204" s="401"/>
      <c r="BE204" s="401"/>
      <c r="BF204" s="401"/>
      <c r="BG204" s="401"/>
      <c r="BH204" s="401"/>
      <c r="BI204" s="42"/>
      <c r="BJ204" s="182"/>
      <c r="BK204" s="182"/>
      <c r="BL204" s="182"/>
      <c r="BM204" s="182"/>
    </row>
    <row r="205" spans="1:66" s="183" customFormat="1" ht="51.75" customHeight="1" x14ac:dyDescent="0.55000000000000004">
      <c r="A205" s="376"/>
      <c r="B205" s="376"/>
      <c r="C205" s="376"/>
      <c r="D205" s="376"/>
      <c r="E205" s="376"/>
      <c r="F205" s="376"/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146"/>
      <c r="Z205" s="146"/>
      <c r="AA205" s="146"/>
      <c r="AB205" s="146"/>
      <c r="AC205" s="146"/>
      <c r="AD205" s="271"/>
      <c r="AE205" s="267"/>
      <c r="AF205" s="271"/>
      <c r="AG205" s="271"/>
      <c r="AH205" s="271"/>
      <c r="AI205" s="401"/>
      <c r="AJ205" s="401"/>
      <c r="AK205" s="401"/>
      <c r="AL205" s="401"/>
      <c r="AM205" s="401"/>
      <c r="AN205" s="401"/>
      <c r="AO205" s="401"/>
      <c r="AP205" s="401"/>
      <c r="AQ205" s="401"/>
      <c r="AR205" s="401"/>
      <c r="AS205" s="401"/>
      <c r="AT205" s="401"/>
      <c r="AU205" s="401"/>
      <c r="AV205" s="401"/>
      <c r="AW205" s="401"/>
      <c r="AX205" s="401"/>
      <c r="AY205" s="401"/>
      <c r="AZ205" s="401"/>
      <c r="BA205" s="401"/>
      <c r="BB205" s="401"/>
      <c r="BC205" s="401"/>
      <c r="BD205" s="401"/>
      <c r="BE205" s="401"/>
      <c r="BF205" s="401"/>
      <c r="BG205" s="401"/>
      <c r="BH205" s="401"/>
      <c r="BI205" s="42"/>
      <c r="BJ205" s="182"/>
      <c r="BK205" s="182"/>
      <c r="BL205" s="182"/>
      <c r="BM205" s="182"/>
    </row>
    <row r="206" spans="1:66" s="181" customFormat="1" ht="43.5" customHeight="1" x14ac:dyDescent="0.6">
      <c r="A206" s="410"/>
      <c r="B206" s="410"/>
      <c r="C206" s="410"/>
      <c r="D206" s="410"/>
      <c r="E206" s="410"/>
      <c r="F206" s="410"/>
      <c r="G206" s="410"/>
      <c r="H206" s="402" t="s">
        <v>162</v>
      </c>
      <c r="I206" s="402"/>
      <c r="J206" s="402"/>
      <c r="K206" s="402"/>
      <c r="L206" s="402"/>
      <c r="M206" s="402"/>
      <c r="N206" s="402"/>
      <c r="O206" s="402"/>
      <c r="P206" s="402"/>
      <c r="Q206" s="402"/>
      <c r="R206" s="147"/>
      <c r="S206" s="147"/>
      <c r="T206" s="147"/>
      <c r="U206" s="147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67"/>
      <c r="AF206" s="271"/>
      <c r="AG206" s="271"/>
      <c r="AH206" s="271"/>
      <c r="AI206" s="266"/>
      <c r="AJ206" s="270"/>
      <c r="AK206" s="270"/>
      <c r="AL206" s="270"/>
      <c r="AM206" s="270"/>
      <c r="AN206" s="270"/>
      <c r="AO206" s="270"/>
      <c r="AP206" s="375" t="s">
        <v>166</v>
      </c>
      <c r="AQ206" s="375"/>
      <c r="AR206" s="375"/>
      <c r="AS206" s="375"/>
      <c r="AT206" s="375"/>
      <c r="AU206" s="375"/>
      <c r="AV206" s="375"/>
      <c r="AW206" s="375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271"/>
      <c r="BI206" s="56"/>
      <c r="BJ206" s="186"/>
      <c r="BK206" s="186"/>
      <c r="BL206" s="186"/>
      <c r="BM206" s="186"/>
    </row>
    <row r="207" spans="1:66" s="183" customFormat="1" ht="54.75" customHeight="1" x14ac:dyDescent="0.55000000000000004">
      <c r="A207" s="297"/>
      <c r="B207" s="297"/>
      <c r="C207" s="297"/>
      <c r="D207" s="297"/>
      <c r="E207" s="297"/>
      <c r="F207" s="297"/>
      <c r="G207" s="297"/>
      <c r="H207" s="298">
        <v>2021</v>
      </c>
      <c r="I207" s="298"/>
      <c r="J207" s="298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0"/>
      <c r="AF207" s="101"/>
      <c r="AG207" s="101"/>
      <c r="AH207" s="101"/>
      <c r="AI207" s="299" t="s">
        <v>161</v>
      </c>
      <c r="AJ207" s="299"/>
      <c r="AK207" s="299"/>
      <c r="AL207" s="299"/>
      <c r="AM207" s="299"/>
      <c r="AN207" s="299"/>
      <c r="AO207" s="299"/>
      <c r="AP207" s="298">
        <v>2021</v>
      </c>
      <c r="AQ207" s="298"/>
      <c r="AR207" s="298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101"/>
      <c r="BH207" s="101"/>
      <c r="BI207" s="42"/>
      <c r="BJ207" s="182"/>
      <c r="BK207" s="182"/>
      <c r="BL207" s="182"/>
      <c r="BM207" s="182"/>
    </row>
    <row r="208" spans="1:66" s="187" customFormat="1" ht="32.25" customHeight="1" x14ac:dyDescent="0.65"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R208" s="189"/>
      <c r="S208" s="189"/>
      <c r="AA208" s="190"/>
      <c r="BD208" s="191"/>
      <c r="BE208" s="191"/>
      <c r="BF208" s="191"/>
      <c r="BG208" s="191"/>
      <c r="BH208" s="191"/>
      <c r="BI208" s="56"/>
      <c r="BJ208" s="192"/>
      <c r="BK208" s="192"/>
      <c r="BL208" s="192"/>
      <c r="BM208" s="192"/>
    </row>
    <row r="209" spans="1:69" s="181" customFormat="1" ht="48.75" customHeight="1" x14ac:dyDescent="0.6">
      <c r="A209" s="193" t="s">
        <v>361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R209" s="194"/>
      <c r="S209" s="19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BD209" s="195"/>
      <c r="BE209" s="195"/>
      <c r="BF209" s="195"/>
      <c r="BG209" s="195"/>
      <c r="BH209" s="195"/>
      <c r="BI209" s="56"/>
      <c r="BJ209" s="186"/>
      <c r="BK209" s="186"/>
      <c r="BL209" s="186"/>
      <c r="BM209" s="186"/>
    </row>
    <row r="210" spans="1:69" s="181" customFormat="1" ht="48.75" customHeight="1" x14ac:dyDescent="0.6">
      <c r="A210" s="164" t="s">
        <v>448</v>
      </c>
      <c r="R210" s="194"/>
      <c r="S210" s="194"/>
      <c r="BD210" s="195"/>
      <c r="BE210" s="195"/>
      <c r="BF210" s="195"/>
      <c r="BG210" s="195"/>
      <c r="BH210" s="195"/>
      <c r="BI210" s="56"/>
      <c r="BJ210" s="186"/>
      <c r="BK210" s="186"/>
      <c r="BL210" s="186"/>
      <c r="BM210" s="186"/>
    </row>
    <row r="211" spans="1:69" s="181" customFormat="1" ht="48.75" customHeight="1" thickBot="1" x14ac:dyDescent="0.65">
      <c r="A211" s="164"/>
      <c r="R211" s="194"/>
      <c r="S211" s="194"/>
      <c r="BD211" s="195"/>
      <c r="BE211" s="195"/>
      <c r="BF211" s="195"/>
      <c r="BG211" s="195"/>
      <c r="BH211" s="195"/>
      <c r="BI211" s="56"/>
      <c r="BJ211" s="186"/>
      <c r="BK211" s="186"/>
      <c r="BL211" s="186"/>
      <c r="BM211" s="186"/>
    </row>
    <row r="212" spans="1:69" s="37" customFormat="1" ht="108.6" customHeight="1" thickBot="1" x14ac:dyDescent="0.5">
      <c r="A212" s="289" t="s">
        <v>109</v>
      </c>
      <c r="B212" s="290"/>
      <c r="C212" s="290"/>
      <c r="D212" s="291"/>
      <c r="E212" s="292" t="s">
        <v>110</v>
      </c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  <c r="AA212" s="293"/>
      <c r="AB212" s="293"/>
      <c r="AC212" s="293"/>
      <c r="AD212" s="293"/>
      <c r="AE212" s="293"/>
      <c r="AF212" s="293"/>
      <c r="AG212" s="293"/>
      <c r="AH212" s="293"/>
      <c r="AI212" s="293"/>
      <c r="AJ212" s="293"/>
      <c r="AK212" s="293"/>
      <c r="AL212" s="293"/>
      <c r="AM212" s="293"/>
      <c r="AN212" s="293"/>
      <c r="AO212" s="293"/>
      <c r="AP212" s="293"/>
      <c r="AQ212" s="293"/>
      <c r="AR212" s="293"/>
      <c r="AS212" s="293"/>
      <c r="AT212" s="293"/>
      <c r="AU212" s="293"/>
      <c r="AV212" s="293"/>
      <c r="AW212" s="293"/>
      <c r="AX212" s="293"/>
      <c r="AY212" s="293"/>
      <c r="AZ212" s="293"/>
      <c r="BA212" s="293"/>
      <c r="BB212" s="293"/>
      <c r="BC212" s="293"/>
      <c r="BD212" s="293"/>
      <c r="BE212" s="294"/>
      <c r="BF212" s="295" t="s">
        <v>143</v>
      </c>
      <c r="BG212" s="290"/>
      <c r="BH212" s="290"/>
      <c r="BI212" s="296"/>
      <c r="BO212" s="38"/>
      <c r="BP212" s="38"/>
      <c r="BQ212" s="38"/>
    </row>
    <row r="213" spans="1:69" s="41" customFormat="1" ht="63" customHeight="1" x14ac:dyDescent="0.5">
      <c r="A213" s="284" t="s">
        <v>331</v>
      </c>
      <c r="B213" s="285"/>
      <c r="C213" s="285"/>
      <c r="D213" s="286"/>
      <c r="E213" s="287" t="s">
        <v>343</v>
      </c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87"/>
      <c r="AW213" s="287"/>
      <c r="AX213" s="287"/>
      <c r="AY213" s="287"/>
      <c r="AZ213" s="287"/>
      <c r="BA213" s="287"/>
      <c r="BB213" s="287"/>
      <c r="BC213" s="287"/>
      <c r="BD213" s="287"/>
      <c r="BE213" s="288"/>
      <c r="BF213" s="273" t="s">
        <v>404</v>
      </c>
      <c r="BG213" s="274"/>
      <c r="BH213" s="274"/>
      <c r="BI213" s="275"/>
      <c r="BJ213" s="49"/>
      <c r="BK213" s="43"/>
      <c r="BL213" s="43"/>
    </row>
    <row r="214" spans="1:69" s="41" customFormat="1" ht="63" customHeight="1" thickBot="1" x14ac:dyDescent="0.55000000000000004">
      <c r="A214" s="276" t="s">
        <v>332</v>
      </c>
      <c r="B214" s="277"/>
      <c r="C214" s="277"/>
      <c r="D214" s="278"/>
      <c r="E214" s="279" t="s">
        <v>437</v>
      </c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80"/>
      <c r="BF214" s="281" t="s">
        <v>405</v>
      </c>
      <c r="BG214" s="282"/>
      <c r="BH214" s="282"/>
      <c r="BI214" s="283"/>
      <c r="BJ214" s="49"/>
      <c r="BK214" s="43"/>
      <c r="BL214" s="43"/>
    </row>
    <row r="215" spans="1:69" s="41" customFormat="1" ht="94.5" customHeight="1" x14ac:dyDescent="0.5">
      <c r="A215" s="400" t="s">
        <v>297</v>
      </c>
      <c r="B215" s="400"/>
      <c r="C215" s="400"/>
      <c r="D215" s="400"/>
      <c r="E215" s="400"/>
      <c r="F215" s="400"/>
      <c r="G215" s="400"/>
      <c r="H215" s="400"/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0"/>
      <c r="AY215" s="400"/>
      <c r="AZ215" s="400"/>
      <c r="BA215" s="400"/>
      <c r="BB215" s="400"/>
      <c r="BC215" s="400"/>
      <c r="BD215" s="400"/>
      <c r="BE215" s="400"/>
      <c r="BF215" s="400"/>
      <c r="BG215" s="400"/>
      <c r="BH215" s="400"/>
      <c r="BI215" s="400"/>
      <c r="BJ215" s="49"/>
      <c r="BK215" s="43"/>
      <c r="BL215" s="43"/>
    </row>
    <row r="216" spans="1:69" s="41" customFormat="1" ht="126" customHeight="1" x14ac:dyDescent="0.5">
      <c r="A216" s="400" t="s">
        <v>408</v>
      </c>
      <c r="B216" s="400"/>
      <c r="C216" s="400"/>
      <c r="D216" s="400"/>
      <c r="E216" s="400"/>
      <c r="F216" s="400"/>
      <c r="G216" s="400"/>
      <c r="H216" s="400"/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  <c r="AQ216" s="400"/>
      <c r="AR216" s="400"/>
      <c r="AS216" s="400"/>
      <c r="AT216" s="400"/>
      <c r="AU216" s="400"/>
      <c r="AV216" s="400"/>
      <c r="AW216" s="400"/>
      <c r="AX216" s="400"/>
      <c r="AY216" s="400"/>
      <c r="AZ216" s="400"/>
      <c r="BA216" s="400"/>
      <c r="BB216" s="400"/>
      <c r="BC216" s="400"/>
      <c r="BD216" s="400"/>
      <c r="BE216" s="400"/>
      <c r="BF216" s="400"/>
      <c r="BG216" s="400"/>
      <c r="BH216" s="400"/>
      <c r="BI216" s="400"/>
      <c r="BJ216" s="60"/>
      <c r="BK216" s="50"/>
      <c r="BL216" s="43"/>
      <c r="BM216" s="43"/>
    </row>
    <row r="217" spans="1:69" s="41" customFormat="1" ht="57.75" customHeight="1" x14ac:dyDescent="0.55000000000000004">
      <c r="A217" s="144" t="s">
        <v>124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145"/>
      <c r="S217" s="145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2"/>
      <c r="AF217" s="40"/>
      <c r="AG217" s="51"/>
      <c r="AH217" s="51"/>
      <c r="AI217" s="374" t="s">
        <v>124</v>
      </c>
      <c r="AJ217" s="374"/>
      <c r="AK217" s="374"/>
      <c r="AL217" s="374"/>
      <c r="AM217" s="374"/>
      <c r="AN217" s="374"/>
      <c r="AO217" s="374"/>
      <c r="AP217" s="374"/>
      <c r="AQ217" s="374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39"/>
      <c r="BJ217" s="49"/>
      <c r="BK217" s="43"/>
      <c r="BL217" s="43"/>
    </row>
    <row r="218" spans="1:69" s="41" customFormat="1" ht="46.5" customHeight="1" x14ac:dyDescent="0.5">
      <c r="A218" s="375" t="s">
        <v>420</v>
      </c>
      <c r="B218" s="375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5"/>
      <c r="AE218" s="375"/>
      <c r="AF218" s="51"/>
      <c r="AG218" s="51"/>
      <c r="AH218" s="51"/>
      <c r="AI218" s="376" t="s">
        <v>419</v>
      </c>
      <c r="AJ218" s="376"/>
      <c r="AK218" s="376"/>
      <c r="AL218" s="376"/>
      <c r="AM218" s="376"/>
      <c r="AN218" s="376"/>
      <c r="AO218" s="376"/>
      <c r="AP218" s="376"/>
      <c r="AQ218" s="376"/>
      <c r="AR218" s="376"/>
      <c r="AS218" s="376"/>
      <c r="AT218" s="376"/>
      <c r="AU218" s="376"/>
      <c r="AV218" s="376"/>
      <c r="AW218" s="376"/>
      <c r="AX218" s="376"/>
      <c r="AY218" s="376"/>
      <c r="AZ218" s="376"/>
      <c r="BA218" s="376"/>
      <c r="BB218" s="376"/>
      <c r="BC218" s="376"/>
      <c r="BD218" s="376"/>
      <c r="BE218" s="376"/>
      <c r="BF218" s="376"/>
      <c r="BG218" s="376"/>
      <c r="BH218" s="376"/>
      <c r="BI218" s="376"/>
      <c r="BJ218" s="49"/>
      <c r="BK218" s="43"/>
      <c r="BL218" s="43"/>
    </row>
    <row r="219" spans="1:69" s="41" customFormat="1" ht="33" customHeight="1" x14ac:dyDescent="0.55000000000000004">
      <c r="A219" s="375"/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5"/>
      <c r="AE219" s="375"/>
      <c r="AF219" s="40"/>
      <c r="AG219" s="51"/>
      <c r="AH219" s="51"/>
      <c r="AI219" s="376"/>
      <c r="AJ219" s="376"/>
      <c r="AK219" s="376"/>
      <c r="AL219" s="376"/>
      <c r="AM219" s="376"/>
      <c r="AN219" s="376"/>
      <c r="AO219" s="376"/>
      <c r="AP219" s="376"/>
      <c r="AQ219" s="376"/>
      <c r="AR219" s="376"/>
      <c r="AS219" s="376"/>
      <c r="AT219" s="376"/>
      <c r="AU219" s="376"/>
      <c r="AV219" s="376"/>
      <c r="AW219" s="376"/>
      <c r="AX219" s="376"/>
      <c r="AY219" s="376"/>
      <c r="AZ219" s="376"/>
      <c r="BA219" s="376"/>
      <c r="BB219" s="376"/>
      <c r="BC219" s="376"/>
      <c r="BD219" s="376"/>
      <c r="BE219" s="376"/>
      <c r="BF219" s="376"/>
      <c r="BG219" s="376"/>
      <c r="BH219" s="376"/>
      <c r="BI219" s="376"/>
      <c r="BJ219" s="49"/>
      <c r="BK219" s="43"/>
      <c r="BL219" s="43"/>
    </row>
    <row r="220" spans="1:69" s="41" customFormat="1" ht="45" customHeight="1" x14ac:dyDescent="0.6">
      <c r="A220" s="377"/>
      <c r="B220" s="377"/>
      <c r="C220" s="377"/>
      <c r="D220" s="377"/>
      <c r="E220" s="377"/>
      <c r="F220" s="377"/>
      <c r="G220" s="377"/>
      <c r="H220" s="377"/>
      <c r="I220" s="377"/>
      <c r="J220" s="403" t="s">
        <v>421</v>
      </c>
      <c r="K220" s="403"/>
      <c r="L220" s="403"/>
      <c r="M220" s="403"/>
      <c r="N220" s="403"/>
      <c r="O220" s="403"/>
      <c r="P220" s="403"/>
      <c r="Q220" s="403"/>
      <c r="R220" s="403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265"/>
      <c r="AE220" s="264"/>
      <c r="AF220" s="40"/>
      <c r="AG220" s="51"/>
      <c r="AH220" s="51"/>
      <c r="AI220" s="410"/>
      <c r="AJ220" s="410"/>
      <c r="AK220" s="410"/>
      <c r="AL220" s="410"/>
      <c r="AM220" s="410"/>
      <c r="AN220" s="410"/>
      <c r="AO220" s="410"/>
      <c r="AP220" s="403" t="s">
        <v>162</v>
      </c>
      <c r="AQ220" s="403"/>
      <c r="AR220" s="403"/>
      <c r="AS220" s="403"/>
      <c r="AT220" s="403"/>
      <c r="AU220" s="403"/>
      <c r="AV220" s="403"/>
      <c r="AW220" s="403"/>
      <c r="AX220" s="403"/>
      <c r="AY220" s="403"/>
      <c r="AZ220" s="147"/>
      <c r="BA220" s="147"/>
      <c r="BB220" s="147"/>
      <c r="BC220" s="147"/>
      <c r="BD220" s="51"/>
      <c r="BE220" s="51"/>
      <c r="BF220" s="51"/>
      <c r="BG220" s="51"/>
      <c r="BH220" s="51"/>
      <c r="BI220" s="39"/>
      <c r="BJ220" s="50"/>
      <c r="BK220" s="43"/>
      <c r="BL220" s="43"/>
    </row>
    <row r="221" spans="1:69" s="41" customFormat="1" ht="59.25" customHeight="1" x14ac:dyDescent="0.6">
      <c r="A221" s="378" t="s">
        <v>161</v>
      </c>
      <c r="B221" s="378"/>
      <c r="C221" s="378"/>
      <c r="D221" s="378"/>
      <c r="E221" s="378"/>
      <c r="F221" s="378"/>
      <c r="G221" s="378"/>
      <c r="H221" s="378"/>
      <c r="I221" s="378"/>
      <c r="J221" s="379">
        <v>2021</v>
      </c>
      <c r="K221" s="379"/>
      <c r="L221" s="379"/>
      <c r="M221" s="40"/>
      <c r="N221" s="51"/>
      <c r="O221" s="51"/>
      <c r="P221" s="51"/>
      <c r="Q221" s="51"/>
      <c r="R221" s="145"/>
      <c r="S221" s="145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2"/>
      <c r="AF221" s="40"/>
      <c r="AG221" s="51"/>
      <c r="AH221" s="51"/>
      <c r="AI221" s="409"/>
      <c r="AJ221" s="409"/>
      <c r="AK221" s="409"/>
      <c r="AL221" s="409"/>
      <c r="AM221" s="409"/>
      <c r="AN221" s="409"/>
      <c r="AO221" s="409"/>
      <c r="AP221" s="379">
        <v>2021</v>
      </c>
      <c r="AQ221" s="379"/>
      <c r="AR221" s="379"/>
      <c r="AS221" s="40"/>
      <c r="AT221" s="40"/>
      <c r="AU221" s="40"/>
      <c r="AV221" s="40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39"/>
      <c r="BJ221" s="50"/>
      <c r="BK221" s="43"/>
      <c r="BL221" s="43"/>
    </row>
    <row r="222" spans="1:69" s="41" customFormat="1" ht="60.75" customHeight="1" x14ac:dyDescent="0.55000000000000004">
      <c r="A222" s="148"/>
      <c r="B222" s="149"/>
      <c r="C222" s="149"/>
      <c r="D222" s="149"/>
      <c r="E222" s="149"/>
      <c r="F222" s="149"/>
      <c r="G222" s="51"/>
      <c r="H222" s="150"/>
      <c r="I222" s="51"/>
      <c r="J222" s="51"/>
      <c r="K222" s="51"/>
      <c r="L222" s="51"/>
      <c r="M222" s="51"/>
      <c r="N222" s="51"/>
      <c r="O222" s="51"/>
      <c r="P222" s="51"/>
      <c r="Q222" s="51"/>
      <c r="R222" s="145"/>
      <c r="S222" s="145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2"/>
      <c r="AF222" s="40"/>
      <c r="AG222" s="51"/>
      <c r="AH222" s="51"/>
      <c r="AI222" s="51"/>
      <c r="AJ222" s="149"/>
      <c r="AK222" s="149"/>
      <c r="AL222" s="149"/>
      <c r="AM222" s="149"/>
      <c r="AN222" s="149"/>
      <c r="AO222" s="149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39"/>
      <c r="BJ222" s="50"/>
      <c r="BK222" s="43"/>
      <c r="BL222" s="43"/>
    </row>
    <row r="223" spans="1:69" s="41" customFormat="1" ht="48" customHeight="1" x14ac:dyDescent="0.55000000000000004">
      <c r="A223" s="375" t="s">
        <v>163</v>
      </c>
      <c r="B223" s="375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5"/>
      <c r="AE223" s="375"/>
      <c r="AF223" s="40"/>
      <c r="AG223" s="51"/>
      <c r="AH223" s="51"/>
      <c r="AI223" s="401" t="s">
        <v>165</v>
      </c>
      <c r="AJ223" s="401"/>
      <c r="AK223" s="401"/>
      <c r="AL223" s="401"/>
      <c r="AM223" s="401"/>
      <c r="AN223" s="401"/>
      <c r="AO223" s="401"/>
      <c r="AP223" s="401"/>
      <c r="AQ223" s="401"/>
      <c r="AR223" s="401"/>
      <c r="AS223" s="401"/>
      <c r="AT223" s="401"/>
      <c r="AU223" s="401"/>
      <c r="AV223" s="401"/>
      <c r="AW223" s="401"/>
      <c r="AX223" s="401"/>
      <c r="AY223" s="401"/>
      <c r="AZ223" s="401"/>
      <c r="BA223" s="401"/>
      <c r="BB223" s="401"/>
      <c r="BC223" s="401"/>
      <c r="BD223" s="401"/>
      <c r="BE223" s="401"/>
      <c r="BF223" s="401"/>
      <c r="BG223" s="401"/>
      <c r="BH223" s="401"/>
      <c r="BI223" s="401"/>
      <c r="BJ223" s="49"/>
      <c r="BK223" s="43"/>
      <c r="BL223" s="43"/>
    </row>
    <row r="224" spans="1:69" s="41" customFormat="1" ht="51" customHeight="1" x14ac:dyDescent="0.55000000000000004">
      <c r="A224" s="375"/>
      <c r="B224" s="375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5"/>
      <c r="AE224" s="375"/>
      <c r="AF224" s="40"/>
      <c r="AG224" s="51"/>
      <c r="AH224" s="51"/>
      <c r="AI224" s="401"/>
      <c r="AJ224" s="401"/>
      <c r="AK224" s="401"/>
      <c r="AL224" s="401"/>
      <c r="AM224" s="401"/>
      <c r="AN224" s="401"/>
      <c r="AO224" s="401"/>
      <c r="AP224" s="401"/>
      <c r="AQ224" s="401"/>
      <c r="AR224" s="401"/>
      <c r="AS224" s="401"/>
      <c r="AT224" s="401"/>
      <c r="AU224" s="401"/>
      <c r="AV224" s="401"/>
      <c r="AW224" s="401"/>
      <c r="AX224" s="401"/>
      <c r="AY224" s="401"/>
      <c r="AZ224" s="401"/>
      <c r="BA224" s="401"/>
      <c r="BB224" s="401"/>
      <c r="BC224" s="401"/>
      <c r="BD224" s="401"/>
      <c r="BE224" s="401"/>
      <c r="BF224" s="401"/>
      <c r="BG224" s="401"/>
      <c r="BH224" s="401"/>
      <c r="BI224" s="401"/>
      <c r="BJ224" s="49"/>
      <c r="BK224" s="43"/>
      <c r="BL224" s="43"/>
    </row>
    <row r="225" spans="1:64" s="41" customFormat="1" ht="33" customHeight="1" x14ac:dyDescent="0.6">
      <c r="A225" s="377"/>
      <c r="B225" s="377"/>
      <c r="C225" s="377"/>
      <c r="D225" s="377"/>
      <c r="E225" s="377"/>
      <c r="F225" s="377"/>
      <c r="G225" s="377"/>
      <c r="H225" s="377"/>
      <c r="I225" s="377"/>
      <c r="J225" s="402" t="s">
        <v>164</v>
      </c>
      <c r="K225" s="402"/>
      <c r="L225" s="402"/>
      <c r="M225" s="402"/>
      <c r="N225" s="402"/>
      <c r="O225" s="402"/>
      <c r="P225" s="402"/>
      <c r="Q225" s="402"/>
      <c r="R225" s="402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51"/>
      <c r="AE225" s="52"/>
      <c r="AF225" s="40"/>
      <c r="AG225" s="51"/>
      <c r="AH225" s="51"/>
      <c r="AI225" s="377"/>
      <c r="AJ225" s="377"/>
      <c r="AK225" s="377"/>
      <c r="AL225" s="377"/>
      <c r="AM225" s="377"/>
      <c r="AN225" s="377"/>
      <c r="AO225" s="377"/>
      <c r="AP225" s="403" t="s">
        <v>166</v>
      </c>
      <c r="AQ225" s="403"/>
      <c r="AR225" s="403"/>
      <c r="AS225" s="403"/>
      <c r="AT225" s="403"/>
      <c r="AU225" s="403"/>
      <c r="AV225" s="152"/>
      <c r="AW225" s="152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4"/>
      <c r="BJ225" s="49"/>
      <c r="BK225" s="43"/>
      <c r="BL225" s="43"/>
    </row>
    <row r="226" spans="1:64" s="41" customFormat="1" ht="55.5" customHeight="1" x14ac:dyDescent="0.6">
      <c r="A226" s="378" t="s">
        <v>161</v>
      </c>
      <c r="B226" s="378"/>
      <c r="C226" s="378"/>
      <c r="D226" s="378"/>
      <c r="E226" s="378"/>
      <c r="F226" s="378"/>
      <c r="G226" s="378"/>
      <c r="H226" s="378"/>
      <c r="I226" s="378"/>
      <c r="J226" s="379">
        <v>2021</v>
      </c>
      <c r="K226" s="379"/>
      <c r="L226" s="379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51"/>
      <c r="AE226" s="52"/>
      <c r="AF226" s="40"/>
      <c r="AG226" s="51"/>
      <c r="AH226" s="51"/>
      <c r="AI226" s="404" t="s">
        <v>161</v>
      </c>
      <c r="AJ226" s="404"/>
      <c r="AK226" s="404"/>
      <c r="AL226" s="404"/>
      <c r="AM226" s="404"/>
      <c r="AN226" s="404"/>
      <c r="AO226" s="404"/>
      <c r="AP226" s="379">
        <v>2021</v>
      </c>
      <c r="AQ226" s="379"/>
      <c r="AR226" s="379"/>
      <c r="AS226" s="52"/>
      <c r="AT226" s="52"/>
      <c r="AU226" s="52"/>
      <c r="AV226" s="52"/>
      <c r="AW226" s="52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51"/>
      <c r="BI226" s="39"/>
      <c r="BJ226" s="49"/>
      <c r="BK226" s="43"/>
      <c r="BL226" s="43"/>
    </row>
    <row r="227" spans="1:64" s="41" customFormat="1" ht="57" customHeight="1" x14ac:dyDescent="0.6">
      <c r="A227" s="155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51"/>
      <c r="AE227" s="52"/>
      <c r="AF227" s="40"/>
      <c r="AG227" s="51"/>
      <c r="AH227" s="51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51"/>
      <c r="BI227" s="156"/>
      <c r="BJ227" s="49"/>
      <c r="BK227" s="43"/>
      <c r="BL227" s="43"/>
    </row>
    <row r="228" spans="1:64" s="41" customFormat="1" ht="33" customHeight="1" x14ac:dyDescent="0.55000000000000004">
      <c r="A228" s="405" t="s">
        <v>298</v>
      </c>
      <c r="B228" s="405"/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405"/>
      <c r="AA228" s="405"/>
      <c r="AB228" s="405"/>
      <c r="AC228" s="405"/>
      <c r="AD228" s="405"/>
      <c r="AE228" s="405"/>
      <c r="AF228" s="40"/>
      <c r="AG228" s="51"/>
      <c r="AH228" s="51"/>
      <c r="AI228" s="406" t="s">
        <v>125</v>
      </c>
      <c r="AJ228" s="406"/>
      <c r="AK228" s="406"/>
      <c r="AL228" s="406"/>
      <c r="AM228" s="406"/>
      <c r="AN228" s="406"/>
      <c r="AO228" s="406"/>
      <c r="AP228" s="406"/>
      <c r="AQ228" s="406"/>
      <c r="AR228" s="406"/>
      <c r="AS228" s="406"/>
      <c r="AT228" s="406"/>
      <c r="AU228" s="406"/>
      <c r="AV228" s="406"/>
      <c r="AW228" s="406"/>
      <c r="AX228" s="406"/>
      <c r="AY228" s="406"/>
      <c r="AZ228" s="406"/>
      <c r="BA228" s="406"/>
      <c r="BB228" s="406"/>
      <c r="BC228" s="406"/>
      <c r="BD228" s="406"/>
      <c r="BE228" s="406"/>
      <c r="BF228" s="406"/>
      <c r="BG228" s="406"/>
      <c r="BH228" s="406"/>
      <c r="BI228" s="406"/>
      <c r="BJ228" s="49"/>
      <c r="BK228" s="43"/>
      <c r="BL228" s="43"/>
    </row>
    <row r="229" spans="1:64" s="41" customFormat="1" ht="33" customHeight="1" x14ac:dyDescent="0.55000000000000004">
      <c r="A229" s="405"/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405"/>
      <c r="AA229" s="405"/>
      <c r="AB229" s="405"/>
      <c r="AC229" s="405"/>
      <c r="AD229" s="405"/>
      <c r="AE229" s="405"/>
      <c r="AF229" s="40"/>
      <c r="AG229" s="51"/>
      <c r="AH229" s="51"/>
      <c r="AI229" s="406"/>
      <c r="AJ229" s="406"/>
      <c r="AK229" s="406"/>
      <c r="AL229" s="406"/>
      <c r="AM229" s="406"/>
      <c r="AN229" s="406"/>
      <c r="AO229" s="406"/>
      <c r="AP229" s="406"/>
      <c r="AQ229" s="406"/>
      <c r="AR229" s="406"/>
      <c r="AS229" s="406"/>
      <c r="AT229" s="406"/>
      <c r="AU229" s="406"/>
      <c r="AV229" s="406"/>
      <c r="AW229" s="406"/>
      <c r="AX229" s="406"/>
      <c r="AY229" s="406"/>
      <c r="AZ229" s="406"/>
      <c r="BA229" s="406"/>
      <c r="BB229" s="406"/>
      <c r="BC229" s="406"/>
      <c r="BD229" s="406"/>
      <c r="BE229" s="406"/>
      <c r="BF229" s="406"/>
      <c r="BG229" s="406"/>
      <c r="BH229" s="406"/>
      <c r="BI229" s="406"/>
      <c r="BJ229" s="49"/>
      <c r="BK229" s="43"/>
      <c r="BL229" s="43"/>
    </row>
    <row r="230" spans="1:64" s="41" customFormat="1" ht="33" customHeight="1" x14ac:dyDescent="0.6">
      <c r="A230" s="377"/>
      <c r="B230" s="377"/>
      <c r="C230" s="377"/>
      <c r="D230" s="377"/>
      <c r="E230" s="377"/>
      <c r="F230" s="377"/>
      <c r="G230" s="377"/>
      <c r="H230" s="377"/>
      <c r="I230" s="377"/>
      <c r="J230" s="375" t="s">
        <v>299</v>
      </c>
      <c r="K230" s="375"/>
      <c r="L230" s="375"/>
      <c r="M230" s="375"/>
      <c r="N230" s="375"/>
      <c r="O230" s="375"/>
      <c r="P230" s="375"/>
      <c r="Q230" s="375"/>
      <c r="R230" s="375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51"/>
      <c r="AE230" s="52"/>
      <c r="AF230" s="40"/>
      <c r="AG230" s="51"/>
      <c r="AH230" s="51"/>
      <c r="AI230" s="377"/>
      <c r="AJ230" s="377"/>
      <c r="AK230" s="377"/>
      <c r="AL230" s="377"/>
      <c r="AM230" s="377"/>
      <c r="AN230" s="377"/>
      <c r="AO230" s="377"/>
      <c r="AP230" s="375" t="s">
        <v>429</v>
      </c>
      <c r="AQ230" s="375"/>
      <c r="AR230" s="375"/>
      <c r="AS230" s="375"/>
      <c r="AT230" s="375"/>
      <c r="AU230" s="375"/>
      <c r="AV230" s="52"/>
      <c r="AW230" s="52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51"/>
      <c r="BI230" s="56"/>
      <c r="BJ230" s="49"/>
      <c r="BK230" s="43"/>
      <c r="BL230" s="43"/>
    </row>
    <row r="231" spans="1:64" s="41" customFormat="1" ht="54" customHeight="1" x14ac:dyDescent="0.6">
      <c r="A231" s="407"/>
      <c r="B231" s="407"/>
      <c r="C231" s="407"/>
      <c r="D231" s="407"/>
      <c r="E231" s="407"/>
      <c r="F231" s="407"/>
      <c r="G231" s="407"/>
      <c r="H231" s="407"/>
      <c r="I231" s="407"/>
      <c r="J231" s="379">
        <v>2021</v>
      </c>
      <c r="K231" s="379"/>
      <c r="L231" s="379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51"/>
      <c r="AE231" s="52"/>
      <c r="AF231" s="40"/>
      <c r="AG231" s="51"/>
      <c r="AH231" s="51"/>
      <c r="AI231" s="408"/>
      <c r="AJ231" s="408"/>
      <c r="AK231" s="408"/>
      <c r="AL231" s="408"/>
      <c r="AM231" s="408"/>
      <c r="AN231" s="408"/>
      <c r="AO231" s="408"/>
      <c r="AP231" s="379">
        <v>2021</v>
      </c>
      <c r="AQ231" s="379"/>
      <c r="AR231" s="379"/>
      <c r="AS231" s="40"/>
      <c r="AT231" s="40"/>
      <c r="AU231" s="40"/>
      <c r="AV231" s="40"/>
      <c r="AW231" s="52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51"/>
      <c r="BI231" s="56"/>
      <c r="BJ231" s="49"/>
      <c r="BK231" s="43"/>
      <c r="BL231" s="43"/>
    </row>
    <row r="232" spans="1:64" s="40" customFormat="1" ht="33" customHeight="1" x14ac:dyDescent="0.6">
      <c r="P232" s="52"/>
      <c r="Q232" s="51"/>
      <c r="R232" s="145"/>
      <c r="S232" s="145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2"/>
      <c r="AG232" s="51"/>
      <c r="AH232" s="51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51"/>
      <c r="BI232" s="56"/>
      <c r="BJ232" s="57"/>
      <c r="BK232" s="39"/>
      <c r="BL232" s="39"/>
    </row>
    <row r="233" spans="1:64" s="40" customFormat="1" ht="33" customHeight="1" x14ac:dyDescent="0.6">
      <c r="A233" s="376" t="s">
        <v>167</v>
      </c>
      <c r="B233" s="376"/>
      <c r="C233" s="376"/>
      <c r="D233" s="376"/>
      <c r="E233" s="376"/>
      <c r="F233" s="376"/>
      <c r="G233" s="376"/>
      <c r="H233" s="376"/>
      <c r="I233" s="376"/>
      <c r="J233" s="376"/>
      <c r="K233" s="376"/>
      <c r="L233" s="376"/>
      <c r="M233" s="376"/>
      <c r="N233" s="376"/>
      <c r="O233" s="376"/>
      <c r="P233" s="376"/>
      <c r="Q233" s="376"/>
      <c r="R233" s="376"/>
      <c r="S233" s="376"/>
      <c r="T233" s="376"/>
      <c r="U233" s="376"/>
      <c r="V233" s="376"/>
      <c r="W233" s="376"/>
      <c r="X233" s="376"/>
      <c r="Y233" s="376"/>
      <c r="Z233" s="376"/>
      <c r="AA233" s="376"/>
      <c r="AB233" s="376"/>
      <c r="AC233" s="376"/>
      <c r="AD233" s="51"/>
      <c r="AE233" s="52"/>
      <c r="AG233" s="51"/>
      <c r="AH233" s="51"/>
      <c r="AI233" s="52"/>
      <c r="AJ233" s="55"/>
      <c r="AK233" s="55"/>
      <c r="AL233" s="55"/>
      <c r="AM233" s="55"/>
      <c r="AN233" s="55"/>
      <c r="AO233" s="55"/>
      <c r="AP233" s="55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51"/>
      <c r="BH233" s="51"/>
      <c r="BI233" s="56"/>
      <c r="BJ233" s="57"/>
      <c r="BK233" s="39"/>
      <c r="BL233" s="39"/>
    </row>
    <row r="234" spans="1:64" s="32" customFormat="1" ht="35.4" x14ac:dyDescent="0.6">
      <c r="A234" s="376"/>
      <c r="B234" s="376"/>
      <c r="C234" s="376"/>
      <c r="D234" s="376"/>
      <c r="E234" s="376"/>
      <c r="F234" s="376"/>
      <c r="G234" s="376"/>
      <c r="H234" s="376"/>
      <c r="I234" s="376"/>
      <c r="J234" s="376"/>
      <c r="K234" s="376"/>
      <c r="L234" s="376"/>
      <c r="M234" s="376"/>
      <c r="N234" s="376"/>
      <c r="O234" s="376"/>
      <c r="P234" s="376"/>
      <c r="Q234" s="376"/>
      <c r="R234" s="376"/>
      <c r="S234" s="376"/>
      <c r="T234" s="376"/>
      <c r="U234" s="376"/>
      <c r="V234" s="376"/>
      <c r="W234" s="376"/>
      <c r="X234" s="376"/>
      <c r="Y234" s="376"/>
      <c r="Z234" s="376"/>
      <c r="AA234" s="376"/>
      <c r="AB234" s="376"/>
      <c r="AC234" s="376"/>
      <c r="AD234" s="51"/>
      <c r="AE234" s="52"/>
      <c r="AF234" s="40"/>
      <c r="AG234" s="51"/>
      <c r="AH234" s="51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48"/>
      <c r="AT234" s="148"/>
      <c r="AU234" s="148"/>
      <c r="AV234" s="148"/>
      <c r="AW234" s="159"/>
      <c r="AX234" s="159"/>
      <c r="AY234" s="159"/>
      <c r="AZ234" s="159"/>
      <c r="BA234" s="159"/>
      <c r="BB234" s="159"/>
      <c r="BC234" s="159"/>
      <c r="BD234" s="51"/>
      <c r="BE234" s="51"/>
      <c r="BF234" s="51"/>
      <c r="BG234" s="51"/>
      <c r="BH234" s="51"/>
      <c r="BI234" s="56"/>
    </row>
    <row r="235" spans="1:64" s="32" customFormat="1" ht="35.4" x14ac:dyDescent="0.6">
      <c r="A235" s="155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51"/>
      <c r="AE235" s="52"/>
      <c r="AF235" s="40"/>
      <c r="AG235" s="51"/>
      <c r="AH235" s="51"/>
      <c r="AI235" s="52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52"/>
      <c r="AY235" s="40"/>
      <c r="AZ235" s="40"/>
      <c r="BA235" s="40"/>
      <c r="BB235" s="40"/>
      <c r="BC235" s="40"/>
      <c r="BD235" s="51"/>
      <c r="BE235" s="51"/>
      <c r="BF235" s="51"/>
      <c r="BG235" s="51"/>
      <c r="BH235" s="51"/>
      <c r="BI235" s="56"/>
    </row>
    <row r="236" spans="1:64" s="32" customFormat="1" ht="35.4" x14ac:dyDescent="0.6">
      <c r="A236" s="379" t="s">
        <v>441</v>
      </c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  <c r="O236" s="379"/>
      <c r="P236" s="379"/>
      <c r="Q236" s="379"/>
      <c r="R236" s="379"/>
      <c r="S236" s="379"/>
      <c r="T236" s="379"/>
      <c r="U236" s="379"/>
      <c r="V236" s="379"/>
      <c r="W236" s="379"/>
      <c r="X236" s="379"/>
      <c r="Y236" s="379"/>
      <c r="Z236" s="379"/>
      <c r="AA236" s="379"/>
      <c r="AB236" s="379"/>
      <c r="AC236" s="40"/>
      <c r="AD236" s="51"/>
      <c r="AE236" s="52"/>
      <c r="AF236" s="40"/>
      <c r="AG236" s="51"/>
      <c r="AH236" s="51"/>
      <c r="AI236" s="52"/>
      <c r="AJ236" s="53"/>
      <c r="AK236" s="53"/>
      <c r="AL236" s="53"/>
      <c r="AM236" s="53"/>
      <c r="AN236" s="53"/>
      <c r="AO236" s="53"/>
      <c r="AP236" s="54"/>
      <c r="AQ236" s="54"/>
      <c r="AR236" s="54"/>
      <c r="AS236" s="55"/>
      <c r="AT236" s="55"/>
      <c r="AU236" s="55"/>
      <c r="AV236" s="55"/>
      <c r="AW236" s="40"/>
      <c r="AX236" s="40"/>
      <c r="AY236" s="40"/>
      <c r="AZ236" s="40"/>
      <c r="BA236" s="40"/>
      <c r="BB236" s="40"/>
      <c r="BC236" s="40"/>
      <c r="BD236" s="51"/>
      <c r="BE236" s="51"/>
      <c r="BF236" s="51"/>
      <c r="BG236" s="51"/>
      <c r="BH236" s="51"/>
      <c r="BI236" s="56"/>
    </row>
    <row r="237" spans="1:64" s="32" customFormat="1" ht="35.4" x14ac:dyDescent="0.6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40"/>
      <c r="AD237" s="51"/>
      <c r="AE237" s="52"/>
      <c r="AF237" s="40"/>
      <c r="AG237" s="51"/>
      <c r="AH237" s="51"/>
      <c r="AI237" s="52"/>
      <c r="AJ237" s="53"/>
      <c r="AK237" s="53"/>
      <c r="AL237" s="53"/>
      <c r="AM237" s="53"/>
      <c r="AN237" s="53"/>
      <c r="AO237" s="53"/>
      <c r="AP237" s="54"/>
      <c r="AQ237" s="54"/>
      <c r="AR237" s="54"/>
      <c r="AS237" s="55"/>
      <c r="AT237" s="55"/>
      <c r="AU237" s="55"/>
      <c r="AV237" s="55"/>
      <c r="AW237" s="40"/>
      <c r="AX237" s="40"/>
      <c r="AY237" s="40"/>
      <c r="AZ237" s="40"/>
      <c r="BA237" s="40"/>
      <c r="BB237" s="40"/>
      <c r="BC237" s="40"/>
      <c r="BD237" s="51"/>
      <c r="BE237" s="51"/>
      <c r="BF237" s="51"/>
      <c r="BG237" s="51"/>
      <c r="BH237" s="51"/>
      <c r="BI237" s="56"/>
    </row>
    <row r="238" spans="1:64" s="32" customFormat="1" ht="35.4" x14ac:dyDescent="0.6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2"/>
      <c r="S238" s="162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3"/>
      <c r="BG238" s="163"/>
      <c r="BH238" s="163"/>
      <c r="BI238" s="163"/>
    </row>
    <row r="239" spans="1:64" s="32" customFormat="1" ht="35.4" x14ac:dyDescent="0.6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2"/>
      <c r="S239" s="162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3"/>
      <c r="BG239" s="163"/>
      <c r="BH239" s="163"/>
      <c r="BI239" s="163"/>
    </row>
    <row r="240" spans="1:64" s="32" customFormat="1" ht="35.4" x14ac:dyDescent="0.6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2"/>
      <c r="S240" s="162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3"/>
      <c r="BG240" s="163"/>
      <c r="BH240" s="163"/>
      <c r="BI240" s="163"/>
    </row>
    <row r="241" spans="1:61" s="32" customFormat="1" ht="35.4" x14ac:dyDescent="0.6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2"/>
      <c r="S241" s="162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3"/>
      <c r="BG241" s="163"/>
      <c r="BH241" s="163"/>
      <c r="BI241" s="163"/>
    </row>
    <row r="242" spans="1:61" s="32" customFormat="1" ht="35.4" x14ac:dyDescent="0.6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2"/>
      <c r="S242" s="162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3"/>
      <c r="BG242" s="163"/>
      <c r="BH242" s="163"/>
      <c r="BI242" s="163"/>
    </row>
    <row r="243" spans="1:61" s="32" customFormat="1" ht="35.4" x14ac:dyDescent="0.6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2"/>
      <c r="S243" s="162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3"/>
      <c r="BG243" s="163"/>
      <c r="BH243" s="163"/>
      <c r="BI243" s="163"/>
    </row>
    <row r="244" spans="1:61" s="32" customFormat="1" ht="35.4" x14ac:dyDescent="0.6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2"/>
      <c r="S244" s="162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3"/>
      <c r="BG244" s="163"/>
      <c r="BH244" s="163"/>
      <c r="BI244" s="163"/>
    </row>
    <row r="245" spans="1:61" s="32" customFormat="1" ht="35.4" x14ac:dyDescent="0.6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2"/>
      <c r="S245" s="162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3"/>
      <c r="BG245" s="163"/>
      <c r="BH245" s="163"/>
      <c r="BI245" s="163"/>
    </row>
    <row r="246" spans="1:61" s="32" customFormat="1" ht="35.4" x14ac:dyDescent="0.6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2"/>
      <c r="S246" s="162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3"/>
      <c r="BG246" s="163"/>
      <c r="BH246" s="163"/>
      <c r="BI246" s="163"/>
    </row>
    <row r="247" spans="1:61" s="32" customFormat="1" ht="35.4" x14ac:dyDescent="0.6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2"/>
      <c r="S247" s="162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3"/>
      <c r="BG247" s="163"/>
      <c r="BH247" s="163"/>
      <c r="BI247" s="163"/>
    </row>
    <row r="248" spans="1:61" s="32" customFormat="1" ht="35.4" x14ac:dyDescent="0.6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2"/>
      <c r="S248" s="162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3"/>
      <c r="BG248" s="163"/>
      <c r="BH248" s="163"/>
      <c r="BI248" s="163"/>
    </row>
    <row r="249" spans="1:61" s="32" customFormat="1" ht="35.4" x14ac:dyDescent="0.6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2"/>
      <c r="S249" s="162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3"/>
      <c r="BG249" s="163"/>
      <c r="BH249" s="163"/>
      <c r="BI249" s="163"/>
    </row>
    <row r="250" spans="1:61" s="32" customFormat="1" ht="35.4" x14ac:dyDescent="0.6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2"/>
      <c r="S250" s="162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3"/>
      <c r="BG250" s="163"/>
      <c r="BH250" s="163"/>
      <c r="BI250" s="163"/>
    </row>
    <row r="251" spans="1:61" s="32" customFormat="1" ht="35.4" x14ac:dyDescent="0.6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2"/>
      <c r="S251" s="162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3"/>
      <c r="BG251" s="163"/>
      <c r="BH251" s="163"/>
      <c r="BI251" s="163"/>
    </row>
    <row r="252" spans="1:61" s="32" customFormat="1" ht="35.4" x14ac:dyDescent="0.6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2"/>
      <c r="S252" s="162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3"/>
      <c r="BG252" s="163"/>
      <c r="BH252" s="163"/>
      <c r="BI252" s="163"/>
    </row>
    <row r="253" spans="1:61" s="32" customFormat="1" ht="35.4" x14ac:dyDescent="0.6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2"/>
      <c r="S253" s="162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3"/>
      <c r="BG253" s="163"/>
      <c r="BH253" s="163"/>
      <c r="BI253" s="163"/>
    </row>
    <row r="254" spans="1:61" s="32" customFormat="1" ht="35.4" x14ac:dyDescent="0.6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2"/>
      <c r="S254" s="162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3"/>
      <c r="BG254" s="163"/>
      <c r="BH254" s="163"/>
      <c r="BI254" s="163"/>
    </row>
    <row r="255" spans="1:61" s="32" customFormat="1" ht="35.4" x14ac:dyDescent="0.6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2"/>
      <c r="S255" s="162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3"/>
      <c r="BG255" s="163"/>
      <c r="BH255" s="163"/>
      <c r="BI255" s="163"/>
    </row>
    <row r="256" spans="1:61" s="32" customFormat="1" ht="35.4" x14ac:dyDescent="0.6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2"/>
      <c r="S256" s="162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3"/>
      <c r="BG256" s="163"/>
      <c r="BH256" s="163"/>
      <c r="BI256" s="163"/>
    </row>
    <row r="257" spans="1:61" s="32" customFormat="1" ht="35.4" x14ac:dyDescent="0.6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2"/>
      <c r="S257" s="162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3"/>
      <c r="BG257" s="163"/>
      <c r="BH257" s="163"/>
      <c r="BI257" s="163"/>
    </row>
    <row r="258" spans="1:61" s="32" customFormat="1" ht="35.4" x14ac:dyDescent="0.6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2"/>
      <c r="S258" s="162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3"/>
      <c r="BG258" s="163"/>
      <c r="BH258" s="163"/>
      <c r="BI258" s="163"/>
    </row>
    <row r="259" spans="1:61" s="32" customFormat="1" ht="35.4" x14ac:dyDescent="0.6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2"/>
      <c r="S259" s="162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3"/>
      <c r="BG259" s="163"/>
      <c r="BH259" s="163"/>
      <c r="BI259" s="163"/>
    </row>
    <row r="260" spans="1:61" s="32" customFormat="1" ht="35.4" x14ac:dyDescent="0.6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2"/>
      <c r="S260" s="162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3"/>
      <c r="BG260" s="163"/>
      <c r="BH260" s="163"/>
      <c r="BI260" s="163"/>
    </row>
    <row r="261" spans="1:61" s="32" customFormat="1" ht="35.4" x14ac:dyDescent="0.6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2"/>
      <c r="S261" s="162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3"/>
      <c r="BG261" s="163"/>
      <c r="BH261" s="163"/>
      <c r="BI261" s="163"/>
    </row>
    <row r="262" spans="1:61" s="32" customFormat="1" ht="35.4" x14ac:dyDescent="0.6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2"/>
      <c r="S262" s="162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3"/>
      <c r="BG262" s="163"/>
      <c r="BH262" s="163"/>
      <c r="BI262" s="163"/>
    </row>
    <row r="263" spans="1:61" s="32" customFormat="1" ht="35.4" x14ac:dyDescent="0.6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2"/>
      <c r="S263" s="162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3"/>
      <c r="BG263" s="163"/>
      <c r="BH263" s="163"/>
      <c r="BI263" s="163"/>
    </row>
    <row r="264" spans="1:61" s="32" customFormat="1" ht="35.4" x14ac:dyDescent="0.6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2"/>
      <c r="S264" s="162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3"/>
      <c r="BG264" s="163"/>
      <c r="BH264" s="163"/>
      <c r="BI264" s="163"/>
    </row>
    <row r="265" spans="1:61" s="32" customFormat="1" ht="35.4" x14ac:dyDescent="0.6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2"/>
      <c r="S265" s="162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3"/>
      <c r="BG265" s="163"/>
      <c r="BH265" s="163"/>
      <c r="BI265" s="163"/>
    </row>
    <row r="266" spans="1:61" s="32" customFormat="1" ht="35.4" x14ac:dyDescent="0.6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2"/>
      <c r="S266" s="162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3"/>
      <c r="BG266" s="163"/>
      <c r="BH266" s="163"/>
      <c r="BI266" s="163"/>
    </row>
    <row r="267" spans="1:61" s="32" customFormat="1" ht="35.4" x14ac:dyDescent="0.6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2"/>
      <c r="S267" s="162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3"/>
      <c r="BG267" s="163"/>
      <c r="BH267" s="163"/>
      <c r="BI267" s="163"/>
    </row>
    <row r="268" spans="1:61" s="32" customFormat="1" ht="35.4" x14ac:dyDescent="0.6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2"/>
      <c r="S268" s="162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3"/>
      <c r="BG268" s="163"/>
      <c r="BH268" s="163"/>
      <c r="BI268" s="163"/>
    </row>
    <row r="269" spans="1:61" s="32" customFormat="1" ht="35.4" x14ac:dyDescent="0.6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2"/>
      <c r="S269" s="162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3"/>
      <c r="BG269" s="163"/>
      <c r="BH269" s="163"/>
      <c r="BI269" s="163"/>
    </row>
    <row r="270" spans="1:61" s="32" customFormat="1" ht="35.4" x14ac:dyDescent="0.6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2"/>
      <c r="S270" s="162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3"/>
      <c r="BG270" s="163"/>
      <c r="BH270" s="163"/>
      <c r="BI270" s="163"/>
    </row>
    <row r="271" spans="1:61" s="32" customFormat="1" ht="35.4" x14ac:dyDescent="0.6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2"/>
      <c r="S271" s="162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3"/>
      <c r="BG271" s="163"/>
      <c r="BH271" s="163"/>
      <c r="BI271" s="163"/>
    </row>
    <row r="272" spans="1:61" s="32" customFormat="1" ht="35.4" x14ac:dyDescent="0.6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2"/>
      <c r="S272" s="162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3"/>
      <c r="BG272" s="163"/>
      <c r="BH272" s="163"/>
      <c r="BI272" s="163"/>
    </row>
    <row r="273" spans="1:61" s="32" customFormat="1" ht="35.4" x14ac:dyDescent="0.6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2"/>
      <c r="S273" s="162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3"/>
      <c r="BG273" s="163"/>
      <c r="BH273" s="163"/>
      <c r="BI273" s="163"/>
    </row>
    <row r="274" spans="1:61" s="32" customFormat="1" ht="35.4" x14ac:dyDescent="0.6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2"/>
      <c r="S274" s="162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3"/>
      <c r="BG274" s="163"/>
      <c r="BH274" s="163"/>
      <c r="BI274" s="163"/>
    </row>
    <row r="275" spans="1:61" s="32" customFormat="1" ht="35.4" x14ac:dyDescent="0.6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2"/>
      <c r="S275" s="162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3"/>
      <c r="BG275" s="163"/>
      <c r="BH275" s="163"/>
      <c r="BI275" s="163"/>
    </row>
    <row r="276" spans="1:61" s="32" customFormat="1" ht="35.4" x14ac:dyDescent="0.6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2"/>
      <c r="S276" s="162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3"/>
      <c r="BG276" s="163"/>
      <c r="BH276" s="163"/>
      <c r="BI276" s="163"/>
    </row>
    <row r="277" spans="1:61" s="32" customFormat="1" ht="35.4" x14ac:dyDescent="0.6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2"/>
      <c r="S277" s="162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3"/>
      <c r="BG277" s="163"/>
      <c r="BH277" s="163"/>
      <c r="BI277" s="163"/>
    </row>
    <row r="278" spans="1:61" s="32" customFormat="1" ht="35.4" x14ac:dyDescent="0.6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2"/>
      <c r="S278" s="162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3"/>
      <c r="BG278" s="163"/>
      <c r="BH278" s="163"/>
      <c r="BI278" s="163"/>
    </row>
    <row r="279" spans="1:61" s="32" customFormat="1" ht="35.4" x14ac:dyDescent="0.6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2"/>
      <c r="S279" s="162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3"/>
      <c r="BG279" s="163"/>
      <c r="BH279" s="163"/>
      <c r="BI279" s="163"/>
    </row>
    <row r="280" spans="1:61" s="32" customFormat="1" ht="35.4" x14ac:dyDescent="0.6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2"/>
      <c r="S280" s="162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3"/>
      <c r="BG280" s="163"/>
      <c r="BH280" s="163"/>
      <c r="BI280" s="163"/>
    </row>
    <row r="281" spans="1:61" s="32" customFormat="1" ht="35.4" x14ac:dyDescent="0.6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2"/>
      <c r="S281" s="162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3"/>
      <c r="BG281" s="163"/>
      <c r="BH281" s="163"/>
      <c r="BI281" s="163"/>
    </row>
    <row r="282" spans="1:61" s="32" customFormat="1" ht="35.4" x14ac:dyDescent="0.6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2"/>
      <c r="S282" s="162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3"/>
      <c r="BG282" s="163"/>
      <c r="BH282" s="163"/>
      <c r="BI282" s="163"/>
    </row>
    <row r="283" spans="1:61" s="32" customFormat="1" ht="35.4" x14ac:dyDescent="0.6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2"/>
      <c r="S283" s="162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3"/>
      <c r="BG283" s="163"/>
      <c r="BH283" s="163"/>
      <c r="BI283" s="163"/>
    </row>
    <row r="284" spans="1:61" s="32" customFormat="1" ht="35.4" x14ac:dyDescent="0.6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2"/>
      <c r="S284" s="162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3"/>
      <c r="BG284" s="163"/>
      <c r="BH284" s="163"/>
      <c r="BI284" s="163"/>
    </row>
    <row r="285" spans="1:61" s="32" customFormat="1" ht="35.4" x14ac:dyDescent="0.6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2"/>
      <c r="S285" s="162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3"/>
      <c r="BG285" s="163"/>
      <c r="BH285" s="163"/>
      <c r="BI285" s="163"/>
    </row>
    <row r="286" spans="1:61" s="32" customFormat="1" ht="35.4" x14ac:dyDescent="0.6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2"/>
      <c r="S286" s="162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3"/>
      <c r="BG286" s="163"/>
      <c r="BH286" s="163"/>
      <c r="BI286" s="163"/>
    </row>
    <row r="287" spans="1:61" s="32" customFormat="1" ht="35.4" x14ac:dyDescent="0.6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2"/>
      <c r="S287" s="162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3"/>
      <c r="BG287" s="163"/>
      <c r="BH287" s="163"/>
      <c r="BI287" s="163"/>
    </row>
    <row r="288" spans="1:61" s="32" customFormat="1" ht="35.4" x14ac:dyDescent="0.6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2"/>
      <c r="S288" s="162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3"/>
      <c r="BG288" s="163"/>
      <c r="BH288" s="163"/>
      <c r="BI288" s="163"/>
    </row>
    <row r="289" spans="1:61" s="32" customFormat="1" ht="35.4" x14ac:dyDescent="0.6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2"/>
      <c r="S289" s="162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3"/>
      <c r="BG289" s="163"/>
      <c r="BH289" s="163"/>
      <c r="BI289" s="163"/>
    </row>
    <row r="290" spans="1:61" s="32" customFormat="1" ht="35.4" x14ac:dyDescent="0.6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2"/>
      <c r="S290" s="162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3"/>
      <c r="BG290" s="163"/>
      <c r="BH290" s="163"/>
      <c r="BI290" s="163"/>
    </row>
    <row r="291" spans="1:61" s="32" customFormat="1" ht="35.4" x14ac:dyDescent="0.6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2"/>
      <c r="S291" s="162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3"/>
      <c r="BG291" s="163"/>
      <c r="BH291" s="163"/>
      <c r="BI291" s="163"/>
    </row>
    <row r="292" spans="1:61" s="32" customFormat="1" ht="35.4" x14ac:dyDescent="0.6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2"/>
      <c r="S292" s="162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3"/>
      <c r="BG292" s="163"/>
      <c r="BH292" s="163"/>
      <c r="BI292" s="163"/>
    </row>
    <row r="293" spans="1:61" s="32" customFormat="1" ht="35.4" x14ac:dyDescent="0.6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2"/>
      <c r="S293" s="162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3"/>
      <c r="BG293" s="163"/>
      <c r="BH293" s="163"/>
      <c r="BI293" s="163"/>
    </row>
    <row r="294" spans="1:61" s="32" customFormat="1" ht="35.4" x14ac:dyDescent="0.6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2"/>
      <c r="S294" s="162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3"/>
      <c r="BG294" s="163"/>
      <c r="BH294" s="163"/>
      <c r="BI294" s="163"/>
    </row>
    <row r="295" spans="1:61" s="32" customFormat="1" ht="35.4" x14ac:dyDescent="0.6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2"/>
      <c r="S295" s="162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3"/>
      <c r="BG295" s="163"/>
      <c r="BH295" s="163"/>
      <c r="BI295" s="163"/>
    </row>
    <row r="296" spans="1:61" s="32" customFormat="1" ht="35.4" x14ac:dyDescent="0.6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2"/>
      <c r="S296" s="162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3"/>
      <c r="BG296" s="163"/>
      <c r="BH296" s="163"/>
      <c r="BI296" s="163"/>
    </row>
    <row r="297" spans="1:61" s="32" customFormat="1" ht="35.4" x14ac:dyDescent="0.6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2"/>
      <c r="S297" s="162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3"/>
      <c r="BG297" s="163"/>
      <c r="BH297" s="163"/>
      <c r="BI297" s="163"/>
    </row>
    <row r="298" spans="1:61" s="32" customFormat="1" ht="35.4" x14ac:dyDescent="0.6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2"/>
      <c r="S298" s="162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3"/>
      <c r="BG298" s="163"/>
      <c r="BH298" s="163"/>
      <c r="BI298" s="163"/>
    </row>
    <row r="299" spans="1:61" s="32" customFormat="1" ht="35.4" x14ac:dyDescent="0.6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2"/>
      <c r="S299" s="162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3"/>
      <c r="BG299" s="163"/>
      <c r="BH299" s="163"/>
      <c r="BI299" s="163"/>
    </row>
    <row r="300" spans="1:61" s="32" customFormat="1" ht="35.4" x14ac:dyDescent="0.6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2"/>
      <c r="S300" s="162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3"/>
      <c r="BG300" s="163"/>
      <c r="BH300" s="163"/>
      <c r="BI300" s="163"/>
    </row>
    <row r="301" spans="1:61" s="32" customFormat="1" ht="35.4" x14ac:dyDescent="0.6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2"/>
      <c r="S301" s="162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3"/>
      <c r="BG301" s="163"/>
      <c r="BH301" s="163"/>
      <c r="BI301" s="163"/>
    </row>
    <row r="302" spans="1:61" s="32" customFormat="1" ht="35.4" x14ac:dyDescent="0.6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2"/>
      <c r="S302" s="162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3"/>
      <c r="BG302" s="163"/>
      <c r="BH302" s="163"/>
      <c r="BI302" s="163"/>
    </row>
    <row r="303" spans="1:61" s="32" customFormat="1" ht="35.4" x14ac:dyDescent="0.6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2"/>
      <c r="S303" s="162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3"/>
      <c r="BG303" s="163"/>
      <c r="BH303" s="163"/>
      <c r="BI303" s="163"/>
    </row>
    <row r="304" spans="1:61" s="32" customFormat="1" ht="35.4" x14ac:dyDescent="0.6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2"/>
      <c r="S304" s="162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3"/>
      <c r="BG304" s="163"/>
      <c r="BH304" s="163"/>
      <c r="BI304" s="163"/>
    </row>
    <row r="305" spans="1:61" s="32" customFormat="1" ht="35.4" x14ac:dyDescent="0.6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2"/>
      <c r="S305" s="162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3"/>
      <c r="BG305" s="163"/>
      <c r="BH305" s="163"/>
      <c r="BI305" s="163"/>
    </row>
    <row r="306" spans="1:61" s="32" customFormat="1" ht="35.4" x14ac:dyDescent="0.6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2"/>
      <c r="S306" s="162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3"/>
      <c r="BG306" s="163"/>
      <c r="BH306" s="163"/>
      <c r="BI306" s="163"/>
    </row>
    <row r="307" spans="1:61" s="32" customFormat="1" ht="35.4" x14ac:dyDescent="0.6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2"/>
      <c r="S307" s="162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3"/>
      <c r="BG307" s="163"/>
      <c r="BH307" s="163"/>
      <c r="BI307" s="163"/>
    </row>
    <row r="308" spans="1:61" s="32" customFormat="1" ht="35.4" x14ac:dyDescent="0.6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2"/>
      <c r="S308" s="162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3"/>
      <c r="BG308" s="163"/>
      <c r="BH308" s="163"/>
      <c r="BI308" s="163"/>
    </row>
    <row r="309" spans="1:61" s="32" customFormat="1" ht="35.4" x14ac:dyDescent="0.6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2"/>
      <c r="S309" s="162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3"/>
      <c r="BG309" s="163"/>
      <c r="BH309" s="163"/>
      <c r="BI309" s="163"/>
    </row>
    <row r="310" spans="1:61" s="32" customFormat="1" ht="35.4" x14ac:dyDescent="0.6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2"/>
      <c r="S310" s="162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3"/>
      <c r="BG310" s="163"/>
      <c r="BH310" s="163"/>
      <c r="BI310" s="163"/>
    </row>
    <row r="311" spans="1:61" s="32" customFormat="1" ht="35.4" x14ac:dyDescent="0.6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2"/>
      <c r="S311" s="162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3"/>
      <c r="BG311" s="163"/>
      <c r="BH311" s="163"/>
      <c r="BI311" s="163"/>
    </row>
    <row r="312" spans="1:61" s="32" customFormat="1" ht="35.4" x14ac:dyDescent="0.6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2"/>
      <c r="S312" s="162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3"/>
      <c r="BG312" s="163"/>
      <c r="BH312" s="163"/>
      <c r="BI312" s="163"/>
    </row>
    <row r="313" spans="1:61" s="32" customFormat="1" ht="35.4" x14ac:dyDescent="0.6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2"/>
      <c r="S313" s="162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3"/>
      <c r="BG313" s="163"/>
      <c r="BH313" s="163"/>
      <c r="BI313" s="163"/>
    </row>
    <row r="314" spans="1:61" s="32" customFormat="1" ht="35.4" x14ac:dyDescent="0.6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2"/>
      <c r="S314" s="162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3"/>
      <c r="BG314" s="163"/>
      <c r="BH314" s="163"/>
      <c r="BI314" s="163"/>
    </row>
    <row r="315" spans="1:61" s="32" customFormat="1" ht="35.4" x14ac:dyDescent="0.6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2"/>
      <c r="S315" s="162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3"/>
      <c r="BG315" s="163"/>
      <c r="BH315" s="163"/>
      <c r="BI315" s="163"/>
    </row>
    <row r="316" spans="1:61" s="32" customFormat="1" ht="35.4" x14ac:dyDescent="0.6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2"/>
      <c r="S316" s="162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3"/>
      <c r="BG316" s="163"/>
      <c r="BH316" s="163"/>
      <c r="BI316" s="163"/>
    </row>
    <row r="317" spans="1:61" s="32" customFormat="1" ht="35.4" x14ac:dyDescent="0.6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2"/>
      <c r="S317" s="162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3"/>
      <c r="BG317" s="163"/>
      <c r="BH317" s="163"/>
      <c r="BI317" s="163"/>
    </row>
    <row r="318" spans="1:61" s="32" customFormat="1" ht="35.4" x14ac:dyDescent="0.6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2"/>
      <c r="S318" s="162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3"/>
      <c r="BG318" s="163"/>
      <c r="BH318" s="163"/>
      <c r="BI318" s="163"/>
    </row>
    <row r="319" spans="1:61" s="32" customFormat="1" ht="35.4" x14ac:dyDescent="0.6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2"/>
      <c r="S319" s="162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3"/>
      <c r="BG319" s="163"/>
      <c r="BH319" s="163"/>
      <c r="BI319" s="163"/>
    </row>
    <row r="320" spans="1:61" s="32" customFormat="1" ht="35.4" x14ac:dyDescent="0.6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2"/>
      <c r="S320" s="162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3"/>
      <c r="BG320" s="163"/>
      <c r="BH320" s="163"/>
      <c r="BI320" s="163"/>
    </row>
    <row r="321" spans="1:61" s="32" customFormat="1" ht="35.4" x14ac:dyDescent="0.6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2"/>
      <c r="S321" s="162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3"/>
      <c r="BG321" s="163"/>
      <c r="BH321" s="163"/>
      <c r="BI321" s="163"/>
    </row>
    <row r="322" spans="1:61" s="32" customFormat="1" ht="35.4" x14ac:dyDescent="0.6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2"/>
      <c r="S322" s="162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3"/>
      <c r="BG322" s="163"/>
      <c r="BH322" s="163"/>
      <c r="BI322" s="163"/>
    </row>
    <row r="323" spans="1:61" s="32" customFormat="1" ht="35.4" x14ac:dyDescent="0.6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2"/>
      <c r="S323" s="162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3"/>
      <c r="BG323" s="163"/>
      <c r="BH323" s="163"/>
      <c r="BI323" s="163"/>
    </row>
    <row r="324" spans="1:61" s="32" customFormat="1" ht="35.4" x14ac:dyDescent="0.6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2"/>
      <c r="S324" s="162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3"/>
      <c r="BG324" s="163"/>
      <c r="BH324" s="163"/>
      <c r="BI324" s="163"/>
    </row>
    <row r="325" spans="1:61" s="32" customFormat="1" ht="35.4" x14ac:dyDescent="0.6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2"/>
      <c r="S325" s="162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3"/>
      <c r="BG325" s="163"/>
      <c r="BH325" s="163"/>
      <c r="BI325" s="163"/>
    </row>
    <row r="326" spans="1:61" s="32" customFormat="1" ht="35.4" x14ac:dyDescent="0.6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2"/>
      <c r="S326" s="162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3"/>
      <c r="BG326" s="163"/>
      <c r="BH326" s="163"/>
      <c r="BI326" s="163"/>
    </row>
    <row r="327" spans="1:61" s="32" customFormat="1" ht="35.4" x14ac:dyDescent="0.6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2"/>
      <c r="S327" s="162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3"/>
      <c r="BG327" s="163"/>
      <c r="BH327" s="163"/>
      <c r="BI327" s="163"/>
    </row>
    <row r="328" spans="1:61" s="32" customFormat="1" ht="35.4" x14ac:dyDescent="0.6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2"/>
      <c r="S328" s="162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3"/>
      <c r="BG328" s="163"/>
      <c r="BH328" s="163"/>
      <c r="BI328" s="163"/>
    </row>
    <row r="329" spans="1:61" s="32" customFormat="1" ht="35.4" x14ac:dyDescent="0.6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2"/>
      <c r="S329" s="162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3"/>
      <c r="BG329" s="163"/>
      <c r="BH329" s="163"/>
      <c r="BI329" s="163"/>
    </row>
    <row r="330" spans="1:61" s="32" customFormat="1" ht="35.4" x14ac:dyDescent="0.6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2"/>
      <c r="S330" s="162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3"/>
      <c r="BG330" s="163"/>
      <c r="BH330" s="163"/>
      <c r="BI330" s="163"/>
    </row>
    <row r="331" spans="1:61" s="32" customFormat="1" ht="35.4" x14ac:dyDescent="0.6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2"/>
      <c r="S331" s="162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3"/>
      <c r="BG331" s="163"/>
      <c r="BH331" s="163"/>
      <c r="BI331" s="163"/>
    </row>
    <row r="332" spans="1:61" s="32" customFormat="1" ht="35.4" x14ac:dyDescent="0.6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2"/>
      <c r="S332" s="162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3"/>
      <c r="BG332" s="163"/>
      <c r="BH332" s="163"/>
      <c r="BI332" s="163"/>
    </row>
    <row r="333" spans="1:61" s="32" customFormat="1" ht="35.4" x14ac:dyDescent="0.6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2"/>
      <c r="S333" s="162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3"/>
      <c r="BG333" s="163"/>
      <c r="BH333" s="163"/>
      <c r="BI333" s="163"/>
    </row>
    <row r="334" spans="1:61" s="32" customFormat="1" ht="35.4" x14ac:dyDescent="0.6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2"/>
      <c r="S334" s="162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3"/>
      <c r="BG334" s="163"/>
      <c r="BH334" s="163"/>
      <c r="BI334" s="163"/>
    </row>
    <row r="335" spans="1:61" s="32" customFormat="1" ht="35.4" x14ac:dyDescent="0.6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2"/>
      <c r="S335" s="162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3"/>
      <c r="BG335" s="163"/>
      <c r="BH335" s="163"/>
      <c r="BI335" s="163"/>
    </row>
    <row r="336" spans="1:61" s="32" customFormat="1" ht="35.4" x14ac:dyDescent="0.6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2"/>
      <c r="S336" s="162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3"/>
      <c r="BG336" s="163"/>
      <c r="BH336" s="163"/>
      <c r="BI336" s="163"/>
    </row>
    <row r="337" spans="1:61" s="32" customFormat="1" ht="35.4" x14ac:dyDescent="0.6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2"/>
      <c r="S337" s="162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3"/>
      <c r="BG337" s="163"/>
      <c r="BH337" s="163"/>
      <c r="BI337" s="163"/>
    </row>
    <row r="338" spans="1:61" s="32" customFormat="1" ht="35.4" x14ac:dyDescent="0.6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2"/>
      <c r="S338" s="162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3"/>
      <c r="BG338" s="163"/>
      <c r="BH338" s="163"/>
      <c r="BI338" s="163"/>
    </row>
    <row r="339" spans="1:61" s="32" customFormat="1" ht="35.4" x14ac:dyDescent="0.6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2"/>
      <c r="S339" s="162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3"/>
      <c r="BG339" s="163"/>
      <c r="BH339" s="163"/>
      <c r="BI339" s="163"/>
    </row>
    <row r="340" spans="1:61" s="32" customFormat="1" ht="35.4" x14ac:dyDescent="0.6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2"/>
      <c r="S340" s="162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3"/>
      <c r="BG340" s="163"/>
      <c r="BH340" s="163"/>
      <c r="BI340" s="163"/>
    </row>
    <row r="341" spans="1:61" s="32" customFormat="1" ht="35.4" x14ac:dyDescent="0.6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2"/>
      <c r="S341" s="162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3"/>
      <c r="BG341" s="163"/>
      <c r="BH341" s="163"/>
      <c r="BI341" s="163"/>
    </row>
    <row r="342" spans="1:61" s="32" customFormat="1" ht="35.4" x14ac:dyDescent="0.6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2"/>
      <c r="S342" s="162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3"/>
      <c r="BG342" s="163"/>
      <c r="BH342" s="163"/>
      <c r="BI342" s="163"/>
    </row>
    <row r="343" spans="1:61" s="32" customFormat="1" ht="35.4" x14ac:dyDescent="0.6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2"/>
      <c r="S343" s="162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3"/>
      <c r="BG343" s="163"/>
      <c r="BH343" s="163"/>
      <c r="BI343" s="163"/>
    </row>
    <row r="344" spans="1:61" s="32" customFormat="1" ht="35.4" x14ac:dyDescent="0.6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2"/>
      <c r="S344" s="162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3"/>
      <c r="BG344" s="163"/>
      <c r="BH344" s="163"/>
      <c r="BI344" s="163"/>
    </row>
    <row r="345" spans="1:61" s="32" customFormat="1" ht="35.4" x14ac:dyDescent="0.6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2"/>
      <c r="S345" s="162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3"/>
      <c r="BG345" s="163"/>
      <c r="BH345" s="163"/>
      <c r="BI345" s="163"/>
    </row>
    <row r="346" spans="1:61" s="32" customFormat="1" ht="35.4" x14ac:dyDescent="0.6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2"/>
      <c r="S346" s="162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3"/>
      <c r="BG346" s="163"/>
      <c r="BH346" s="163"/>
      <c r="BI346" s="163"/>
    </row>
    <row r="347" spans="1:61" s="32" customFormat="1" ht="35.4" x14ac:dyDescent="0.6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2"/>
      <c r="S347" s="162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3"/>
      <c r="BG347" s="163"/>
      <c r="BH347" s="163"/>
      <c r="BI347" s="163"/>
    </row>
    <row r="348" spans="1:61" s="32" customFormat="1" ht="35.4" x14ac:dyDescent="0.6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2"/>
      <c r="S348" s="162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3"/>
      <c r="BG348" s="163"/>
      <c r="BH348" s="163"/>
      <c r="BI348" s="163"/>
    </row>
    <row r="349" spans="1:61" s="32" customFormat="1" ht="35.4" x14ac:dyDescent="0.6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2"/>
      <c r="S349" s="162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3"/>
      <c r="BG349" s="163"/>
      <c r="BH349" s="163"/>
      <c r="BI349" s="163"/>
    </row>
    <row r="350" spans="1:61" s="32" customFormat="1" ht="35.4" x14ac:dyDescent="0.6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2"/>
      <c r="S350" s="162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3"/>
      <c r="BG350" s="163"/>
      <c r="BH350" s="163"/>
      <c r="BI350" s="163"/>
    </row>
    <row r="351" spans="1:61" s="32" customFormat="1" ht="35.4" x14ac:dyDescent="0.6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2"/>
      <c r="S351" s="162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3"/>
      <c r="BG351" s="163"/>
      <c r="BH351" s="163"/>
      <c r="BI351" s="163"/>
    </row>
    <row r="352" spans="1:61" s="32" customFormat="1" ht="35.4" x14ac:dyDescent="0.6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2"/>
      <c r="S352" s="162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3"/>
      <c r="BG352" s="163"/>
      <c r="BH352" s="163"/>
      <c r="BI352" s="163"/>
    </row>
    <row r="353" spans="1:61" s="32" customFormat="1" ht="35.4" x14ac:dyDescent="0.6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2"/>
      <c r="S353" s="162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3"/>
      <c r="BG353" s="163"/>
      <c r="BH353" s="163"/>
      <c r="BI353" s="163"/>
    </row>
    <row r="354" spans="1:61" s="32" customFormat="1" ht="35.4" x14ac:dyDescent="0.6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2"/>
      <c r="S354" s="162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3"/>
      <c r="BG354" s="163"/>
      <c r="BH354" s="163"/>
      <c r="BI354" s="163"/>
    </row>
    <row r="355" spans="1:61" s="32" customFormat="1" ht="35.4" x14ac:dyDescent="0.6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2"/>
      <c r="S355" s="162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3"/>
      <c r="BG355" s="163"/>
      <c r="BH355" s="163"/>
      <c r="BI355" s="163"/>
    </row>
    <row r="356" spans="1:61" s="32" customFormat="1" ht="35.4" x14ac:dyDescent="0.6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2"/>
      <c r="S356" s="162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3"/>
      <c r="BG356" s="163"/>
      <c r="BH356" s="163"/>
      <c r="BI356" s="163"/>
    </row>
    <row r="357" spans="1:61" s="32" customFormat="1" ht="35.4" x14ac:dyDescent="0.6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2"/>
      <c r="S357" s="162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3"/>
      <c r="BG357" s="163"/>
      <c r="BH357" s="163"/>
      <c r="BI357" s="163"/>
    </row>
    <row r="358" spans="1:61" s="32" customFormat="1" ht="35.4" x14ac:dyDescent="0.6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2"/>
      <c r="S358" s="162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3"/>
      <c r="BG358" s="163"/>
      <c r="BH358" s="163"/>
      <c r="BI358" s="163"/>
    </row>
    <row r="359" spans="1:61" s="32" customFormat="1" ht="35.4" x14ac:dyDescent="0.6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2"/>
      <c r="S359" s="162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3"/>
      <c r="BG359" s="163"/>
      <c r="BH359" s="163"/>
      <c r="BI359" s="163"/>
    </row>
    <row r="360" spans="1:61" s="32" customFormat="1" ht="35.4" x14ac:dyDescent="0.6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2"/>
      <c r="S360" s="162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3"/>
      <c r="BG360" s="163"/>
      <c r="BH360" s="163"/>
      <c r="BI360" s="163"/>
    </row>
    <row r="361" spans="1:61" s="32" customFormat="1" ht="35.4" x14ac:dyDescent="0.6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2"/>
      <c r="S361" s="162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3"/>
      <c r="BG361" s="163"/>
      <c r="BH361" s="163"/>
      <c r="BI361" s="163"/>
    </row>
    <row r="362" spans="1:61" s="32" customFormat="1" ht="35.4" x14ac:dyDescent="0.6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2"/>
      <c r="S362" s="162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3"/>
      <c r="BG362" s="163"/>
      <c r="BH362" s="163"/>
      <c r="BI362" s="163"/>
    </row>
    <row r="363" spans="1:61" s="32" customFormat="1" ht="35.4" x14ac:dyDescent="0.6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2"/>
      <c r="S363" s="162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3"/>
      <c r="BG363" s="163"/>
      <c r="BH363" s="163"/>
      <c r="BI363" s="163"/>
    </row>
    <row r="364" spans="1:61" s="32" customFormat="1" ht="35.4" x14ac:dyDescent="0.6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2"/>
      <c r="S364" s="162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3"/>
      <c r="BG364" s="163"/>
      <c r="BH364" s="163"/>
      <c r="BI364" s="163"/>
    </row>
    <row r="365" spans="1:61" s="32" customFormat="1" ht="35.4" x14ac:dyDescent="0.6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2"/>
      <c r="S365" s="162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3"/>
      <c r="BG365" s="163"/>
      <c r="BH365" s="163"/>
      <c r="BI365" s="163"/>
    </row>
    <row r="366" spans="1:61" s="32" customFormat="1" ht="35.4" x14ac:dyDescent="0.6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2"/>
      <c r="S366" s="162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3"/>
      <c r="BG366" s="163"/>
      <c r="BH366" s="163"/>
      <c r="BI366" s="163"/>
    </row>
    <row r="367" spans="1:61" s="32" customFormat="1" ht="35.4" x14ac:dyDescent="0.6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2"/>
      <c r="S367" s="162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3"/>
      <c r="BG367" s="163"/>
      <c r="BH367" s="163"/>
      <c r="BI367" s="163"/>
    </row>
    <row r="368" spans="1:61" s="32" customFormat="1" ht="35.4" x14ac:dyDescent="0.6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2"/>
      <c r="S368" s="162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3"/>
      <c r="BG368" s="163"/>
      <c r="BH368" s="163"/>
      <c r="BI368" s="163"/>
    </row>
    <row r="369" spans="1:61" s="32" customFormat="1" ht="35.4" x14ac:dyDescent="0.6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2"/>
      <c r="S369" s="162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3"/>
      <c r="BG369" s="163"/>
      <c r="BH369" s="163"/>
      <c r="BI369" s="163"/>
    </row>
    <row r="370" spans="1:61" s="32" customFormat="1" ht="35.4" x14ac:dyDescent="0.6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2"/>
      <c r="S370" s="162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3"/>
      <c r="BG370" s="163"/>
      <c r="BH370" s="163"/>
      <c r="BI370" s="163"/>
    </row>
    <row r="371" spans="1:61" s="32" customFormat="1" ht="35.4" x14ac:dyDescent="0.6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2"/>
      <c r="S371" s="162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3"/>
      <c r="BG371" s="163"/>
      <c r="BH371" s="163"/>
      <c r="BI371" s="163"/>
    </row>
    <row r="372" spans="1:61" s="32" customFormat="1" ht="35.4" x14ac:dyDescent="0.6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2"/>
      <c r="S372" s="162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3"/>
      <c r="BG372" s="163"/>
      <c r="BH372" s="163"/>
      <c r="BI372" s="163"/>
    </row>
    <row r="373" spans="1:61" s="32" customFormat="1" ht="35.4" x14ac:dyDescent="0.6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2"/>
      <c r="S373" s="162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3"/>
      <c r="BG373" s="163"/>
      <c r="BH373" s="163"/>
      <c r="BI373" s="163"/>
    </row>
    <row r="374" spans="1:61" s="32" customFormat="1" ht="35.4" x14ac:dyDescent="0.6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2"/>
      <c r="S374" s="162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3"/>
      <c r="BG374" s="163"/>
      <c r="BH374" s="163"/>
      <c r="BI374" s="163"/>
    </row>
    <row r="375" spans="1:61" s="32" customFormat="1" ht="35.4" x14ac:dyDescent="0.6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2"/>
      <c r="S375" s="162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3"/>
      <c r="BG375" s="163"/>
      <c r="BH375" s="163"/>
      <c r="BI375" s="163"/>
    </row>
    <row r="376" spans="1:61" s="32" customFormat="1" ht="35.4" x14ac:dyDescent="0.6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2"/>
      <c r="S376" s="162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3"/>
      <c r="BG376" s="163"/>
      <c r="BH376" s="163"/>
      <c r="BI376" s="163"/>
    </row>
    <row r="377" spans="1:61" s="32" customFormat="1" ht="35.4" x14ac:dyDescent="0.6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2"/>
      <c r="S377" s="162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3"/>
      <c r="BG377" s="163"/>
      <c r="BH377" s="163"/>
      <c r="BI377" s="163"/>
    </row>
    <row r="378" spans="1:61" s="32" customFormat="1" ht="35.4" x14ac:dyDescent="0.6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2"/>
      <c r="S378" s="162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3"/>
      <c r="BG378" s="163"/>
      <c r="BH378" s="163"/>
      <c r="BI378" s="163"/>
    </row>
    <row r="379" spans="1:61" s="32" customFormat="1" ht="35.4" x14ac:dyDescent="0.6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2"/>
      <c r="S379" s="162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3"/>
      <c r="BG379" s="163"/>
      <c r="BH379" s="163"/>
      <c r="BI379" s="163"/>
    </row>
    <row r="380" spans="1:61" s="32" customFormat="1" ht="35.4" x14ac:dyDescent="0.6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2"/>
      <c r="S380" s="162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3"/>
      <c r="BG380" s="163"/>
      <c r="BH380" s="163"/>
      <c r="BI380" s="163"/>
    </row>
    <row r="381" spans="1:61" s="32" customFormat="1" ht="35.4" x14ac:dyDescent="0.6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2"/>
      <c r="S381" s="162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3"/>
      <c r="BG381" s="163"/>
      <c r="BH381" s="163"/>
      <c r="BI381" s="163"/>
    </row>
    <row r="382" spans="1:61" s="32" customFormat="1" ht="35.4" x14ac:dyDescent="0.6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2"/>
      <c r="S382" s="162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3"/>
      <c r="BG382" s="163"/>
      <c r="BH382" s="163"/>
      <c r="BI382" s="163"/>
    </row>
    <row r="383" spans="1:61" s="32" customFormat="1" ht="35.4" x14ac:dyDescent="0.6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2"/>
      <c r="S383" s="162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3"/>
      <c r="BG383" s="163"/>
      <c r="BH383" s="163"/>
      <c r="BI383" s="163"/>
    </row>
    <row r="384" spans="1:61" s="32" customFormat="1" ht="35.4" x14ac:dyDescent="0.6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2"/>
      <c r="S384" s="162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3"/>
      <c r="BG384" s="163"/>
      <c r="BH384" s="163"/>
      <c r="BI384" s="163"/>
    </row>
    <row r="385" spans="1:61" s="32" customFormat="1" ht="35.4" x14ac:dyDescent="0.6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2"/>
      <c r="S385" s="162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3"/>
      <c r="BG385" s="163"/>
      <c r="BH385" s="163"/>
      <c r="BI385" s="163"/>
    </row>
    <row r="386" spans="1:61" s="32" customFormat="1" ht="35.4" x14ac:dyDescent="0.6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2"/>
      <c r="S386" s="162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3"/>
      <c r="BG386" s="163"/>
      <c r="BH386" s="163"/>
      <c r="BI386" s="163"/>
    </row>
    <row r="387" spans="1:61" s="32" customFormat="1" ht="35.4" x14ac:dyDescent="0.6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2"/>
      <c r="S387" s="162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3"/>
      <c r="BG387" s="163"/>
      <c r="BH387" s="163"/>
      <c r="BI387" s="163"/>
    </row>
    <row r="388" spans="1:61" s="32" customFormat="1" ht="35.4" x14ac:dyDescent="0.6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2"/>
      <c r="S388" s="162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3"/>
      <c r="BG388" s="163"/>
      <c r="BH388" s="163"/>
      <c r="BI388" s="163"/>
    </row>
    <row r="389" spans="1:61" s="32" customFormat="1" ht="35.4" x14ac:dyDescent="0.6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2"/>
      <c r="S389" s="162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3"/>
      <c r="BG389" s="163"/>
      <c r="BH389" s="163"/>
      <c r="BI389" s="163"/>
    </row>
    <row r="390" spans="1:61" s="32" customFormat="1" ht="35.4" x14ac:dyDescent="0.6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2"/>
      <c r="S390" s="162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3"/>
      <c r="BG390" s="163"/>
      <c r="BH390" s="163"/>
      <c r="BI390" s="163"/>
    </row>
    <row r="391" spans="1:61" s="32" customFormat="1" ht="35.4" x14ac:dyDescent="0.6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2"/>
      <c r="S391" s="162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3"/>
      <c r="BG391" s="163"/>
      <c r="BH391" s="163"/>
      <c r="BI391" s="163"/>
    </row>
    <row r="392" spans="1:61" s="32" customFormat="1" ht="35.4" x14ac:dyDescent="0.6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2"/>
      <c r="S392" s="162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3"/>
      <c r="BG392" s="163"/>
      <c r="BH392" s="163"/>
      <c r="BI392" s="163"/>
    </row>
    <row r="393" spans="1:61" s="32" customFormat="1" ht="35.4" x14ac:dyDescent="0.6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2"/>
      <c r="S393" s="162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3"/>
      <c r="BG393" s="163"/>
      <c r="BH393" s="163"/>
      <c r="BI393" s="163"/>
    </row>
    <row r="394" spans="1:61" s="32" customFormat="1" ht="35.4" x14ac:dyDescent="0.6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2"/>
      <c r="S394" s="162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3"/>
      <c r="BG394" s="163"/>
      <c r="BH394" s="163"/>
      <c r="BI394" s="163"/>
    </row>
    <row r="395" spans="1:61" s="32" customFormat="1" ht="35.4" x14ac:dyDescent="0.6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2"/>
      <c r="S395" s="162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3"/>
      <c r="BG395" s="163"/>
      <c r="BH395" s="163"/>
      <c r="BI395" s="163"/>
    </row>
    <row r="396" spans="1:61" s="32" customFormat="1" ht="35.4" x14ac:dyDescent="0.6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2"/>
      <c r="S396" s="162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3"/>
      <c r="BG396" s="163"/>
      <c r="BH396" s="163"/>
      <c r="BI396" s="163"/>
    </row>
    <row r="397" spans="1:61" s="32" customFormat="1" ht="35.4" x14ac:dyDescent="0.6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2"/>
      <c r="S397" s="162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3"/>
      <c r="BG397" s="163"/>
      <c r="BH397" s="163"/>
      <c r="BI397" s="163"/>
    </row>
    <row r="398" spans="1:61" s="32" customFormat="1" ht="35.4" x14ac:dyDescent="0.6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2"/>
      <c r="S398" s="162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3"/>
      <c r="BG398" s="163"/>
      <c r="BH398" s="163"/>
      <c r="BI398" s="163"/>
    </row>
    <row r="399" spans="1:61" s="32" customFormat="1" ht="35.4" x14ac:dyDescent="0.6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2"/>
      <c r="S399" s="162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  <c r="AX399" s="161"/>
      <c r="AY399" s="161"/>
      <c r="AZ399" s="161"/>
      <c r="BA399" s="161"/>
      <c r="BB399" s="161"/>
      <c r="BC399" s="161"/>
      <c r="BD399" s="161"/>
      <c r="BE399" s="161"/>
      <c r="BF399" s="163"/>
      <c r="BG399" s="163"/>
      <c r="BH399" s="163"/>
      <c r="BI399" s="163"/>
    </row>
    <row r="400" spans="1:61" s="32" customFormat="1" ht="35.4" x14ac:dyDescent="0.6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2"/>
      <c r="S400" s="162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161"/>
      <c r="BD400" s="161"/>
      <c r="BE400" s="161"/>
      <c r="BF400" s="163"/>
      <c r="BG400" s="163"/>
      <c r="BH400" s="163"/>
      <c r="BI400" s="163"/>
    </row>
    <row r="401" spans="1:61" s="32" customFormat="1" ht="35.4" x14ac:dyDescent="0.6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2"/>
      <c r="S401" s="162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3"/>
      <c r="BG401" s="163"/>
      <c r="BH401" s="163"/>
      <c r="BI401" s="163"/>
    </row>
    <row r="402" spans="1:61" s="32" customFormat="1" ht="35.4" x14ac:dyDescent="0.6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2"/>
      <c r="S402" s="162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/>
      <c r="AZ402" s="161"/>
      <c r="BA402" s="161"/>
      <c r="BB402" s="161"/>
      <c r="BC402" s="161"/>
      <c r="BD402" s="161"/>
      <c r="BE402" s="161"/>
      <c r="BF402" s="163"/>
      <c r="BG402" s="163"/>
      <c r="BH402" s="163"/>
      <c r="BI402" s="163"/>
    </row>
    <row r="403" spans="1:61" s="32" customFormat="1" ht="35.4" x14ac:dyDescent="0.6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2"/>
      <c r="S403" s="162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161"/>
      <c r="BD403" s="161"/>
      <c r="BE403" s="161"/>
      <c r="BF403" s="163"/>
      <c r="BG403" s="163"/>
      <c r="BH403" s="163"/>
      <c r="BI403" s="163"/>
    </row>
    <row r="404" spans="1:61" s="32" customFormat="1" ht="35.4" x14ac:dyDescent="0.6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2"/>
      <c r="S404" s="162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161"/>
      <c r="BD404" s="161"/>
      <c r="BE404" s="161"/>
      <c r="BF404" s="163"/>
      <c r="BG404" s="163"/>
      <c r="BH404" s="163"/>
      <c r="BI404" s="163"/>
    </row>
    <row r="405" spans="1:61" s="32" customFormat="1" ht="35.4" x14ac:dyDescent="0.6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2"/>
      <c r="S405" s="162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3"/>
      <c r="BG405" s="163"/>
      <c r="BH405" s="163"/>
      <c r="BI405" s="163"/>
    </row>
    <row r="406" spans="1:61" s="32" customFormat="1" ht="35.4" x14ac:dyDescent="0.6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2"/>
      <c r="S406" s="162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  <c r="BD406" s="161"/>
      <c r="BE406" s="161"/>
      <c r="BF406" s="163"/>
      <c r="BG406" s="163"/>
      <c r="BH406" s="163"/>
      <c r="BI406" s="163"/>
    </row>
    <row r="407" spans="1:61" s="32" customFormat="1" ht="35.4" x14ac:dyDescent="0.6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2"/>
      <c r="S407" s="162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3"/>
      <c r="BG407" s="163"/>
      <c r="BH407" s="163"/>
      <c r="BI407" s="163"/>
    </row>
    <row r="408" spans="1:61" s="32" customFormat="1" ht="35.4" x14ac:dyDescent="0.6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2"/>
      <c r="S408" s="162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3"/>
      <c r="BG408" s="163"/>
      <c r="BH408" s="163"/>
      <c r="BI408" s="163"/>
    </row>
    <row r="409" spans="1:61" s="32" customFormat="1" ht="35.4" x14ac:dyDescent="0.6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2"/>
      <c r="S409" s="162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3"/>
      <c r="BG409" s="163"/>
      <c r="BH409" s="163"/>
      <c r="BI409" s="163"/>
    </row>
    <row r="410" spans="1:61" s="32" customFormat="1" ht="35.4" x14ac:dyDescent="0.6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2"/>
      <c r="S410" s="162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  <c r="BD410" s="161"/>
      <c r="BE410" s="161"/>
      <c r="BF410" s="163"/>
      <c r="BG410" s="163"/>
      <c r="BH410" s="163"/>
      <c r="BI410" s="163"/>
    </row>
    <row r="411" spans="1:61" s="32" customFormat="1" ht="35.4" x14ac:dyDescent="0.6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2"/>
      <c r="S411" s="162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161"/>
      <c r="BD411" s="161"/>
      <c r="BE411" s="161"/>
      <c r="BF411" s="163"/>
      <c r="BG411" s="163"/>
      <c r="BH411" s="163"/>
      <c r="BI411" s="163"/>
    </row>
    <row r="412" spans="1:61" s="32" customFormat="1" ht="35.4" x14ac:dyDescent="0.6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2"/>
      <c r="S412" s="162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161"/>
      <c r="BD412" s="161"/>
      <c r="BE412" s="161"/>
      <c r="BF412" s="163"/>
      <c r="BG412" s="163"/>
      <c r="BH412" s="163"/>
      <c r="BI412" s="163"/>
    </row>
    <row r="413" spans="1:61" s="32" customFormat="1" ht="35.4" x14ac:dyDescent="0.6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2"/>
      <c r="S413" s="162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  <c r="AX413" s="161"/>
      <c r="AY413" s="161"/>
      <c r="AZ413" s="161"/>
      <c r="BA413" s="161"/>
      <c r="BB413" s="161"/>
      <c r="BC413" s="161"/>
      <c r="BD413" s="161"/>
      <c r="BE413" s="161"/>
      <c r="BF413" s="163"/>
      <c r="BG413" s="163"/>
      <c r="BH413" s="163"/>
      <c r="BI413" s="163"/>
    </row>
    <row r="414" spans="1:61" s="32" customFormat="1" ht="35.4" x14ac:dyDescent="0.6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2"/>
      <c r="S414" s="162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161"/>
      <c r="BD414" s="161"/>
      <c r="BE414" s="161"/>
      <c r="BF414" s="163"/>
      <c r="BG414" s="163"/>
      <c r="BH414" s="163"/>
      <c r="BI414" s="163"/>
    </row>
    <row r="415" spans="1:61" s="32" customFormat="1" ht="35.4" x14ac:dyDescent="0.6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2"/>
      <c r="S415" s="162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161"/>
      <c r="BD415" s="161"/>
      <c r="BE415" s="161"/>
      <c r="BF415" s="163"/>
      <c r="BG415" s="163"/>
      <c r="BH415" s="163"/>
      <c r="BI415" s="163"/>
    </row>
    <row r="416" spans="1:61" s="32" customFormat="1" ht="35.4" x14ac:dyDescent="0.6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2"/>
      <c r="S416" s="162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161"/>
      <c r="BD416" s="161"/>
      <c r="BE416" s="161"/>
      <c r="BF416" s="163"/>
      <c r="BG416" s="163"/>
      <c r="BH416" s="163"/>
      <c r="BI416" s="163"/>
    </row>
    <row r="417" spans="1:61" s="32" customFormat="1" ht="35.4" x14ac:dyDescent="0.6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2"/>
      <c r="S417" s="162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3"/>
      <c r="BG417" s="163"/>
      <c r="BH417" s="163"/>
      <c r="BI417" s="163"/>
    </row>
    <row r="418" spans="1:61" s="32" customFormat="1" ht="35.4" x14ac:dyDescent="0.6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2"/>
      <c r="S418" s="162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161"/>
      <c r="BD418" s="161"/>
      <c r="BE418" s="161"/>
      <c r="BF418" s="163"/>
      <c r="BG418" s="163"/>
      <c r="BH418" s="163"/>
      <c r="BI418" s="163"/>
    </row>
    <row r="419" spans="1:61" s="32" customFormat="1" ht="35.4" x14ac:dyDescent="0.6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2"/>
      <c r="S419" s="162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  <c r="AX419" s="161"/>
      <c r="AY419" s="161"/>
      <c r="AZ419" s="161"/>
      <c r="BA419" s="161"/>
      <c r="BB419" s="161"/>
      <c r="BC419" s="161"/>
      <c r="BD419" s="161"/>
      <c r="BE419" s="161"/>
      <c r="BF419" s="163"/>
      <c r="BG419" s="163"/>
      <c r="BH419" s="163"/>
      <c r="BI419" s="163"/>
    </row>
    <row r="420" spans="1:61" s="32" customFormat="1" ht="35.4" x14ac:dyDescent="0.6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2"/>
      <c r="S420" s="162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3"/>
      <c r="BG420" s="163"/>
      <c r="BH420" s="163"/>
      <c r="BI420" s="163"/>
    </row>
    <row r="421" spans="1:61" s="32" customFormat="1" ht="35.4" x14ac:dyDescent="0.6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2"/>
      <c r="S421" s="162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1"/>
      <c r="AT421" s="161"/>
      <c r="AU421" s="161"/>
      <c r="AV421" s="161"/>
      <c r="AW421" s="161"/>
      <c r="AX421" s="161"/>
      <c r="AY421" s="161"/>
      <c r="AZ421" s="161"/>
      <c r="BA421" s="161"/>
      <c r="BB421" s="161"/>
      <c r="BC421" s="161"/>
      <c r="BD421" s="161"/>
      <c r="BE421" s="161"/>
      <c r="BF421" s="163"/>
      <c r="BG421" s="163"/>
      <c r="BH421" s="163"/>
      <c r="BI421" s="163"/>
    </row>
    <row r="422" spans="1:61" s="32" customFormat="1" ht="35.4" x14ac:dyDescent="0.6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2"/>
      <c r="S422" s="162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161"/>
      <c r="BD422" s="161"/>
      <c r="BE422" s="161"/>
      <c r="BF422" s="163"/>
      <c r="BG422" s="163"/>
      <c r="BH422" s="163"/>
      <c r="BI422" s="163"/>
    </row>
    <row r="423" spans="1:61" s="32" customFormat="1" ht="35.4" x14ac:dyDescent="0.6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2"/>
      <c r="S423" s="162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161"/>
      <c r="BD423" s="161"/>
      <c r="BE423" s="161"/>
      <c r="BF423" s="163"/>
      <c r="BG423" s="163"/>
      <c r="BH423" s="163"/>
      <c r="BI423" s="163"/>
    </row>
    <row r="424" spans="1:61" s="32" customFormat="1" ht="35.4" x14ac:dyDescent="0.6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2"/>
      <c r="S424" s="162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161"/>
      <c r="BD424" s="161"/>
      <c r="BE424" s="161"/>
      <c r="BF424" s="163"/>
      <c r="BG424" s="163"/>
      <c r="BH424" s="163"/>
      <c r="BI424" s="163"/>
    </row>
    <row r="425" spans="1:61" s="32" customFormat="1" ht="35.4" x14ac:dyDescent="0.6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2"/>
      <c r="S425" s="162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161"/>
      <c r="BF425" s="163"/>
      <c r="BG425" s="163"/>
      <c r="BH425" s="163"/>
      <c r="BI425" s="163"/>
    </row>
    <row r="426" spans="1:61" s="32" customFormat="1" ht="35.4" x14ac:dyDescent="0.6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2"/>
      <c r="S426" s="162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161"/>
      <c r="BD426" s="161"/>
      <c r="BE426" s="161"/>
      <c r="BF426" s="163"/>
      <c r="BG426" s="163"/>
      <c r="BH426" s="163"/>
      <c r="BI426" s="163"/>
    </row>
    <row r="427" spans="1:61" s="32" customFormat="1" ht="35.4" x14ac:dyDescent="0.6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2"/>
      <c r="S427" s="162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  <c r="BA427" s="161"/>
      <c r="BB427" s="161"/>
      <c r="BC427" s="161"/>
      <c r="BD427" s="161"/>
      <c r="BE427" s="161"/>
      <c r="BF427" s="163"/>
      <c r="BG427" s="163"/>
      <c r="BH427" s="163"/>
      <c r="BI427" s="163"/>
    </row>
    <row r="428" spans="1:61" s="32" customFormat="1" ht="35.4" x14ac:dyDescent="0.6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2"/>
      <c r="S428" s="162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  <c r="BD428" s="161"/>
      <c r="BE428" s="161"/>
      <c r="BF428" s="163"/>
      <c r="BG428" s="163"/>
      <c r="BH428" s="163"/>
      <c r="BI428" s="163"/>
    </row>
    <row r="429" spans="1:61" s="32" customFormat="1" ht="35.4" x14ac:dyDescent="0.6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2"/>
      <c r="S429" s="162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  <c r="BD429" s="161"/>
      <c r="BE429" s="161"/>
      <c r="BF429" s="163"/>
      <c r="BG429" s="163"/>
      <c r="BH429" s="163"/>
      <c r="BI429" s="163"/>
    </row>
    <row r="430" spans="1:61" s="32" customFormat="1" ht="35.4" x14ac:dyDescent="0.6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2"/>
      <c r="S430" s="162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  <c r="BD430" s="161"/>
      <c r="BE430" s="161"/>
      <c r="BF430" s="163"/>
      <c r="BG430" s="163"/>
      <c r="BH430" s="163"/>
      <c r="BI430" s="163"/>
    </row>
    <row r="431" spans="1:61" s="32" customFormat="1" ht="35.4" x14ac:dyDescent="0.6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2"/>
      <c r="S431" s="162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  <c r="BD431" s="161"/>
      <c r="BE431" s="161"/>
      <c r="BF431" s="163"/>
      <c r="BG431" s="163"/>
      <c r="BH431" s="163"/>
      <c r="BI431" s="163"/>
    </row>
    <row r="432" spans="1:61" s="32" customFormat="1" ht="35.4" x14ac:dyDescent="0.6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2"/>
      <c r="S432" s="162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  <c r="BD432" s="161"/>
      <c r="BE432" s="161"/>
      <c r="BF432" s="163"/>
      <c r="BG432" s="163"/>
      <c r="BH432" s="163"/>
      <c r="BI432" s="163"/>
    </row>
    <row r="433" spans="1:61" s="32" customFormat="1" ht="35.4" x14ac:dyDescent="0.6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2"/>
      <c r="S433" s="162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161"/>
      <c r="BF433" s="163"/>
      <c r="BG433" s="163"/>
      <c r="BH433" s="163"/>
      <c r="BI433" s="163"/>
    </row>
    <row r="434" spans="1:61" s="32" customFormat="1" ht="35.4" x14ac:dyDescent="0.6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2"/>
      <c r="S434" s="162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  <c r="AX434" s="161"/>
      <c r="AY434" s="161"/>
      <c r="AZ434" s="161"/>
      <c r="BA434" s="161"/>
      <c r="BB434" s="161"/>
      <c r="BC434" s="161"/>
      <c r="BD434" s="161"/>
      <c r="BE434" s="161"/>
      <c r="BF434" s="163"/>
      <c r="BG434" s="163"/>
      <c r="BH434" s="163"/>
      <c r="BI434" s="163"/>
    </row>
    <row r="435" spans="1:61" s="32" customFormat="1" ht="35.4" x14ac:dyDescent="0.6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2"/>
      <c r="S435" s="162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161"/>
      <c r="BD435" s="161"/>
      <c r="BE435" s="161"/>
      <c r="BF435" s="163"/>
      <c r="BG435" s="163"/>
      <c r="BH435" s="163"/>
      <c r="BI435" s="163"/>
    </row>
    <row r="436" spans="1:61" s="32" customFormat="1" ht="35.4" x14ac:dyDescent="0.6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2"/>
      <c r="S436" s="162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161"/>
      <c r="BD436" s="161"/>
      <c r="BE436" s="161"/>
      <c r="BF436" s="163"/>
      <c r="BG436" s="163"/>
      <c r="BH436" s="163"/>
      <c r="BI436" s="163"/>
    </row>
    <row r="437" spans="1:61" s="32" customFormat="1" ht="35.4" x14ac:dyDescent="0.6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2"/>
      <c r="S437" s="162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  <c r="AX437" s="161"/>
      <c r="AY437" s="161"/>
      <c r="AZ437" s="161"/>
      <c r="BA437" s="161"/>
      <c r="BB437" s="161"/>
      <c r="BC437" s="161"/>
      <c r="BD437" s="161"/>
      <c r="BE437" s="161"/>
      <c r="BF437" s="163"/>
      <c r="BG437" s="163"/>
      <c r="BH437" s="163"/>
      <c r="BI437" s="163"/>
    </row>
    <row r="438" spans="1:61" s="32" customFormat="1" ht="35.4" x14ac:dyDescent="0.6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2"/>
      <c r="S438" s="162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3"/>
      <c r="BG438" s="163"/>
      <c r="BH438" s="163"/>
      <c r="BI438" s="163"/>
    </row>
    <row r="439" spans="1:61" s="32" customFormat="1" ht="35.4" x14ac:dyDescent="0.6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2"/>
      <c r="S439" s="162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3"/>
      <c r="BG439" s="163"/>
      <c r="BH439" s="163"/>
      <c r="BI439" s="163"/>
    </row>
    <row r="440" spans="1:61" s="32" customFormat="1" ht="35.4" x14ac:dyDescent="0.6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2"/>
      <c r="S440" s="162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161"/>
      <c r="BD440" s="161"/>
      <c r="BE440" s="161"/>
      <c r="BF440" s="163"/>
      <c r="BG440" s="163"/>
      <c r="BH440" s="163"/>
      <c r="BI440" s="163"/>
    </row>
    <row r="441" spans="1:61" s="32" customFormat="1" ht="35.4" x14ac:dyDescent="0.6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2"/>
      <c r="S441" s="162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61"/>
      <c r="AW441" s="161"/>
      <c r="AX441" s="161"/>
      <c r="AY441" s="161"/>
      <c r="AZ441" s="161"/>
      <c r="BA441" s="161"/>
      <c r="BB441" s="161"/>
      <c r="BC441" s="161"/>
      <c r="BD441" s="161"/>
      <c r="BE441" s="161"/>
      <c r="BF441" s="163"/>
      <c r="BG441" s="163"/>
      <c r="BH441" s="163"/>
      <c r="BI441" s="163"/>
    </row>
    <row r="442" spans="1:61" s="32" customFormat="1" ht="35.4" x14ac:dyDescent="0.6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2"/>
      <c r="S442" s="162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161"/>
      <c r="BD442" s="161"/>
      <c r="BE442" s="161"/>
      <c r="BF442" s="163"/>
      <c r="BG442" s="163"/>
      <c r="BH442" s="163"/>
      <c r="BI442" s="163"/>
    </row>
    <row r="443" spans="1:61" s="32" customFormat="1" ht="35.4" x14ac:dyDescent="0.6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2"/>
      <c r="S443" s="162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161"/>
      <c r="BD443" s="161"/>
      <c r="BE443" s="161"/>
      <c r="BF443" s="163"/>
      <c r="BG443" s="163"/>
      <c r="BH443" s="163"/>
      <c r="BI443" s="163"/>
    </row>
    <row r="444" spans="1:61" s="32" customFormat="1" ht="35.4" x14ac:dyDescent="0.6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2"/>
      <c r="S444" s="162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  <c r="AX444" s="161"/>
      <c r="AY444" s="161"/>
      <c r="AZ444" s="161"/>
      <c r="BA444" s="161"/>
      <c r="BB444" s="161"/>
      <c r="BC444" s="161"/>
      <c r="BD444" s="161"/>
      <c r="BE444" s="161"/>
      <c r="BF444" s="163"/>
      <c r="BG444" s="163"/>
      <c r="BH444" s="163"/>
      <c r="BI444" s="163"/>
    </row>
    <row r="445" spans="1:61" s="32" customFormat="1" ht="35.4" x14ac:dyDescent="0.6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2"/>
      <c r="S445" s="162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  <c r="AX445" s="161"/>
      <c r="AY445" s="161"/>
      <c r="AZ445" s="161"/>
      <c r="BA445" s="161"/>
      <c r="BB445" s="161"/>
      <c r="BC445" s="161"/>
      <c r="BD445" s="161"/>
      <c r="BE445" s="161"/>
      <c r="BF445" s="163"/>
      <c r="BG445" s="163"/>
      <c r="BH445" s="163"/>
      <c r="BI445" s="163"/>
    </row>
    <row r="446" spans="1:61" s="32" customFormat="1" ht="35.4" x14ac:dyDescent="0.6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2"/>
      <c r="S446" s="162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161"/>
      <c r="BD446" s="161"/>
      <c r="BE446" s="161"/>
      <c r="BF446" s="163"/>
      <c r="BG446" s="163"/>
      <c r="BH446" s="163"/>
      <c r="BI446" s="163"/>
    </row>
    <row r="447" spans="1:61" s="32" customFormat="1" ht="35.4" x14ac:dyDescent="0.6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2"/>
      <c r="S447" s="162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161"/>
      <c r="BD447" s="161"/>
      <c r="BE447" s="161"/>
      <c r="BF447" s="163"/>
      <c r="BG447" s="163"/>
      <c r="BH447" s="163"/>
      <c r="BI447" s="163"/>
    </row>
    <row r="448" spans="1:61" s="32" customFormat="1" ht="35.4" x14ac:dyDescent="0.6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2"/>
      <c r="S448" s="162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1"/>
      <c r="AU448" s="161"/>
      <c r="AV448" s="161"/>
      <c r="AW448" s="161"/>
      <c r="AX448" s="161"/>
      <c r="AY448" s="161"/>
      <c r="AZ448" s="161"/>
      <c r="BA448" s="161"/>
      <c r="BB448" s="161"/>
      <c r="BC448" s="161"/>
      <c r="BD448" s="161"/>
      <c r="BE448" s="161"/>
      <c r="BF448" s="163"/>
      <c r="BG448" s="163"/>
      <c r="BH448" s="163"/>
      <c r="BI448" s="163"/>
    </row>
    <row r="449" spans="1:61" s="32" customFormat="1" ht="35.4" x14ac:dyDescent="0.6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2"/>
      <c r="S449" s="162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161"/>
      <c r="BD449" s="161"/>
      <c r="BE449" s="161"/>
      <c r="BF449" s="163"/>
      <c r="BG449" s="163"/>
      <c r="BH449" s="163"/>
      <c r="BI449" s="163"/>
    </row>
    <row r="450" spans="1:61" s="32" customFormat="1" ht="35.4" x14ac:dyDescent="0.6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2"/>
      <c r="S450" s="162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3"/>
      <c r="BG450" s="163"/>
      <c r="BH450" s="163"/>
      <c r="BI450" s="163"/>
    </row>
    <row r="451" spans="1:61" s="32" customFormat="1" ht="35.4" x14ac:dyDescent="0.6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2"/>
      <c r="S451" s="162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3"/>
      <c r="BG451" s="163"/>
      <c r="BH451" s="163"/>
      <c r="BI451" s="163"/>
    </row>
    <row r="452" spans="1:61" s="32" customFormat="1" ht="35.4" x14ac:dyDescent="0.6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2"/>
      <c r="S452" s="162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3"/>
      <c r="BG452" s="163"/>
      <c r="BH452" s="163"/>
      <c r="BI452" s="163"/>
    </row>
    <row r="453" spans="1:61" s="32" customFormat="1" ht="35.4" x14ac:dyDescent="0.6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2"/>
      <c r="S453" s="162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3"/>
      <c r="BG453" s="163"/>
      <c r="BH453" s="163"/>
      <c r="BI453" s="163"/>
    </row>
    <row r="454" spans="1:61" s="32" customFormat="1" ht="35.4" x14ac:dyDescent="0.6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2"/>
      <c r="S454" s="162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3"/>
      <c r="BG454" s="163"/>
      <c r="BH454" s="163"/>
      <c r="BI454" s="163"/>
    </row>
    <row r="455" spans="1:61" s="32" customFormat="1" ht="35.4" x14ac:dyDescent="0.6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2"/>
      <c r="S455" s="162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3"/>
      <c r="BG455" s="163"/>
      <c r="BH455" s="163"/>
      <c r="BI455" s="163"/>
    </row>
    <row r="456" spans="1:61" s="32" customFormat="1" ht="35.4" x14ac:dyDescent="0.6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2"/>
      <c r="S456" s="162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3"/>
      <c r="BG456" s="163"/>
      <c r="BH456" s="163"/>
      <c r="BI456" s="163"/>
    </row>
    <row r="457" spans="1:61" s="32" customFormat="1" ht="35.4" x14ac:dyDescent="0.6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2"/>
      <c r="S457" s="162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3"/>
      <c r="BG457" s="163"/>
      <c r="BH457" s="163"/>
      <c r="BI457" s="163"/>
    </row>
    <row r="458" spans="1:61" s="32" customFormat="1" ht="35.4" x14ac:dyDescent="0.6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2"/>
      <c r="S458" s="162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3"/>
      <c r="BG458" s="163"/>
      <c r="BH458" s="163"/>
      <c r="BI458" s="163"/>
    </row>
    <row r="459" spans="1:61" s="32" customFormat="1" ht="35.4" x14ac:dyDescent="0.6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2"/>
      <c r="S459" s="162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3"/>
      <c r="BG459" s="163"/>
      <c r="BH459" s="163"/>
      <c r="BI459" s="163"/>
    </row>
    <row r="460" spans="1:61" s="32" customFormat="1" ht="35.4" x14ac:dyDescent="0.6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2"/>
      <c r="S460" s="162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3"/>
      <c r="BG460" s="163"/>
      <c r="BH460" s="163"/>
      <c r="BI460" s="163"/>
    </row>
    <row r="461" spans="1:61" s="32" customFormat="1" ht="35.4" x14ac:dyDescent="0.6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2"/>
      <c r="S461" s="162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3"/>
      <c r="BG461" s="163"/>
      <c r="BH461" s="163"/>
      <c r="BI461" s="163"/>
    </row>
    <row r="462" spans="1:61" s="32" customFormat="1" ht="35.4" x14ac:dyDescent="0.6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2"/>
      <c r="S462" s="162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3"/>
      <c r="BG462" s="163"/>
      <c r="BH462" s="163"/>
      <c r="BI462" s="163"/>
    </row>
    <row r="463" spans="1:61" s="32" customFormat="1" ht="35.4" x14ac:dyDescent="0.6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2"/>
      <c r="S463" s="162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3"/>
      <c r="BG463" s="163"/>
      <c r="BH463" s="163"/>
      <c r="BI463" s="163"/>
    </row>
    <row r="464" spans="1:61" s="32" customFormat="1" ht="35.4" x14ac:dyDescent="0.6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2"/>
      <c r="S464" s="162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3"/>
      <c r="BG464" s="163"/>
      <c r="BH464" s="163"/>
      <c r="BI464" s="163"/>
    </row>
    <row r="465" spans="1:61" s="32" customFormat="1" ht="35.4" x14ac:dyDescent="0.6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2"/>
      <c r="S465" s="162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3"/>
      <c r="BG465" s="163"/>
      <c r="BH465" s="163"/>
      <c r="BI465" s="163"/>
    </row>
    <row r="466" spans="1:61" s="32" customFormat="1" ht="35.4" x14ac:dyDescent="0.6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2"/>
      <c r="S466" s="162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3"/>
      <c r="BG466" s="163"/>
      <c r="BH466" s="163"/>
      <c r="BI466" s="163"/>
    </row>
    <row r="467" spans="1:61" s="32" customFormat="1" ht="35.4" x14ac:dyDescent="0.6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2"/>
      <c r="S467" s="162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3"/>
      <c r="BG467" s="163"/>
      <c r="BH467" s="163"/>
      <c r="BI467" s="163"/>
    </row>
    <row r="468" spans="1:61" s="32" customFormat="1" ht="35.4" x14ac:dyDescent="0.6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2"/>
      <c r="S468" s="162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3"/>
      <c r="BG468" s="163"/>
      <c r="BH468" s="163"/>
      <c r="BI468" s="163"/>
    </row>
    <row r="469" spans="1:61" s="32" customFormat="1" ht="35.4" x14ac:dyDescent="0.6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2"/>
      <c r="S469" s="162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3"/>
      <c r="BG469" s="163"/>
      <c r="BH469" s="163"/>
      <c r="BI469" s="163"/>
    </row>
    <row r="470" spans="1:61" s="32" customFormat="1" ht="35.4" x14ac:dyDescent="0.6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2"/>
      <c r="S470" s="162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3"/>
      <c r="BG470" s="163"/>
      <c r="BH470" s="163"/>
      <c r="BI470" s="163"/>
    </row>
    <row r="471" spans="1:61" s="32" customFormat="1" ht="35.4" x14ac:dyDescent="0.6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2"/>
      <c r="S471" s="162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3"/>
      <c r="BG471" s="163"/>
      <c r="BH471" s="163"/>
      <c r="BI471" s="163"/>
    </row>
    <row r="472" spans="1:61" s="32" customFormat="1" ht="35.4" x14ac:dyDescent="0.6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2"/>
      <c r="S472" s="162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3"/>
      <c r="BG472" s="163"/>
      <c r="BH472" s="163"/>
      <c r="BI472" s="163"/>
    </row>
    <row r="473" spans="1:61" s="32" customFormat="1" ht="35.4" x14ac:dyDescent="0.6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2"/>
      <c r="S473" s="162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3"/>
      <c r="BG473" s="163"/>
      <c r="BH473" s="163"/>
      <c r="BI473" s="163"/>
    </row>
    <row r="474" spans="1:61" s="32" customFormat="1" ht="35.4" x14ac:dyDescent="0.6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2"/>
      <c r="S474" s="162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3"/>
      <c r="BG474" s="163"/>
      <c r="BH474" s="163"/>
      <c r="BI474" s="163"/>
    </row>
    <row r="475" spans="1:61" s="32" customFormat="1" ht="35.4" x14ac:dyDescent="0.6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2"/>
      <c r="S475" s="162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3"/>
      <c r="BG475" s="163"/>
      <c r="BH475" s="163"/>
      <c r="BI475" s="163"/>
    </row>
    <row r="476" spans="1:61" s="32" customFormat="1" ht="35.4" x14ac:dyDescent="0.6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2"/>
      <c r="S476" s="162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3"/>
      <c r="BG476" s="163"/>
      <c r="BH476" s="163"/>
      <c r="BI476" s="163"/>
    </row>
    <row r="477" spans="1:61" s="32" customFormat="1" ht="35.4" x14ac:dyDescent="0.6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2"/>
      <c r="S477" s="162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3"/>
      <c r="BG477" s="163"/>
      <c r="BH477" s="163"/>
      <c r="BI477" s="163"/>
    </row>
    <row r="478" spans="1:61" s="32" customFormat="1" ht="35.4" x14ac:dyDescent="0.6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2"/>
      <c r="S478" s="162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3"/>
      <c r="BG478" s="163"/>
      <c r="BH478" s="163"/>
      <c r="BI478" s="163"/>
    </row>
    <row r="479" spans="1:61" s="32" customFormat="1" ht="35.4" x14ac:dyDescent="0.6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2"/>
      <c r="S479" s="162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3"/>
      <c r="BG479" s="163"/>
      <c r="BH479" s="163"/>
      <c r="BI479" s="163"/>
    </row>
    <row r="480" spans="1:61" s="32" customFormat="1" ht="35.4" x14ac:dyDescent="0.6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2"/>
      <c r="S480" s="162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3"/>
      <c r="BG480" s="163"/>
      <c r="BH480" s="163"/>
      <c r="BI480" s="163"/>
    </row>
    <row r="481" spans="1:69" s="32" customFormat="1" ht="35.4" x14ac:dyDescent="0.6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2"/>
      <c r="S481" s="162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3"/>
      <c r="BG481" s="163"/>
      <c r="BH481" s="163"/>
      <c r="BI481" s="163"/>
    </row>
    <row r="482" spans="1:69" s="32" customFormat="1" ht="35.4" x14ac:dyDescent="0.6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2"/>
      <c r="S482" s="162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3"/>
      <c r="BG482" s="163"/>
      <c r="BH482" s="163"/>
      <c r="BI482" s="163"/>
    </row>
    <row r="483" spans="1:69" s="32" customFormat="1" ht="35.4" x14ac:dyDescent="0.6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2"/>
      <c r="S483" s="162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3"/>
      <c r="BG483" s="163"/>
      <c r="BH483" s="163"/>
      <c r="BI483" s="163"/>
    </row>
    <row r="484" spans="1:69" s="32" customFormat="1" ht="35.4" x14ac:dyDescent="0.6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2"/>
      <c r="S484" s="162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3"/>
      <c r="BG484" s="163"/>
      <c r="BH484" s="163"/>
      <c r="BI484" s="163"/>
    </row>
    <row r="485" spans="1:69" s="32" customFormat="1" ht="35.4" x14ac:dyDescent="0.6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2"/>
      <c r="S485" s="162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3"/>
      <c r="BG485" s="163"/>
      <c r="BH485" s="163"/>
      <c r="BI485" s="163"/>
    </row>
    <row r="486" spans="1:69" s="32" customFormat="1" ht="35.4" x14ac:dyDescent="0.6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2"/>
      <c r="S486" s="162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3"/>
      <c r="BG486" s="163"/>
      <c r="BH486" s="163"/>
      <c r="BI486" s="163"/>
    </row>
    <row r="487" spans="1:69" s="32" customFormat="1" ht="35.4" x14ac:dyDescent="0.6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2"/>
      <c r="S487" s="162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3"/>
      <c r="BG487" s="163"/>
      <c r="BH487" s="163"/>
      <c r="BI487" s="163"/>
    </row>
    <row r="488" spans="1:69" ht="35.4" x14ac:dyDescent="0.6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2"/>
      <c r="S488" s="162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161"/>
      <c r="BD488" s="161"/>
      <c r="BE488" s="161"/>
      <c r="BF488" s="163"/>
      <c r="BG488" s="163"/>
      <c r="BH488" s="163"/>
      <c r="BI488" s="163"/>
      <c r="BO488" s="3"/>
      <c r="BP488" s="3"/>
      <c r="BQ488" s="3"/>
    </row>
    <row r="489" spans="1:69" ht="35.4" x14ac:dyDescent="0.6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2"/>
      <c r="S489" s="162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3"/>
      <c r="BG489" s="163"/>
      <c r="BH489" s="163"/>
      <c r="BI489" s="163"/>
      <c r="BO489" s="3"/>
      <c r="BP489" s="3"/>
      <c r="BQ489" s="3"/>
    </row>
    <row r="490" spans="1:69" ht="35.4" x14ac:dyDescent="0.6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2"/>
      <c r="S490" s="162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3"/>
      <c r="BG490" s="163"/>
      <c r="BH490" s="163"/>
      <c r="BI490" s="163"/>
      <c r="BO490" s="3"/>
      <c r="BP490" s="3"/>
      <c r="BQ490" s="3"/>
    </row>
    <row r="491" spans="1:69" ht="35.4" x14ac:dyDescent="0.6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2"/>
      <c r="S491" s="162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3"/>
      <c r="BG491" s="163"/>
      <c r="BH491" s="163"/>
      <c r="BI491" s="163"/>
      <c r="BO491" s="3"/>
      <c r="BP491" s="3"/>
      <c r="BQ491" s="3"/>
    </row>
    <row r="492" spans="1:69" ht="35.4" x14ac:dyDescent="0.6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O492" s="3"/>
      <c r="BP492" s="3"/>
      <c r="BQ492" s="3"/>
    </row>
    <row r="493" spans="1:69" ht="35.4" x14ac:dyDescent="0.6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O493" s="3"/>
      <c r="BP493" s="3"/>
      <c r="BQ493" s="3"/>
    </row>
    <row r="494" spans="1:69" ht="35.4" x14ac:dyDescent="0.6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O494" s="3"/>
      <c r="BP494" s="3"/>
      <c r="BQ494" s="3"/>
    </row>
    <row r="495" spans="1:69" ht="35.4" x14ac:dyDescent="0.6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O495" s="3"/>
      <c r="BP495" s="3"/>
      <c r="BQ495" s="3"/>
    </row>
    <row r="496" spans="1:69" ht="35.4" x14ac:dyDescent="0.6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O496" s="3"/>
      <c r="BP496" s="3"/>
      <c r="BQ496" s="3"/>
    </row>
    <row r="497" spans="1:69" ht="35.4" x14ac:dyDescent="0.6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O497" s="3"/>
      <c r="BP497" s="3"/>
      <c r="BQ497" s="3"/>
    </row>
    <row r="498" spans="1:69" ht="35.4" x14ac:dyDescent="0.6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O498" s="3"/>
      <c r="BP498" s="3"/>
      <c r="BQ498" s="3"/>
    </row>
    <row r="499" spans="1:69" ht="35.4" x14ac:dyDescent="0.6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O499" s="3"/>
      <c r="BP499" s="3"/>
      <c r="BQ499" s="3"/>
    </row>
    <row r="500" spans="1:69" ht="35.4" x14ac:dyDescent="0.6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O500" s="3"/>
      <c r="BP500" s="3"/>
      <c r="BQ500" s="3"/>
    </row>
    <row r="501" spans="1:69" ht="35.4" x14ac:dyDescent="0.6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O501" s="3"/>
      <c r="BP501" s="3"/>
      <c r="BQ501" s="3"/>
    </row>
    <row r="502" spans="1:69" ht="35.4" x14ac:dyDescent="0.6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O502" s="3"/>
      <c r="BP502" s="3"/>
      <c r="BQ502" s="3"/>
    </row>
    <row r="503" spans="1:69" ht="35.4" x14ac:dyDescent="0.6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O503" s="3"/>
      <c r="BP503" s="3"/>
      <c r="BQ503" s="3"/>
    </row>
    <row r="504" spans="1:69" x14ac:dyDescent="0.25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O504" s="3"/>
      <c r="BP504" s="3"/>
      <c r="BQ504" s="3"/>
    </row>
    <row r="505" spans="1:69" x14ac:dyDescent="0.25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O505" s="3"/>
      <c r="BP505" s="3"/>
      <c r="BQ505" s="3"/>
    </row>
    <row r="506" spans="1:69" x14ac:dyDescent="0.25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O506" s="3"/>
      <c r="BP506" s="3"/>
      <c r="BQ506" s="3"/>
    </row>
    <row r="507" spans="1:69" x14ac:dyDescent="0.25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O507" s="3"/>
      <c r="BP507" s="3"/>
      <c r="BQ507" s="3"/>
    </row>
    <row r="508" spans="1:69" x14ac:dyDescent="0.25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O508" s="3"/>
      <c r="BP508" s="3"/>
      <c r="BQ508" s="3"/>
    </row>
    <row r="509" spans="1:69" x14ac:dyDescent="0.25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O509" s="3"/>
      <c r="BP509" s="3"/>
      <c r="BQ509" s="3"/>
    </row>
    <row r="510" spans="1:69" x14ac:dyDescent="0.25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O510" s="3"/>
      <c r="BP510" s="3"/>
      <c r="BQ510" s="3"/>
    </row>
    <row r="511" spans="1:69" x14ac:dyDescent="0.25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O511" s="3"/>
      <c r="BP511" s="3"/>
      <c r="BQ511" s="3"/>
    </row>
    <row r="512" spans="1:69" x14ac:dyDescent="0.25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O512" s="3"/>
      <c r="BP512" s="3"/>
      <c r="BQ512" s="3"/>
    </row>
    <row r="513" spans="18:69" x14ac:dyDescent="0.25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O513" s="3"/>
      <c r="BP513" s="3"/>
      <c r="BQ513" s="3"/>
    </row>
    <row r="514" spans="18:69" x14ac:dyDescent="0.25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O514" s="3"/>
      <c r="BP514" s="3"/>
      <c r="BQ514" s="3"/>
    </row>
    <row r="515" spans="18:69" x14ac:dyDescent="0.25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O515" s="3"/>
      <c r="BP515" s="3"/>
      <c r="BQ515" s="3"/>
    </row>
    <row r="516" spans="18:69" x14ac:dyDescent="0.25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O516" s="3"/>
      <c r="BP516" s="3"/>
      <c r="BQ516" s="3"/>
    </row>
    <row r="517" spans="18:69" x14ac:dyDescent="0.25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O517" s="3"/>
      <c r="BP517" s="3"/>
      <c r="BQ517" s="3"/>
    </row>
    <row r="518" spans="18:69" x14ac:dyDescent="0.25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O518" s="3"/>
      <c r="BP518" s="3"/>
      <c r="BQ518" s="3"/>
    </row>
    <row r="519" spans="18:69" x14ac:dyDescent="0.25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O519" s="3"/>
      <c r="BP519" s="3"/>
      <c r="BQ519" s="3"/>
    </row>
    <row r="520" spans="18:69" x14ac:dyDescent="0.25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O520" s="3"/>
      <c r="BP520" s="3"/>
      <c r="BQ520" s="3"/>
    </row>
    <row r="521" spans="18:69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O521" s="3"/>
      <c r="BP521" s="3"/>
      <c r="BQ521" s="3"/>
    </row>
    <row r="522" spans="18:69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O522" s="3"/>
      <c r="BP522" s="3"/>
      <c r="BQ522" s="3"/>
    </row>
    <row r="523" spans="18:69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O523" s="3"/>
      <c r="BP523" s="3"/>
      <c r="BQ523" s="3"/>
    </row>
    <row r="524" spans="18:69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O524" s="3"/>
      <c r="BP524" s="3"/>
      <c r="BQ524" s="3"/>
    </row>
    <row r="525" spans="18:69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O525" s="3"/>
      <c r="BP525" s="3"/>
      <c r="BQ525" s="3"/>
    </row>
    <row r="526" spans="18:69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O526" s="3"/>
      <c r="BP526" s="3"/>
      <c r="BQ526" s="3"/>
    </row>
    <row r="527" spans="18:69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O527" s="3"/>
      <c r="BP527" s="3"/>
      <c r="BQ527" s="3"/>
    </row>
    <row r="528" spans="18:69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O528" s="3"/>
      <c r="BP528" s="3"/>
      <c r="BQ528" s="3"/>
    </row>
    <row r="529" spans="18:69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O529" s="3"/>
      <c r="BP529" s="3"/>
      <c r="BQ529" s="3"/>
    </row>
    <row r="530" spans="18:69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O530" s="3"/>
      <c r="BP530" s="3"/>
      <c r="BQ530" s="3"/>
    </row>
    <row r="531" spans="18:69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O531" s="3"/>
      <c r="BP531" s="3"/>
      <c r="BQ531" s="3"/>
    </row>
    <row r="532" spans="18:69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O532" s="3"/>
      <c r="BP532" s="3"/>
      <c r="BQ532" s="3"/>
    </row>
    <row r="533" spans="18:69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O533" s="3"/>
      <c r="BP533" s="3"/>
      <c r="BQ533" s="3"/>
    </row>
    <row r="534" spans="18:69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O534" s="3"/>
      <c r="BP534" s="3"/>
      <c r="BQ534" s="3"/>
    </row>
    <row r="535" spans="18:69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O535" s="3"/>
      <c r="BP535" s="3"/>
      <c r="BQ535" s="3"/>
    </row>
    <row r="536" spans="18:69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O595" s="3"/>
      <c r="BP595" s="3"/>
      <c r="BQ595" s="3"/>
    </row>
    <row r="596" spans="18:69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O596" s="3"/>
      <c r="BP596" s="3"/>
      <c r="BQ596" s="3"/>
    </row>
    <row r="597" spans="18:69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O597" s="3"/>
      <c r="BP597" s="3"/>
      <c r="BQ597" s="3"/>
    </row>
    <row r="598" spans="18:69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O598" s="3"/>
      <c r="BP598" s="3"/>
      <c r="BQ598" s="3"/>
    </row>
    <row r="599" spans="18:69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O599" s="3"/>
      <c r="BP599" s="3"/>
      <c r="BQ599" s="3"/>
    </row>
    <row r="600" spans="18:69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O600" s="3"/>
      <c r="BP600" s="3"/>
      <c r="BQ600" s="3"/>
    </row>
    <row r="601" spans="18:69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O631" s="3"/>
      <c r="BP631" s="3"/>
      <c r="BQ631" s="3"/>
    </row>
    <row r="632" spans="18:69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</row>
    <row r="1534" spans="18:69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</row>
    <row r="1535" spans="18:69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</row>
    <row r="1536" spans="18:69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</row>
  </sheetData>
  <mergeCells count="1284">
    <mergeCell ref="B7:I7"/>
    <mergeCell ref="BK193:BN193"/>
    <mergeCell ref="BJ172:BN172"/>
    <mergeCell ref="BJ176:BN176"/>
    <mergeCell ref="A206:G206"/>
    <mergeCell ref="H206:Q206"/>
    <mergeCell ref="AP206:AW206"/>
    <mergeCell ref="AB108:AC109"/>
    <mergeCell ref="P101:Q101"/>
    <mergeCell ref="Z117:AA117"/>
    <mergeCell ref="P118:Q118"/>
    <mergeCell ref="X119:Y119"/>
    <mergeCell ref="X120:Y120"/>
    <mergeCell ref="V120:W120"/>
    <mergeCell ref="R120:S120"/>
    <mergeCell ref="T122:U122"/>
    <mergeCell ref="V116:W116"/>
    <mergeCell ref="E136:BE136"/>
    <mergeCell ref="BA125:BC125"/>
    <mergeCell ref="AB125:AC125"/>
    <mergeCell ref="AB123:AC123"/>
    <mergeCell ref="X124:Y124"/>
    <mergeCell ref="A106:A109"/>
    <mergeCell ref="B106:O109"/>
    <mergeCell ref="AF108:AH108"/>
    <mergeCell ref="AI108:AK108"/>
    <mergeCell ref="AL108:AN108"/>
    <mergeCell ref="AI140:AQ140"/>
    <mergeCell ref="A141:X142"/>
    <mergeCell ref="AI141:BH142"/>
    <mergeCell ref="A143:G143"/>
    <mergeCell ref="H143:Q143"/>
    <mergeCell ref="AP143:AW143"/>
    <mergeCell ref="A144:G144"/>
    <mergeCell ref="H144:J144"/>
    <mergeCell ref="AI144:AO144"/>
    <mergeCell ref="A177:D177"/>
    <mergeCell ref="E177:BE177"/>
    <mergeCell ref="BF177:BI177"/>
    <mergeCell ref="AI203:AQ203"/>
    <mergeCell ref="A168:D168"/>
    <mergeCell ref="E168:BE168"/>
    <mergeCell ref="A158:D158"/>
    <mergeCell ref="E158:BE158"/>
    <mergeCell ref="BF158:BI158"/>
    <mergeCell ref="A185:D185"/>
    <mergeCell ref="BF168:BI168"/>
    <mergeCell ref="A169:D169"/>
    <mergeCell ref="BF159:BI159"/>
    <mergeCell ref="BF156:BI156"/>
    <mergeCell ref="BF170:BI170"/>
    <mergeCell ref="A161:D161"/>
    <mergeCell ref="A160:D160"/>
    <mergeCell ref="A166:D166"/>
    <mergeCell ref="A183:D183"/>
    <mergeCell ref="BF171:BI171"/>
    <mergeCell ref="E172:BE172"/>
    <mergeCell ref="A167:D167"/>
    <mergeCell ref="BF176:BI176"/>
    <mergeCell ref="BF161:BI161"/>
    <mergeCell ref="BF172:BI172"/>
    <mergeCell ref="BF160:BI160"/>
    <mergeCell ref="BF157:BI157"/>
    <mergeCell ref="BF165:BI165"/>
    <mergeCell ref="A170:D170"/>
    <mergeCell ref="E170:BE170"/>
    <mergeCell ref="A171:D171"/>
    <mergeCell ref="E171:BE171"/>
    <mergeCell ref="BD97:BE97"/>
    <mergeCell ref="BD94:BE94"/>
    <mergeCell ref="AB96:AC96"/>
    <mergeCell ref="AD96:AE96"/>
    <mergeCell ref="AD85:AE85"/>
    <mergeCell ref="BD87:BE87"/>
    <mergeCell ref="BF84:BI84"/>
    <mergeCell ref="AD87:AE87"/>
    <mergeCell ref="A204:X205"/>
    <mergeCell ref="AI204:BH205"/>
    <mergeCell ref="B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BD98:BE98"/>
    <mergeCell ref="BF98:BI98"/>
    <mergeCell ref="E169:BE169"/>
    <mergeCell ref="BF169:BI169"/>
    <mergeCell ref="AR108:AT108"/>
    <mergeCell ref="AU108:AW108"/>
    <mergeCell ref="AB97:AC97"/>
    <mergeCell ref="AX108:AZ108"/>
    <mergeCell ref="BA108:BC108"/>
    <mergeCell ref="B99:O99"/>
    <mergeCell ref="H130:J131"/>
    <mergeCell ref="K130:M131"/>
    <mergeCell ref="N130:P131"/>
    <mergeCell ref="A46:A49"/>
    <mergeCell ref="B46:O49"/>
    <mergeCell ref="P46:Q49"/>
    <mergeCell ref="R46:S49"/>
    <mergeCell ref="T46:AE46"/>
    <mergeCell ref="AF46:BC46"/>
    <mergeCell ref="BD46:BE49"/>
    <mergeCell ref="BF46:BI49"/>
    <mergeCell ref="T47:U49"/>
    <mergeCell ref="V47:W49"/>
    <mergeCell ref="X47:AE47"/>
    <mergeCell ref="AF47:AK47"/>
    <mergeCell ref="AL47:AQ47"/>
    <mergeCell ref="AR47:AW47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F101:BI101"/>
    <mergeCell ref="BF113:BI113"/>
    <mergeCell ref="BF114:BI114"/>
    <mergeCell ref="BF115:BI115"/>
    <mergeCell ref="AB104:AC104"/>
    <mergeCell ref="AI122:AK122"/>
    <mergeCell ref="BF121:BI121"/>
    <mergeCell ref="AD119:AE119"/>
    <mergeCell ref="AD120:AE120"/>
    <mergeCell ref="BD113:BE113"/>
    <mergeCell ref="BD114:BE114"/>
    <mergeCell ref="X104:Y104"/>
    <mergeCell ref="Z104:AA104"/>
    <mergeCell ref="AD114:AE114"/>
    <mergeCell ref="AD102:AE102"/>
    <mergeCell ref="BF122:BI122"/>
    <mergeCell ref="AO108:AQ108"/>
    <mergeCell ref="AD108:AE109"/>
    <mergeCell ref="X101:Y101"/>
    <mergeCell ref="BF112:BI112"/>
    <mergeCell ref="BD122:BE122"/>
    <mergeCell ref="BD121:BE121"/>
    <mergeCell ref="AD105:AE105"/>
    <mergeCell ref="X115:Y115"/>
    <mergeCell ref="Z115:AA115"/>
    <mergeCell ref="AB115:AC115"/>
    <mergeCell ref="AD115:AE115"/>
    <mergeCell ref="X111:Y111"/>
    <mergeCell ref="AD113:AE113"/>
    <mergeCell ref="BF99:BI99"/>
    <mergeCell ref="R100:S100"/>
    <mergeCell ref="T100:U100"/>
    <mergeCell ref="BD117:BE117"/>
    <mergeCell ref="BD120:BE120"/>
    <mergeCell ref="A122:S122"/>
    <mergeCell ref="A121:S121"/>
    <mergeCell ref="T118:U118"/>
    <mergeCell ref="AD121:AE121"/>
    <mergeCell ref="Z119:AA119"/>
    <mergeCell ref="BD115:BE115"/>
    <mergeCell ref="AB118:AC118"/>
    <mergeCell ref="BD119:BE119"/>
    <mergeCell ref="P90:Q90"/>
    <mergeCell ref="B90:O90"/>
    <mergeCell ref="P120:Q120"/>
    <mergeCell ref="P117:Q117"/>
    <mergeCell ref="R117:S117"/>
    <mergeCell ref="T96:U96"/>
    <mergeCell ref="V97:W97"/>
    <mergeCell ref="X97:Y97"/>
    <mergeCell ref="Z97:AA97"/>
    <mergeCell ref="Z108:AA109"/>
    <mergeCell ref="R112:S112"/>
    <mergeCell ref="T112:U112"/>
    <mergeCell ref="R110:S110"/>
    <mergeCell ref="T110:U110"/>
    <mergeCell ref="P110:Q110"/>
    <mergeCell ref="B102:O102"/>
    <mergeCell ref="R99:S99"/>
    <mergeCell ref="T106:AE106"/>
    <mergeCell ref="AF106:BC106"/>
    <mergeCell ref="B114:O114"/>
    <mergeCell ref="B119:O119"/>
    <mergeCell ref="B118:O118"/>
    <mergeCell ref="Z118:AA118"/>
    <mergeCell ref="X94:Y94"/>
    <mergeCell ref="B100:O100"/>
    <mergeCell ref="P100:Q100"/>
    <mergeCell ref="T117:U117"/>
    <mergeCell ref="X116:Y116"/>
    <mergeCell ref="V103:W103"/>
    <mergeCell ref="V114:W114"/>
    <mergeCell ref="X96:Y96"/>
    <mergeCell ref="Z96:AA96"/>
    <mergeCell ref="B94:O94"/>
    <mergeCell ref="R104:S104"/>
    <mergeCell ref="B120:O120"/>
    <mergeCell ref="T119:U119"/>
    <mergeCell ref="B117:O117"/>
    <mergeCell ref="R116:S116"/>
    <mergeCell ref="P99:Q99"/>
    <mergeCell ref="T107:U109"/>
    <mergeCell ref="V107:W109"/>
    <mergeCell ref="X107:AE107"/>
    <mergeCell ref="AD118:AE118"/>
    <mergeCell ref="T99:U99"/>
    <mergeCell ref="V119:W119"/>
    <mergeCell ref="V110:W110"/>
    <mergeCell ref="X110:Y110"/>
    <mergeCell ref="R114:S114"/>
    <mergeCell ref="T114:U114"/>
    <mergeCell ref="AD110:AE110"/>
    <mergeCell ref="V112:W112"/>
    <mergeCell ref="A104:A105"/>
    <mergeCell ref="AB112:AC112"/>
    <mergeCell ref="BD102:BE102"/>
    <mergeCell ref="A172:D172"/>
    <mergeCell ref="E159:BE159"/>
    <mergeCell ref="E157:BE157"/>
    <mergeCell ref="E176:BE176"/>
    <mergeCell ref="B96:O96"/>
    <mergeCell ref="P96:Q96"/>
    <mergeCell ref="R96:S96"/>
    <mergeCell ref="AB70:AC70"/>
    <mergeCell ref="AD70:AE70"/>
    <mergeCell ref="AP75:AR75"/>
    <mergeCell ref="AX81:BC81"/>
    <mergeCell ref="X82:Y83"/>
    <mergeCell ref="Z82:AA83"/>
    <mergeCell ref="AB82:AC83"/>
    <mergeCell ref="AD82:AE83"/>
    <mergeCell ref="AF82:AH82"/>
    <mergeCell ref="AI82:AK82"/>
    <mergeCell ref="AL82:AN82"/>
    <mergeCell ref="B70:O70"/>
    <mergeCell ref="P70:Q70"/>
    <mergeCell ref="R70:S70"/>
    <mergeCell ref="T70:U70"/>
    <mergeCell ref="V70:W70"/>
    <mergeCell ref="Z86:AA86"/>
    <mergeCell ref="BD80:BE83"/>
    <mergeCell ref="T81:U83"/>
    <mergeCell ref="V81:W83"/>
    <mergeCell ref="Z70:AA70"/>
    <mergeCell ref="R90:S90"/>
    <mergeCell ref="BF80:BI83"/>
    <mergeCell ref="BF61:BI61"/>
    <mergeCell ref="AD68:AE68"/>
    <mergeCell ref="A58:A59"/>
    <mergeCell ref="A62:A63"/>
    <mergeCell ref="AB63:AC63"/>
    <mergeCell ref="Z63:AA63"/>
    <mergeCell ref="X63:Y63"/>
    <mergeCell ref="V63:W63"/>
    <mergeCell ref="T63:U63"/>
    <mergeCell ref="R63:S63"/>
    <mergeCell ref="P63:Q63"/>
    <mergeCell ref="Z61:AA61"/>
    <mergeCell ref="T58:U58"/>
    <mergeCell ref="V58:W58"/>
    <mergeCell ref="B61:O61"/>
    <mergeCell ref="P61:Q61"/>
    <mergeCell ref="R61:S61"/>
    <mergeCell ref="BF67:BI67"/>
    <mergeCell ref="BF68:BI68"/>
    <mergeCell ref="BD65:BE65"/>
    <mergeCell ref="AB69:AC69"/>
    <mergeCell ref="P68:Q68"/>
    <mergeCell ref="R68:S68"/>
    <mergeCell ref="V59:W59"/>
    <mergeCell ref="X59:Y59"/>
    <mergeCell ref="B67:O67"/>
    <mergeCell ref="AD44:AE44"/>
    <mergeCell ref="B63:O63"/>
    <mergeCell ref="AD59:AE59"/>
    <mergeCell ref="AD65:AE65"/>
    <mergeCell ref="B58:O58"/>
    <mergeCell ref="P58:Q58"/>
    <mergeCell ref="R60:S60"/>
    <mergeCell ref="B44:O44"/>
    <mergeCell ref="AD42:AE42"/>
    <mergeCell ref="BD45:BE45"/>
    <mergeCell ref="B45:O45"/>
    <mergeCell ref="P45:Q45"/>
    <mergeCell ref="R45:S45"/>
    <mergeCell ref="T45:U45"/>
    <mergeCell ref="V45:W45"/>
    <mergeCell ref="X45:Y45"/>
    <mergeCell ref="AB45:AC45"/>
    <mergeCell ref="AD45:AE45"/>
    <mergeCell ref="R52:S52"/>
    <mergeCell ref="B55:O55"/>
    <mergeCell ref="T53:U53"/>
    <mergeCell ref="P53:Q53"/>
    <mergeCell ref="V53:W53"/>
    <mergeCell ref="B56:O56"/>
    <mergeCell ref="B54:O54"/>
    <mergeCell ref="P54:Q54"/>
    <mergeCell ref="R54:S54"/>
    <mergeCell ref="R56:S56"/>
    <mergeCell ref="AD55:AE55"/>
    <mergeCell ref="X55:Y55"/>
    <mergeCell ref="BD55:BE55"/>
    <mergeCell ref="Z56:AA56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D40:BE40"/>
    <mergeCell ref="BF40:BI40"/>
    <mergeCell ref="BF42:BI42"/>
    <mergeCell ref="BF43:BI43"/>
    <mergeCell ref="BF41:BI41"/>
    <mergeCell ref="V42:W42"/>
    <mergeCell ref="T43:U43"/>
    <mergeCell ref="V43:W43"/>
    <mergeCell ref="R41:S41"/>
    <mergeCell ref="AD41:AE41"/>
    <mergeCell ref="B43:O43"/>
    <mergeCell ref="P43:Q43"/>
    <mergeCell ref="T42:U42"/>
    <mergeCell ref="BD41:BE41"/>
    <mergeCell ref="B42:O42"/>
    <mergeCell ref="X43:Y43"/>
    <mergeCell ref="Z42:AA42"/>
    <mergeCell ref="AD33:AE33"/>
    <mergeCell ref="Z44:AA44"/>
    <mergeCell ref="AB44:AC44"/>
    <mergeCell ref="BF55:BI55"/>
    <mergeCell ref="BF36:BI36"/>
    <mergeCell ref="BF34:BI34"/>
    <mergeCell ref="BF37:BI37"/>
    <mergeCell ref="BF38:BI38"/>
    <mergeCell ref="BD33:BE33"/>
    <mergeCell ref="BD34:BE34"/>
    <mergeCell ref="BD37:BE37"/>
    <mergeCell ref="T34:U34"/>
    <mergeCell ref="V34:W34"/>
    <mergeCell ref="X34:Y34"/>
    <mergeCell ref="Z34:AA34"/>
    <mergeCell ref="AB34:AC34"/>
    <mergeCell ref="AD34:AE34"/>
    <mergeCell ref="V37:W37"/>
    <mergeCell ref="AD52:AE52"/>
    <mergeCell ref="BF45:BI45"/>
    <mergeCell ref="BF44:BI44"/>
    <mergeCell ref="BD35:BE35"/>
    <mergeCell ref="BF35:BI35"/>
    <mergeCell ref="BF39:BI39"/>
    <mergeCell ref="BD53:BE53"/>
    <mergeCell ref="AB43:AC43"/>
    <mergeCell ref="AB53:AC53"/>
    <mergeCell ref="AB35:AC35"/>
    <mergeCell ref="T39:U39"/>
    <mergeCell ref="AD35:AE35"/>
    <mergeCell ref="AB37:AC37"/>
    <mergeCell ref="AB42:AC42"/>
    <mergeCell ref="Z39:AA39"/>
    <mergeCell ref="AD37:AE37"/>
    <mergeCell ref="T37:U37"/>
    <mergeCell ref="R37:S37"/>
    <mergeCell ref="AD61:AE61"/>
    <mergeCell ref="X62:Y62"/>
    <mergeCell ref="R66:S66"/>
    <mergeCell ref="R67:S67"/>
    <mergeCell ref="X65:Y65"/>
    <mergeCell ref="Z65:AA65"/>
    <mergeCell ref="AB65:AC65"/>
    <mergeCell ref="T60:U60"/>
    <mergeCell ref="BD63:BE63"/>
    <mergeCell ref="T61:U61"/>
    <mergeCell ref="V61:W61"/>
    <mergeCell ref="X61:Y61"/>
    <mergeCell ref="AD39:AE39"/>
    <mergeCell ref="R39:S39"/>
    <mergeCell ref="X67:Y67"/>
    <mergeCell ref="Z59:AA59"/>
    <mergeCell ref="AB59:AC59"/>
    <mergeCell ref="R65:S65"/>
    <mergeCell ref="AD38:AE38"/>
    <mergeCell ref="BD38:BE38"/>
    <mergeCell ref="BD54:BE54"/>
    <mergeCell ref="T50:U50"/>
    <mergeCell ref="BD67:BE67"/>
    <mergeCell ref="AB57:AC57"/>
    <mergeCell ref="AD56:AE56"/>
    <mergeCell ref="R50:S50"/>
    <mergeCell ref="V50:W50"/>
    <mergeCell ref="BD44:BE44"/>
    <mergeCell ref="BD90:BE90"/>
    <mergeCell ref="BF90:BI90"/>
    <mergeCell ref="BF87:BI87"/>
    <mergeCell ref="BD70:BE70"/>
    <mergeCell ref="AB89:AC89"/>
    <mergeCell ref="AD89:AE89"/>
    <mergeCell ref="R89:S89"/>
    <mergeCell ref="V88:W88"/>
    <mergeCell ref="X86:Y86"/>
    <mergeCell ref="BF70:BI70"/>
    <mergeCell ref="BF88:BI88"/>
    <mergeCell ref="AB88:AC88"/>
    <mergeCell ref="AD88:AE88"/>
    <mergeCell ref="AB86:AC86"/>
    <mergeCell ref="T85:U85"/>
    <mergeCell ref="AD90:AE90"/>
    <mergeCell ref="AP74:AW74"/>
    <mergeCell ref="AI75:AO75"/>
    <mergeCell ref="BD84:BE84"/>
    <mergeCell ref="X84:Y84"/>
    <mergeCell ref="AI71:AQ71"/>
    <mergeCell ref="BD86:BE86"/>
    <mergeCell ref="AD86:AE86"/>
    <mergeCell ref="BF85:BI85"/>
    <mergeCell ref="Z84:AA84"/>
    <mergeCell ref="BD89:BE89"/>
    <mergeCell ref="X90:Y90"/>
    <mergeCell ref="Z90:AA90"/>
    <mergeCell ref="AB90:AC90"/>
    <mergeCell ref="R80:S83"/>
    <mergeCell ref="T80:AE80"/>
    <mergeCell ref="AO82:AQ82"/>
    <mergeCell ref="T56:U56"/>
    <mergeCell ref="AB84:AC84"/>
    <mergeCell ref="H74:Q74"/>
    <mergeCell ref="H75:J75"/>
    <mergeCell ref="P69:Q69"/>
    <mergeCell ref="R58:S58"/>
    <mergeCell ref="B60:O60"/>
    <mergeCell ref="B59:O59"/>
    <mergeCell ref="P59:Q59"/>
    <mergeCell ref="BD68:BE68"/>
    <mergeCell ref="BD60:BE60"/>
    <mergeCell ref="BD61:BE61"/>
    <mergeCell ref="BD59:BE59"/>
    <mergeCell ref="BD69:BE69"/>
    <mergeCell ref="AR82:AT82"/>
    <mergeCell ref="AU82:AW82"/>
    <mergeCell ref="AX82:AZ82"/>
    <mergeCell ref="BA82:BC82"/>
    <mergeCell ref="AF80:BC80"/>
    <mergeCell ref="R64:S64"/>
    <mergeCell ref="X64:Y64"/>
    <mergeCell ref="Z64:AA64"/>
    <mergeCell ref="AB64:AC64"/>
    <mergeCell ref="AD67:AE67"/>
    <mergeCell ref="AD62:AE62"/>
    <mergeCell ref="T68:U68"/>
    <mergeCell ref="V68:W68"/>
    <mergeCell ref="V60:W60"/>
    <mergeCell ref="B80:O83"/>
    <mergeCell ref="P80:Q83"/>
    <mergeCell ref="A75:G75"/>
    <mergeCell ref="Z68:AA68"/>
    <mergeCell ref="B39:O39"/>
    <mergeCell ref="BF66:BI66"/>
    <mergeCell ref="AD66:AE66"/>
    <mergeCell ref="BF53:BI53"/>
    <mergeCell ref="R95:S95"/>
    <mergeCell ref="T95:U95"/>
    <mergeCell ref="V95:W95"/>
    <mergeCell ref="B95:O95"/>
    <mergeCell ref="V94:W94"/>
    <mergeCell ref="P94:Q94"/>
    <mergeCell ref="R94:S94"/>
    <mergeCell ref="T94:U94"/>
    <mergeCell ref="B92:O92"/>
    <mergeCell ref="T92:U92"/>
    <mergeCell ref="BD39:BE39"/>
    <mergeCell ref="T67:U67"/>
    <mergeCell ref="V69:W69"/>
    <mergeCell ref="V54:W54"/>
    <mergeCell ref="AB54:AC54"/>
    <mergeCell ref="AD54:AE54"/>
    <mergeCell ref="BD88:BE88"/>
    <mergeCell ref="BD85:BE85"/>
    <mergeCell ref="Z89:AA89"/>
    <mergeCell ref="AD95:AE95"/>
    <mergeCell ref="X95:Y95"/>
    <mergeCell ref="B88:O88"/>
    <mergeCell ref="B86:O86"/>
    <mergeCell ref="P86:Q86"/>
    <mergeCell ref="R86:S86"/>
    <mergeCell ref="T86:U86"/>
    <mergeCell ref="V86:W86"/>
    <mergeCell ref="T88:U88"/>
    <mergeCell ref="AD36:AE36"/>
    <mergeCell ref="BD36:BE36"/>
    <mergeCell ref="V36:W36"/>
    <mergeCell ref="X36:Y36"/>
    <mergeCell ref="BF33:BI33"/>
    <mergeCell ref="BD42:BE42"/>
    <mergeCell ref="BD66:BE66"/>
    <mergeCell ref="BD64:BE64"/>
    <mergeCell ref="BD56:BE56"/>
    <mergeCell ref="BF56:BI56"/>
    <mergeCell ref="R43:S43"/>
    <mergeCell ref="X52:Y52"/>
    <mergeCell ref="Z52:AA52"/>
    <mergeCell ref="AB52:AC52"/>
    <mergeCell ref="T44:U44"/>
    <mergeCell ref="V44:W44"/>
    <mergeCell ref="Z43:AA43"/>
    <mergeCell ref="AD53:AE53"/>
    <mergeCell ref="BF54:BI54"/>
    <mergeCell ref="X54:Y54"/>
    <mergeCell ref="Z54:AA54"/>
    <mergeCell ref="V38:W38"/>
    <mergeCell ref="X38:Y38"/>
    <mergeCell ref="Z38:AA38"/>
    <mergeCell ref="AB38:AC38"/>
    <mergeCell ref="BF60:BI60"/>
    <mergeCell ref="Z66:AA66"/>
    <mergeCell ref="BD43:BE43"/>
    <mergeCell ref="AD43:AE43"/>
    <mergeCell ref="Z62:AA62"/>
    <mergeCell ref="R53:S53"/>
    <mergeCell ref="Z57:AA57"/>
    <mergeCell ref="BF50:BI50"/>
    <mergeCell ref="B51:O51"/>
    <mergeCell ref="V57:W57"/>
    <mergeCell ref="X57:Y57"/>
    <mergeCell ref="P51:Q51"/>
    <mergeCell ref="R51:S51"/>
    <mergeCell ref="T51:U51"/>
    <mergeCell ref="V51:W51"/>
    <mergeCell ref="X51:Y51"/>
    <mergeCell ref="Z51:AA51"/>
    <mergeCell ref="AD63:AE63"/>
    <mergeCell ref="P64:Q64"/>
    <mergeCell ref="B62:O62"/>
    <mergeCell ref="P62:Q62"/>
    <mergeCell ref="AB62:AC62"/>
    <mergeCell ref="BF63:BI63"/>
    <mergeCell ref="BF59:BI59"/>
    <mergeCell ref="X50:Y50"/>
    <mergeCell ref="Z50:AA50"/>
    <mergeCell ref="AB50:AC50"/>
    <mergeCell ref="AD50:AE50"/>
    <mergeCell ref="BD50:BE50"/>
    <mergeCell ref="AB61:AC61"/>
    <mergeCell ref="T64:U64"/>
    <mergeCell ref="BD52:BE52"/>
    <mergeCell ref="V52:W52"/>
    <mergeCell ref="X60:Y60"/>
    <mergeCell ref="Z60:AA60"/>
    <mergeCell ref="AD60:AE60"/>
    <mergeCell ref="B53:O53"/>
    <mergeCell ref="B50:O50"/>
    <mergeCell ref="P50:Q50"/>
    <mergeCell ref="AX123:AZ123"/>
    <mergeCell ref="BD95:BE95"/>
    <mergeCell ref="BD96:BE96"/>
    <mergeCell ref="BF96:BI96"/>
    <mergeCell ref="BD101:BE101"/>
    <mergeCell ref="BF94:BI94"/>
    <mergeCell ref="A80:A83"/>
    <mergeCell ref="AF81:AK81"/>
    <mergeCell ref="AL81:AQ81"/>
    <mergeCell ref="AR81:AW81"/>
    <mergeCell ref="AD94:AE94"/>
    <mergeCell ref="BF64:BI64"/>
    <mergeCell ref="X58:Y58"/>
    <mergeCell ref="Z58:AA58"/>
    <mergeCell ref="AB58:AC58"/>
    <mergeCell ref="BF58:BI58"/>
    <mergeCell ref="BD62:BE62"/>
    <mergeCell ref="BF62:BI62"/>
    <mergeCell ref="AD64:AE64"/>
    <mergeCell ref="BD58:BE58"/>
    <mergeCell ref="AD93:AE93"/>
    <mergeCell ref="BD93:BE93"/>
    <mergeCell ref="BF93:BI93"/>
    <mergeCell ref="BF65:BI65"/>
    <mergeCell ref="B91:O91"/>
    <mergeCell ref="AB60:AC60"/>
    <mergeCell ref="AB87:AC87"/>
    <mergeCell ref="BF69:BI69"/>
    <mergeCell ref="A72:X73"/>
    <mergeCell ref="AI72:BH73"/>
    <mergeCell ref="A74:G74"/>
    <mergeCell ref="V62:W62"/>
    <mergeCell ref="BF97:BI97"/>
    <mergeCell ref="AD100:AE100"/>
    <mergeCell ref="X114:Y114"/>
    <mergeCell ref="AD84:AE84"/>
    <mergeCell ref="AB100:AC100"/>
    <mergeCell ref="BF111:BI111"/>
    <mergeCell ref="Z113:AA113"/>
    <mergeCell ref="AB113:AC113"/>
    <mergeCell ref="AD101:AE101"/>
    <mergeCell ref="Z101:AA101"/>
    <mergeCell ref="AB101:AC101"/>
    <mergeCell ref="BD105:BE105"/>
    <mergeCell ref="X103:Y103"/>
    <mergeCell ref="X112:Y112"/>
    <mergeCell ref="Z112:AA112"/>
    <mergeCell ref="X100:Y100"/>
    <mergeCell ref="BF89:BI89"/>
    <mergeCell ref="X92:Y92"/>
    <mergeCell ref="BF91:BI91"/>
    <mergeCell ref="BF102:BI102"/>
    <mergeCell ref="BF104:BI104"/>
    <mergeCell ref="BD110:BE110"/>
    <mergeCell ref="BF110:BI110"/>
    <mergeCell ref="BD112:BE112"/>
    <mergeCell ref="AD97:AE97"/>
    <mergeCell ref="AD92:AE92"/>
    <mergeCell ref="BF86:BI86"/>
    <mergeCell ref="BD91:BE91"/>
    <mergeCell ref="AD99:AE99"/>
    <mergeCell ref="BD99:BE99"/>
    <mergeCell ref="BD106:BE109"/>
    <mergeCell ref="AF107:AK107"/>
    <mergeCell ref="BF167:BI167"/>
    <mergeCell ref="BF164:BI164"/>
    <mergeCell ref="BF139:BI139"/>
    <mergeCell ref="A137:D137"/>
    <mergeCell ref="BF154:BI154"/>
    <mergeCell ref="AU129:BI131"/>
    <mergeCell ref="AO123:AQ123"/>
    <mergeCell ref="AR123:AT123"/>
    <mergeCell ref="AR124:AT124"/>
    <mergeCell ref="AO126:AQ126"/>
    <mergeCell ref="AU123:AW123"/>
    <mergeCell ref="AO125:AQ125"/>
    <mergeCell ref="BA123:BC123"/>
    <mergeCell ref="AF124:AH124"/>
    <mergeCell ref="AL123:AN123"/>
    <mergeCell ref="AD124:AE124"/>
    <mergeCell ref="Z124:AA124"/>
    <mergeCell ref="Q129:V129"/>
    <mergeCell ref="K129:M129"/>
    <mergeCell ref="BD124:BE124"/>
    <mergeCell ref="BD125:BE125"/>
    <mergeCell ref="BF125:BI125"/>
    <mergeCell ref="BF126:BI126"/>
    <mergeCell ref="AU128:BI128"/>
    <mergeCell ref="AF128:AT128"/>
    <mergeCell ref="A125:S125"/>
    <mergeCell ref="AL125:AN125"/>
    <mergeCell ref="AI126:AK126"/>
    <mergeCell ref="AR125:AT125"/>
    <mergeCell ref="BD123:BE123"/>
    <mergeCell ref="AK129:AO129"/>
    <mergeCell ref="A123:S123"/>
    <mergeCell ref="A139:D139"/>
    <mergeCell ref="W131:Y131"/>
    <mergeCell ref="AF130:AJ131"/>
    <mergeCell ref="A176:D176"/>
    <mergeCell ref="E161:BE161"/>
    <mergeCell ref="A159:D159"/>
    <mergeCell ref="E160:BE160"/>
    <mergeCell ref="AP129:AT129"/>
    <mergeCell ref="Z131:AB131"/>
    <mergeCell ref="W129:Y129"/>
    <mergeCell ref="AX125:AZ125"/>
    <mergeCell ref="E153:BE153"/>
    <mergeCell ref="AO124:AQ124"/>
    <mergeCell ref="AX124:AZ124"/>
    <mergeCell ref="AX126:AZ126"/>
    <mergeCell ref="BD126:BE126"/>
    <mergeCell ref="AL124:AN124"/>
    <mergeCell ref="V126:W126"/>
    <mergeCell ref="A128:P128"/>
    <mergeCell ref="Q128:AE128"/>
    <mergeCell ref="AK130:AO131"/>
    <mergeCell ref="Z125:AA125"/>
    <mergeCell ref="AF125:AH125"/>
    <mergeCell ref="T125:U125"/>
    <mergeCell ref="AB126:AC126"/>
    <mergeCell ref="AD125:AE125"/>
    <mergeCell ref="AP144:AR144"/>
    <mergeCell ref="A149:D149"/>
    <mergeCell ref="E149:BE149"/>
    <mergeCell ref="AB124:AC124"/>
    <mergeCell ref="AI124:AK124"/>
    <mergeCell ref="X126:Y126"/>
    <mergeCell ref="A126:S126"/>
    <mergeCell ref="AC131:AE131"/>
    <mergeCell ref="AI123:AK123"/>
    <mergeCell ref="P116:Q116"/>
    <mergeCell ref="Z121:AA121"/>
    <mergeCell ref="P119:Q119"/>
    <mergeCell ref="R119:S119"/>
    <mergeCell ref="AU125:AW125"/>
    <mergeCell ref="N129:P129"/>
    <mergeCell ref="AC129:AE129"/>
    <mergeCell ref="AP130:AT131"/>
    <mergeCell ref="Q131:V131"/>
    <mergeCell ref="AD126:AE126"/>
    <mergeCell ref="AB121:AC121"/>
    <mergeCell ref="AI125:AK125"/>
    <mergeCell ref="T126:U126"/>
    <mergeCell ref="Z126:AA126"/>
    <mergeCell ref="AF126:AH126"/>
    <mergeCell ref="V125:W125"/>
    <mergeCell ref="A130:G131"/>
    <mergeCell ref="AU124:AW124"/>
    <mergeCell ref="V123:W123"/>
    <mergeCell ref="A124:S124"/>
    <mergeCell ref="A129:G129"/>
    <mergeCell ref="AD123:AE123"/>
    <mergeCell ref="Q130:V130"/>
    <mergeCell ref="X122:Y122"/>
    <mergeCell ref="X121:Y121"/>
    <mergeCell ref="X118:Y118"/>
    <mergeCell ref="T124:U124"/>
    <mergeCell ref="V118:W118"/>
    <mergeCell ref="R118:S118"/>
    <mergeCell ref="A95:A96"/>
    <mergeCell ref="A99:A100"/>
    <mergeCell ref="V90:W90"/>
    <mergeCell ref="V124:W124"/>
    <mergeCell ref="Z123:AA123"/>
    <mergeCell ref="T123:U123"/>
    <mergeCell ref="AF122:AH122"/>
    <mergeCell ref="AD112:AE112"/>
    <mergeCell ref="V122:W122"/>
    <mergeCell ref="H129:J129"/>
    <mergeCell ref="B112:O112"/>
    <mergeCell ref="P112:Q112"/>
    <mergeCell ref="R105:S105"/>
    <mergeCell ref="Z100:AA100"/>
    <mergeCell ref="Z103:AA103"/>
    <mergeCell ref="P115:Q115"/>
    <mergeCell ref="P104:Q104"/>
    <mergeCell ref="AB114:AC114"/>
    <mergeCell ref="P103:Q103"/>
    <mergeCell ref="X102:Y102"/>
    <mergeCell ref="Z102:AA102"/>
    <mergeCell ref="AB102:AC102"/>
    <mergeCell ref="P114:Q114"/>
    <mergeCell ref="AF123:AH123"/>
    <mergeCell ref="Z122:AA122"/>
    <mergeCell ref="AD122:AE122"/>
    <mergeCell ref="T121:U121"/>
    <mergeCell ref="V121:W121"/>
    <mergeCell ref="X125:Y125"/>
    <mergeCell ref="B105:O105"/>
    <mergeCell ref="B101:O101"/>
    <mergeCell ref="B111:O111"/>
    <mergeCell ref="BF31:BI31"/>
    <mergeCell ref="BF32:BI32"/>
    <mergeCell ref="AO29:AQ29"/>
    <mergeCell ref="AL29:AN29"/>
    <mergeCell ref="BC13:BC14"/>
    <mergeCell ref="AW13:AW14"/>
    <mergeCell ref="BD32:BE32"/>
    <mergeCell ref="BD31:BE31"/>
    <mergeCell ref="AD32:AE32"/>
    <mergeCell ref="T31:U31"/>
    <mergeCell ref="Z32:AA32"/>
    <mergeCell ref="BD13:BD14"/>
    <mergeCell ref="BE13:BE14"/>
    <mergeCell ref="AR29:AT29"/>
    <mergeCell ref="BD27:BE30"/>
    <mergeCell ref="AX28:BC28"/>
    <mergeCell ref="AU29:AW29"/>
    <mergeCell ref="BF27:BI30"/>
    <mergeCell ref="AO13:AR13"/>
    <mergeCell ref="BF13:BF14"/>
    <mergeCell ref="BG13:BG14"/>
    <mergeCell ref="AX13:BA13"/>
    <mergeCell ref="BH13:BH14"/>
    <mergeCell ref="BI13:BI14"/>
    <mergeCell ref="AL28:AQ28"/>
    <mergeCell ref="AJ13:AJ14"/>
    <mergeCell ref="AF13:AF14"/>
    <mergeCell ref="AA13:AA14"/>
    <mergeCell ref="AG13:AI13"/>
    <mergeCell ref="AF27:BC27"/>
    <mergeCell ref="BB13:BB14"/>
    <mergeCell ref="X13:Z13"/>
    <mergeCell ref="BF150:BI150"/>
    <mergeCell ref="A136:D136"/>
    <mergeCell ref="A138:D138"/>
    <mergeCell ref="E155:BE155"/>
    <mergeCell ref="BF152:BI152"/>
    <mergeCell ref="E154:BE154"/>
    <mergeCell ref="E164:BE164"/>
    <mergeCell ref="E152:BE152"/>
    <mergeCell ref="BF135:BI135"/>
    <mergeCell ref="BF138:BI138"/>
    <mergeCell ref="BF166:BI166"/>
    <mergeCell ref="E166:BE166"/>
    <mergeCell ref="E163:BE163"/>
    <mergeCell ref="A163:D163"/>
    <mergeCell ref="A152:D152"/>
    <mergeCell ref="A154:D154"/>
    <mergeCell ref="BF155:BI155"/>
    <mergeCell ref="A165:D165"/>
    <mergeCell ref="BF153:BI153"/>
    <mergeCell ref="E165:BE165"/>
    <mergeCell ref="A157:D157"/>
    <mergeCell ref="A155:D155"/>
    <mergeCell ref="A164:D164"/>
    <mergeCell ref="BF151:BI151"/>
    <mergeCell ref="E137:BE137"/>
    <mergeCell ref="E138:BE138"/>
    <mergeCell ref="E139:BE139"/>
    <mergeCell ref="E150:BE150"/>
    <mergeCell ref="A150:D150"/>
    <mergeCell ref="A151:D151"/>
    <mergeCell ref="E151:BE151"/>
    <mergeCell ref="BF149:BI149"/>
    <mergeCell ref="E167:BE167"/>
    <mergeCell ref="A153:D153"/>
    <mergeCell ref="A135:D135"/>
    <mergeCell ref="A156:D156"/>
    <mergeCell ref="E156:BE156"/>
    <mergeCell ref="BA29:BC29"/>
    <mergeCell ref="AT13:AV13"/>
    <mergeCell ref="AS13:AS14"/>
    <mergeCell ref="AR28:AW28"/>
    <mergeCell ref="AX29:AZ29"/>
    <mergeCell ref="AK13:AN13"/>
    <mergeCell ref="AI29:AK29"/>
    <mergeCell ref="AF29:AH29"/>
    <mergeCell ref="AF28:AK28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S13:S14"/>
    <mergeCell ref="J13:J14"/>
    <mergeCell ref="F13:F14"/>
    <mergeCell ref="A13:A14"/>
    <mergeCell ref="X28:AE28"/>
    <mergeCell ref="W13:W14"/>
    <mergeCell ref="AB13:AE13"/>
    <mergeCell ref="P27:Q30"/>
    <mergeCell ref="X29:Y30"/>
    <mergeCell ref="V28:W30"/>
    <mergeCell ref="T28:U30"/>
    <mergeCell ref="R33:S33"/>
    <mergeCell ref="P37:Q37"/>
    <mergeCell ref="P42:Q42"/>
    <mergeCell ref="R42:S42"/>
    <mergeCell ref="V41:W41"/>
    <mergeCell ref="X41:Y41"/>
    <mergeCell ref="P60:Q60"/>
    <mergeCell ref="Z67:AA67"/>
    <mergeCell ref="B66:O66"/>
    <mergeCell ref="B36:O36"/>
    <mergeCell ref="P36:Q36"/>
    <mergeCell ref="R36:S36"/>
    <mergeCell ref="X39:Y39"/>
    <mergeCell ref="B41:O41"/>
    <mergeCell ref="P41:Q41"/>
    <mergeCell ref="P65:Q65"/>
    <mergeCell ref="V66:W66"/>
    <mergeCell ref="B52:O52"/>
    <mergeCell ref="P52:Q52"/>
    <mergeCell ref="R62:S62"/>
    <mergeCell ref="T62:U62"/>
    <mergeCell ref="B37:O37"/>
    <mergeCell ref="X53:Y53"/>
    <mergeCell ref="Z53:AA53"/>
    <mergeCell ref="Z37:AA37"/>
    <mergeCell ref="X44:Y44"/>
    <mergeCell ref="X42:Y42"/>
    <mergeCell ref="Z36:AA36"/>
    <mergeCell ref="AB32:AC32"/>
    <mergeCell ref="P31:Q31"/>
    <mergeCell ref="R31:S31"/>
    <mergeCell ref="AB31:AC31"/>
    <mergeCell ref="AD31:AE31"/>
    <mergeCell ref="R85:S85"/>
    <mergeCell ref="T41:U41"/>
    <mergeCell ref="T66:U66"/>
    <mergeCell ref="V33:W33"/>
    <mergeCell ref="X33:Y33"/>
    <mergeCell ref="Z33:AA33"/>
    <mergeCell ref="AB33:AC33"/>
    <mergeCell ref="AB68:AC68"/>
    <mergeCell ref="X69:Y69"/>
    <mergeCell ref="T84:U84"/>
    <mergeCell ref="V84:W84"/>
    <mergeCell ref="AD58:AE58"/>
    <mergeCell ref="P44:Q44"/>
    <mergeCell ref="V56:W56"/>
    <mergeCell ref="X56:Y56"/>
    <mergeCell ref="V31:W31"/>
    <mergeCell ref="X31:Y31"/>
    <mergeCell ref="T33:U33"/>
    <mergeCell ref="Z41:AA41"/>
    <mergeCell ref="AB41:AC41"/>
    <mergeCell ref="AB36:AC36"/>
    <mergeCell ref="AB67:AC67"/>
    <mergeCell ref="P66:Q66"/>
    <mergeCell ref="P35:Q35"/>
    <mergeCell ref="R35:S35"/>
    <mergeCell ref="T35:U35"/>
    <mergeCell ref="T32:U32"/>
    <mergeCell ref="P33:Q33"/>
    <mergeCell ref="P32:Q32"/>
    <mergeCell ref="R32:S32"/>
    <mergeCell ref="T36:U36"/>
    <mergeCell ref="B35:O35"/>
    <mergeCell ref="V35:W35"/>
    <mergeCell ref="X35:Y35"/>
    <mergeCell ref="Z35:AA35"/>
    <mergeCell ref="V39:W39"/>
    <mergeCell ref="B64:O64"/>
    <mergeCell ref="P67:Q67"/>
    <mergeCell ref="P56:Q56"/>
    <mergeCell ref="X37:Y37"/>
    <mergeCell ref="B65:O65"/>
    <mergeCell ref="Z45:AA45"/>
    <mergeCell ref="B38:O38"/>
    <mergeCell ref="P38:Q38"/>
    <mergeCell ref="R38:S38"/>
    <mergeCell ref="T38:U38"/>
    <mergeCell ref="V32:W32"/>
    <mergeCell ref="X32:Y32"/>
    <mergeCell ref="R44:S44"/>
    <mergeCell ref="P34:Q34"/>
    <mergeCell ref="R34:S34"/>
    <mergeCell ref="V64:W64"/>
    <mergeCell ref="R55:S55"/>
    <mergeCell ref="T55:U55"/>
    <mergeCell ref="V55:W55"/>
    <mergeCell ref="Z55:AA55"/>
    <mergeCell ref="B34:O34"/>
    <mergeCell ref="P39:Q39"/>
    <mergeCell ref="X99:Y99"/>
    <mergeCell ref="Z99:AA99"/>
    <mergeCell ref="P91:Q91"/>
    <mergeCell ref="R91:S91"/>
    <mergeCell ref="B84:O84"/>
    <mergeCell ref="P88:Q88"/>
    <mergeCell ref="X68:Y68"/>
    <mergeCell ref="V96:W96"/>
    <mergeCell ref="V104:W104"/>
    <mergeCell ref="R101:S101"/>
    <mergeCell ref="T101:U101"/>
    <mergeCell ref="V101:W101"/>
    <mergeCell ref="X87:Y87"/>
    <mergeCell ref="R102:S102"/>
    <mergeCell ref="Z87:AA87"/>
    <mergeCell ref="R84:S84"/>
    <mergeCell ref="R69:S69"/>
    <mergeCell ref="Z92:AA92"/>
    <mergeCell ref="B89:O89"/>
    <mergeCell ref="P89:Q89"/>
    <mergeCell ref="R88:S88"/>
    <mergeCell ref="T69:U69"/>
    <mergeCell ref="X81:AE81"/>
    <mergeCell ref="T87:U87"/>
    <mergeCell ref="X70:Y70"/>
    <mergeCell ref="T90:U90"/>
    <mergeCell ref="V85:W85"/>
    <mergeCell ref="P102:Q102"/>
    <mergeCell ref="T102:U102"/>
    <mergeCell ref="T93:U93"/>
    <mergeCell ref="V93:W93"/>
    <mergeCell ref="X93:Y93"/>
    <mergeCell ref="V113:W113"/>
    <mergeCell ref="AL107:AQ107"/>
    <mergeCell ref="AR107:AW107"/>
    <mergeCell ref="AX107:BC107"/>
    <mergeCell ref="T103:U103"/>
    <mergeCell ref="R111:S111"/>
    <mergeCell ref="T111:U111"/>
    <mergeCell ref="T105:U105"/>
    <mergeCell ref="V105:W105"/>
    <mergeCell ref="X105:Y105"/>
    <mergeCell ref="Z105:AA105"/>
    <mergeCell ref="AB105:AC105"/>
    <mergeCell ref="V102:W102"/>
    <mergeCell ref="B31:O31"/>
    <mergeCell ref="Z31:AA31"/>
    <mergeCell ref="T116:U116"/>
    <mergeCell ref="B116:O116"/>
    <mergeCell ref="AB91:AC91"/>
    <mergeCell ref="T89:U89"/>
    <mergeCell ref="V89:W89"/>
    <mergeCell ref="P92:Q92"/>
    <mergeCell ref="X88:Y88"/>
    <mergeCell ref="Z88:AA88"/>
    <mergeCell ref="B104:O104"/>
    <mergeCell ref="B115:O115"/>
    <mergeCell ref="B57:O57"/>
    <mergeCell ref="P57:Q57"/>
    <mergeCell ref="R57:S57"/>
    <mergeCell ref="T57:U57"/>
    <mergeCell ref="AB39:AC39"/>
    <mergeCell ref="Z95:AA95"/>
    <mergeCell ref="R93:S93"/>
    <mergeCell ref="Z93:AA93"/>
    <mergeCell ref="AB93:AC93"/>
    <mergeCell ref="B69:O69"/>
    <mergeCell ref="B103:O103"/>
    <mergeCell ref="R103:S103"/>
    <mergeCell ref="R97:S97"/>
    <mergeCell ref="T97:U97"/>
    <mergeCell ref="V111:W111"/>
    <mergeCell ref="Z111:AA111"/>
    <mergeCell ref="AB111:AC111"/>
    <mergeCell ref="BC1:BI1"/>
    <mergeCell ref="B32:O32"/>
    <mergeCell ref="B33:O33"/>
    <mergeCell ref="AB51:AC51"/>
    <mergeCell ref="AD51:AE51"/>
    <mergeCell ref="X113:Y113"/>
    <mergeCell ref="BF100:BI100"/>
    <mergeCell ref="BD51:BE51"/>
    <mergeCell ref="BF51:BI51"/>
    <mergeCell ref="BD57:BE57"/>
    <mergeCell ref="BF57:BI57"/>
    <mergeCell ref="T104:U104"/>
    <mergeCell ref="P105:Q105"/>
    <mergeCell ref="B113:O113"/>
    <mergeCell ref="P113:Q113"/>
    <mergeCell ref="R113:S113"/>
    <mergeCell ref="T113:U113"/>
    <mergeCell ref="Z110:AA110"/>
    <mergeCell ref="AB110:AC110"/>
    <mergeCell ref="B110:O110"/>
    <mergeCell ref="T65:U65"/>
    <mergeCell ref="V65:W65"/>
    <mergeCell ref="AD91:AE91"/>
    <mergeCell ref="P106:Q109"/>
    <mergeCell ref="R106:S109"/>
    <mergeCell ref="P97:Q97"/>
    <mergeCell ref="V99:W99"/>
    <mergeCell ref="P111:Q111"/>
    <mergeCell ref="P93:Q93"/>
    <mergeCell ref="AB92:AC92"/>
    <mergeCell ref="V87:W87"/>
    <mergeCell ref="AB55:AC55"/>
    <mergeCell ref="B85:O85"/>
    <mergeCell ref="AB66:AC66"/>
    <mergeCell ref="AD69:AE69"/>
    <mergeCell ref="Z94:AA94"/>
    <mergeCell ref="AB94:AC94"/>
    <mergeCell ref="B97:O97"/>
    <mergeCell ref="P84:Q84"/>
    <mergeCell ref="B68:O68"/>
    <mergeCell ref="R59:S59"/>
    <mergeCell ref="T59:U59"/>
    <mergeCell ref="X66:Y66"/>
    <mergeCell ref="R92:S92"/>
    <mergeCell ref="P95:Q95"/>
    <mergeCell ref="V92:W92"/>
    <mergeCell ref="T91:U91"/>
    <mergeCell ref="V91:W91"/>
    <mergeCell ref="B87:O87"/>
    <mergeCell ref="X85:Y85"/>
    <mergeCell ref="Z85:AA85"/>
    <mergeCell ref="AB85:AC85"/>
    <mergeCell ref="V67:W67"/>
    <mergeCell ref="Z69:AA69"/>
    <mergeCell ref="P87:Q87"/>
    <mergeCell ref="R87:S87"/>
    <mergeCell ref="P85:Q85"/>
    <mergeCell ref="P55:Q55"/>
    <mergeCell ref="A216:BI216"/>
    <mergeCell ref="AB103:AC103"/>
    <mergeCell ref="AD103:AE103"/>
    <mergeCell ref="BD103:BE103"/>
    <mergeCell ref="BF103:BI103"/>
    <mergeCell ref="AL122:AN122"/>
    <mergeCell ref="AO122:AQ122"/>
    <mergeCell ref="AR122:AT122"/>
    <mergeCell ref="BF120:BI120"/>
    <mergeCell ref="W130:Y130"/>
    <mergeCell ref="Z130:AB130"/>
    <mergeCell ref="AC130:AE130"/>
    <mergeCell ref="BA126:BC126"/>
    <mergeCell ref="AR126:AT126"/>
    <mergeCell ref="AU126:AW126"/>
    <mergeCell ref="BA124:BC124"/>
    <mergeCell ref="AX122:AZ122"/>
    <mergeCell ref="AU122:AW122"/>
    <mergeCell ref="BF118:BI118"/>
    <mergeCell ref="V117:W117"/>
    <mergeCell ref="X117:Y117"/>
    <mergeCell ref="BF117:BI117"/>
    <mergeCell ref="AD117:AE117"/>
    <mergeCell ref="AB117:AC117"/>
    <mergeCell ref="AB116:AC116"/>
    <mergeCell ref="AB119:AC119"/>
    <mergeCell ref="BF119:BI119"/>
    <mergeCell ref="X123:Y123"/>
    <mergeCell ref="R115:S115"/>
    <mergeCell ref="T115:U115"/>
    <mergeCell ref="V115:W115"/>
    <mergeCell ref="A215:BI215"/>
    <mergeCell ref="A233:AC234"/>
    <mergeCell ref="A236:AB236"/>
    <mergeCell ref="A223:AE224"/>
    <mergeCell ref="AI223:BI224"/>
    <mergeCell ref="A225:I225"/>
    <mergeCell ref="J225:R225"/>
    <mergeCell ref="AI225:AO225"/>
    <mergeCell ref="AP225:AU225"/>
    <mergeCell ref="A226:I226"/>
    <mergeCell ref="J226:L226"/>
    <mergeCell ref="AI226:AO226"/>
    <mergeCell ref="AP226:AR226"/>
    <mergeCell ref="A228:AE229"/>
    <mergeCell ref="AI228:BI229"/>
    <mergeCell ref="A230:I230"/>
    <mergeCell ref="J230:R230"/>
    <mergeCell ref="AI230:AO230"/>
    <mergeCell ref="AP230:AU230"/>
    <mergeCell ref="A231:I231"/>
    <mergeCell ref="J231:L231"/>
    <mergeCell ref="AI231:AO231"/>
    <mergeCell ref="AP231:AR231"/>
    <mergeCell ref="AI221:AO221"/>
    <mergeCell ref="AP221:AR221"/>
    <mergeCell ref="J220:R220"/>
    <mergeCell ref="AI220:AO220"/>
    <mergeCell ref="AP220:AY220"/>
    <mergeCell ref="A173:D173"/>
    <mergeCell ref="E173:BE173"/>
    <mergeCell ref="A56:A57"/>
    <mergeCell ref="A175:D175"/>
    <mergeCell ref="E175:BE175"/>
    <mergeCell ref="A213:D213"/>
    <mergeCell ref="E213:BE213"/>
    <mergeCell ref="T120:U120"/>
    <mergeCell ref="AI217:AQ217"/>
    <mergeCell ref="A218:AE219"/>
    <mergeCell ref="AI218:BI219"/>
    <mergeCell ref="A220:I220"/>
    <mergeCell ref="A221:I221"/>
    <mergeCell ref="J221:L221"/>
    <mergeCell ref="AF129:AJ129"/>
    <mergeCell ref="AL126:AN126"/>
    <mergeCell ref="Z129:AB129"/>
    <mergeCell ref="E135:BE135"/>
    <mergeCell ref="BF173:BI173"/>
    <mergeCell ref="A174:D174"/>
    <mergeCell ref="E174:BE174"/>
    <mergeCell ref="BF174:BI174"/>
    <mergeCell ref="A162:D162"/>
    <mergeCell ref="E162:BE162"/>
    <mergeCell ref="BF162:BI162"/>
    <mergeCell ref="BF124:BI124"/>
    <mergeCell ref="BF116:BI116"/>
    <mergeCell ref="BF163:BI163"/>
    <mergeCell ref="AD57:AE57"/>
    <mergeCell ref="BD100:BE100"/>
    <mergeCell ref="B93:O93"/>
    <mergeCell ref="BF175:BI175"/>
    <mergeCell ref="A178:D178"/>
    <mergeCell ref="BF52:BI52"/>
    <mergeCell ref="Z120:AA120"/>
    <mergeCell ref="AB120:AC120"/>
    <mergeCell ref="BF123:BI123"/>
    <mergeCell ref="BD118:BE118"/>
    <mergeCell ref="BF136:BI136"/>
    <mergeCell ref="BF137:BI137"/>
    <mergeCell ref="BA122:BC122"/>
    <mergeCell ref="BD116:BE116"/>
    <mergeCell ref="BD111:BE111"/>
    <mergeCell ref="BF105:BI105"/>
    <mergeCell ref="AB122:AC122"/>
    <mergeCell ref="AB56:AC56"/>
    <mergeCell ref="BD92:BE92"/>
    <mergeCell ref="X89:Y89"/>
    <mergeCell ref="T52:U52"/>
    <mergeCell ref="X91:Y91"/>
    <mergeCell ref="Z91:AA91"/>
    <mergeCell ref="BF92:BI92"/>
    <mergeCell ref="T54:U54"/>
    <mergeCell ref="BF95:BI95"/>
    <mergeCell ref="AB95:AC95"/>
    <mergeCell ref="AB99:AC99"/>
    <mergeCell ref="V100:W100"/>
    <mergeCell ref="AD111:AE111"/>
    <mergeCell ref="AD104:AE104"/>
    <mergeCell ref="BD104:BE104"/>
    <mergeCell ref="BF106:BI109"/>
    <mergeCell ref="X108:Y109"/>
    <mergeCell ref="AD116:AE116"/>
    <mergeCell ref="Z116:AA116"/>
    <mergeCell ref="Z114:AA114"/>
    <mergeCell ref="E178:BE178"/>
    <mergeCell ref="BF178:BI178"/>
    <mergeCell ref="A187:D187"/>
    <mergeCell ref="E187:BE187"/>
    <mergeCell ref="BF187:BI187"/>
    <mergeCell ref="A188:D188"/>
    <mergeCell ref="E188:BE188"/>
    <mergeCell ref="BF188:BI188"/>
    <mergeCell ref="E183:BE183"/>
    <mergeCell ref="BF183:BI183"/>
    <mergeCell ref="A184:D184"/>
    <mergeCell ref="E184:BE184"/>
    <mergeCell ref="BF184:BI184"/>
    <mergeCell ref="A182:D182"/>
    <mergeCell ref="E182:BE182"/>
    <mergeCell ref="A181:D181"/>
    <mergeCell ref="E181:BE181"/>
    <mergeCell ref="BF181:BI181"/>
    <mergeCell ref="A186:D186"/>
    <mergeCell ref="E186:BE186"/>
    <mergeCell ref="BF186:BI186"/>
    <mergeCell ref="BF182:BI182"/>
    <mergeCell ref="E185:BE185"/>
    <mergeCell ref="BF185:BI185"/>
    <mergeCell ref="A179:D179"/>
    <mergeCell ref="E179:BE179"/>
    <mergeCell ref="BF179:BI179"/>
    <mergeCell ref="A180:D180"/>
    <mergeCell ref="E180:BE180"/>
    <mergeCell ref="BF180:BI180"/>
    <mergeCell ref="BF189:BI189"/>
    <mergeCell ref="A190:D190"/>
    <mergeCell ref="E190:BE190"/>
    <mergeCell ref="BF190:BI190"/>
    <mergeCell ref="A191:D191"/>
    <mergeCell ref="E191:BE191"/>
    <mergeCell ref="BF191:BI191"/>
    <mergeCell ref="A192:D192"/>
    <mergeCell ref="E192:BE192"/>
    <mergeCell ref="BF192:BI192"/>
    <mergeCell ref="A194:D194"/>
    <mergeCell ref="E194:BE194"/>
    <mergeCell ref="BF194:BI194"/>
    <mergeCell ref="A195:D195"/>
    <mergeCell ref="E195:BE195"/>
    <mergeCell ref="BF195:BI195"/>
    <mergeCell ref="A193:D193"/>
    <mergeCell ref="E193:BE193"/>
    <mergeCell ref="BF193:BI193"/>
    <mergeCell ref="A189:D189"/>
    <mergeCell ref="E189:BE189"/>
    <mergeCell ref="BF213:BI213"/>
    <mergeCell ref="A202:D202"/>
    <mergeCell ref="E202:BE202"/>
    <mergeCell ref="BF202:BI202"/>
    <mergeCell ref="A214:D214"/>
    <mergeCell ref="E214:BE214"/>
    <mergeCell ref="BF214:BI214"/>
    <mergeCell ref="A196:D196"/>
    <mergeCell ref="E196:BE196"/>
    <mergeCell ref="BF196:BI196"/>
    <mergeCell ref="A197:D197"/>
    <mergeCell ref="E197:BE197"/>
    <mergeCell ref="BF197:BI197"/>
    <mergeCell ref="A198:D198"/>
    <mergeCell ref="E198:BE198"/>
    <mergeCell ref="BF198:BI198"/>
    <mergeCell ref="A199:D199"/>
    <mergeCell ref="E199:BE199"/>
    <mergeCell ref="BF199:BI199"/>
    <mergeCell ref="A200:D200"/>
    <mergeCell ref="E200:BE200"/>
    <mergeCell ref="BF200:BI200"/>
    <mergeCell ref="A201:D201"/>
    <mergeCell ref="E201:BE201"/>
    <mergeCell ref="BF201:BI201"/>
    <mergeCell ref="A212:D212"/>
    <mergeCell ref="E212:BE212"/>
    <mergeCell ref="BF212:BI212"/>
    <mergeCell ref="A207:G207"/>
    <mergeCell ref="H207:J207"/>
    <mergeCell ref="AI207:AO207"/>
    <mergeCell ref="AP207:AR207"/>
  </mergeCells>
  <printOptions horizontalCentered="1"/>
  <pageMargins left="0" right="0" top="0" bottom="0" header="0" footer="0"/>
  <pageSetup paperSize="8" scale="40" fitToWidth="0" fitToHeight="0" orientation="landscape" r:id="rId1"/>
  <rowBreaks count="5" manualBreakCount="5">
    <brk id="45" max="16383" man="1"/>
    <brk id="76" max="16383" man="1"/>
    <brk id="105" max="16383" man="1"/>
    <brk id="176" max="16383" man="1"/>
    <brk id="208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2021-04-26T12:26:05Z</cp:lastPrinted>
  <dcterms:created xsi:type="dcterms:W3CDTF">1999-02-26T09:40:51Z</dcterms:created>
  <dcterms:modified xsi:type="dcterms:W3CDTF">2021-04-26T12:26:25Z</dcterms:modified>
</cp:coreProperties>
</file>